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rittany Allen\Downloads\"/>
    </mc:Choice>
  </mc:AlternateContent>
  <xr:revisionPtr revIDLastSave="0" documentId="13_ncr:1_{9D2D10AE-AFF0-4661-ABF8-2D530B7806E0}" xr6:coauthVersionLast="47" xr6:coauthVersionMax="47" xr10:uidLastSave="{00000000-0000-0000-0000-000000000000}"/>
  <bookViews>
    <workbookView xWindow="-120" yWindow="-120" windowWidth="29040" windowHeight="15720" tabRatio="882" firstSheet="1" activeTab="1" xr2:uid="{00000000-000D-0000-FFFF-FFFF00000000}"/>
  </bookViews>
  <sheets>
    <sheet name="Sales Data" sheetId="1" state="hidden" r:id="rId1"/>
    <sheet name="Total Sales by Month" sheetId="3" r:id="rId2"/>
    <sheet name="Category Sales" sheetId="10" r:id="rId3"/>
    <sheet name="Lesson Sales by Month" sheetId="11" r:id="rId4"/>
    <sheet name="Category Avg by # Sims" sheetId="12" r:id="rId5"/>
    <sheet name="Attachments (as % of Golf)" sheetId="13" r:id="rId6"/>
    <sheet name="YoY Analysis" sheetId="16" r:id="rId7"/>
    <sheet name="Raw Reports (No Pivot Table)--&gt;" sheetId="17" r:id="rId8"/>
    <sheet name="Total Sales by Month_raw" sheetId="18" r:id="rId9"/>
    <sheet name="Category Sales_raw" sheetId="19" r:id="rId10"/>
    <sheet name="Lesson Sales by Month_raw" sheetId="20" r:id="rId11"/>
    <sheet name="Category Avg by # Sims_raw" sheetId="21" r:id="rId12"/>
    <sheet name="Attachments (as % of Golf)_raw" sheetId="22" r:id="rId13"/>
    <sheet name="YoY Analysis_raw" sheetId="23" r:id="rId14"/>
  </sheets>
  <definedNames>
    <definedName name="_xlnm._FilterDatabase" localSheetId="12" hidden="1">'Attachments (as % of Golf)_raw'!$A$8:$J$114</definedName>
    <definedName name="_xlnm._FilterDatabase" localSheetId="11" hidden="1">'Category Avg by # Sims_raw'!$A$8:$K$114</definedName>
    <definedName name="_xlnm._FilterDatabase" localSheetId="9" hidden="1">'Category Sales_raw'!$A$8:$K$114</definedName>
    <definedName name="_xlnm._FilterDatabase" localSheetId="10" hidden="1">'Lesson Sales by Month_raw'!$A$6:$H$116</definedName>
    <definedName name="_xlnm._FilterDatabase" localSheetId="8" hidden="1">'Total Sales by Month_raw'!$A$6:$J$116</definedName>
    <definedName name="_xlnm._FilterDatabase" localSheetId="6" hidden="1">'YoY Analysis'!$A$8:$I$149</definedName>
    <definedName name="_xlnm._FilterDatabase" localSheetId="13" hidden="1">'YoY Analysis_raw'!#REF!</definedName>
  </definedNames>
  <calcPr calcId="191028"/>
  <pivotCaches>
    <pivotCache cacheId="2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4" i="3" l="1"/>
  <c r="P153" i="3"/>
  <c r="P152" i="3"/>
  <c r="B4" i="16"/>
  <c r="F8" i="16" s="1"/>
  <c r="F144" i="16" l="1"/>
  <c r="F146" i="16"/>
  <c r="F145" i="16"/>
  <c r="F127" i="16"/>
  <c r="F139" i="16"/>
  <c r="F123" i="16"/>
  <c r="F42" i="16"/>
  <c r="F33" i="16"/>
  <c r="F104" i="16"/>
  <c r="F96" i="16"/>
  <c r="F140" i="16"/>
  <c r="F125" i="16"/>
  <c r="F117" i="16"/>
  <c r="F109" i="16"/>
  <c r="F80" i="16"/>
  <c r="F75" i="16"/>
  <c r="F72" i="16"/>
  <c r="F53" i="16"/>
  <c r="F50" i="16"/>
  <c r="F102" i="16"/>
  <c r="F59" i="16"/>
  <c r="F86" i="16"/>
  <c r="F56" i="16"/>
  <c r="F45" i="16"/>
  <c r="F36" i="16"/>
  <c r="F30" i="16"/>
  <c r="F148" i="16"/>
  <c r="F131" i="16"/>
  <c r="F122" i="16"/>
  <c r="F88" i="16"/>
  <c r="F61" i="16"/>
  <c r="F58" i="16"/>
  <c r="F89" i="16"/>
  <c r="F83" i="16"/>
  <c r="F39" i="16"/>
  <c r="F27" i="16"/>
  <c r="F134" i="16"/>
  <c r="F112" i="16"/>
  <c r="F99" i="16"/>
  <c r="F91" i="16"/>
  <c r="F64" i="16"/>
  <c r="F119" i="16"/>
  <c r="F114" i="16"/>
  <c r="F106" i="16"/>
  <c r="F101" i="16"/>
  <c r="F93" i="16"/>
  <c r="F85" i="16"/>
  <c r="F69" i="16"/>
  <c r="F66" i="16"/>
  <c r="F47" i="16"/>
  <c r="F44" i="16"/>
  <c r="F41" i="16"/>
  <c r="F38" i="16"/>
  <c r="F35" i="16"/>
  <c r="F32" i="16"/>
  <c r="F29" i="16"/>
  <c r="F26" i="16"/>
  <c r="F23" i="16"/>
  <c r="F20" i="16"/>
  <c r="F17" i="16"/>
  <c r="F14" i="16"/>
  <c r="F11" i="16"/>
  <c r="F137" i="16"/>
  <c r="F67" i="16"/>
  <c r="F15" i="16"/>
  <c r="F142" i="16"/>
  <c r="F133" i="16"/>
  <c r="F128" i="16"/>
  <c r="F98" i="16"/>
  <c r="F82" i="16"/>
  <c r="F77" i="16"/>
  <c r="F55" i="16"/>
  <c r="F78" i="16"/>
  <c r="F21" i="16"/>
  <c r="F143" i="16"/>
  <c r="F124" i="16"/>
  <c r="F116" i="16"/>
  <c r="F111" i="16"/>
  <c r="F108" i="16"/>
  <c r="F103" i="16"/>
  <c r="F95" i="16"/>
  <c r="F90" i="16"/>
  <c r="F74" i="16"/>
  <c r="F71" i="16"/>
  <c r="F63" i="16"/>
  <c r="F52" i="16"/>
  <c r="F138" i="16"/>
  <c r="F121" i="16"/>
  <c r="F79" i="16"/>
  <c r="F60" i="16"/>
  <c r="F49" i="16"/>
  <c r="F120" i="16"/>
  <c r="F12" i="16"/>
  <c r="F136" i="16"/>
  <c r="F147" i="16"/>
  <c r="F130" i="16"/>
  <c r="F100" i="16"/>
  <c r="F92" i="16"/>
  <c r="F87" i="16"/>
  <c r="F84" i="16"/>
  <c r="F68" i="16"/>
  <c r="F57" i="16"/>
  <c r="F46" i="16"/>
  <c r="F43" i="16"/>
  <c r="F40" i="16"/>
  <c r="F37" i="16"/>
  <c r="F34" i="16"/>
  <c r="F31" i="16"/>
  <c r="F28" i="16"/>
  <c r="F25" i="16"/>
  <c r="F22" i="16"/>
  <c r="F19" i="16"/>
  <c r="F16" i="16"/>
  <c r="F13" i="16"/>
  <c r="F10" i="16"/>
  <c r="F107" i="16"/>
  <c r="F18" i="16"/>
  <c r="F135" i="16"/>
  <c r="F118" i="16"/>
  <c r="F113" i="16"/>
  <c r="F105" i="16"/>
  <c r="F54" i="16"/>
  <c r="F115" i="16"/>
  <c r="F94" i="16"/>
  <c r="F70" i="16"/>
  <c r="F48" i="16"/>
  <c r="F129" i="16"/>
  <c r="F24" i="16"/>
  <c r="F126" i="16"/>
  <c r="F97" i="16"/>
  <c r="F76" i="16"/>
  <c r="F65" i="16"/>
  <c r="F9" i="16"/>
  <c r="F141" i="16"/>
  <c r="F132" i="16"/>
  <c r="F110" i="16"/>
  <c r="F81" i="16"/>
  <c r="F73" i="16"/>
  <c r="F62" i="16"/>
  <c r="F51" i="16"/>
  <c r="D8" i="16"/>
  <c r="B5" i="16"/>
  <c r="B6" i="16"/>
  <c r="F7" i="16"/>
  <c r="D7" i="16"/>
  <c r="G48" i="16" l="1"/>
  <c r="G146" i="16"/>
  <c r="G145" i="16"/>
  <c r="E146" i="16"/>
  <c r="I146" i="16" s="1"/>
  <c r="D145" i="16"/>
  <c r="H145" i="16" s="1"/>
  <c r="D146" i="16"/>
  <c r="H146" i="16" s="1"/>
  <c r="E145" i="16"/>
  <c r="I145" i="16" s="1"/>
  <c r="F149" i="16"/>
  <c r="D127" i="16"/>
  <c r="H127" i="16" s="1"/>
  <c r="E127" i="16"/>
  <c r="G127" i="16"/>
  <c r="E139" i="16"/>
  <c r="D139" i="16"/>
  <c r="H139" i="16" s="1"/>
  <c r="G139" i="16"/>
  <c r="G70" i="16"/>
  <c r="G65" i="16"/>
  <c r="G13" i="16"/>
  <c r="G77" i="16"/>
  <c r="G22" i="16"/>
  <c r="D144" i="16"/>
  <c r="H144" i="16" s="1"/>
  <c r="E144" i="16"/>
  <c r="D148" i="16"/>
  <c r="H148" i="16" s="1"/>
  <c r="G59" i="16"/>
  <c r="G68" i="16"/>
  <c r="G104" i="16"/>
  <c r="G29" i="16"/>
  <c r="G141" i="16"/>
  <c r="G142" i="16"/>
  <c r="G124" i="16"/>
  <c r="G60" i="16"/>
  <c r="G120" i="16"/>
  <c r="G18" i="16"/>
  <c r="G144" i="16"/>
  <c r="G123" i="16"/>
  <c r="G134" i="16"/>
  <c r="G72" i="16"/>
  <c r="G24" i="16"/>
  <c r="G35" i="16"/>
  <c r="G101" i="16"/>
  <c r="D10" i="16"/>
  <c r="H10" i="16" s="1"/>
  <c r="D13" i="16"/>
  <c r="H13" i="16" s="1"/>
  <c r="D16" i="16"/>
  <c r="H16" i="16" s="1"/>
  <c r="D19" i="16"/>
  <c r="H19" i="16" s="1"/>
  <c r="D22" i="16"/>
  <c r="H22" i="16" s="1"/>
  <c r="D25" i="16"/>
  <c r="H25" i="16" s="1"/>
  <c r="D28" i="16"/>
  <c r="H28" i="16" s="1"/>
  <c r="D31" i="16"/>
  <c r="H31" i="16" s="1"/>
  <c r="D34" i="16"/>
  <c r="H34" i="16" s="1"/>
  <c r="D37" i="16"/>
  <c r="H37" i="16" s="1"/>
  <c r="D40" i="16"/>
  <c r="H40" i="16" s="1"/>
  <c r="D43" i="16"/>
  <c r="H43" i="16" s="1"/>
  <c r="D46" i="16"/>
  <c r="H46" i="16" s="1"/>
  <c r="E54" i="16"/>
  <c r="D57" i="16"/>
  <c r="H57" i="16" s="1"/>
  <c r="E65" i="16"/>
  <c r="D68" i="16"/>
  <c r="H68" i="16" s="1"/>
  <c r="E76" i="16"/>
  <c r="D84" i="16"/>
  <c r="H84" i="16" s="1"/>
  <c r="D87" i="16"/>
  <c r="H87" i="16" s="1"/>
  <c r="D92" i="16"/>
  <c r="H92" i="16" s="1"/>
  <c r="E97" i="16"/>
  <c r="D100" i="16"/>
  <c r="H100" i="16" s="1"/>
  <c r="E105" i="16"/>
  <c r="E113" i="16"/>
  <c r="E118" i="16"/>
  <c r="E126" i="16"/>
  <c r="D130" i="16"/>
  <c r="H130" i="16" s="1"/>
  <c r="E135" i="16"/>
  <c r="D147" i="16"/>
  <c r="H147" i="16" s="1"/>
  <c r="D49" i="16"/>
  <c r="H49" i="16" s="1"/>
  <c r="E87" i="16"/>
  <c r="E92" i="16"/>
  <c r="D121" i="16"/>
  <c r="H121" i="16" s="1"/>
  <c r="D138" i="16"/>
  <c r="H138" i="16" s="1"/>
  <c r="E9" i="16"/>
  <c r="D51" i="16"/>
  <c r="H51" i="16" s="1"/>
  <c r="D81" i="16"/>
  <c r="H81" i="16" s="1"/>
  <c r="E107" i="16"/>
  <c r="E141" i="16"/>
  <c r="E10" i="16"/>
  <c r="E13" i="16"/>
  <c r="E16" i="16"/>
  <c r="E19" i="16"/>
  <c r="E22" i="16"/>
  <c r="E25" i="16"/>
  <c r="E28" i="16"/>
  <c r="E31" i="16"/>
  <c r="E34" i="16"/>
  <c r="E37" i="16"/>
  <c r="E40" i="16"/>
  <c r="E43" i="16"/>
  <c r="E46" i="16"/>
  <c r="E57" i="16"/>
  <c r="D60" i="16"/>
  <c r="H60" i="16" s="1"/>
  <c r="E68" i="16"/>
  <c r="D79" i="16"/>
  <c r="H79" i="16" s="1"/>
  <c r="E84" i="16"/>
  <c r="E100" i="16"/>
  <c r="E130" i="16"/>
  <c r="E147" i="16"/>
  <c r="D62" i="16"/>
  <c r="H62" i="16" s="1"/>
  <c r="E89" i="16"/>
  <c r="D110" i="16"/>
  <c r="H110" i="16" s="1"/>
  <c r="D76" i="16"/>
  <c r="H76" i="16" s="1"/>
  <c r="E49" i="16"/>
  <c r="D52" i="16"/>
  <c r="H52" i="16" s="1"/>
  <c r="E60" i="16"/>
  <c r="D63" i="16"/>
  <c r="H63" i="16" s="1"/>
  <c r="D71" i="16"/>
  <c r="H71" i="16" s="1"/>
  <c r="D74" i="16"/>
  <c r="H74" i="16" s="1"/>
  <c r="E79" i="16"/>
  <c r="D90" i="16"/>
  <c r="H90" i="16" s="1"/>
  <c r="D95" i="16"/>
  <c r="H95" i="16" s="1"/>
  <c r="D103" i="16"/>
  <c r="H103" i="16" s="1"/>
  <c r="D108" i="16"/>
  <c r="H108" i="16" s="1"/>
  <c r="D111" i="16"/>
  <c r="H111" i="16" s="1"/>
  <c r="D116" i="16"/>
  <c r="H116" i="16" s="1"/>
  <c r="E121" i="16"/>
  <c r="D124" i="16"/>
  <c r="H124" i="16" s="1"/>
  <c r="E138" i="16"/>
  <c r="D9" i="16"/>
  <c r="E94" i="16"/>
  <c r="E120" i="16"/>
  <c r="E52" i="16"/>
  <c r="D55" i="16"/>
  <c r="H55" i="16" s="1"/>
  <c r="E63" i="16"/>
  <c r="E71" i="16"/>
  <c r="E74" i="16"/>
  <c r="D77" i="16"/>
  <c r="H77" i="16" s="1"/>
  <c r="D82" i="16"/>
  <c r="H82" i="16" s="1"/>
  <c r="E90" i="16"/>
  <c r="E95" i="16"/>
  <c r="D98" i="16"/>
  <c r="H98" i="16" s="1"/>
  <c r="E103" i="16"/>
  <c r="E108" i="16"/>
  <c r="E111" i="16"/>
  <c r="E116" i="16"/>
  <c r="E124" i="16"/>
  <c r="D128" i="16"/>
  <c r="H128" i="16" s="1"/>
  <c r="D133" i="16"/>
  <c r="H133" i="16" s="1"/>
  <c r="D136" i="16"/>
  <c r="H136" i="16" s="1"/>
  <c r="D142" i="16"/>
  <c r="H142" i="16" s="1"/>
  <c r="D11" i="16"/>
  <c r="H11" i="16" s="1"/>
  <c r="D14" i="16"/>
  <c r="H14" i="16" s="1"/>
  <c r="D17" i="16"/>
  <c r="H17" i="16" s="1"/>
  <c r="D20" i="16"/>
  <c r="H20" i="16" s="1"/>
  <c r="D23" i="16"/>
  <c r="H23" i="16" s="1"/>
  <c r="D26" i="16"/>
  <c r="H26" i="16" s="1"/>
  <c r="D29" i="16"/>
  <c r="H29" i="16" s="1"/>
  <c r="D32" i="16"/>
  <c r="H32" i="16" s="1"/>
  <c r="D35" i="16"/>
  <c r="H35" i="16" s="1"/>
  <c r="D38" i="16"/>
  <c r="H38" i="16" s="1"/>
  <c r="D41" i="16"/>
  <c r="H41" i="16" s="1"/>
  <c r="D44" i="16"/>
  <c r="H44" i="16" s="1"/>
  <c r="D47" i="16"/>
  <c r="H47" i="16" s="1"/>
  <c r="E55" i="16"/>
  <c r="D66" i="16"/>
  <c r="H66" i="16" s="1"/>
  <c r="D69" i="16"/>
  <c r="H69" i="16" s="1"/>
  <c r="E77" i="16"/>
  <c r="E82" i="16"/>
  <c r="D85" i="16"/>
  <c r="H85" i="16" s="1"/>
  <c r="D93" i="16"/>
  <c r="H93" i="16" s="1"/>
  <c r="E98" i="16"/>
  <c r="D101" i="16"/>
  <c r="H101" i="16" s="1"/>
  <c r="D106" i="16"/>
  <c r="H106" i="16" s="1"/>
  <c r="D114" i="16"/>
  <c r="H114" i="16" s="1"/>
  <c r="D119" i="16"/>
  <c r="H119" i="16" s="1"/>
  <c r="E128" i="16"/>
  <c r="E133" i="16"/>
  <c r="E136" i="16"/>
  <c r="E142" i="16"/>
  <c r="D122" i="16"/>
  <c r="H122" i="16" s="1"/>
  <c r="D131" i="16"/>
  <c r="H131" i="16" s="1"/>
  <c r="E51" i="16"/>
  <c r="E73" i="16"/>
  <c r="D97" i="16"/>
  <c r="H97" i="16" s="1"/>
  <c r="D126" i="16"/>
  <c r="H126" i="16" s="1"/>
  <c r="E11" i="16"/>
  <c r="E14" i="16"/>
  <c r="E17" i="16"/>
  <c r="E20" i="16"/>
  <c r="E23" i="16"/>
  <c r="E26" i="16"/>
  <c r="E29" i="16"/>
  <c r="E32" i="16"/>
  <c r="E35" i="16"/>
  <c r="E38" i="16"/>
  <c r="E41" i="16"/>
  <c r="E44" i="16"/>
  <c r="E47" i="16"/>
  <c r="D58" i="16"/>
  <c r="H58" i="16" s="1"/>
  <c r="D61" i="16"/>
  <c r="H61" i="16" s="1"/>
  <c r="E66" i="16"/>
  <c r="E69" i="16"/>
  <c r="E85" i="16"/>
  <c r="D88" i="16"/>
  <c r="H88" i="16" s="1"/>
  <c r="E93" i="16"/>
  <c r="E101" i="16"/>
  <c r="E106" i="16"/>
  <c r="E114" i="16"/>
  <c r="E119" i="16"/>
  <c r="D54" i="16"/>
  <c r="H54" i="16" s="1"/>
  <c r="E110" i="16"/>
  <c r="E132" i="16"/>
  <c r="D50" i="16"/>
  <c r="H50" i="16" s="1"/>
  <c r="D53" i="16"/>
  <c r="H53" i="16" s="1"/>
  <c r="E58" i="16"/>
  <c r="E61" i="16"/>
  <c r="D72" i="16"/>
  <c r="H72" i="16" s="1"/>
  <c r="D75" i="16"/>
  <c r="H75" i="16" s="1"/>
  <c r="D80" i="16"/>
  <c r="H80" i="16" s="1"/>
  <c r="E88" i="16"/>
  <c r="D109" i="16"/>
  <c r="H109" i="16" s="1"/>
  <c r="D117" i="16"/>
  <c r="H117" i="16" s="1"/>
  <c r="E122" i="16"/>
  <c r="D125" i="16"/>
  <c r="H125" i="16" s="1"/>
  <c r="E131" i="16"/>
  <c r="D140" i="16"/>
  <c r="H140" i="16" s="1"/>
  <c r="E148" i="16"/>
  <c r="E15" i="16"/>
  <c r="E24" i="16"/>
  <c r="E30" i="16"/>
  <c r="E39" i="16"/>
  <c r="D48" i="16"/>
  <c r="H48" i="16" s="1"/>
  <c r="E56" i="16"/>
  <c r="D89" i="16"/>
  <c r="H89" i="16" s="1"/>
  <c r="D107" i="16"/>
  <c r="H107" i="16" s="1"/>
  <c r="E48" i="16"/>
  <c r="I48" i="16" s="1"/>
  <c r="E70" i="16"/>
  <c r="E123" i="16"/>
  <c r="D65" i="16"/>
  <c r="H65" i="16" s="1"/>
  <c r="D113" i="16"/>
  <c r="H113" i="16" s="1"/>
  <c r="E50" i="16"/>
  <c r="E53" i="16"/>
  <c r="D64" i="16"/>
  <c r="H64" i="16" s="1"/>
  <c r="E72" i="16"/>
  <c r="E75" i="16"/>
  <c r="E80" i="16"/>
  <c r="D91" i="16"/>
  <c r="H91" i="16" s="1"/>
  <c r="D96" i="16"/>
  <c r="H96" i="16" s="1"/>
  <c r="D99" i="16"/>
  <c r="H99" i="16" s="1"/>
  <c r="D104" i="16"/>
  <c r="H104" i="16" s="1"/>
  <c r="E109" i="16"/>
  <c r="D112" i="16"/>
  <c r="H112" i="16" s="1"/>
  <c r="E117" i="16"/>
  <c r="E125" i="16"/>
  <c r="D134" i="16"/>
  <c r="H134" i="16" s="1"/>
  <c r="E140" i="16"/>
  <c r="D143" i="16"/>
  <c r="H143" i="16" s="1"/>
  <c r="E18" i="16"/>
  <c r="E21" i="16"/>
  <c r="E27" i="16"/>
  <c r="E36" i="16"/>
  <c r="E42" i="16"/>
  <c r="D59" i="16"/>
  <c r="H59" i="16" s="1"/>
  <c r="E67" i="16"/>
  <c r="E83" i="16"/>
  <c r="D94" i="16"/>
  <c r="H94" i="16" s="1"/>
  <c r="D102" i="16"/>
  <c r="H102" i="16" s="1"/>
  <c r="D123" i="16"/>
  <c r="H123" i="16" s="1"/>
  <c r="E137" i="16"/>
  <c r="D73" i="16"/>
  <c r="H73" i="16" s="1"/>
  <c r="E102" i="16"/>
  <c r="D132" i="16"/>
  <c r="H132" i="16" s="1"/>
  <c r="E81" i="16"/>
  <c r="D118" i="16"/>
  <c r="H118" i="16" s="1"/>
  <c r="D135" i="16"/>
  <c r="H135" i="16" s="1"/>
  <c r="D12" i="16"/>
  <c r="H12" i="16" s="1"/>
  <c r="D15" i="16"/>
  <c r="H15" i="16" s="1"/>
  <c r="D18" i="16"/>
  <c r="H18" i="16" s="1"/>
  <c r="D21" i="16"/>
  <c r="H21" i="16" s="1"/>
  <c r="D24" i="16"/>
  <c r="H24" i="16" s="1"/>
  <c r="D27" i="16"/>
  <c r="H27" i="16" s="1"/>
  <c r="D30" i="16"/>
  <c r="H30" i="16" s="1"/>
  <c r="D33" i="16"/>
  <c r="H33" i="16" s="1"/>
  <c r="D36" i="16"/>
  <c r="H36" i="16" s="1"/>
  <c r="D39" i="16"/>
  <c r="H39" i="16" s="1"/>
  <c r="D42" i="16"/>
  <c r="H42" i="16" s="1"/>
  <c r="D45" i="16"/>
  <c r="H45" i="16" s="1"/>
  <c r="D56" i="16"/>
  <c r="H56" i="16" s="1"/>
  <c r="E64" i="16"/>
  <c r="D67" i="16"/>
  <c r="H67" i="16" s="1"/>
  <c r="D78" i="16"/>
  <c r="H78" i="16" s="1"/>
  <c r="D83" i="16"/>
  <c r="H83" i="16" s="1"/>
  <c r="D86" i="16"/>
  <c r="H86" i="16" s="1"/>
  <c r="E91" i="16"/>
  <c r="E96" i="16"/>
  <c r="E99" i="16"/>
  <c r="E104" i="16"/>
  <c r="E112" i="16"/>
  <c r="D129" i="16"/>
  <c r="H129" i="16" s="1"/>
  <c r="E134" i="16"/>
  <c r="D137" i="16"/>
  <c r="H137" i="16" s="1"/>
  <c r="E143" i="16"/>
  <c r="E12" i="16"/>
  <c r="E33" i="16"/>
  <c r="E45" i="16"/>
  <c r="D70" i="16"/>
  <c r="H70" i="16" s="1"/>
  <c r="E78" i="16"/>
  <c r="E86" i="16"/>
  <c r="D115" i="16"/>
  <c r="H115" i="16" s="1"/>
  <c r="D120" i="16"/>
  <c r="H120" i="16" s="1"/>
  <c r="E129" i="16"/>
  <c r="E59" i="16"/>
  <c r="E115" i="16"/>
  <c r="D141" i="16"/>
  <c r="H141" i="16" s="1"/>
  <c r="E62" i="16"/>
  <c r="D105" i="16"/>
  <c r="H105" i="16" s="1"/>
  <c r="G94" i="16"/>
  <c r="G81" i="16"/>
  <c r="G56" i="16"/>
  <c r="G97" i="16"/>
  <c r="G64" i="16"/>
  <c r="G31" i="16"/>
  <c r="G87" i="16"/>
  <c r="G95" i="16"/>
  <c r="G112" i="16"/>
  <c r="G80" i="16"/>
  <c r="G39" i="16"/>
  <c r="G38" i="16"/>
  <c r="G106" i="16"/>
  <c r="G89" i="16"/>
  <c r="G21" i="16"/>
  <c r="G34" i="16"/>
  <c r="G92" i="16"/>
  <c r="G79" i="16"/>
  <c r="G98" i="16"/>
  <c r="G41" i="16"/>
  <c r="G114" i="16"/>
  <c r="G140" i="16"/>
  <c r="G27" i="16"/>
  <c r="G90" i="16"/>
  <c r="G91" i="16"/>
  <c r="G102" i="16"/>
  <c r="G51" i="16"/>
  <c r="G107" i="16"/>
  <c r="G110" i="16"/>
  <c r="G129" i="16"/>
  <c r="G105" i="16"/>
  <c r="G45" i="16"/>
  <c r="G37" i="16"/>
  <c r="G100" i="16"/>
  <c r="G99" i="16"/>
  <c r="G103" i="16"/>
  <c r="G30" i="16"/>
  <c r="G137" i="16"/>
  <c r="G44" i="16"/>
  <c r="G119" i="16"/>
  <c r="G88" i="16"/>
  <c r="G113" i="16"/>
  <c r="G78" i="16"/>
  <c r="G40" i="16"/>
  <c r="G12" i="16"/>
  <c r="G108" i="16"/>
  <c r="G67" i="16"/>
  <c r="G11" i="16"/>
  <c r="G47" i="16"/>
  <c r="G15" i="16"/>
  <c r="G28" i="16"/>
  <c r="G84" i="16"/>
  <c r="G62" i="16"/>
  <c r="G115" i="16"/>
  <c r="G132" i="16"/>
  <c r="G73" i="16"/>
  <c r="G54" i="16"/>
  <c r="G118" i="16"/>
  <c r="G43" i="16"/>
  <c r="G130" i="16"/>
  <c r="G52" i="16"/>
  <c r="G111" i="16"/>
  <c r="G86" i="16"/>
  <c r="G125" i="16"/>
  <c r="G14" i="16"/>
  <c r="G36" i="16"/>
  <c r="G96" i="16"/>
  <c r="G126" i="16"/>
  <c r="G10" i="16"/>
  <c r="G46" i="16"/>
  <c r="G116" i="16"/>
  <c r="G17" i="16"/>
  <c r="G122" i="16"/>
  <c r="G33" i="16"/>
  <c r="G147" i="16"/>
  <c r="G63" i="16"/>
  <c r="G55" i="16"/>
  <c r="G128" i="16"/>
  <c r="G20" i="16"/>
  <c r="G66" i="16"/>
  <c r="G50" i="16"/>
  <c r="G42" i="16"/>
  <c r="G135" i="16"/>
  <c r="G16" i="16"/>
  <c r="G57" i="16"/>
  <c r="G49" i="16"/>
  <c r="G71" i="16"/>
  <c r="G133" i="16"/>
  <c r="G23" i="16"/>
  <c r="G69" i="16"/>
  <c r="G75" i="16"/>
  <c r="G131" i="16"/>
  <c r="G83" i="16"/>
  <c r="G76" i="16"/>
  <c r="G19" i="16"/>
  <c r="G121" i="16"/>
  <c r="G74" i="16"/>
  <c r="G136" i="16"/>
  <c r="G26" i="16"/>
  <c r="G85" i="16"/>
  <c r="G109" i="16"/>
  <c r="G117" i="16"/>
  <c r="G58" i="16"/>
  <c r="G148" i="16"/>
  <c r="G9" i="16"/>
  <c r="G25" i="16"/>
  <c r="G138" i="16"/>
  <c r="G82" i="16"/>
  <c r="G143" i="16"/>
  <c r="G32" i="16"/>
  <c r="G93" i="16"/>
  <c r="G61" i="16"/>
  <c r="G53" i="16"/>
  <c r="I10" i="16" l="1"/>
  <c r="I39" i="16"/>
  <c r="I41" i="16"/>
  <c r="I46" i="16"/>
  <c r="I88" i="16"/>
  <c r="I74" i="16"/>
  <c r="I135" i="16"/>
  <c r="I18" i="16"/>
  <c r="I33" i="16"/>
  <c r="I140" i="16"/>
  <c r="I114" i="16"/>
  <c r="I127" i="16"/>
  <c r="I73" i="16"/>
  <c r="I71" i="16"/>
  <c r="I98" i="16"/>
  <c r="I144" i="16"/>
  <c r="I38" i="16"/>
  <c r="G149" i="16"/>
  <c r="I111" i="16"/>
  <c r="H9" i="16"/>
  <c r="D149" i="16"/>
  <c r="H149" i="16" s="1"/>
  <c r="I53" i="16"/>
  <c r="E149" i="16"/>
  <c r="I57" i="16"/>
  <c r="I105" i="16"/>
  <c r="I9" i="16"/>
  <c r="I76" i="16"/>
  <c r="I79" i="16"/>
  <c r="I31" i="16"/>
  <c r="I130" i="16"/>
  <c r="I70" i="16"/>
  <c r="I139" i="16"/>
  <c r="I63" i="16"/>
  <c r="I124" i="16"/>
  <c r="I107" i="16"/>
  <c r="I137" i="16"/>
  <c r="I65" i="16"/>
  <c r="I118" i="16"/>
  <c r="I45" i="16"/>
  <c r="I113" i="16"/>
  <c r="I82" i="16"/>
  <c r="I104" i="16"/>
  <c r="I68" i="16"/>
  <c r="I59" i="16"/>
  <c r="I103" i="16"/>
  <c r="I94" i="16"/>
  <c r="I75" i="16"/>
  <c r="I84" i="16"/>
  <c r="I123" i="16"/>
  <c r="I69" i="16"/>
  <c r="I85" i="16"/>
  <c r="I23" i="16"/>
  <c r="I42" i="16"/>
  <c r="I112" i="16"/>
  <c r="I49" i="16"/>
  <c r="I136" i="16"/>
  <c r="I25" i="16"/>
  <c r="I121" i="16"/>
  <c r="I15" i="16"/>
  <c r="I54" i="16"/>
  <c r="I13" i="16"/>
  <c r="I16" i="16"/>
  <c r="I119" i="16"/>
  <c r="I80" i="16"/>
  <c r="I44" i="16"/>
  <c r="I61" i="16"/>
  <c r="I67" i="16"/>
  <c r="I19" i="16"/>
  <c r="I52" i="16"/>
  <c r="I37" i="16"/>
  <c r="I56" i="16"/>
  <c r="I126" i="16"/>
  <c r="I106" i="16"/>
  <c r="I115" i="16"/>
  <c r="I62" i="16"/>
  <c r="I142" i="16"/>
  <c r="I12" i="16"/>
  <c r="I22" i="16"/>
  <c r="I58" i="16"/>
  <c r="I125" i="16"/>
  <c r="I129" i="16"/>
  <c r="I143" i="16"/>
  <c r="I66" i="16"/>
  <c r="I109" i="16"/>
  <c r="I108" i="16"/>
  <c r="I30" i="16"/>
  <c r="I51" i="16"/>
  <c r="I77" i="16"/>
  <c r="I26" i="16"/>
  <c r="I43" i="16"/>
  <c r="I34" i="16"/>
  <c r="I147" i="16"/>
  <c r="I93" i="16"/>
  <c r="I40" i="16"/>
  <c r="I81" i="16"/>
  <c r="I60" i="16"/>
  <c r="I32" i="16"/>
  <c r="I133" i="16"/>
  <c r="I36" i="16"/>
  <c r="I100" i="16"/>
  <c r="I28" i="16"/>
  <c r="I117" i="16"/>
  <c r="I50" i="16"/>
  <c r="I120" i="16"/>
  <c r="I20" i="16"/>
  <c r="I116" i="16"/>
  <c r="I29" i="16"/>
  <c r="I83" i="16"/>
  <c r="I89" i="16"/>
  <c r="I131" i="16"/>
  <c r="I64" i="16"/>
  <c r="I141" i="16"/>
  <c r="I99" i="16"/>
  <c r="I72" i="16"/>
  <c r="I17" i="16"/>
  <c r="I27" i="16"/>
  <c r="I128" i="16"/>
  <c r="I132" i="16"/>
  <c r="I95" i="16"/>
  <c r="I55" i="16"/>
  <c r="I86" i="16"/>
  <c r="I97" i="16"/>
  <c r="I134" i="16"/>
  <c r="I122" i="16"/>
  <c r="I92" i="16"/>
  <c r="I96" i="16"/>
  <c r="I21" i="16"/>
  <c r="I110" i="16"/>
  <c r="I138" i="16"/>
  <c r="I78" i="16"/>
  <c r="I87" i="16"/>
  <c r="I14" i="16"/>
  <c r="I102" i="16"/>
  <c r="I148" i="16"/>
  <c r="I91" i="16"/>
  <c r="I101" i="16"/>
  <c r="I47" i="16"/>
  <c r="I90" i="16"/>
  <c r="I35" i="16"/>
  <c r="I11" i="16"/>
  <c r="I24" i="16"/>
  <c r="I149" i="1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E0CC57-7A40-4B19-872A-569D2D5EA1A4}" keepAlive="1" name="Query - Location_Data" description="Connection to the 'Location_Data' query in the workbook." type="5" refreshedVersion="8" background="1" saveData="1">
    <dbPr connection="Provider=Microsoft.Mashup.OleDb.1;Data Source=$Workbook$;Location=Location_Data;Extended Properties=&quot;&quot;" command="SELECT * FROM [Location_Data]"/>
  </connection>
  <connection id="2" xr16:uid="{5A4CE8EB-0272-47C0-95D7-B572A8F33010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<sst xmlns="http://schemas.openxmlformats.org/spreadsheetml/2006/main" count="15953" uniqueCount="194">
  <si>
    <t>Location ID</t>
  </si>
  <si>
    <t>City_State</t>
  </si>
  <si>
    <t>Region</t>
  </si>
  <si>
    <t># of Sims</t>
  </si>
  <si>
    <t>Royalty %</t>
  </si>
  <si>
    <t>Sales_Date</t>
  </si>
  <si>
    <t>Golf</t>
  </si>
  <si>
    <t>League</t>
  </si>
  <si>
    <t>Lessons</t>
  </si>
  <si>
    <t>Beverage</t>
  </si>
  <si>
    <t>Food</t>
  </si>
  <si>
    <t>Merchandise</t>
  </si>
  <si>
    <t>Total Sales</t>
  </si>
  <si>
    <t>Gift Cards</t>
  </si>
  <si>
    <t>Novi, MI</t>
  </si>
  <si>
    <t>Midwest</t>
  </si>
  <si>
    <t>Grand Rapids, MI</t>
  </si>
  <si>
    <t>Ann Arbor, MI</t>
  </si>
  <si>
    <t>Shelby Twp, MI</t>
  </si>
  <si>
    <t>Grand Junction, CO</t>
  </si>
  <si>
    <t>Rocky Mountains</t>
  </si>
  <si>
    <t>Holland, MI</t>
  </si>
  <si>
    <t>Kalamazoo, MI</t>
  </si>
  <si>
    <t>Rochester Hills, MI</t>
  </si>
  <si>
    <t>Woodbury, MN</t>
  </si>
  <si>
    <t>Lansing, MI</t>
  </si>
  <si>
    <t>Fort Collins, CO</t>
  </si>
  <si>
    <t>Libertyville, IL</t>
  </si>
  <si>
    <t>Brookfield, WI</t>
  </si>
  <si>
    <t>Traverse City, MI</t>
  </si>
  <si>
    <t>Blaine, MN</t>
  </si>
  <si>
    <t>Wayland, MA</t>
  </si>
  <si>
    <t>Northeast</t>
  </si>
  <si>
    <t>Carmel, IN</t>
  </si>
  <si>
    <t>Champlin, MN</t>
  </si>
  <si>
    <t>Wexford, PA</t>
  </si>
  <si>
    <t>Mid Atlantic</t>
  </si>
  <si>
    <t>Huntsville, AL</t>
  </si>
  <si>
    <t>South</t>
  </si>
  <si>
    <t>Garnet Valley, PA</t>
  </si>
  <si>
    <t>Richmond, VA</t>
  </si>
  <si>
    <t>Glenview, IL</t>
  </si>
  <si>
    <t>Royal Oak, MI</t>
  </si>
  <si>
    <t>Mequon, WI</t>
  </si>
  <si>
    <t>Lincoln, RI</t>
  </si>
  <si>
    <t>Greenwood Village, CO</t>
  </si>
  <si>
    <t>Madison, WI</t>
  </si>
  <si>
    <t>Middleton, WI</t>
  </si>
  <si>
    <t>Woodhaven, MI</t>
  </si>
  <si>
    <t>Canton, MI</t>
  </si>
  <si>
    <t>South Charlotte, SC</t>
  </si>
  <si>
    <t>Easton, PA</t>
  </si>
  <si>
    <t>Leawood, KS</t>
  </si>
  <si>
    <t>Downers Grove, IL</t>
  </si>
  <si>
    <t>Hilton Head, SC</t>
  </si>
  <si>
    <t>Minot, ND</t>
  </si>
  <si>
    <t>Appleton, WI</t>
  </si>
  <si>
    <t>Burlington, MA</t>
  </si>
  <si>
    <t>Tualatin, OR</t>
  </si>
  <si>
    <t>Pacific Northwest</t>
  </si>
  <si>
    <t>Orland Park, IL</t>
  </si>
  <si>
    <t>Schaumburg, IL</t>
  </si>
  <si>
    <t>Medina, MN</t>
  </si>
  <si>
    <t>Avon, OH</t>
  </si>
  <si>
    <t>Kenosha, WI</t>
  </si>
  <si>
    <t>Geneva, IL</t>
  </si>
  <si>
    <t>Chester Springs, PA</t>
  </si>
  <si>
    <t>Broadview Heights, OH</t>
  </si>
  <si>
    <t>Naperville, IL</t>
  </si>
  <si>
    <t>Algonquin, IL</t>
  </si>
  <si>
    <t>Worcester, MA</t>
  </si>
  <si>
    <t>Acton, MA</t>
  </si>
  <si>
    <t>Portland, ME</t>
  </si>
  <si>
    <t>Plainfield, IN</t>
  </si>
  <si>
    <t>Omaha, NE</t>
  </si>
  <si>
    <t>Kildeer, IL</t>
  </si>
  <si>
    <t>Rapid City, SD</t>
  </si>
  <si>
    <t>Commack, NY</t>
  </si>
  <si>
    <t>Wrigleyville, IL</t>
  </si>
  <si>
    <t>VAR</t>
  </si>
  <si>
    <t>Pasadena, MD</t>
  </si>
  <si>
    <t>Riverton, UT</t>
  </si>
  <si>
    <t>Ellisville, MO</t>
  </si>
  <si>
    <t>Walpole, MA</t>
  </si>
  <si>
    <t>Columbus, OH</t>
  </si>
  <si>
    <t>St. Clair Shores, MI</t>
  </si>
  <si>
    <t>Parkville, MO</t>
  </si>
  <si>
    <t>Spokane Valley, WA</t>
  </si>
  <si>
    <t>Vancouver, WA</t>
  </si>
  <si>
    <t>Sauk Valley, IL</t>
  </si>
  <si>
    <t>Rockwall, TX</t>
  </si>
  <si>
    <t>Kennewick, WA</t>
  </si>
  <si>
    <t>Bloomington, IL</t>
  </si>
  <si>
    <t>North Canton, OH</t>
  </si>
  <si>
    <t>Des Moines, IA</t>
  </si>
  <si>
    <t>Westbury, NY</t>
  </si>
  <si>
    <t>Solon, OH</t>
  </si>
  <si>
    <t>Apple Valley, MN</t>
  </si>
  <si>
    <t>Boise, ID</t>
  </si>
  <si>
    <t>Colorado Springs, CO</t>
  </si>
  <si>
    <t>Perrysburg, OH</t>
  </si>
  <si>
    <t>Nashville, TN</t>
  </si>
  <si>
    <t>Cedar Rapids, IA</t>
  </si>
  <si>
    <t>Bismarck, ND</t>
  </si>
  <si>
    <t>El Dorado Hills, CA</t>
  </si>
  <si>
    <t>West</t>
  </si>
  <si>
    <t>Grandville, MI</t>
  </si>
  <si>
    <t>Noblesville, IN</t>
  </si>
  <si>
    <t>Coralville, IA</t>
  </si>
  <si>
    <t>Bel Air, MD</t>
  </si>
  <si>
    <t>Methuen, MA</t>
  </si>
  <si>
    <t>Brighton, MI</t>
  </si>
  <si>
    <t>Alpharetta, GA</t>
  </si>
  <si>
    <t>Eden Prairie, MN</t>
  </si>
  <si>
    <t>Hanover, MA</t>
  </si>
  <si>
    <t>Toledo, OH</t>
  </si>
  <si>
    <t>Rochester, MN</t>
  </si>
  <si>
    <t>Stratford, CT</t>
  </si>
  <si>
    <t>Scarsdale, NY</t>
  </si>
  <si>
    <t>St Louis, MO</t>
  </si>
  <si>
    <t>Frederick, MD</t>
  </si>
  <si>
    <t>Katy, TX</t>
  </si>
  <si>
    <t>Frisco, TX</t>
  </si>
  <si>
    <t>Ashburn, VA</t>
  </si>
  <si>
    <t>Cary, NC</t>
  </si>
  <si>
    <t>O'Fallon, MO</t>
  </si>
  <si>
    <t>Powell, OH</t>
  </si>
  <si>
    <t>Murfreesboro, TN</t>
  </si>
  <si>
    <t>Springfield, MO</t>
  </si>
  <si>
    <t>Fairlawn, OH</t>
  </si>
  <si>
    <t>Fredericksburg, VA</t>
  </si>
  <si>
    <t>South County, MO</t>
  </si>
  <si>
    <t>Bedford, NH</t>
  </si>
  <si>
    <t>Beaverton, OR</t>
  </si>
  <si>
    <t>Eldersburg, MD</t>
  </si>
  <si>
    <t>Annapolis, MD</t>
  </si>
  <si>
    <t>Reno, NV</t>
  </si>
  <si>
    <t>Glen Carbon, IL</t>
  </si>
  <si>
    <t>Brooklyn, NY</t>
  </si>
  <si>
    <t>West Palm Beach, FL</t>
  </si>
  <si>
    <t>Washington, DC</t>
  </si>
  <si>
    <t>Denville, NJ</t>
  </si>
  <si>
    <t>Pittsford, NY</t>
  </si>
  <si>
    <t>Quad Cities, IA</t>
  </si>
  <si>
    <t>Shorewood, IL</t>
  </si>
  <si>
    <t>Hudson, MA</t>
  </si>
  <si>
    <t>Rockford, IL</t>
  </si>
  <si>
    <t>Oshkosh, WI</t>
  </si>
  <si>
    <t>Chesapeake, VA</t>
  </si>
  <si>
    <t>Warwick, RI</t>
  </si>
  <si>
    <t>Hermitage, TN</t>
  </si>
  <si>
    <t>South Loop, IL</t>
  </si>
  <si>
    <t>Bend, OR</t>
  </si>
  <si>
    <t>Cincinnati, OH</t>
  </si>
  <si>
    <t>Tampa, FL</t>
  </si>
  <si>
    <t>Franklin, TN</t>
  </si>
  <si>
    <t>Mason, OH</t>
  </si>
  <si>
    <t>West Charlotte, NC</t>
  </si>
  <si>
    <t>Cedar Park, TX</t>
  </si>
  <si>
    <t>Scottsdale, AZ</t>
  </si>
  <si>
    <t>Total Sales by Location by Date</t>
  </si>
  <si>
    <t>*This document is strictly confidential and may not be shared or redistributed in any form without written consent from the corporate office.</t>
  </si>
  <si>
    <t>Sum of Total Sales</t>
  </si>
  <si>
    <t>Years</t>
  </si>
  <si>
    <t>2023</t>
  </si>
  <si>
    <t>2024</t>
  </si>
  <si>
    <t>2025</t>
  </si>
  <si>
    <t>2026</t>
  </si>
  <si>
    <t>2026 Total</t>
  </si>
  <si>
    <t>Jan</t>
  </si>
  <si>
    <t>Feb</t>
  </si>
  <si>
    <t>Mar</t>
  </si>
  <si>
    <t>Apr</t>
  </si>
  <si>
    <t>Grand Total</t>
  </si>
  <si>
    <t>Category Sales by Location for Month</t>
  </si>
  <si>
    <t>Categories</t>
  </si>
  <si>
    <t>Lesson Sales by Location for Month</t>
  </si>
  <si>
    <t>Category Avg by # Sims</t>
  </si>
  <si>
    <t>Average Per Sim</t>
  </si>
  <si>
    <t>Attachment Rate (as % of Golf Revenue)</t>
  </si>
  <si>
    <t>Attachment Rate</t>
  </si>
  <si>
    <t>Total Golf Revenue</t>
  </si>
  <si>
    <t>Year-over-Year Analysis - MTD &amp; YTD</t>
  </si>
  <si>
    <t>Current Month</t>
  </si>
  <si>
    <t>Beginning of Year</t>
  </si>
  <si>
    <t>Beginning of Previous Year</t>
  </si>
  <si>
    <t>YoY Analysis</t>
  </si>
  <si>
    <t>YTD</t>
  </si>
  <si>
    <t>MTD</t>
  </si>
  <si>
    <t>Service Charges</t>
  </si>
  <si>
    <t>Springfield, IL</t>
  </si>
  <si>
    <t>Gainesville, FL</t>
  </si>
  <si>
    <t>Service Charge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</si>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</sst>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\$#,##0.00;\(\$#,##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1" applyNumberFormat="1" applyFont="1"/>
    <xf numFmtId="0" fontId="0" fillId="0" borderId="0" xfId="0" pivotButton="1"/>
    <xf numFmtId="3" fontId="0" fillId="0" borderId="0" xfId="0" applyNumberFormat="1"/>
    <xf numFmtId="164" fontId="0" fillId="0" borderId="0" xfId="0" applyNumberFormat="1"/>
    <xf numFmtId="0" fontId="3" fillId="3" borderId="2" xfId="0" applyFont="1" applyFill="1" applyBorder="1"/>
    <xf numFmtId="0" fontId="3" fillId="0" borderId="2" xfId="0" applyFont="1" applyBorder="1"/>
    <xf numFmtId="0" fontId="3" fillId="0" borderId="0" xfId="0" applyFont="1"/>
    <xf numFmtId="0" fontId="3" fillId="3" borderId="3" xfId="0" applyFont="1" applyFill="1" applyBorder="1"/>
    <xf numFmtId="164" fontId="0" fillId="0" borderId="0" xfId="0" pivotButton="1" applyNumberFormat="1"/>
    <xf numFmtId="10" fontId="0" fillId="0" borderId="0" xfId="0" applyNumberFormat="1"/>
    <xf numFmtId="10" fontId="0" fillId="0" borderId="0" xfId="2" applyNumberFormat="1" applyFont="1"/>
    <xf numFmtId="14" fontId="0" fillId="0" borderId="0" xfId="0" applyNumberFormat="1"/>
    <xf numFmtId="165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4" fontId="3" fillId="3" borderId="3" xfId="1" applyNumberFormat="1" applyFont="1" applyFill="1" applyBorder="1"/>
    <xf numFmtId="10" fontId="3" fillId="3" borderId="3" xfId="2" applyNumberFormat="1" applyFont="1" applyFill="1" applyBorder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4" fontId="0" fillId="0" borderId="0" xfId="0" applyNumberFormat="1"/>
    <xf numFmtId="9" fontId="0" fillId="0" borderId="0" xfId="2" applyFont="1"/>
    <xf numFmtId="0" fontId="5" fillId="2" borderId="4" xfId="0" applyFont="1" applyFill="1" applyBorder="1"/>
    <xf numFmtId="0" fontId="5" fillId="2" borderId="5" xfId="0" applyFont="1" applyFill="1" applyBorder="1"/>
    <xf numFmtId="0" fontId="6" fillId="0" borderId="1" xfId="0" applyFont="1" applyBorder="1" applyAlignment="1">
      <alignment wrapText="1"/>
    </xf>
    <xf numFmtId="0" fontId="6" fillId="0" borderId="6" xfId="0" applyFont="1" applyBorder="1" applyAlignment="1">
      <alignment wrapText="1"/>
    </xf>
    <xf numFmtId="14" fontId="6" fillId="0" borderId="6" xfId="0" applyNumberFormat="1" applyFont="1" applyBorder="1" applyAlignment="1">
      <alignment wrapText="1"/>
    </xf>
    <xf numFmtId="4" fontId="6" fillId="0" borderId="6" xfId="0" applyNumberFormat="1" applyFont="1" applyBorder="1" applyAlignment="1">
      <alignment wrapText="1"/>
    </xf>
    <xf numFmtId="0" fontId="4" fillId="0" borderId="0" xfId="0" applyFont="1"/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14" fontId="6" fillId="0" borderId="8" xfId="0" applyNumberFormat="1" applyFont="1" applyBorder="1" applyAlignment="1">
      <alignment wrapText="1"/>
    </xf>
    <xf numFmtId="4" fontId="6" fillId="0" borderId="8" xfId="0" applyNumberFormat="1" applyFont="1" applyBorder="1" applyAlignment="1">
      <alignment wrapText="1"/>
    </xf>
    <xf numFmtId="0" fontId="7" fillId="2" borderId="5" xfId="0" applyFont="1" applyFill="1" applyBorder="1"/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166" fontId="6" fillId="0" borderId="1" xfId="0" applyNumberFormat="1" applyFont="1" applyBorder="1" applyAlignment="1">
      <alignment horizontal="right" vertical="center" wrapText="1"/>
    </xf>
    <xf numFmtId="0" fontId="3" fillId="0" borderId="0" xfId="1" applyNumberFormat="1" applyFont="1" applyAlignment="1">
      <alignment horizontal="center"/>
    </xf>
    <xf numFmtId="0" fontId="0" fillId="0" borderId="0" xfId="0" applyFill="1"/>
  </cellXfs>
  <cellStyles count="3">
    <cellStyle name="Comma" xfId="1" builtinId="3"/>
    <cellStyle name="Normal" xfId="0" builtinId="0"/>
    <cellStyle name="Percent" xfId="2" builtinId="5"/>
  </cellStyles>
  <dxfs count="6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5" formatCode="#,##0_);\(#,##0\)"/>
    </dxf>
    <dxf>
      <numFmt numFmtId="3" formatCode="#,##0"/>
    </dxf>
    <dxf>
      <numFmt numFmtId="164" formatCode="_(* #,##0_);_(* \(#,##0\);_(* &quot;-&quot;??_);_(@_)"/>
    </dxf>
    <dxf>
      <numFmt numFmtId="164" formatCode="_(* #,##0_);_(* \(#,##0\);_(* &quot;-&quot;??_);_(@_)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color rgb="FF000000"/>
      </font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4" formatCode="#,##0.00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color rgb="FF000000"/>
      </font>
      <numFmt numFmtId="19" formatCode="m/d/yyyy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color rgb="FF000000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color rgb="FF000000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color rgb="FF000000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color rgb="FF000000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ttany Allen" refreshedDate="46175.601874074076" createdVersion="8" refreshedVersion="8" minRefreshableVersion="3" recordCount="6185" xr:uid="{7D34A79A-18FD-4122-99E5-570E79E11C9C}">
  <cacheSource type="worksheet">
    <worksheetSource ref="A1:O1048428" sheet="Sales Data"/>
  </cacheSource>
  <cacheFields count="29">
    <cacheField name="Location ID" numFmtId="0">
      <sharedItems containsString="0" containsBlank="1" containsNumber="1" containsInteger="1" minValue="2" maxValue="902" count="141">
        <n v="2"/>
        <n v="6"/>
        <n v="7"/>
        <n v="8"/>
        <n v="9"/>
        <n v="10"/>
        <n v="11"/>
        <n v="12"/>
        <n v="14"/>
        <n v="13"/>
        <n v="15"/>
        <n v="16"/>
        <n v="17"/>
        <n v="18"/>
        <n v="20"/>
        <n v="19"/>
        <n v="21"/>
        <n v="22"/>
        <n v="23"/>
        <n v="4"/>
        <n v="24"/>
        <n v="25"/>
        <n v="26"/>
        <n v="27"/>
        <n v="30"/>
        <n v="33"/>
        <n v="31"/>
        <n v="28"/>
        <n v="29"/>
        <n v="34"/>
        <n v="32"/>
        <n v="41"/>
        <n v="37"/>
        <n v="36"/>
        <n v="38"/>
        <n v="39"/>
        <n v="56"/>
        <n v="63"/>
        <n v="40"/>
        <n v="58"/>
        <n v="42"/>
        <n v="35"/>
        <n v="83"/>
        <n v="62"/>
        <n v="49"/>
        <n v="54"/>
        <n v="53"/>
        <n v="60"/>
        <n v="67"/>
        <n v="70"/>
        <n v="64"/>
        <n v="72"/>
        <n v="68"/>
        <n v="71"/>
        <n v="76"/>
        <n v="43"/>
        <n v="69"/>
        <n v="47"/>
        <n v="61"/>
        <n v="74"/>
        <n v="87"/>
        <n v="65"/>
        <n v="89"/>
        <n v="44"/>
        <n v="99"/>
        <n v="57"/>
        <n v="82"/>
        <n v="85"/>
        <n v="117"/>
        <n v="90"/>
        <n v="81"/>
        <n v="88"/>
        <n v="92"/>
        <n v="80"/>
        <n v="48"/>
        <n v="97"/>
        <n v="108"/>
        <n v="95"/>
        <n v="109"/>
        <n v="93"/>
        <n v="84"/>
        <n v="118"/>
        <n v="100"/>
        <n v="86"/>
        <n v="126"/>
        <n v="135"/>
        <n v="131"/>
        <n v="113"/>
        <n v="96"/>
        <n v="128"/>
        <n v="73"/>
        <n v="106"/>
        <n v="134"/>
        <n v="114"/>
        <n v="121"/>
        <n v="129"/>
        <n v="55"/>
        <n v="146"/>
        <n v="137"/>
        <n v="124"/>
        <n v="132"/>
        <n v="79"/>
        <n v="94"/>
        <n v="123"/>
        <n v="45"/>
        <n v="111"/>
        <n v="127"/>
        <n v="116"/>
        <n v="140"/>
        <n v="119"/>
        <n v="143"/>
        <n v="98"/>
        <n v="136"/>
        <n v="133"/>
        <n v="147"/>
        <n v="125"/>
        <n v="66"/>
        <n v="139"/>
        <n v="902"/>
        <n v="901"/>
        <n v="144"/>
        <n v="155"/>
        <n v="59"/>
        <n v="141"/>
        <n v="105"/>
        <n v="168"/>
        <n v="110"/>
        <n v="149"/>
        <n v="164"/>
        <n v="78"/>
        <n v="159"/>
        <n v="150"/>
        <n v="165"/>
        <n v="163"/>
        <n v="103"/>
        <n v="169"/>
        <n v="160"/>
        <n v="138"/>
        <n v="174"/>
        <n v="170"/>
        <m/>
      </sharedItems>
    </cacheField>
    <cacheField name="City_State" numFmtId="0">
      <sharedItems containsBlank="1" count="141">
        <s v="Novi, MI"/>
        <s v="Grand Rapids, MI"/>
        <s v="Ann Arbor, MI"/>
        <s v="Shelby Twp, MI"/>
        <s v="Grand Junction, CO"/>
        <s v="Holland, MI"/>
        <s v="Kalamazoo, MI"/>
        <s v="Rochester Hills, MI"/>
        <s v="Woodbury, MN"/>
        <s v="Lansing, MI"/>
        <s v="Fort Collins, CO"/>
        <s v="Libertyville, IL"/>
        <s v="Brookfield, WI"/>
        <s v="Traverse City, MI"/>
        <s v="Blaine, MN"/>
        <s v="Wayland, MA"/>
        <s v="Carmel, IN"/>
        <s v="Champlin, MN"/>
        <s v="Wexford, PA"/>
        <s v="Huntsville, AL"/>
        <s v="Garnet Valley, PA"/>
        <s v="Richmond, VA"/>
        <s v="Glenview, IL"/>
        <s v="Royal Oak, MI"/>
        <s v="Mequon, WI"/>
        <s v="Lincoln, RI"/>
        <s v="Greenwood Village, CO"/>
        <s v="Madison, WI"/>
        <s v="Middleton, WI"/>
        <s v="Woodhaven, MI"/>
        <s v="Canton, MI"/>
        <s v="South Charlotte, SC"/>
        <s v="Easton, PA"/>
        <s v="Leawood, KS"/>
        <s v="Downers Grove, IL"/>
        <s v="Hilton Head, SC"/>
        <s v="Minot, ND"/>
        <s v="Appleton, WI"/>
        <s v="Burlington, MA"/>
        <s v="Tualatin, OR"/>
        <s v="Orland Park, IL"/>
        <s v="Schaumburg, IL"/>
        <s v="Medina, MN"/>
        <s v="Avon, OH"/>
        <s v="Kenosha, WI"/>
        <s v="Geneva, IL"/>
        <s v="Chester Springs, PA"/>
        <s v="Broadview Heights, OH"/>
        <s v="Naperville, IL"/>
        <s v="Algonquin, IL"/>
        <s v="Worcester, MA"/>
        <s v="Acton, MA"/>
        <s v="Portland, ME"/>
        <s v="Plainfield, IN"/>
        <s v="Omaha, NE"/>
        <s v="Kildeer, IL"/>
        <s v="Rapid City, SD"/>
        <s v="Commack, NY"/>
        <s v="Wrigleyville, IL"/>
        <s v="Pasadena, MD"/>
        <s v="Riverton, UT"/>
        <s v="Ellisville, MO"/>
        <s v="Walpole, MA"/>
        <s v="Columbus, OH"/>
        <s v="St. Clair Shores, MI"/>
        <s v="Parkville, MO"/>
        <s v="Spokane Valley, WA"/>
        <s v="Vancouver, WA"/>
        <s v="Sauk Valley, IL"/>
        <s v="Rockwall, TX"/>
        <s v="Kennewick, WA"/>
        <s v="Bloomington, IL"/>
        <s v="North Canton, OH"/>
        <s v="Des Moines, IA"/>
        <s v="Westbury, NY"/>
        <s v="Solon, OH"/>
        <s v="Apple Valley, MN"/>
        <s v="Boise, ID"/>
        <s v="Colorado Springs, CO"/>
        <s v="Perrysburg, OH"/>
        <s v="Nashville, TN"/>
        <s v="Cedar Rapids, IA"/>
        <s v="Bismarck, ND"/>
        <s v="El Dorado Hills, CA"/>
        <s v="Grandville, MI"/>
        <s v="Noblesville, IN"/>
        <s v="Coralville, IA"/>
        <s v="Bel Air, MD"/>
        <s v="Methuen, MA"/>
        <s v="Brighton, MI"/>
        <s v="Alpharetta, GA"/>
        <s v="Eden Prairie, MN"/>
        <s v="Hanover, MA"/>
        <s v="Toledo, OH"/>
        <s v="Rochester, MN"/>
        <s v="Stratford, CT"/>
        <s v="Scarsdale, NY"/>
        <s v="St Louis, MO"/>
        <s v="Frederick, MD"/>
        <s v="Katy, TX"/>
        <s v="Frisco, TX"/>
        <s v="Ashburn, VA"/>
        <s v="Cary, NC"/>
        <s v="O'Fallon, MO"/>
        <s v="Powell, OH"/>
        <s v="Murfreesboro, TN"/>
        <s v="Springfield, MO"/>
        <s v="Fairlawn, OH"/>
        <s v="Fredericksburg, VA"/>
        <s v="South County, MO"/>
        <s v="Bedford, NH"/>
        <s v="Beaverton, OR"/>
        <s v="Eldersburg, MD"/>
        <s v="Annapolis, MD"/>
        <s v="Reno, NV"/>
        <s v="Glen Carbon, IL"/>
        <s v="Brooklyn, NY"/>
        <s v="West Palm Beach, FL"/>
        <s v="Washington, DC"/>
        <s v="Denville, NJ"/>
        <s v="Pittsford, NY"/>
        <s v="Quad Cities, IA"/>
        <s v="Shorewood, IL"/>
        <s v="Hudson, MA"/>
        <s v="Rockford, IL"/>
        <s v="Oshkosh, WI"/>
        <s v="Chesapeake, VA"/>
        <s v="Warwick, RI"/>
        <s v="Hermitage, TN"/>
        <s v="South Loop, IL"/>
        <s v="Bend, OR"/>
        <s v="Cincinnati, OH"/>
        <s v="Tampa, FL"/>
        <s v="Franklin, TN"/>
        <s v="Mason, OH"/>
        <s v="West Charlotte, NC"/>
        <s v="Cedar Park, TX"/>
        <s v="Scottsdale, AZ"/>
        <s v="Springfield, IL"/>
        <s v="Gainesville, FL"/>
        <m/>
      </sharedItems>
    </cacheField>
    <cacheField name="Region" numFmtId="0">
      <sharedItems containsBlank="1" count="8">
        <s v="Midwest"/>
        <s v="Rocky Mountains"/>
        <s v="Northeast"/>
        <s v="Mid Atlantic"/>
        <s v="South"/>
        <s v="Pacific Northwest"/>
        <s v="West"/>
        <m/>
      </sharedItems>
    </cacheField>
    <cacheField name="# of Sims" numFmtId="0">
      <sharedItems containsString="0" containsBlank="1" containsNumber="1" containsInteger="1" minValue="0" maxValue="12" count="9">
        <n v="5"/>
        <n v="6"/>
        <n v="7"/>
        <n v="8"/>
        <n v="9"/>
        <n v="10"/>
        <n v="12"/>
        <m/>
        <n v="0" u="1"/>
      </sharedItems>
    </cacheField>
    <cacheField name="Royalty %" numFmtId="0">
      <sharedItems containsBlank="1" containsMixedTypes="1" containsNumber="1" minValue="0" maxValue="7" count="6">
        <n v="6"/>
        <n v="4.5"/>
        <n v="7"/>
        <s v="VAR"/>
        <n v="0"/>
        <m/>
      </sharedItems>
    </cacheField>
    <cacheField name="Sales_Date" numFmtId="0">
      <sharedItems containsNonDate="0" containsDate="1" containsString="0" containsBlank="1" minDate="2016-11-01T00:00:00" maxDate="2026-05-02T00:00:00" count="116"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m/>
      </sharedItems>
      <fieldGroup par="16" base="5">
        <rangePr groupBy="months" startDate="2016-11-01T00:00:00" endDate="2026-05-02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6"/>
        </groupItems>
      </fieldGroup>
    </cacheField>
    <cacheField name="Golf" numFmtId="0">
      <sharedItems containsString="0" containsBlank="1" containsNumber="1" minValue="-225" maxValue="190746.65"/>
    </cacheField>
    <cacheField name="League" numFmtId="0">
      <sharedItems containsString="0" containsBlank="1" containsNumber="1" minValue="-10146.299999999999" maxValue="77625"/>
    </cacheField>
    <cacheField name="Lessons" numFmtId="0">
      <sharedItems containsString="0" containsBlank="1" containsNumber="1" minValue="-1290.6300000000001" maxValue="32100"/>
    </cacheField>
    <cacheField name="Beverage" numFmtId="0">
      <sharedItems containsString="0" containsBlank="1" containsNumber="1" minValue="0" maxValue="96768.99"/>
    </cacheField>
    <cacheField name="Food" numFmtId="0">
      <sharedItems containsString="0" containsBlank="1" containsNumber="1" minValue="0" maxValue="42412.77"/>
    </cacheField>
    <cacheField name="Merchandise" numFmtId="0">
      <sharedItems containsString="0" containsBlank="1" containsNumber="1" minValue="-840.97" maxValue="18337.669999999998"/>
    </cacheField>
    <cacheField name="Service Charges" numFmtId="0">
      <sharedItems containsString="0" containsBlank="1" containsNumber="1" minValue="0" maxValue="2249.8000000000002"/>
    </cacheField>
    <cacheField name="Total Sales" numFmtId="0">
      <sharedItems containsString="0" containsBlank="1" containsNumber="1" minValue="-10146.299999999999" maxValue="297177.52"/>
    </cacheField>
    <cacheField name="Gift Cards" numFmtId="0">
      <sharedItems containsString="0" containsBlank="1" containsNumber="1" minValue="-15966.41" maxValue="31554.240000000002"/>
    </cacheField>
    <cacheField name="Quarters" numFmtId="0" databaseField="0">
      <fieldGroup base="5">
        <rangePr groupBy="quarters" startDate="2016-11-01T00:00:00" endDate="2026-05-02T00:00:00"/>
        <groupItems count="6">
          <s v="&lt;11/1/2016"/>
          <s v="Qtr1"/>
          <s v="Qtr2"/>
          <s v="Qtr3"/>
          <s v="Qtr4"/>
          <s v="&gt;5/2/2026"/>
        </groupItems>
      </fieldGroup>
    </cacheField>
    <cacheField name="Years" numFmtId="0" databaseField="0">
      <fieldGroup base="5">
        <rangePr groupBy="years" startDate="2016-11-01T00:00:00" endDate="2026-05-02T00:00:00"/>
        <groupItems count="13">
          <s v="&lt;11/1/2016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5/2/2026"/>
        </groupItems>
      </fieldGroup>
    </cacheField>
    <cacheField name="GolfPerSim" numFmtId="0" formula="Golf/'# of Sims'" databaseField="0"/>
    <cacheField name="LeaguePerSim" numFmtId="0" formula="League/'# of Sims'" databaseField="0"/>
    <cacheField name="LessonsPerSim" numFmtId="0" formula="Lessons/'# of Sims'" databaseField="0"/>
    <cacheField name="BeveragePerSim" numFmtId="0" formula="Beverage/'# of Sims'" databaseField="0"/>
    <cacheField name="FoodPerSim" numFmtId="0" formula="Food/'# of Sims'" databaseField="0"/>
    <cacheField name="MerchPerSim" numFmtId="0" formula="Merchandise/'# of Sims'" databaseField="0"/>
    <cacheField name="TotalPerSim" numFmtId="0" formula="'Total Sales'/'# of Sims'" databaseField="0"/>
    <cacheField name="League%Golf" numFmtId="0" formula="League/Golf" databaseField="0"/>
    <cacheField name="Lesson%Golf" numFmtId="0" formula="Lessons/Golf" databaseField="0"/>
    <cacheField name="Beverage%Golf" numFmtId="0" formula="Beverage/Golf" databaseField="0"/>
    <cacheField name="Food%Golf" numFmtId="0" formula="Food/Golf" databaseField="0"/>
    <cacheField name="Merch%Golf" numFmtId="0" formula="Merchandise/Golf" databaseField="0"/>
  </cacheFields>
  <extLst>
    <ext xmlns:x14="http://schemas.microsoft.com/office/spreadsheetml/2009/9/main" uri="{725AE2AE-9491-48be-B2B4-4EB974FC3084}">
      <x14:pivotCacheDefinition pivotCacheId="16154912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5">
  <r>
    <x v="0"/>
    <x v="0"/>
    <x v="0"/>
    <x v="0"/>
    <x v="0"/>
    <x v="0"/>
    <n v="13667"/>
    <n v="4050"/>
    <n v="714"/>
    <n v="5398"/>
    <n v="1132"/>
    <n v="0"/>
    <m/>
    <n v="24961"/>
    <m/>
  </r>
  <r>
    <x v="0"/>
    <x v="0"/>
    <x v="0"/>
    <x v="0"/>
    <x v="0"/>
    <x v="1"/>
    <n v="38856"/>
    <n v="4440"/>
    <n v="260"/>
    <n v="12289"/>
    <n v="1952"/>
    <n v="80"/>
    <m/>
    <n v="57877"/>
    <m/>
  </r>
  <r>
    <x v="0"/>
    <x v="0"/>
    <x v="0"/>
    <x v="0"/>
    <x v="0"/>
    <x v="2"/>
    <n v="50505.93"/>
    <n v="8355"/>
    <n v="804.98"/>
    <n v="14501.02"/>
    <n v="2530.8200000000002"/>
    <n v="0"/>
    <m/>
    <n v="76697.75"/>
    <m/>
  </r>
  <r>
    <x v="0"/>
    <x v="0"/>
    <x v="0"/>
    <x v="0"/>
    <x v="0"/>
    <x v="3"/>
    <n v="49193.06"/>
    <n v="8325.42"/>
    <n v="1145"/>
    <n v="12580.44"/>
    <n v="1494.8"/>
    <n v="103.93"/>
    <m/>
    <n v="72842.649999999994"/>
    <m/>
  </r>
  <r>
    <x v="0"/>
    <x v="0"/>
    <x v="0"/>
    <x v="0"/>
    <x v="0"/>
    <x v="4"/>
    <n v="48383.03"/>
    <n v="0"/>
    <n v="1247.5"/>
    <n v="11795.52"/>
    <n v="2291.34"/>
    <n v="159.1"/>
    <m/>
    <n v="63876.49"/>
    <m/>
  </r>
  <r>
    <x v="0"/>
    <x v="0"/>
    <x v="0"/>
    <x v="0"/>
    <x v="0"/>
    <x v="5"/>
    <n v="15803.6"/>
    <n v="280"/>
    <n v="937.5"/>
    <n v="4459.95"/>
    <n v="973.38"/>
    <n v="1131.97"/>
    <m/>
    <n v="23586.400000000001"/>
    <m/>
  </r>
  <r>
    <x v="0"/>
    <x v="0"/>
    <x v="0"/>
    <x v="0"/>
    <x v="0"/>
    <x v="6"/>
    <n v="6501.01"/>
    <n v="0"/>
    <n v="7375"/>
    <n v="2022.64"/>
    <n v="330.5"/>
    <n v="611.12"/>
    <m/>
    <n v="16840.27"/>
    <m/>
  </r>
  <r>
    <x v="0"/>
    <x v="0"/>
    <x v="0"/>
    <x v="0"/>
    <x v="0"/>
    <x v="7"/>
    <n v="4515.17"/>
    <n v="0"/>
    <n v="2175"/>
    <n v="1124.8599999999999"/>
    <n v="178.1"/>
    <n v="1279.96"/>
    <m/>
    <n v="9273.09"/>
    <m/>
  </r>
  <r>
    <x v="0"/>
    <x v="0"/>
    <x v="0"/>
    <x v="0"/>
    <x v="0"/>
    <x v="8"/>
    <n v="2915.29"/>
    <n v="0"/>
    <n v="4300"/>
    <n v="1395.96"/>
    <n v="963.18"/>
    <n v="1763.27"/>
    <m/>
    <n v="11337.7"/>
    <m/>
  </r>
  <r>
    <x v="0"/>
    <x v="0"/>
    <x v="0"/>
    <x v="0"/>
    <x v="0"/>
    <x v="9"/>
    <n v="2932.76"/>
    <n v="0"/>
    <n v="5350"/>
    <n v="1040.75"/>
    <n v="147.74"/>
    <n v="4729.9399999999996"/>
    <m/>
    <n v="14201.19"/>
    <m/>
  </r>
  <r>
    <x v="0"/>
    <x v="0"/>
    <x v="0"/>
    <x v="0"/>
    <x v="0"/>
    <x v="10"/>
    <n v="4091.12"/>
    <n v="150"/>
    <n v="640"/>
    <n v="952.23"/>
    <n v="173.72"/>
    <n v="1899.96"/>
    <m/>
    <n v="7907.03"/>
    <m/>
  </r>
  <r>
    <x v="1"/>
    <x v="1"/>
    <x v="0"/>
    <x v="1"/>
    <x v="0"/>
    <x v="10"/>
    <n v="1000"/>
    <n v="0"/>
    <n v="0"/>
    <n v="152"/>
    <n v="6"/>
    <n v="0"/>
    <m/>
    <n v="1158"/>
    <m/>
  </r>
  <r>
    <x v="0"/>
    <x v="0"/>
    <x v="0"/>
    <x v="0"/>
    <x v="0"/>
    <x v="11"/>
    <n v="7501.39"/>
    <n v="850"/>
    <n v="2705"/>
    <n v="3006.7"/>
    <n v="477.44"/>
    <n v="449.99"/>
    <m/>
    <n v="14990.52"/>
    <m/>
  </r>
  <r>
    <x v="1"/>
    <x v="1"/>
    <x v="0"/>
    <x v="1"/>
    <x v="0"/>
    <x v="11"/>
    <n v="9397.5"/>
    <n v="3950"/>
    <n v="0"/>
    <n v="4211.75"/>
    <n v="1326.32"/>
    <n v="23.98"/>
    <m/>
    <n v="18909.55"/>
    <m/>
  </r>
  <r>
    <x v="2"/>
    <x v="2"/>
    <x v="0"/>
    <x v="1"/>
    <x v="0"/>
    <x v="11"/>
    <n v="3428.48"/>
    <n v="0"/>
    <n v="0"/>
    <n v="1453.96"/>
    <n v="114.01"/>
    <n v="122.53"/>
    <m/>
    <n v="5118.9799999999996"/>
    <m/>
  </r>
  <r>
    <x v="1"/>
    <x v="1"/>
    <x v="0"/>
    <x v="1"/>
    <x v="0"/>
    <x v="12"/>
    <n v="28421.02"/>
    <n v="2950"/>
    <n v="0"/>
    <n v="11608.42"/>
    <n v="1961.24"/>
    <n v="47.97"/>
    <m/>
    <n v="44988.65"/>
    <m/>
  </r>
  <r>
    <x v="2"/>
    <x v="2"/>
    <x v="0"/>
    <x v="1"/>
    <x v="0"/>
    <x v="12"/>
    <n v="11897.16"/>
    <n v="2560"/>
    <n v="0"/>
    <n v="6155.5"/>
    <n v="683.22"/>
    <n v="77.62"/>
    <m/>
    <n v="21373.5"/>
    <m/>
  </r>
  <r>
    <x v="0"/>
    <x v="0"/>
    <x v="0"/>
    <x v="0"/>
    <x v="0"/>
    <x v="12"/>
    <n v="15234.73"/>
    <n v="11400"/>
    <n v="3180"/>
    <n v="7975.31"/>
    <n v="1390.88"/>
    <n v="15.99"/>
    <m/>
    <n v="39196.910000000003"/>
    <m/>
  </r>
  <r>
    <x v="3"/>
    <x v="3"/>
    <x v="0"/>
    <x v="1"/>
    <x v="0"/>
    <x v="12"/>
    <n v="11541.65"/>
    <n v="7000"/>
    <n v="360"/>
    <n v="4902.5600000000004"/>
    <n v="864.76"/>
    <n v="223.92"/>
    <m/>
    <n v="24892.89"/>
    <m/>
  </r>
  <r>
    <x v="1"/>
    <x v="1"/>
    <x v="0"/>
    <x v="1"/>
    <x v="0"/>
    <x v="13"/>
    <n v="52776.91"/>
    <n v="2350"/>
    <n v="100"/>
    <n v="21094.69"/>
    <n v="3481.82"/>
    <n v="63.96"/>
    <m/>
    <n v="79867.38"/>
    <m/>
  </r>
  <r>
    <x v="3"/>
    <x v="3"/>
    <x v="0"/>
    <x v="1"/>
    <x v="0"/>
    <x v="13"/>
    <n v="40111.03"/>
    <n v="6511.36"/>
    <n v="470"/>
    <n v="15860"/>
    <n v="2304.41"/>
    <n v="506.04"/>
    <m/>
    <n v="65762.84"/>
    <m/>
  </r>
  <r>
    <x v="0"/>
    <x v="0"/>
    <x v="0"/>
    <x v="0"/>
    <x v="0"/>
    <x v="13"/>
    <n v="37646.74"/>
    <n v="550"/>
    <n v="1725"/>
    <n v="13900.26"/>
    <n v="2770.65"/>
    <n v="195.92"/>
    <m/>
    <n v="56788.57"/>
    <m/>
  </r>
  <r>
    <x v="2"/>
    <x v="2"/>
    <x v="0"/>
    <x v="1"/>
    <x v="0"/>
    <x v="13"/>
    <n v="23609"/>
    <n v="235"/>
    <n v="0"/>
    <n v="10048.5"/>
    <n v="1446.5"/>
    <n v="39.979999999999997"/>
    <m/>
    <n v="35378.980000000003"/>
    <m/>
  </r>
  <r>
    <x v="3"/>
    <x v="3"/>
    <x v="0"/>
    <x v="1"/>
    <x v="0"/>
    <x v="14"/>
    <n v="62898.98"/>
    <n v="5060"/>
    <n v="470"/>
    <n v="24041.439999999999"/>
    <n v="2895.59"/>
    <n v="146.22"/>
    <m/>
    <n v="95512.23"/>
    <m/>
  </r>
  <r>
    <x v="1"/>
    <x v="1"/>
    <x v="0"/>
    <x v="1"/>
    <x v="0"/>
    <x v="14"/>
    <n v="77907.5"/>
    <n v="14585"/>
    <n v="0"/>
    <n v="29104.75"/>
    <n v="4008.52"/>
    <n v="95.94"/>
    <m/>
    <n v="125701.71"/>
    <m/>
  </r>
  <r>
    <x v="4"/>
    <x v="4"/>
    <x v="1"/>
    <x v="0"/>
    <x v="0"/>
    <x v="14"/>
    <n v="39064"/>
    <n v="0"/>
    <n v="0"/>
    <n v="0"/>
    <n v="0"/>
    <n v="0"/>
    <m/>
    <n v="39064"/>
    <m/>
  </r>
  <r>
    <x v="2"/>
    <x v="2"/>
    <x v="0"/>
    <x v="1"/>
    <x v="0"/>
    <x v="14"/>
    <n v="39308.080000000002"/>
    <n v="10075"/>
    <n v="1165"/>
    <n v="13164.62"/>
    <n v="1726.3"/>
    <n v="63.96"/>
    <m/>
    <n v="65502.96"/>
    <m/>
  </r>
  <r>
    <x v="0"/>
    <x v="0"/>
    <x v="0"/>
    <x v="0"/>
    <x v="0"/>
    <x v="14"/>
    <n v="52302.1"/>
    <n v="23140"/>
    <n v="3388.59"/>
    <n v="17265.25"/>
    <n v="3234.91"/>
    <n v="91.69"/>
    <m/>
    <n v="99422.54"/>
    <m/>
  </r>
  <r>
    <x v="0"/>
    <x v="0"/>
    <x v="0"/>
    <x v="0"/>
    <x v="0"/>
    <x v="15"/>
    <n v="48269.23"/>
    <n v="610"/>
    <n v="3425"/>
    <n v="17478.13"/>
    <n v="2094.64"/>
    <n v="47.97"/>
    <m/>
    <n v="71924.97"/>
    <m/>
  </r>
  <r>
    <x v="3"/>
    <x v="3"/>
    <x v="0"/>
    <x v="1"/>
    <x v="0"/>
    <x v="15"/>
    <n v="64412.99"/>
    <n v="2347.67"/>
    <n v="635"/>
    <n v="25418.41"/>
    <n v="2359.85"/>
    <n v="305.08999999999997"/>
    <m/>
    <n v="95479.01"/>
    <m/>
  </r>
  <r>
    <x v="2"/>
    <x v="2"/>
    <x v="0"/>
    <x v="1"/>
    <x v="0"/>
    <x v="15"/>
    <n v="39617.69"/>
    <n v="355"/>
    <n v="755"/>
    <n v="14388.31"/>
    <n v="1617.25"/>
    <n v="51.97"/>
    <m/>
    <n v="56785.22"/>
    <m/>
  </r>
  <r>
    <x v="1"/>
    <x v="1"/>
    <x v="0"/>
    <x v="1"/>
    <x v="0"/>
    <x v="15"/>
    <n v="75908.75"/>
    <n v="0"/>
    <n v="140"/>
    <n v="27971"/>
    <n v="3912.97"/>
    <n v="47.97"/>
    <m/>
    <n v="107980.69"/>
    <m/>
  </r>
  <r>
    <x v="4"/>
    <x v="4"/>
    <x v="1"/>
    <x v="0"/>
    <x v="0"/>
    <x v="15"/>
    <n v="33216.94"/>
    <n v="0"/>
    <n v="0"/>
    <n v="0"/>
    <n v="0"/>
    <n v="0"/>
    <m/>
    <n v="33216.94"/>
    <m/>
  </r>
  <r>
    <x v="3"/>
    <x v="3"/>
    <x v="0"/>
    <x v="1"/>
    <x v="0"/>
    <x v="16"/>
    <n v="80943.039999999994"/>
    <n v="3600"/>
    <n v="5151"/>
    <n v="29157.5"/>
    <n v="2551.9"/>
    <n v="227.33"/>
    <m/>
    <n v="121630.77"/>
    <m/>
  </r>
  <r>
    <x v="4"/>
    <x v="4"/>
    <x v="1"/>
    <x v="0"/>
    <x v="0"/>
    <x v="16"/>
    <n v="25558.84"/>
    <n v="0"/>
    <n v="0"/>
    <n v="0"/>
    <n v="0"/>
    <n v="0"/>
    <m/>
    <n v="25558.84"/>
    <m/>
  </r>
  <r>
    <x v="0"/>
    <x v="0"/>
    <x v="0"/>
    <x v="0"/>
    <x v="0"/>
    <x v="16"/>
    <n v="53847.32"/>
    <n v="30"/>
    <n v="6390"/>
    <n v="18698.87"/>
    <n v="2517.17"/>
    <n v="127.92"/>
    <m/>
    <n v="81611.28"/>
    <m/>
  </r>
  <r>
    <x v="2"/>
    <x v="2"/>
    <x v="0"/>
    <x v="1"/>
    <x v="0"/>
    <x v="16"/>
    <n v="42646.15"/>
    <n v="340"/>
    <n v="3255"/>
    <n v="15242"/>
    <n v="1773.6"/>
    <n v="95.94"/>
    <m/>
    <n v="63352.69"/>
    <m/>
  </r>
  <r>
    <x v="1"/>
    <x v="1"/>
    <x v="0"/>
    <x v="1"/>
    <x v="0"/>
    <x v="16"/>
    <n v="75569.119999999995"/>
    <n v="0"/>
    <n v="1935"/>
    <n v="28905.48"/>
    <n v="4053.58"/>
    <n v="111.93"/>
    <m/>
    <n v="110575.11"/>
    <m/>
  </r>
  <r>
    <x v="3"/>
    <x v="3"/>
    <x v="0"/>
    <x v="1"/>
    <x v="0"/>
    <x v="17"/>
    <n v="52644.5"/>
    <n v="0"/>
    <n v="3599"/>
    <n v="19088.990000000002"/>
    <n v="2193.66"/>
    <n v="171.91"/>
    <m/>
    <n v="77698.06"/>
    <m/>
  </r>
  <r>
    <x v="2"/>
    <x v="2"/>
    <x v="0"/>
    <x v="1"/>
    <x v="0"/>
    <x v="17"/>
    <n v="25196.15"/>
    <n v="200"/>
    <n v="1816.67"/>
    <n v="8783.6"/>
    <n v="1025.25"/>
    <n v="1774.3"/>
    <m/>
    <n v="38795.97"/>
    <m/>
  </r>
  <r>
    <x v="1"/>
    <x v="1"/>
    <x v="0"/>
    <x v="1"/>
    <x v="0"/>
    <x v="17"/>
    <n v="47388.37"/>
    <n v="0"/>
    <n v="1515"/>
    <n v="19285.349999999999"/>
    <n v="2693.18"/>
    <n v="1135.92"/>
    <m/>
    <n v="72017.820000000007"/>
    <m/>
  </r>
  <r>
    <x v="4"/>
    <x v="4"/>
    <x v="1"/>
    <x v="0"/>
    <x v="0"/>
    <x v="17"/>
    <n v="16476.86"/>
    <n v="0"/>
    <n v="0"/>
    <n v="0"/>
    <n v="0"/>
    <n v="0"/>
    <m/>
    <n v="16476.86"/>
    <m/>
  </r>
  <r>
    <x v="0"/>
    <x v="0"/>
    <x v="0"/>
    <x v="0"/>
    <x v="0"/>
    <x v="17"/>
    <n v="34819.129999999997"/>
    <n v="0"/>
    <n v="1075"/>
    <n v="11340.99"/>
    <n v="1863.4"/>
    <n v="1347.95"/>
    <m/>
    <n v="50446.47"/>
    <m/>
  </r>
  <r>
    <x v="3"/>
    <x v="3"/>
    <x v="0"/>
    <x v="1"/>
    <x v="0"/>
    <x v="18"/>
    <n v="6522.81"/>
    <n v="0"/>
    <n v="1103"/>
    <n v="3538.36"/>
    <n v="317.31"/>
    <n v="3720.96"/>
    <m/>
    <n v="15202.44"/>
    <m/>
  </r>
  <r>
    <x v="4"/>
    <x v="4"/>
    <x v="1"/>
    <x v="0"/>
    <x v="0"/>
    <x v="18"/>
    <n v="10284.629999999999"/>
    <n v="0"/>
    <n v="0"/>
    <n v="0"/>
    <n v="0"/>
    <n v="0"/>
    <m/>
    <n v="10284.629999999999"/>
    <m/>
  </r>
  <r>
    <x v="0"/>
    <x v="0"/>
    <x v="0"/>
    <x v="0"/>
    <x v="0"/>
    <x v="18"/>
    <n v="4914"/>
    <n v="0"/>
    <n v="3929.98"/>
    <n v="1805.5"/>
    <n v="282"/>
    <n v="365.98"/>
    <m/>
    <n v="11297.46"/>
    <m/>
  </r>
  <r>
    <x v="1"/>
    <x v="1"/>
    <x v="0"/>
    <x v="1"/>
    <x v="0"/>
    <x v="18"/>
    <n v="7045.33"/>
    <n v="0"/>
    <n v="805"/>
    <n v="4999.75"/>
    <n v="4191.9799999999996"/>
    <n v="0"/>
    <m/>
    <n v="17042.060000000001"/>
    <m/>
  </r>
  <r>
    <x v="2"/>
    <x v="2"/>
    <x v="0"/>
    <x v="1"/>
    <x v="0"/>
    <x v="18"/>
    <n v="2525.87"/>
    <n v="0"/>
    <n v="0"/>
    <n v="1276.47"/>
    <n v="186.66"/>
    <n v="1744"/>
    <m/>
    <n v="5733"/>
    <m/>
  </r>
  <r>
    <x v="0"/>
    <x v="0"/>
    <x v="0"/>
    <x v="0"/>
    <x v="0"/>
    <x v="19"/>
    <n v="3359"/>
    <n v="0"/>
    <n v="2625"/>
    <n v="1547.75"/>
    <n v="650.20000000000005"/>
    <n v="299.99"/>
    <m/>
    <n v="8481.94"/>
    <m/>
  </r>
  <r>
    <x v="4"/>
    <x v="4"/>
    <x v="1"/>
    <x v="0"/>
    <x v="0"/>
    <x v="19"/>
    <n v="10250.530000000001"/>
    <n v="0"/>
    <n v="0"/>
    <n v="0"/>
    <n v="0"/>
    <n v="0"/>
    <m/>
    <n v="10250.530000000001"/>
    <m/>
  </r>
  <r>
    <x v="3"/>
    <x v="3"/>
    <x v="0"/>
    <x v="1"/>
    <x v="0"/>
    <x v="19"/>
    <n v="6563.96"/>
    <n v="0"/>
    <n v="699.5"/>
    <n v="2750.82"/>
    <n v="503.53"/>
    <n v="87.46"/>
    <m/>
    <n v="10605.27"/>
    <m/>
  </r>
  <r>
    <x v="2"/>
    <x v="2"/>
    <x v="0"/>
    <x v="1"/>
    <x v="0"/>
    <x v="19"/>
    <n v="2095"/>
    <n v="0"/>
    <n v="0"/>
    <n v="981"/>
    <n v="151.25"/>
    <n v="0"/>
    <m/>
    <n v="3227.25"/>
    <m/>
  </r>
  <r>
    <x v="1"/>
    <x v="1"/>
    <x v="0"/>
    <x v="1"/>
    <x v="0"/>
    <x v="19"/>
    <n v="5648.74"/>
    <n v="0"/>
    <n v="1065"/>
    <n v="2713.4"/>
    <n v="979.11"/>
    <n v="249.99"/>
    <m/>
    <n v="10656.24"/>
    <m/>
  </r>
  <r>
    <x v="3"/>
    <x v="3"/>
    <x v="0"/>
    <x v="1"/>
    <x v="0"/>
    <x v="20"/>
    <n v="3750.59"/>
    <n v="0"/>
    <n v="1408"/>
    <n v="1364.77"/>
    <n v="310.43"/>
    <n v="0"/>
    <m/>
    <n v="6833.79"/>
    <m/>
  </r>
  <r>
    <x v="0"/>
    <x v="0"/>
    <x v="0"/>
    <x v="0"/>
    <x v="0"/>
    <x v="20"/>
    <n v="2305"/>
    <n v="0"/>
    <n v="2350"/>
    <n v="824.25"/>
    <n v="91"/>
    <n v="109.99"/>
    <m/>
    <n v="5680.24"/>
    <m/>
  </r>
  <r>
    <x v="1"/>
    <x v="1"/>
    <x v="0"/>
    <x v="1"/>
    <x v="0"/>
    <x v="20"/>
    <n v="4490"/>
    <n v="0"/>
    <n v="935"/>
    <n v="1943.75"/>
    <n v="193.25"/>
    <n v="15.99"/>
    <m/>
    <n v="7577.99"/>
    <m/>
  </r>
  <r>
    <x v="2"/>
    <x v="2"/>
    <x v="0"/>
    <x v="1"/>
    <x v="0"/>
    <x v="20"/>
    <n v="1810.29"/>
    <n v="0"/>
    <n v="0"/>
    <n v="818.11"/>
    <n v="226.83"/>
    <n v="230"/>
    <m/>
    <n v="3085.23"/>
    <m/>
  </r>
  <r>
    <x v="4"/>
    <x v="4"/>
    <x v="1"/>
    <x v="0"/>
    <x v="0"/>
    <x v="20"/>
    <n v="9564.91"/>
    <n v="0"/>
    <n v="0"/>
    <n v="0"/>
    <n v="0"/>
    <n v="0"/>
    <m/>
    <n v="9564.91"/>
    <m/>
  </r>
  <r>
    <x v="2"/>
    <x v="2"/>
    <x v="0"/>
    <x v="1"/>
    <x v="0"/>
    <x v="21"/>
    <n v="1934.24"/>
    <n v="0"/>
    <n v="0"/>
    <n v="723.38"/>
    <n v="185.94"/>
    <n v="0"/>
    <m/>
    <n v="2843.56"/>
    <m/>
  </r>
  <r>
    <x v="0"/>
    <x v="0"/>
    <x v="0"/>
    <x v="0"/>
    <x v="0"/>
    <x v="21"/>
    <n v="2735"/>
    <n v="0"/>
    <n v="975"/>
    <n v="2175"/>
    <n v="3210.81"/>
    <n v="0"/>
    <m/>
    <n v="9095.81"/>
    <m/>
  </r>
  <r>
    <x v="3"/>
    <x v="3"/>
    <x v="0"/>
    <x v="1"/>
    <x v="0"/>
    <x v="21"/>
    <n v="2629.77"/>
    <n v="0"/>
    <n v="728"/>
    <n v="974.57"/>
    <n v="290.18"/>
    <n v="0"/>
    <m/>
    <n v="4622.5200000000004"/>
    <m/>
  </r>
  <r>
    <x v="4"/>
    <x v="4"/>
    <x v="1"/>
    <x v="0"/>
    <x v="0"/>
    <x v="21"/>
    <n v="8167.24"/>
    <n v="0"/>
    <n v="0"/>
    <n v="0"/>
    <n v="0"/>
    <n v="0"/>
    <m/>
    <n v="8167.24"/>
    <m/>
  </r>
  <r>
    <x v="1"/>
    <x v="1"/>
    <x v="0"/>
    <x v="1"/>
    <x v="0"/>
    <x v="21"/>
    <n v="3715.95"/>
    <n v="0"/>
    <n v="1251"/>
    <n v="1642.3"/>
    <n v="448.5"/>
    <n v="16.989999999999998"/>
    <m/>
    <n v="7074.74"/>
    <m/>
  </r>
  <r>
    <x v="2"/>
    <x v="2"/>
    <x v="0"/>
    <x v="1"/>
    <x v="0"/>
    <x v="22"/>
    <n v="2613"/>
    <n v="0"/>
    <n v="115"/>
    <n v="914"/>
    <n v="431.75"/>
    <n v="0"/>
    <m/>
    <n v="4073.75"/>
    <m/>
  </r>
  <r>
    <x v="3"/>
    <x v="3"/>
    <x v="0"/>
    <x v="1"/>
    <x v="0"/>
    <x v="22"/>
    <n v="3872.47"/>
    <n v="200"/>
    <n v="158"/>
    <n v="1857.53"/>
    <n v="268.05"/>
    <n v="34.479999999999997"/>
    <m/>
    <n v="6390.53"/>
    <m/>
  </r>
  <r>
    <x v="4"/>
    <x v="4"/>
    <x v="1"/>
    <x v="0"/>
    <x v="0"/>
    <x v="22"/>
    <n v="7870.92"/>
    <n v="0"/>
    <n v="0"/>
    <n v="0"/>
    <n v="0"/>
    <n v="0"/>
    <m/>
    <n v="7870.92"/>
    <m/>
  </r>
  <r>
    <x v="0"/>
    <x v="0"/>
    <x v="0"/>
    <x v="0"/>
    <x v="0"/>
    <x v="22"/>
    <n v="2565"/>
    <n v="100"/>
    <n v="0"/>
    <n v="1068"/>
    <n v="139.75"/>
    <n v="0"/>
    <m/>
    <n v="3872.75"/>
    <m/>
  </r>
  <r>
    <x v="1"/>
    <x v="1"/>
    <x v="0"/>
    <x v="1"/>
    <x v="0"/>
    <x v="22"/>
    <n v="4627.5"/>
    <n v="600"/>
    <n v="1800"/>
    <n v="2188.75"/>
    <n v="571.28"/>
    <n v="0"/>
    <m/>
    <n v="9787.5300000000007"/>
    <m/>
  </r>
  <r>
    <x v="4"/>
    <x v="4"/>
    <x v="1"/>
    <x v="0"/>
    <x v="0"/>
    <x v="23"/>
    <n v="9832.9699999999993"/>
    <n v="0"/>
    <n v="0"/>
    <n v="0"/>
    <n v="0"/>
    <n v="0"/>
    <m/>
    <n v="9832.9699999999993"/>
    <m/>
  </r>
  <r>
    <x v="1"/>
    <x v="1"/>
    <x v="0"/>
    <x v="1"/>
    <x v="0"/>
    <x v="23"/>
    <n v="16414.53"/>
    <n v="1250"/>
    <n v="0"/>
    <n v="5918.25"/>
    <n v="1150.23"/>
    <n v="0"/>
    <m/>
    <n v="24733.01"/>
    <m/>
  </r>
  <r>
    <x v="5"/>
    <x v="5"/>
    <x v="0"/>
    <x v="1"/>
    <x v="0"/>
    <x v="23"/>
    <n v="4587.24"/>
    <n v="150"/>
    <n v="0"/>
    <n v="1581.25"/>
    <n v="257.25"/>
    <n v="28.3"/>
    <m/>
    <n v="6604.04"/>
    <m/>
  </r>
  <r>
    <x v="3"/>
    <x v="3"/>
    <x v="0"/>
    <x v="1"/>
    <x v="0"/>
    <x v="23"/>
    <n v="15562.92"/>
    <n v="8140"/>
    <n v="507"/>
    <n v="7834.19"/>
    <n v="1165.69"/>
    <n v="75.959999999999994"/>
    <m/>
    <n v="33285.760000000002"/>
    <m/>
  </r>
  <r>
    <x v="0"/>
    <x v="0"/>
    <x v="0"/>
    <x v="0"/>
    <x v="0"/>
    <x v="23"/>
    <n v="11855"/>
    <n v="8150"/>
    <n v="4160"/>
    <n v="3779.75"/>
    <n v="1735.7"/>
    <n v="17"/>
    <m/>
    <n v="29697.45"/>
    <m/>
  </r>
  <r>
    <x v="2"/>
    <x v="2"/>
    <x v="0"/>
    <x v="1"/>
    <x v="0"/>
    <x v="23"/>
    <n v="6737.15"/>
    <n v="12080"/>
    <n v="0"/>
    <n v="3866.76"/>
    <n v="542.69000000000005"/>
    <n v="0"/>
    <m/>
    <n v="23226.6"/>
    <m/>
  </r>
  <r>
    <x v="0"/>
    <x v="0"/>
    <x v="0"/>
    <x v="0"/>
    <x v="0"/>
    <x v="24"/>
    <n v="25912.5"/>
    <n v="16600"/>
    <n v="1000"/>
    <n v="11651.75"/>
    <n v="1954.45"/>
    <n v="567.99"/>
    <m/>
    <n v="57686.69"/>
    <m/>
  </r>
  <r>
    <x v="1"/>
    <x v="1"/>
    <x v="0"/>
    <x v="1"/>
    <x v="0"/>
    <x v="24"/>
    <n v="39663.43"/>
    <n v="22570"/>
    <n v="1815"/>
    <n v="17602.57"/>
    <n v="2105.7199999999998"/>
    <n v="50.97"/>
    <m/>
    <n v="83807.69"/>
    <m/>
  </r>
  <r>
    <x v="2"/>
    <x v="2"/>
    <x v="0"/>
    <x v="1"/>
    <x v="0"/>
    <x v="24"/>
    <n v="15755"/>
    <n v="1480"/>
    <n v="0"/>
    <n v="8163"/>
    <n v="1042.25"/>
    <n v="178.91"/>
    <m/>
    <n v="26619.16"/>
    <m/>
  </r>
  <r>
    <x v="4"/>
    <x v="4"/>
    <x v="1"/>
    <x v="0"/>
    <x v="0"/>
    <x v="24"/>
    <n v="15945.84"/>
    <n v="0"/>
    <n v="0"/>
    <n v="0"/>
    <n v="0"/>
    <n v="0"/>
    <m/>
    <n v="15945.84"/>
    <m/>
  </r>
  <r>
    <x v="5"/>
    <x v="5"/>
    <x v="0"/>
    <x v="1"/>
    <x v="0"/>
    <x v="24"/>
    <n v="38080.14"/>
    <n v="17910.03"/>
    <n v="0"/>
    <n v="14720.75"/>
    <n v="2692.75"/>
    <n v="47.99"/>
    <m/>
    <n v="73451.66"/>
    <m/>
  </r>
  <r>
    <x v="6"/>
    <x v="6"/>
    <x v="0"/>
    <x v="1"/>
    <x v="0"/>
    <x v="24"/>
    <n v="11985"/>
    <n v="3960"/>
    <n v="0"/>
    <n v="4870"/>
    <n v="668.7"/>
    <n v="56.99"/>
    <m/>
    <n v="21540.69"/>
    <m/>
  </r>
  <r>
    <x v="7"/>
    <x v="7"/>
    <x v="0"/>
    <x v="1"/>
    <x v="0"/>
    <x v="24"/>
    <n v="3345"/>
    <n v="0"/>
    <n v="0"/>
    <n v="1600.02"/>
    <n v="221.8"/>
    <n v="0"/>
    <m/>
    <n v="5166.82"/>
    <m/>
  </r>
  <r>
    <x v="3"/>
    <x v="3"/>
    <x v="0"/>
    <x v="1"/>
    <x v="0"/>
    <x v="24"/>
    <n v="38760.6"/>
    <n v="4760"/>
    <n v="158"/>
    <n v="15691.52"/>
    <n v="1698.57"/>
    <n v="173.91"/>
    <m/>
    <n v="61242.6"/>
    <m/>
  </r>
  <r>
    <x v="3"/>
    <x v="3"/>
    <x v="0"/>
    <x v="1"/>
    <x v="0"/>
    <x v="25"/>
    <n v="48557.120000000003"/>
    <n v="1710"/>
    <n v="1470"/>
    <n v="18009.28"/>
    <n v="2236.29"/>
    <n v="227.88"/>
    <m/>
    <n v="72210.570000000007"/>
    <m/>
  </r>
  <r>
    <x v="4"/>
    <x v="4"/>
    <x v="1"/>
    <x v="0"/>
    <x v="0"/>
    <x v="25"/>
    <n v="31139.279999999999"/>
    <n v="0"/>
    <n v="0"/>
    <n v="0"/>
    <n v="0"/>
    <n v="0"/>
    <m/>
    <n v="31139.279999999999"/>
    <m/>
  </r>
  <r>
    <x v="1"/>
    <x v="1"/>
    <x v="0"/>
    <x v="1"/>
    <x v="0"/>
    <x v="25"/>
    <n v="67844.72"/>
    <n v="460"/>
    <n v="1640"/>
    <n v="28356.78"/>
    <n v="3432.24"/>
    <n v="467.95"/>
    <m/>
    <n v="102201.69"/>
    <m/>
  </r>
  <r>
    <x v="6"/>
    <x v="6"/>
    <x v="0"/>
    <x v="1"/>
    <x v="0"/>
    <x v="25"/>
    <n v="48191.1"/>
    <n v="2180"/>
    <n v="1620"/>
    <n v="16966.009999999998"/>
    <n v="2696.77"/>
    <n v="196.74"/>
    <m/>
    <n v="71850.62"/>
    <m/>
  </r>
  <r>
    <x v="7"/>
    <x v="7"/>
    <x v="0"/>
    <x v="1"/>
    <x v="0"/>
    <x v="25"/>
    <n v="24698.66"/>
    <n v="1400"/>
    <n v="428"/>
    <n v="8305.68"/>
    <n v="1355.87"/>
    <n v="37.979999999999997"/>
    <m/>
    <n v="36226.19"/>
    <m/>
  </r>
  <r>
    <x v="8"/>
    <x v="8"/>
    <x v="0"/>
    <x v="1"/>
    <x v="1"/>
    <x v="25"/>
    <n v="26447.46"/>
    <n v="0"/>
    <n v="0"/>
    <n v="9730.51"/>
    <n v="1819"/>
    <n v="0"/>
    <m/>
    <n v="37996.97"/>
    <m/>
  </r>
  <r>
    <x v="0"/>
    <x v="0"/>
    <x v="0"/>
    <x v="0"/>
    <x v="0"/>
    <x v="25"/>
    <n v="39740.620000000003"/>
    <n v="200"/>
    <n v="350"/>
    <n v="14722.25"/>
    <n v="1728"/>
    <n v="239"/>
    <m/>
    <n v="56979.87"/>
    <m/>
  </r>
  <r>
    <x v="2"/>
    <x v="2"/>
    <x v="0"/>
    <x v="1"/>
    <x v="0"/>
    <x v="25"/>
    <n v="29066.82"/>
    <n v="240"/>
    <n v="68.180000000000007"/>
    <n v="11754.25"/>
    <n v="1550.75"/>
    <n v="869.39"/>
    <m/>
    <n v="43549.39"/>
    <m/>
  </r>
  <r>
    <x v="5"/>
    <x v="5"/>
    <x v="0"/>
    <x v="1"/>
    <x v="0"/>
    <x v="25"/>
    <n v="58104.07"/>
    <n v="495"/>
    <n v="60"/>
    <n v="24883.24"/>
    <n v="3939.5"/>
    <n v="174.95"/>
    <m/>
    <n v="87656.76"/>
    <m/>
  </r>
  <r>
    <x v="6"/>
    <x v="6"/>
    <x v="0"/>
    <x v="1"/>
    <x v="0"/>
    <x v="26"/>
    <n v="59757.15"/>
    <n v="1050"/>
    <n v="180"/>
    <n v="17682.64"/>
    <n v="2459.79"/>
    <n v="257.95999999999998"/>
    <m/>
    <n v="81387.539999999994"/>
    <m/>
  </r>
  <r>
    <x v="8"/>
    <x v="8"/>
    <x v="0"/>
    <x v="1"/>
    <x v="1"/>
    <x v="26"/>
    <n v="62439.42"/>
    <n v="0"/>
    <n v="70"/>
    <n v="19266.95"/>
    <n v="4355.42"/>
    <n v="0"/>
    <m/>
    <n v="86131.79"/>
    <m/>
  </r>
  <r>
    <x v="3"/>
    <x v="3"/>
    <x v="0"/>
    <x v="1"/>
    <x v="0"/>
    <x v="26"/>
    <n v="56662.27"/>
    <n v="7250"/>
    <n v="1495"/>
    <n v="19488.32"/>
    <n v="2504.06"/>
    <n v="97.95"/>
    <m/>
    <n v="87497.600000000006"/>
    <m/>
  </r>
  <r>
    <x v="7"/>
    <x v="7"/>
    <x v="0"/>
    <x v="1"/>
    <x v="0"/>
    <x v="26"/>
    <n v="53188.71"/>
    <n v="4000"/>
    <n v="349"/>
    <n v="12966.49"/>
    <n v="1730.98"/>
    <n v="27.99"/>
    <m/>
    <n v="72263.17"/>
    <m/>
  </r>
  <r>
    <x v="0"/>
    <x v="0"/>
    <x v="0"/>
    <x v="0"/>
    <x v="0"/>
    <x v="26"/>
    <n v="41793.67"/>
    <n v="6525"/>
    <n v="3200"/>
    <n v="13941"/>
    <n v="1993.48"/>
    <n v="68"/>
    <m/>
    <n v="67521.149999999994"/>
    <m/>
  </r>
  <r>
    <x v="9"/>
    <x v="9"/>
    <x v="0"/>
    <x v="1"/>
    <x v="0"/>
    <x v="26"/>
    <n v="1736.03"/>
    <n v="0"/>
    <n v="0"/>
    <n v="380.78"/>
    <n v="61.12"/>
    <n v="0"/>
    <m/>
    <n v="2177.9299999999998"/>
    <m/>
  </r>
  <r>
    <x v="4"/>
    <x v="4"/>
    <x v="1"/>
    <x v="0"/>
    <x v="0"/>
    <x v="26"/>
    <n v="20518.63"/>
    <n v="0"/>
    <n v="0"/>
    <n v="12348.9"/>
    <n v="2047.05"/>
    <n v="3903.93"/>
    <m/>
    <n v="38818.51"/>
    <m/>
  </r>
  <r>
    <x v="5"/>
    <x v="5"/>
    <x v="0"/>
    <x v="1"/>
    <x v="0"/>
    <x v="26"/>
    <n v="61836.160000000003"/>
    <n v="2050"/>
    <n v="180"/>
    <n v="24518.75"/>
    <n v="3298.75"/>
    <n v="95.96"/>
    <m/>
    <n v="91979.62"/>
    <m/>
  </r>
  <r>
    <x v="2"/>
    <x v="2"/>
    <x v="0"/>
    <x v="1"/>
    <x v="0"/>
    <x v="26"/>
    <n v="31965.35"/>
    <n v="25540"/>
    <n v="1523"/>
    <n v="13517.65"/>
    <n v="2230.9499999999998"/>
    <n v="407.22"/>
    <m/>
    <n v="75184.17"/>
    <m/>
  </r>
  <r>
    <x v="1"/>
    <x v="1"/>
    <x v="0"/>
    <x v="1"/>
    <x v="0"/>
    <x v="26"/>
    <n v="74047.070000000007"/>
    <n v="4760"/>
    <n v="1575"/>
    <n v="29913.11"/>
    <n v="2816.85"/>
    <n v="218.87"/>
    <m/>
    <n v="113330.9"/>
    <m/>
  </r>
  <r>
    <x v="5"/>
    <x v="5"/>
    <x v="0"/>
    <x v="1"/>
    <x v="0"/>
    <x v="27"/>
    <n v="62407.64"/>
    <n v="16295.74"/>
    <n v="420"/>
    <n v="20949.5"/>
    <n v="2582"/>
    <n v="455.46"/>
    <m/>
    <n v="103110.34"/>
    <m/>
  </r>
  <r>
    <x v="9"/>
    <x v="9"/>
    <x v="0"/>
    <x v="1"/>
    <x v="0"/>
    <x v="27"/>
    <n v="43985.64"/>
    <n v="10330"/>
    <n v="0"/>
    <n v="14684.98"/>
    <n v="2050.71"/>
    <n v="94.95"/>
    <m/>
    <n v="71146.28"/>
    <m/>
  </r>
  <r>
    <x v="8"/>
    <x v="8"/>
    <x v="0"/>
    <x v="1"/>
    <x v="1"/>
    <x v="27"/>
    <n v="51466.19"/>
    <n v="0"/>
    <n v="1370"/>
    <n v="21788.3"/>
    <n v="3877.2"/>
    <n v="0"/>
    <m/>
    <n v="78501.69"/>
    <m/>
  </r>
  <r>
    <x v="3"/>
    <x v="3"/>
    <x v="0"/>
    <x v="1"/>
    <x v="0"/>
    <x v="27"/>
    <n v="58784.27"/>
    <n v="8705"/>
    <n v="586"/>
    <n v="20754.62"/>
    <n v="2056.27"/>
    <n v="37.979999999999997"/>
    <m/>
    <n v="90924.14"/>
    <m/>
  </r>
  <r>
    <x v="6"/>
    <x v="6"/>
    <x v="0"/>
    <x v="1"/>
    <x v="0"/>
    <x v="27"/>
    <n v="60707.17"/>
    <n v="18600"/>
    <n v="930"/>
    <n v="21014.5"/>
    <n v="2511.5"/>
    <n v="321.95999999999998"/>
    <m/>
    <n v="104085.13"/>
    <m/>
  </r>
  <r>
    <x v="4"/>
    <x v="4"/>
    <x v="1"/>
    <x v="0"/>
    <x v="0"/>
    <x v="27"/>
    <n v="16728.59"/>
    <n v="0"/>
    <n v="0"/>
    <n v="9012.9699999999993"/>
    <n v="1505.58"/>
    <n v="2533.12"/>
    <m/>
    <n v="29780.26"/>
    <m/>
  </r>
  <r>
    <x v="7"/>
    <x v="7"/>
    <x v="0"/>
    <x v="1"/>
    <x v="0"/>
    <x v="27"/>
    <n v="46849.62"/>
    <n v="12025"/>
    <n v="79"/>
    <n v="16565.61"/>
    <n v="2374.0100000000002"/>
    <n v="151.91999999999999"/>
    <m/>
    <n v="78045.16"/>
    <m/>
  </r>
  <r>
    <x v="2"/>
    <x v="2"/>
    <x v="0"/>
    <x v="1"/>
    <x v="0"/>
    <x v="27"/>
    <n v="36927.5"/>
    <n v="0"/>
    <n v="2259.5"/>
    <n v="14870.81"/>
    <n v="1996.8"/>
    <n v="92.96"/>
    <m/>
    <n v="56147.57"/>
    <m/>
  </r>
  <r>
    <x v="1"/>
    <x v="1"/>
    <x v="0"/>
    <x v="1"/>
    <x v="0"/>
    <x v="27"/>
    <n v="69328.63"/>
    <n v="24150"/>
    <n v="1910"/>
    <n v="29750.5"/>
    <n v="3816.66"/>
    <n v="1282.26"/>
    <m/>
    <n v="130238.05"/>
    <m/>
  </r>
  <r>
    <x v="0"/>
    <x v="0"/>
    <x v="0"/>
    <x v="0"/>
    <x v="0"/>
    <x v="27"/>
    <n v="48493.51"/>
    <n v="9200"/>
    <n v="1274"/>
    <n v="16967.5"/>
    <n v="1891.8"/>
    <n v="1160.99"/>
    <m/>
    <n v="78987.8"/>
    <m/>
  </r>
  <r>
    <x v="2"/>
    <x v="2"/>
    <x v="0"/>
    <x v="1"/>
    <x v="0"/>
    <x v="28"/>
    <n v="39837.5"/>
    <n v="0"/>
    <n v="1360"/>
    <n v="15702.5"/>
    <n v="3302.52"/>
    <n v="46.97"/>
    <m/>
    <n v="60249.49"/>
    <m/>
  </r>
  <r>
    <x v="9"/>
    <x v="9"/>
    <x v="0"/>
    <x v="1"/>
    <x v="0"/>
    <x v="28"/>
    <n v="54781.83"/>
    <n v="430"/>
    <n v="0"/>
    <n v="17769.509999999998"/>
    <n v="3889.03"/>
    <n v="55.97"/>
    <m/>
    <n v="76926.34"/>
    <m/>
  </r>
  <r>
    <x v="7"/>
    <x v="7"/>
    <x v="0"/>
    <x v="1"/>
    <x v="0"/>
    <x v="28"/>
    <n v="61100.74"/>
    <n v="0"/>
    <n v="237"/>
    <n v="20052.64"/>
    <n v="2280.25"/>
    <n v="154.66999999999999"/>
    <m/>
    <n v="83825.3"/>
    <m/>
  </r>
  <r>
    <x v="4"/>
    <x v="4"/>
    <x v="1"/>
    <x v="0"/>
    <x v="0"/>
    <x v="28"/>
    <n v="11794.8"/>
    <n v="0"/>
    <n v="0"/>
    <n v="7475.91"/>
    <n v="1764.12"/>
    <n v="2509.84"/>
    <m/>
    <n v="23544.67"/>
    <m/>
  </r>
  <r>
    <x v="8"/>
    <x v="8"/>
    <x v="0"/>
    <x v="1"/>
    <x v="1"/>
    <x v="28"/>
    <n v="64987.73"/>
    <n v="0"/>
    <n v="2570"/>
    <n v="24364.67"/>
    <n v="4440.32"/>
    <n v="90"/>
    <m/>
    <n v="96452.72"/>
    <m/>
  </r>
  <r>
    <x v="6"/>
    <x v="6"/>
    <x v="0"/>
    <x v="1"/>
    <x v="0"/>
    <x v="28"/>
    <n v="63395.64"/>
    <n v="0"/>
    <n v="1935"/>
    <n v="21817.43"/>
    <n v="2711.29"/>
    <n v="369.88"/>
    <m/>
    <n v="90229.24"/>
    <m/>
  </r>
  <r>
    <x v="3"/>
    <x v="3"/>
    <x v="0"/>
    <x v="1"/>
    <x v="0"/>
    <x v="28"/>
    <n v="67407.839999999997"/>
    <n v="0"/>
    <n v="316"/>
    <n v="24161.84"/>
    <n v="2499.4299999999998"/>
    <n v="4185.63"/>
    <m/>
    <n v="98570.74"/>
    <m/>
  </r>
  <r>
    <x v="0"/>
    <x v="0"/>
    <x v="0"/>
    <x v="0"/>
    <x v="0"/>
    <x v="28"/>
    <n v="51048.33"/>
    <n v="0"/>
    <n v="1849.99"/>
    <n v="18651"/>
    <n v="2297.5500000000002"/>
    <n v="102"/>
    <m/>
    <n v="73948.87"/>
    <m/>
  </r>
  <r>
    <x v="1"/>
    <x v="1"/>
    <x v="0"/>
    <x v="1"/>
    <x v="0"/>
    <x v="28"/>
    <n v="74809.58"/>
    <n v="150"/>
    <n v="7529.22"/>
    <n v="30862.7"/>
    <n v="7410.09"/>
    <n v="155.91"/>
    <m/>
    <n v="120917.5"/>
    <m/>
  </r>
  <r>
    <x v="5"/>
    <x v="5"/>
    <x v="0"/>
    <x v="1"/>
    <x v="0"/>
    <x v="28"/>
    <n v="66941.289999999994"/>
    <n v="305.01"/>
    <n v="870"/>
    <n v="23817.75"/>
    <n v="3380.12"/>
    <n v="309.98"/>
    <m/>
    <n v="95624.15"/>
    <m/>
  </r>
  <r>
    <x v="4"/>
    <x v="4"/>
    <x v="1"/>
    <x v="0"/>
    <x v="0"/>
    <x v="29"/>
    <n v="3990"/>
    <n v="0"/>
    <n v="0"/>
    <n v="3001.17"/>
    <n v="624.64"/>
    <n v="860"/>
    <m/>
    <n v="8475.81"/>
    <m/>
  </r>
  <r>
    <x v="7"/>
    <x v="7"/>
    <x v="0"/>
    <x v="1"/>
    <x v="0"/>
    <x v="29"/>
    <n v="21442.26"/>
    <n v="0"/>
    <n v="0"/>
    <n v="7427.16"/>
    <n v="1256.25"/>
    <n v="75.959999999999994"/>
    <m/>
    <n v="30201.63"/>
    <m/>
  </r>
  <r>
    <x v="8"/>
    <x v="8"/>
    <x v="0"/>
    <x v="1"/>
    <x v="1"/>
    <x v="29"/>
    <n v="33075.269999999997"/>
    <n v="0"/>
    <n v="2940"/>
    <n v="12213.3"/>
    <n v="2468.48"/>
    <n v="75"/>
    <m/>
    <n v="50772.05"/>
    <m/>
  </r>
  <r>
    <x v="0"/>
    <x v="0"/>
    <x v="0"/>
    <x v="0"/>
    <x v="0"/>
    <x v="29"/>
    <n v="16876.25"/>
    <n v="0"/>
    <n v="3385"/>
    <n v="7288"/>
    <n v="895.9"/>
    <n v="1806.98"/>
    <m/>
    <n v="30252.13"/>
    <m/>
  </r>
  <r>
    <x v="3"/>
    <x v="3"/>
    <x v="0"/>
    <x v="1"/>
    <x v="0"/>
    <x v="29"/>
    <n v="24816.880000000001"/>
    <n v="0"/>
    <n v="0"/>
    <n v="11393.15"/>
    <n v="1398.67"/>
    <n v="56.97"/>
    <m/>
    <n v="37665.67"/>
    <m/>
  </r>
  <r>
    <x v="1"/>
    <x v="1"/>
    <x v="0"/>
    <x v="1"/>
    <x v="0"/>
    <x v="29"/>
    <n v="29930"/>
    <n v="285"/>
    <n v="2538.44"/>
    <n v="14816.75"/>
    <n v="5900.95"/>
    <n v="3545.87"/>
    <m/>
    <n v="57017.01"/>
    <m/>
  </r>
  <r>
    <x v="6"/>
    <x v="6"/>
    <x v="0"/>
    <x v="1"/>
    <x v="0"/>
    <x v="29"/>
    <n v="18877"/>
    <n v="0"/>
    <n v="1635"/>
    <n v="10464.200000000001"/>
    <n v="1724.83"/>
    <n v="275.98"/>
    <m/>
    <n v="32977.01"/>
    <m/>
  </r>
  <r>
    <x v="2"/>
    <x v="2"/>
    <x v="0"/>
    <x v="1"/>
    <x v="0"/>
    <x v="29"/>
    <n v="18620"/>
    <n v="0"/>
    <n v="120"/>
    <n v="5649"/>
    <n v="668"/>
    <n v="329.99"/>
    <m/>
    <n v="25386.99"/>
    <m/>
  </r>
  <r>
    <x v="5"/>
    <x v="5"/>
    <x v="0"/>
    <x v="1"/>
    <x v="0"/>
    <x v="29"/>
    <n v="24933.85"/>
    <n v="90"/>
    <n v="120"/>
    <n v="10861.87"/>
    <n v="1327.5"/>
    <n v="275"/>
    <m/>
    <n v="37608.22"/>
    <m/>
  </r>
  <r>
    <x v="9"/>
    <x v="9"/>
    <x v="0"/>
    <x v="1"/>
    <x v="0"/>
    <x v="29"/>
    <n v="23620.05"/>
    <n v="0"/>
    <n v="0"/>
    <n v="9524.51"/>
    <n v="1917.94"/>
    <n v="50.97"/>
    <m/>
    <n v="35113.47"/>
    <m/>
  </r>
  <r>
    <x v="6"/>
    <x v="6"/>
    <x v="0"/>
    <x v="1"/>
    <x v="0"/>
    <x v="30"/>
    <n v="6224.61"/>
    <n v="0"/>
    <n v="420"/>
    <n v="2794.25"/>
    <n v="448.75"/>
    <n v="114.99"/>
    <m/>
    <n v="10002.6"/>
    <m/>
  </r>
  <r>
    <x v="5"/>
    <x v="5"/>
    <x v="0"/>
    <x v="1"/>
    <x v="0"/>
    <x v="30"/>
    <n v="9492.9699999999993"/>
    <n v="0"/>
    <n v="240"/>
    <n v="5206.75"/>
    <n v="321"/>
    <n v="190.45"/>
    <m/>
    <n v="15451.17"/>
    <m/>
  </r>
  <r>
    <x v="10"/>
    <x v="10"/>
    <x v="1"/>
    <x v="2"/>
    <x v="0"/>
    <x v="30"/>
    <n v="14958"/>
    <n v="0"/>
    <n v="2316"/>
    <n v="8480.7999999999993"/>
    <n v="1376.12"/>
    <n v="470"/>
    <m/>
    <n v="27600.92"/>
    <m/>
  </r>
  <r>
    <x v="8"/>
    <x v="8"/>
    <x v="0"/>
    <x v="1"/>
    <x v="1"/>
    <x v="30"/>
    <n v="11741.24"/>
    <n v="0"/>
    <n v="1350"/>
    <n v="5951.22"/>
    <n v="1535.54"/>
    <n v="0"/>
    <m/>
    <n v="20578"/>
    <m/>
  </r>
  <r>
    <x v="7"/>
    <x v="7"/>
    <x v="0"/>
    <x v="1"/>
    <x v="0"/>
    <x v="30"/>
    <n v="4806.6400000000003"/>
    <n v="0"/>
    <n v="0"/>
    <n v="1233.21"/>
    <n v="265.42"/>
    <n v="18.989999999999998"/>
    <m/>
    <n v="6324.26"/>
    <m/>
  </r>
  <r>
    <x v="9"/>
    <x v="9"/>
    <x v="0"/>
    <x v="1"/>
    <x v="0"/>
    <x v="30"/>
    <n v="5237.0200000000004"/>
    <n v="0"/>
    <n v="0"/>
    <n v="1656.74"/>
    <n v="322.43"/>
    <n v="50.97"/>
    <m/>
    <n v="7267.16"/>
    <m/>
  </r>
  <r>
    <x v="3"/>
    <x v="3"/>
    <x v="0"/>
    <x v="1"/>
    <x v="0"/>
    <x v="30"/>
    <n v="5823.39"/>
    <n v="0"/>
    <n v="0"/>
    <n v="2087.34"/>
    <n v="321.89999999999998"/>
    <n v="59.47"/>
    <m/>
    <n v="8292.1"/>
    <m/>
  </r>
  <r>
    <x v="4"/>
    <x v="4"/>
    <x v="1"/>
    <x v="0"/>
    <x v="0"/>
    <x v="30"/>
    <n v="3583.09"/>
    <n v="0"/>
    <n v="0"/>
    <n v="3040.85"/>
    <n v="677.97"/>
    <n v="867.49"/>
    <m/>
    <n v="8169.4"/>
    <m/>
  </r>
  <r>
    <x v="2"/>
    <x v="2"/>
    <x v="0"/>
    <x v="1"/>
    <x v="0"/>
    <x v="30"/>
    <n v="2737"/>
    <n v="0"/>
    <n v="0"/>
    <n v="1249.5"/>
    <n v="593.33000000000004"/>
    <n v="876"/>
    <m/>
    <n v="5455.83"/>
    <m/>
  </r>
  <r>
    <x v="0"/>
    <x v="0"/>
    <x v="0"/>
    <x v="0"/>
    <x v="0"/>
    <x v="30"/>
    <n v="7655.77"/>
    <n v="0"/>
    <n v="2005"/>
    <n v="2604"/>
    <n v="420"/>
    <n v="1199"/>
    <m/>
    <n v="13883.77"/>
    <m/>
  </r>
  <r>
    <x v="1"/>
    <x v="1"/>
    <x v="0"/>
    <x v="1"/>
    <x v="0"/>
    <x v="30"/>
    <n v="10209.07"/>
    <n v="0"/>
    <n v="2232.19"/>
    <n v="3892.62"/>
    <n v="823.79"/>
    <n v="4115.38"/>
    <m/>
    <n v="21273.05"/>
    <m/>
  </r>
  <r>
    <x v="10"/>
    <x v="10"/>
    <x v="1"/>
    <x v="2"/>
    <x v="0"/>
    <x v="31"/>
    <n v="22413.41"/>
    <n v="0"/>
    <n v="4969"/>
    <n v="9808.1"/>
    <n v="1965.22"/>
    <n v="36"/>
    <m/>
    <n v="39191.730000000003"/>
    <m/>
  </r>
  <r>
    <x v="4"/>
    <x v="4"/>
    <x v="1"/>
    <x v="0"/>
    <x v="0"/>
    <x v="31"/>
    <n v="2302.5"/>
    <n v="0"/>
    <n v="0"/>
    <n v="2231.9899999999998"/>
    <n v="438.67"/>
    <n v="629.98"/>
    <m/>
    <n v="5603.14"/>
    <m/>
  </r>
  <r>
    <x v="11"/>
    <x v="11"/>
    <x v="0"/>
    <x v="2"/>
    <x v="2"/>
    <x v="31"/>
    <n v="0"/>
    <n v="0"/>
    <n v="836"/>
    <n v="0"/>
    <n v="0"/>
    <n v="0"/>
    <m/>
    <n v="836"/>
    <m/>
  </r>
  <r>
    <x v="1"/>
    <x v="1"/>
    <x v="0"/>
    <x v="1"/>
    <x v="0"/>
    <x v="31"/>
    <n v="9174.75"/>
    <n v="0"/>
    <n v="3082.94"/>
    <n v="3815.5"/>
    <n v="1345.47"/>
    <n v="37.49"/>
    <m/>
    <n v="17456.150000000001"/>
    <m/>
  </r>
  <r>
    <x v="5"/>
    <x v="5"/>
    <x v="0"/>
    <x v="1"/>
    <x v="0"/>
    <x v="31"/>
    <n v="4426.4799999999996"/>
    <n v="0"/>
    <n v="270"/>
    <n v="1059.6199999999999"/>
    <n v="300.5"/>
    <n v="35"/>
    <m/>
    <n v="6091.6"/>
    <m/>
  </r>
  <r>
    <x v="8"/>
    <x v="8"/>
    <x v="0"/>
    <x v="1"/>
    <x v="1"/>
    <x v="31"/>
    <n v="4460.84"/>
    <n v="0"/>
    <n v="1290"/>
    <n v="2196.65"/>
    <n v="784.23"/>
    <n v="0"/>
    <m/>
    <n v="8731.7199999999993"/>
    <m/>
  </r>
  <r>
    <x v="2"/>
    <x v="2"/>
    <x v="0"/>
    <x v="1"/>
    <x v="0"/>
    <x v="31"/>
    <n v="1886"/>
    <n v="0"/>
    <n v="0"/>
    <n v="546"/>
    <n v="62.5"/>
    <n v="0"/>
    <m/>
    <n v="2494.5"/>
    <m/>
  </r>
  <r>
    <x v="6"/>
    <x v="6"/>
    <x v="0"/>
    <x v="1"/>
    <x v="0"/>
    <x v="31"/>
    <n v="6094.66"/>
    <n v="0"/>
    <n v="1515"/>
    <n v="2714.35"/>
    <n v="431.25"/>
    <n v="100"/>
    <m/>
    <n v="10855.26"/>
    <m/>
  </r>
  <r>
    <x v="0"/>
    <x v="0"/>
    <x v="0"/>
    <x v="0"/>
    <x v="0"/>
    <x v="31"/>
    <n v="5452"/>
    <n v="0"/>
    <n v="3727"/>
    <n v="2316.12"/>
    <n v="623.9"/>
    <n v="45.49"/>
    <m/>
    <n v="12164.51"/>
    <m/>
  </r>
  <r>
    <x v="7"/>
    <x v="7"/>
    <x v="0"/>
    <x v="1"/>
    <x v="0"/>
    <x v="31"/>
    <n v="4321"/>
    <n v="0"/>
    <n v="0"/>
    <n v="1209.1099999999999"/>
    <n v="320.18"/>
    <n v="0"/>
    <m/>
    <n v="5850.29"/>
    <m/>
  </r>
  <r>
    <x v="9"/>
    <x v="9"/>
    <x v="0"/>
    <x v="1"/>
    <x v="0"/>
    <x v="31"/>
    <n v="4673.95"/>
    <n v="0"/>
    <n v="0"/>
    <n v="1231.92"/>
    <n v="200.94"/>
    <n v="0"/>
    <m/>
    <n v="6106.81"/>
    <m/>
  </r>
  <r>
    <x v="3"/>
    <x v="3"/>
    <x v="0"/>
    <x v="1"/>
    <x v="0"/>
    <x v="31"/>
    <n v="4519"/>
    <n v="0"/>
    <n v="90"/>
    <n v="2384.33"/>
    <n v="299.04000000000002"/>
    <n v="43.98"/>
    <m/>
    <n v="7336.35"/>
    <m/>
  </r>
  <r>
    <x v="9"/>
    <x v="9"/>
    <x v="0"/>
    <x v="1"/>
    <x v="0"/>
    <x v="32"/>
    <n v="2307.5100000000002"/>
    <n v="0"/>
    <n v="0"/>
    <n v="874.92"/>
    <n v="206.62"/>
    <n v="118.89"/>
    <m/>
    <n v="3507.94"/>
    <m/>
  </r>
  <r>
    <x v="7"/>
    <x v="7"/>
    <x v="0"/>
    <x v="1"/>
    <x v="0"/>
    <x v="32"/>
    <n v="1321.34"/>
    <n v="0"/>
    <n v="0"/>
    <n v="353.23"/>
    <n v="138.32"/>
    <n v="0"/>
    <m/>
    <n v="1812.89"/>
    <m/>
  </r>
  <r>
    <x v="4"/>
    <x v="4"/>
    <x v="1"/>
    <x v="0"/>
    <x v="0"/>
    <x v="32"/>
    <n v="3717.56"/>
    <n v="0"/>
    <n v="0"/>
    <n v="3306.85"/>
    <n v="722.63"/>
    <n v="295.01"/>
    <m/>
    <n v="8042.05"/>
    <m/>
  </r>
  <r>
    <x v="5"/>
    <x v="5"/>
    <x v="0"/>
    <x v="1"/>
    <x v="0"/>
    <x v="32"/>
    <n v="2742.99"/>
    <n v="0"/>
    <n v="110"/>
    <n v="1387.25"/>
    <n v="203"/>
    <n v="0"/>
    <m/>
    <n v="4443.24"/>
    <m/>
  </r>
  <r>
    <x v="10"/>
    <x v="10"/>
    <x v="1"/>
    <x v="2"/>
    <x v="0"/>
    <x v="32"/>
    <n v="16972.14"/>
    <n v="0"/>
    <n v="3553"/>
    <n v="6899"/>
    <n v="1381.04"/>
    <n v="2973.2"/>
    <m/>
    <n v="31778.38"/>
    <m/>
  </r>
  <r>
    <x v="8"/>
    <x v="8"/>
    <x v="0"/>
    <x v="1"/>
    <x v="1"/>
    <x v="32"/>
    <n v="5477.5"/>
    <n v="0"/>
    <n v="860"/>
    <n v="3247.77"/>
    <n v="1375.05"/>
    <n v="0"/>
    <m/>
    <n v="10960.32"/>
    <m/>
  </r>
  <r>
    <x v="1"/>
    <x v="1"/>
    <x v="0"/>
    <x v="1"/>
    <x v="0"/>
    <x v="32"/>
    <n v="3553.19"/>
    <n v="0"/>
    <n v="2223.94"/>
    <n v="1499.13"/>
    <n v="279.18"/>
    <n v="529.99"/>
    <m/>
    <n v="8085.43"/>
    <m/>
  </r>
  <r>
    <x v="3"/>
    <x v="3"/>
    <x v="0"/>
    <x v="1"/>
    <x v="0"/>
    <x v="32"/>
    <n v="1709"/>
    <n v="0"/>
    <n v="135"/>
    <n v="1164.1600000000001"/>
    <n v="128.88999999999999"/>
    <n v="37.979999999999997"/>
    <m/>
    <n v="3175.03"/>
    <m/>
  </r>
  <r>
    <x v="0"/>
    <x v="0"/>
    <x v="0"/>
    <x v="0"/>
    <x v="0"/>
    <x v="32"/>
    <n v="2880"/>
    <n v="0"/>
    <n v="3430"/>
    <n v="651"/>
    <n v="147.5"/>
    <n v="0"/>
    <m/>
    <n v="7108.5"/>
    <m/>
  </r>
  <r>
    <x v="6"/>
    <x v="6"/>
    <x v="0"/>
    <x v="1"/>
    <x v="0"/>
    <x v="32"/>
    <n v="3750.03"/>
    <n v="0"/>
    <n v="645"/>
    <n v="1895.6"/>
    <n v="210"/>
    <n v="595.44000000000005"/>
    <m/>
    <n v="7096.07"/>
    <m/>
  </r>
  <r>
    <x v="2"/>
    <x v="2"/>
    <x v="0"/>
    <x v="1"/>
    <x v="0"/>
    <x v="32"/>
    <n v="0"/>
    <n v="0"/>
    <n v="0"/>
    <n v="0"/>
    <n v="0"/>
    <n v="0"/>
    <m/>
    <n v="0"/>
    <m/>
  </r>
  <r>
    <x v="11"/>
    <x v="11"/>
    <x v="0"/>
    <x v="2"/>
    <x v="2"/>
    <x v="32"/>
    <n v="0"/>
    <n v="0"/>
    <n v="881.24"/>
    <n v="0"/>
    <n v="0"/>
    <n v="0"/>
    <m/>
    <n v="881.24"/>
    <m/>
  </r>
  <r>
    <x v="7"/>
    <x v="7"/>
    <x v="0"/>
    <x v="1"/>
    <x v="0"/>
    <x v="33"/>
    <n v="1340.19"/>
    <n v="0"/>
    <n v="0"/>
    <n v="471.78"/>
    <n v="206.4"/>
    <n v="40.98"/>
    <m/>
    <n v="2059.35"/>
    <m/>
  </r>
  <r>
    <x v="2"/>
    <x v="2"/>
    <x v="0"/>
    <x v="1"/>
    <x v="0"/>
    <x v="33"/>
    <n v="0"/>
    <n v="0"/>
    <n v="0"/>
    <n v="0"/>
    <n v="0"/>
    <n v="191.7"/>
    <m/>
    <n v="191.7"/>
    <m/>
  </r>
  <r>
    <x v="10"/>
    <x v="10"/>
    <x v="1"/>
    <x v="2"/>
    <x v="0"/>
    <x v="33"/>
    <n v="12368.59"/>
    <n v="1700"/>
    <n v="2850"/>
    <n v="5959.5"/>
    <n v="1726.65"/>
    <n v="1391.19"/>
    <m/>
    <n v="25995.93"/>
    <m/>
  </r>
  <r>
    <x v="0"/>
    <x v="0"/>
    <x v="0"/>
    <x v="0"/>
    <x v="0"/>
    <x v="33"/>
    <n v="2015"/>
    <n v="0"/>
    <n v="1975.1"/>
    <n v="843.5"/>
    <n v="135"/>
    <n v="30"/>
    <m/>
    <n v="4998.6000000000004"/>
    <m/>
  </r>
  <r>
    <x v="9"/>
    <x v="9"/>
    <x v="0"/>
    <x v="1"/>
    <x v="0"/>
    <x v="33"/>
    <n v="917.5"/>
    <n v="0"/>
    <n v="0"/>
    <n v="399.88"/>
    <n v="24.24"/>
    <n v="16.989999999999998"/>
    <m/>
    <n v="1358.61"/>
    <m/>
  </r>
  <r>
    <x v="8"/>
    <x v="8"/>
    <x v="0"/>
    <x v="1"/>
    <x v="1"/>
    <x v="33"/>
    <n v="3729.85"/>
    <n v="0"/>
    <n v="1270"/>
    <n v="2178.12"/>
    <n v="912.49"/>
    <n v="0"/>
    <m/>
    <n v="8090.46"/>
    <m/>
  </r>
  <r>
    <x v="11"/>
    <x v="11"/>
    <x v="0"/>
    <x v="2"/>
    <x v="2"/>
    <x v="33"/>
    <n v="0"/>
    <n v="0"/>
    <n v="134.5"/>
    <n v="0"/>
    <n v="0"/>
    <n v="0"/>
    <m/>
    <n v="134.5"/>
    <m/>
  </r>
  <r>
    <x v="3"/>
    <x v="3"/>
    <x v="0"/>
    <x v="1"/>
    <x v="0"/>
    <x v="33"/>
    <n v="1057.95"/>
    <n v="1275"/>
    <n v="0"/>
    <n v="660.94"/>
    <n v="146.66999999999999"/>
    <n v="0"/>
    <m/>
    <n v="3140.56"/>
    <m/>
  </r>
  <r>
    <x v="4"/>
    <x v="4"/>
    <x v="1"/>
    <x v="0"/>
    <x v="0"/>
    <x v="33"/>
    <n v="2570"/>
    <n v="0"/>
    <n v="0"/>
    <n v="3165.25"/>
    <n v="447.35"/>
    <n v="500"/>
    <m/>
    <n v="6682.6"/>
    <m/>
  </r>
  <r>
    <x v="5"/>
    <x v="5"/>
    <x v="0"/>
    <x v="1"/>
    <x v="0"/>
    <x v="33"/>
    <n v="2051"/>
    <n v="50"/>
    <n v="100"/>
    <n v="1764"/>
    <n v="312.5"/>
    <n v="0"/>
    <m/>
    <n v="4277.5"/>
    <m/>
  </r>
  <r>
    <x v="6"/>
    <x v="6"/>
    <x v="0"/>
    <x v="1"/>
    <x v="0"/>
    <x v="33"/>
    <n v="2542.61"/>
    <n v="0"/>
    <n v="300"/>
    <n v="1069.23"/>
    <n v="73.5"/>
    <n v="139.69999999999999"/>
    <m/>
    <n v="4125.04"/>
    <m/>
  </r>
  <r>
    <x v="1"/>
    <x v="1"/>
    <x v="0"/>
    <x v="1"/>
    <x v="0"/>
    <x v="33"/>
    <n v="3982.28"/>
    <n v="0"/>
    <n v="2601.1799999999998"/>
    <n v="1843.47"/>
    <n v="631.75"/>
    <n v="2551.4499999999998"/>
    <m/>
    <n v="11610.13"/>
    <m/>
  </r>
  <r>
    <x v="11"/>
    <x v="11"/>
    <x v="0"/>
    <x v="2"/>
    <x v="2"/>
    <x v="34"/>
    <n v="3521.11"/>
    <n v="0"/>
    <n v="817.75"/>
    <n v="1321"/>
    <n v="44.85"/>
    <n v="0"/>
    <m/>
    <n v="5704.71"/>
    <m/>
  </r>
  <r>
    <x v="0"/>
    <x v="0"/>
    <x v="0"/>
    <x v="0"/>
    <x v="0"/>
    <x v="34"/>
    <n v="2424.98"/>
    <n v="2640"/>
    <n v="2230"/>
    <n v="853.5"/>
    <n v="166.55"/>
    <n v="0"/>
    <m/>
    <n v="8315.0300000000007"/>
    <m/>
  </r>
  <r>
    <x v="4"/>
    <x v="4"/>
    <x v="1"/>
    <x v="0"/>
    <x v="0"/>
    <x v="34"/>
    <n v="2995"/>
    <n v="0"/>
    <n v="0"/>
    <n v="2642.07"/>
    <n v="633.07000000000005"/>
    <n v="150"/>
    <m/>
    <n v="6420.14"/>
    <m/>
  </r>
  <r>
    <x v="9"/>
    <x v="9"/>
    <x v="0"/>
    <x v="1"/>
    <x v="0"/>
    <x v="34"/>
    <n v="2835.66"/>
    <n v="550"/>
    <n v="0"/>
    <n v="805.52"/>
    <n v="257.06"/>
    <n v="0"/>
    <m/>
    <n v="4448.24"/>
    <m/>
  </r>
  <r>
    <x v="1"/>
    <x v="1"/>
    <x v="0"/>
    <x v="1"/>
    <x v="0"/>
    <x v="34"/>
    <n v="7260"/>
    <n v="2200"/>
    <n v="2592.69"/>
    <n v="3731.25"/>
    <n v="402.62"/>
    <n v="245"/>
    <m/>
    <n v="16431.560000000001"/>
    <m/>
  </r>
  <r>
    <x v="8"/>
    <x v="8"/>
    <x v="0"/>
    <x v="1"/>
    <x v="1"/>
    <x v="34"/>
    <n v="10876.96"/>
    <n v="0"/>
    <n v="50"/>
    <n v="4784.3"/>
    <n v="1773.33"/>
    <n v="1551.14"/>
    <m/>
    <n v="19035.73"/>
    <m/>
  </r>
  <r>
    <x v="12"/>
    <x v="12"/>
    <x v="0"/>
    <x v="2"/>
    <x v="0"/>
    <x v="34"/>
    <n v="5797.05"/>
    <n v="0"/>
    <n v="425"/>
    <n v="2808.5"/>
    <n v="1158"/>
    <n v="80"/>
    <m/>
    <n v="10268.549999999999"/>
    <m/>
  </r>
  <r>
    <x v="2"/>
    <x v="2"/>
    <x v="0"/>
    <x v="1"/>
    <x v="0"/>
    <x v="34"/>
    <n v="0"/>
    <n v="480"/>
    <n v="0"/>
    <n v="0"/>
    <n v="0"/>
    <n v="0"/>
    <m/>
    <n v="480"/>
    <m/>
  </r>
  <r>
    <x v="6"/>
    <x v="6"/>
    <x v="0"/>
    <x v="1"/>
    <x v="0"/>
    <x v="34"/>
    <n v="4538"/>
    <n v="850"/>
    <n v="480"/>
    <n v="1717"/>
    <n v="534"/>
    <n v="110"/>
    <m/>
    <n v="8229"/>
    <m/>
  </r>
  <r>
    <x v="3"/>
    <x v="3"/>
    <x v="0"/>
    <x v="1"/>
    <x v="0"/>
    <x v="34"/>
    <n v="1771"/>
    <n v="2700"/>
    <n v="0"/>
    <n v="943"/>
    <n v="241"/>
    <n v="19"/>
    <m/>
    <n v="5674"/>
    <m/>
  </r>
  <r>
    <x v="7"/>
    <x v="7"/>
    <x v="0"/>
    <x v="1"/>
    <x v="0"/>
    <x v="34"/>
    <n v="984"/>
    <n v="2290"/>
    <n v="0"/>
    <n v="458"/>
    <n v="95"/>
    <n v="76"/>
    <m/>
    <n v="3903"/>
    <m/>
  </r>
  <r>
    <x v="5"/>
    <x v="5"/>
    <x v="0"/>
    <x v="1"/>
    <x v="0"/>
    <x v="34"/>
    <n v="11954.9"/>
    <n v="0"/>
    <n v="0"/>
    <n v="1483.5"/>
    <n v="200.5"/>
    <n v="0"/>
    <m/>
    <n v="13638.9"/>
    <m/>
  </r>
  <r>
    <x v="10"/>
    <x v="10"/>
    <x v="1"/>
    <x v="2"/>
    <x v="0"/>
    <x v="34"/>
    <n v="9666.1"/>
    <n v="2050"/>
    <n v="879"/>
    <n v="7995.51"/>
    <n v="277.16000000000003"/>
    <n v="1330.57"/>
    <m/>
    <n v="22198.34"/>
    <m/>
  </r>
  <r>
    <x v="12"/>
    <x v="12"/>
    <x v="0"/>
    <x v="2"/>
    <x v="0"/>
    <x v="35"/>
    <n v="13125"/>
    <n v="26800"/>
    <n v="1258"/>
    <n v="9822.5"/>
    <n v="3305"/>
    <n v="1519.99"/>
    <m/>
    <n v="55830.49"/>
    <m/>
  </r>
  <r>
    <x v="4"/>
    <x v="4"/>
    <x v="1"/>
    <x v="0"/>
    <x v="0"/>
    <x v="35"/>
    <n v="7574.97"/>
    <n v="0"/>
    <n v="0"/>
    <n v="4873.7700000000004"/>
    <n v="861.62"/>
    <n v="930.29"/>
    <m/>
    <n v="14240.65"/>
    <m/>
  </r>
  <r>
    <x v="10"/>
    <x v="10"/>
    <x v="1"/>
    <x v="2"/>
    <x v="0"/>
    <x v="35"/>
    <n v="16720.5"/>
    <n v="5200"/>
    <n v="2677"/>
    <n v="9757.23"/>
    <n v="2849.5"/>
    <n v="2585"/>
    <m/>
    <n v="39789.230000000003"/>
    <m/>
  </r>
  <r>
    <x v="1"/>
    <x v="1"/>
    <x v="0"/>
    <x v="1"/>
    <x v="0"/>
    <x v="35"/>
    <n v="16670"/>
    <n v="12640"/>
    <n v="1969.94"/>
    <n v="5752.5"/>
    <n v="1185.8800000000001"/>
    <n v="122.98"/>
    <m/>
    <n v="38341.300000000003"/>
    <m/>
  </r>
  <r>
    <x v="6"/>
    <x v="6"/>
    <x v="0"/>
    <x v="1"/>
    <x v="0"/>
    <x v="35"/>
    <n v="7575.41"/>
    <n v="975"/>
    <n v="210"/>
    <n v="4919.75"/>
    <n v="970"/>
    <n v="1265"/>
    <m/>
    <n v="15915.16"/>
    <m/>
  </r>
  <r>
    <x v="0"/>
    <x v="0"/>
    <x v="0"/>
    <x v="0"/>
    <x v="0"/>
    <x v="35"/>
    <n v="7478.75"/>
    <n v="10340"/>
    <n v="2055"/>
    <n v="2752.5"/>
    <n v="991.02"/>
    <n v="61.98"/>
    <m/>
    <n v="23679.25"/>
    <m/>
  </r>
  <r>
    <x v="13"/>
    <x v="13"/>
    <x v="0"/>
    <x v="1"/>
    <x v="0"/>
    <x v="35"/>
    <n v="2168.36"/>
    <n v="0"/>
    <n v="0"/>
    <n v="433.69"/>
    <n v="94.06"/>
    <n v="0"/>
    <m/>
    <n v="2696.11"/>
    <m/>
  </r>
  <r>
    <x v="5"/>
    <x v="5"/>
    <x v="0"/>
    <x v="1"/>
    <x v="0"/>
    <x v="35"/>
    <n v="10829.61"/>
    <n v="1130.01"/>
    <n v="60"/>
    <n v="3723.75"/>
    <n v="658.5"/>
    <n v="65.989999999999995"/>
    <m/>
    <n v="16467.86"/>
    <m/>
  </r>
  <r>
    <x v="3"/>
    <x v="3"/>
    <x v="0"/>
    <x v="1"/>
    <x v="0"/>
    <x v="35"/>
    <n v="9707.52"/>
    <n v="13475"/>
    <n v="115"/>
    <n v="4396.22"/>
    <n v="487.31"/>
    <n v="18.989999999999998"/>
    <m/>
    <n v="28200.04"/>
    <m/>
  </r>
  <r>
    <x v="7"/>
    <x v="7"/>
    <x v="0"/>
    <x v="1"/>
    <x v="0"/>
    <x v="35"/>
    <n v="4900.3"/>
    <n v="9640"/>
    <n v="75"/>
    <n v="1511.83"/>
    <n v="432.8"/>
    <n v="0"/>
    <m/>
    <n v="16559.93"/>
    <m/>
  </r>
  <r>
    <x v="8"/>
    <x v="8"/>
    <x v="0"/>
    <x v="1"/>
    <x v="1"/>
    <x v="35"/>
    <n v="23774"/>
    <n v="0"/>
    <n v="50"/>
    <n v="10025.65"/>
    <n v="3157.65"/>
    <n v="580.41999999999996"/>
    <m/>
    <n v="37587.72"/>
    <m/>
  </r>
  <r>
    <x v="9"/>
    <x v="9"/>
    <x v="0"/>
    <x v="1"/>
    <x v="0"/>
    <x v="35"/>
    <n v="13716.97"/>
    <n v="14133.34"/>
    <n v="0"/>
    <n v="4907.79"/>
    <n v="1022.93"/>
    <n v="0"/>
    <m/>
    <n v="33781.03"/>
    <m/>
  </r>
  <r>
    <x v="11"/>
    <x v="11"/>
    <x v="0"/>
    <x v="2"/>
    <x v="2"/>
    <x v="35"/>
    <n v="6749.65"/>
    <n v="720"/>
    <n v="1936.71"/>
    <n v="1355.85"/>
    <n v="246"/>
    <n v="0"/>
    <m/>
    <n v="11008.21"/>
    <m/>
  </r>
  <r>
    <x v="2"/>
    <x v="2"/>
    <x v="0"/>
    <x v="1"/>
    <x v="0"/>
    <x v="35"/>
    <n v="0"/>
    <n v="960"/>
    <n v="0"/>
    <n v="0"/>
    <n v="0"/>
    <n v="0"/>
    <m/>
    <n v="960"/>
    <m/>
  </r>
  <r>
    <x v="4"/>
    <x v="4"/>
    <x v="1"/>
    <x v="0"/>
    <x v="0"/>
    <x v="36"/>
    <n v="9726.94"/>
    <n v="0"/>
    <n v="0"/>
    <n v="6769.45"/>
    <n v="1143.53"/>
    <n v="354.13"/>
    <m/>
    <n v="17994.05"/>
    <m/>
  </r>
  <r>
    <x v="2"/>
    <x v="2"/>
    <x v="0"/>
    <x v="1"/>
    <x v="0"/>
    <x v="36"/>
    <n v="0"/>
    <n v="240"/>
    <n v="0"/>
    <n v="0"/>
    <n v="0"/>
    <n v="0"/>
    <m/>
    <n v="240"/>
    <m/>
  </r>
  <r>
    <x v="7"/>
    <x v="7"/>
    <x v="0"/>
    <x v="1"/>
    <x v="0"/>
    <x v="36"/>
    <n v="27933.97"/>
    <n v="11012.5"/>
    <n v="0"/>
    <n v="10309.02"/>
    <n v="1682.82"/>
    <n v="75.959999999999994"/>
    <m/>
    <n v="51014.27"/>
    <m/>
  </r>
  <r>
    <x v="1"/>
    <x v="1"/>
    <x v="0"/>
    <x v="1"/>
    <x v="0"/>
    <x v="36"/>
    <n v="39260"/>
    <n v="11630"/>
    <n v="977.74"/>
    <n v="19323.25"/>
    <n v="2658.57"/>
    <n v="337.47"/>
    <m/>
    <n v="74187.03"/>
    <m/>
  </r>
  <r>
    <x v="12"/>
    <x v="12"/>
    <x v="0"/>
    <x v="2"/>
    <x v="0"/>
    <x v="36"/>
    <n v="32437.62"/>
    <n v="3180"/>
    <n v="1129"/>
    <n v="17922.439999999999"/>
    <n v="4653.0600000000004"/>
    <n v="591"/>
    <m/>
    <n v="59913.120000000003"/>
    <m/>
  </r>
  <r>
    <x v="3"/>
    <x v="3"/>
    <x v="0"/>
    <x v="1"/>
    <x v="0"/>
    <x v="36"/>
    <n v="28251.53"/>
    <n v="9100"/>
    <n v="0"/>
    <n v="16106.79"/>
    <n v="1637.37"/>
    <n v="82.96"/>
    <m/>
    <n v="55178.65"/>
    <m/>
  </r>
  <r>
    <x v="8"/>
    <x v="8"/>
    <x v="0"/>
    <x v="1"/>
    <x v="1"/>
    <x v="36"/>
    <n v="23047.13"/>
    <n v="0"/>
    <n v="0"/>
    <n v="13634.22"/>
    <n v="3596.48"/>
    <n v="0"/>
    <m/>
    <n v="40277.83"/>
    <m/>
  </r>
  <r>
    <x v="13"/>
    <x v="13"/>
    <x v="0"/>
    <x v="1"/>
    <x v="0"/>
    <x v="36"/>
    <n v="21180.3"/>
    <n v="11300"/>
    <n v="0"/>
    <n v="9148.61"/>
    <n v="999.23"/>
    <n v="0"/>
    <m/>
    <n v="42628.14"/>
    <m/>
  </r>
  <r>
    <x v="14"/>
    <x v="14"/>
    <x v="0"/>
    <x v="1"/>
    <x v="1"/>
    <x v="36"/>
    <n v="3312.53"/>
    <n v="0"/>
    <n v="12"/>
    <n v="3224.24"/>
    <n v="742.12"/>
    <n v="0"/>
    <m/>
    <n v="7290.89"/>
    <m/>
  </r>
  <r>
    <x v="0"/>
    <x v="0"/>
    <x v="0"/>
    <x v="0"/>
    <x v="0"/>
    <x v="36"/>
    <n v="30360.98"/>
    <n v="6700"/>
    <n v="2175"/>
    <n v="11919.25"/>
    <n v="2473.13"/>
    <n v="329.94"/>
    <m/>
    <n v="53958.3"/>
    <m/>
  </r>
  <r>
    <x v="11"/>
    <x v="11"/>
    <x v="0"/>
    <x v="2"/>
    <x v="2"/>
    <x v="36"/>
    <n v="31883.75"/>
    <n v="7440"/>
    <n v="2112.69"/>
    <n v="8926.43"/>
    <n v="1257.58"/>
    <n v="14.02"/>
    <m/>
    <n v="51634.47"/>
    <m/>
  </r>
  <r>
    <x v="9"/>
    <x v="9"/>
    <x v="0"/>
    <x v="1"/>
    <x v="0"/>
    <x v="36"/>
    <n v="22726.7"/>
    <n v="4818.12"/>
    <n v="115"/>
    <n v="10435.450000000001"/>
    <n v="1776.16"/>
    <n v="123.93"/>
    <m/>
    <n v="39995.360000000001"/>
    <m/>
  </r>
  <r>
    <x v="6"/>
    <x v="6"/>
    <x v="0"/>
    <x v="1"/>
    <x v="0"/>
    <x v="36"/>
    <n v="24447.85"/>
    <n v="20340"/>
    <n v="480"/>
    <n v="13734.75"/>
    <n v="1460"/>
    <n v="198.2"/>
    <m/>
    <n v="60660.800000000003"/>
    <m/>
  </r>
  <r>
    <x v="5"/>
    <x v="5"/>
    <x v="0"/>
    <x v="1"/>
    <x v="0"/>
    <x v="36"/>
    <n v="22629.95"/>
    <n v="18535.18"/>
    <n v="360"/>
    <n v="9937"/>
    <n v="1695"/>
    <n v="365"/>
    <m/>
    <n v="53522.13"/>
    <m/>
  </r>
  <r>
    <x v="10"/>
    <x v="10"/>
    <x v="1"/>
    <x v="2"/>
    <x v="0"/>
    <x v="36"/>
    <n v="32789.769999999997"/>
    <n v="2600"/>
    <n v="518"/>
    <n v="17171.099999999999"/>
    <n v="3838.75"/>
    <n v="813.97"/>
    <m/>
    <n v="57731.59"/>
    <m/>
  </r>
  <r>
    <x v="15"/>
    <x v="15"/>
    <x v="2"/>
    <x v="1"/>
    <x v="0"/>
    <x v="36"/>
    <n v="29781.51"/>
    <n v="0"/>
    <n v="0"/>
    <n v="10414.969999999999"/>
    <n v="2100.42"/>
    <n v="18"/>
    <m/>
    <n v="42314.9"/>
    <m/>
  </r>
  <r>
    <x v="16"/>
    <x v="16"/>
    <x v="0"/>
    <x v="1"/>
    <x v="0"/>
    <x v="37"/>
    <n v="40516.54"/>
    <n v="1520"/>
    <n v="1790"/>
    <n v="14330.85"/>
    <n v="3040.31"/>
    <n v="230.88"/>
    <m/>
    <n v="61428.58"/>
    <m/>
  </r>
  <r>
    <x v="2"/>
    <x v="2"/>
    <x v="0"/>
    <x v="1"/>
    <x v="0"/>
    <x v="37"/>
    <n v="19657.5"/>
    <n v="13220"/>
    <n v="60"/>
    <n v="7500.5"/>
    <n v="0"/>
    <n v="1189"/>
    <m/>
    <n v="41627"/>
    <m/>
  </r>
  <r>
    <x v="10"/>
    <x v="10"/>
    <x v="1"/>
    <x v="2"/>
    <x v="0"/>
    <x v="37"/>
    <n v="62573.08"/>
    <n v="1325"/>
    <n v="2360"/>
    <n v="26063.71"/>
    <n v="6549.89"/>
    <n v="1257.98"/>
    <m/>
    <n v="100129.66"/>
    <m/>
  </r>
  <r>
    <x v="15"/>
    <x v="15"/>
    <x v="2"/>
    <x v="1"/>
    <x v="0"/>
    <x v="37"/>
    <n v="59572.39"/>
    <n v="0"/>
    <n v="0"/>
    <n v="17671.14"/>
    <n v="4222.17"/>
    <n v="26.55"/>
    <m/>
    <n v="81492.25"/>
    <m/>
  </r>
  <r>
    <x v="3"/>
    <x v="3"/>
    <x v="0"/>
    <x v="1"/>
    <x v="0"/>
    <x v="37"/>
    <n v="49886.32"/>
    <n v="1522"/>
    <n v="0"/>
    <n v="22394.79"/>
    <n v="2516.4299999999998"/>
    <n v="53.98"/>
    <m/>
    <n v="76373.52"/>
    <m/>
  </r>
  <r>
    <x v="6"/>
    <x v="6"/>
    <x v="0"/>
    <x v="1"/>
    <x v="0"/>
    <x v="37"/>
    <n v="40689.39"/>
    <n v="1115"/>
    <n v="2249.91"/>
    <n v="17445.32"/>
    <n v="1869.05"/>
    <n v="374.91"/>
    <m/>
    <n v="63743.58"/>
    <m/>
  </r>
  <r>
    <x v="0"/>
    <x v="0"/>
    <x v="0"/>
    <x v="0"/>
    <x v="0"/>
    <x v="37"/>
    <n v="40610.480000000003"/>
    <n v="3740"/>
    <n v="3089.99"/>
    <n v="16087.88"/>
    <n v="4531.7700000000004"/>
    <n v="205.96"/>
    <m/>
    <n v="68266.080000000002"/>
    <m/>
  </r>
  <r>
    <x v="1"/>
    <x v="1"/>
    <x v="0"/>
    <x v="1"/>
    <x v="0"/>
    <x v="37"/>
    <n v="61339.99"/>
    <n v="0"/>
    <n v="2369.9699999999998"/>
    <n v="28706.5"/>
    <n v="7524.73"/>
    <n v="262.95"/>
    <m/>
    <n v="100204.14"/>
    <m/>
  </r>
  <r>
    <x v="12"/>
    <x v="12"/>
    <x v="0"/>
    <x v="2"/>
    <x v="0"/>
    <x v="37"/>
    <n v="40415.82"/>
    <n v="1000"/>
    <n v="1925"/>
    <n v="18999.849999999999"/>
    <n v="4561.95"/>
    <n v="774.38"/>
    <m/>
    <n v="67677"/>
    <m/>
  </r>
  <r>
    <x v="11"/>
    <x v="11"/>
    <x v="0"/>
    <x v="2"/>
    <x v="2"/>
    <x v="37"/>
    <n v="41582.35"/>
    <n v="7401.9"/>
    <n v="1387.62"/>
    <n v="11080.06"/>
    <n v="2099.4699999999998"/>
    <n v="225.29"/>
    <m/>
    <n v="63776.69"/>
    <m/>
  </r>
  <r>
    <x v="4"/>
    <x v="4"/>
    <x v="1"/>
    <x v="0"/>
    <x v="0"/>
    <x v="37"/>
    <n v="12557.06"/>
    <n v="0"/>
    <n v="0"/>
    <n v="8046.9"/>
    <n v="1498.67"/>
    <n v="2782.75"/>
    <m/>
    <n v="24885.38"/>
    <m/>
  </r>
  <r>
    <x v="9"/>
    <x v="9"/>
    <x v="0"/>
    <x v="1"/>
    <x v="0"/>
    <x v="37"/>
    <n v="35684.21"/>
    <n v="566"/>
    <n v="125"/>
    <n v="12781.37"/>
    <n v="2480.29"/>
    <n v="75.97"/>
    <m/>
    <n v="51712.84"/>
    <m/>
  </r>
  <r>
    <x v="13"/>
    <x v="13"/>
    <x v="0"/>
    <x v="1"/>
    <x v="0"/>
    <x v="37"/>
    <n v="28877.49"/>
    <n v="800"/>
    <n v="0"/>
    <n v="11821.5"/>
    <n v="1337.69"/>
    <n v="50.97"/>
    <m/>
    <n v="42887.65"/>
    <m/>
  </r>
  <r>
    <x v="17"/>
    <x v="17"/>
    <x v="0"/>
    <x v="1"/>
    <x v="1"/>
    <x v="37"/>
    <n v="28146.07"/>
    <n v="0"/>
    <n v="0"/>
    <n v="11232.89"/>
    <n v="2851.02"/>
    <n v="59.95"/>
    <m/>
    <n v="42289.93"/>
    <m/>
  </r>
  <r>
    <x v="14"/>
    <x v="14"/>
    <x v="0"/>
    <x v="1"/>
    <x v="1"/>
    <x v="37"/>
    <n v="4287.5"/>
    <n v="0"/>
    <n v="0"/>
    <n v="1874.5"/>
    <n v="688.17"/>
    <n v="19.95"/>
    <m/>
    <n v="6870.12"/>
    <m/>
  </r>
  <r>
    <x v="5"/>
    <x v="5"/>
    <x v="0"/>
    <x v="1"/>
    <x v="0"/>
    <x v="37"/>
    <n v="38755.379999999997"/>
    <n v="740.01"/>
    <n v="0"/>
    <n v="16329.25"/>
    <n v="2510.5"/>
    <n v="470.5"/>
    <m/>
    <n v="58805.64"/>
    <m/>
  </r>
  <r>
    <x v="7"/>
    <x v="7"/>
    <x v="0"/>
    <x v="1"/>
    <x v="0"/>
    <x v="37"/>
    <n v="38832.730000000003"/>
    <n v="2315.7600000000002"/>
    <n v="50"/>
    <n v="13034.14"/>
    <n v="2291.35"/>
    <n v="189.99"/>
    <m/>
    <n v="56713.97"/>
    <m/>
  </r>
  <r>
    <x v="8"/>
    <x v="8"/>
    <x v="0"/>
    <x v="1"/>
    <x v="1"/>
    <x v="37"/>
    <n v="43816.800000000003"/>
    <n v="0"/>
    <n v="0"/>
    <n v="18610.11"/>
    <n v="5348"/>
    <n v="0"/>
    <m/>
    <n v="67774.91"/>
    <m/>
  </r>
  <r>
    <x v="18"/>
    <x v="18"/>
    <x v="3"/>
    <x v="1"/>
    <x v="0"/>
    <x v="37"/>
    <n v="520"/>
    <n v="0"/>
    <n v="0"/>
    <n v="481.77"/>
    <n v="95"/>
    <n v="24"/>
    <m/>
    <n v="1120.77"/>
    <m/>
  </r>
  <r>
    <x v="4"/>
    <x v="4"/>
    <x v="1"/>
    <x v="0"/>
    <x v="0"/>
    <x v="38"/>
    <n v="22606.74"/>
    <n v="0"/>
    <n v="0"/>
    <n v="10965.36"/>
    <n v="2239.3200000000002"/>
    <n v="3131.81"/>
    <m/>
    <n v="38943.230000000003"/>
    <m/>
  </r>
  <r>
    <x v="19"/>
    <x v="19"/>
    <x v="4"/>
    <x v="0"/>
    <x v="0"/>
    <x v="38"/>
    <n v="18241.330000000002"/>
    <n v="0"/>
    <n v="0"/>
    <n v="0"/>
    <n v="0"/>
    <n v="0"/>
    <m/>
    <n v="18241.330000000002"/>
    <m/>
  </r>
  <r>
    <x v="6"/>
    <x v="6"/>
    <x v="0"/>
    <x v="1"/>
    <x v="0"/>
    <x v="38"/>
    <n v="60516.6"/>
    <n v="465"/>
    <n v="855"/>
    <n v="22671.97"/>
    <n v="2253.4899999999998"/>
    <n v="561.54"/>
    <m/>
    <n v="87323.6"/>
    <m/>
  </r>
  <r>
    <x v="1"/>
    <x v="1"/>
    <x v="0"/>
    <x v="1"/>
    <x v="0"/>
    <x v="38"/>
    <n v="72325.67"/>
    <n v="8820"/>
    <n v="2078.98"/>
    <n v="31264.28"/>
    <n v="7728.64"/>
    <n v="216.15"/>
    <m/>
    <n v="122433.72"/>
    <m/>
  </r>
  <r>
    <x v="15"/>
    <x v="15"/>
    <x v="2"/>
    <x v="1"/>
    <x v="0"/>
    <x v="38"/>
    <n v="79110.539999999994"/>
    <n v="0"/>
    <n v="0"/>
    <n v="22960.1"/>
    <n v="4513.25"/>
    <n v="18"/>
    <m/>
    <n v="106601.89"/>
    <m/>
  </r>
  <r>
    <x v="13"/>
    <x v="13"/>
    <x v="0"/>
    <x v="1"/>
    <x v="0"/>
    <x v="38"/>
    <n v="42593.41"/>
    <n v="0"/>
    <n v="0"/>
    <n v="14536.96"/>
    <n v="1470.74"/>
    <n v="101.94"/>
    <m/>
    <n v="58703.05"/>
    <m/>
  </r>
  <r>
    <x v="11"/>
    <x v="11"/>
    <x v="0"/>
    <x v="2"/>
    <x v="2"/>
    <x v="38"/>
    <n v="56646.93"/>
    <n v="20568.3"/>
    <n v="4182.1400000000003"/>
    <n v="15605.72"/>
    <n v="3002.88"/>
    <n v="293.23"/>
    <m/>
    <n v="100299.2"/>
    <m/>
  </r>
  <r>
    <x v="3"/>
    <x v="3"/>
    <x v="0"/>
    <x v="1"/>
    <x v="0"/>
    <x v="38"/>
    <n v="60403.46"/>
    <n v="14207"/>
    <n v="0"/>
    <n v="28106.17"/>
    <n v="3325.71"/>
    <n v="155.91999999999999"/>
    <m/>
    <n v="106198.26"/>
    <m/>
  </r>
  <r>
    <x v="10"/>
    <x v="10"/>
    <x v="1"/>
    <x v="2"/>
    <x v="0"/>
    <x v="38"/>
    <n v="58586.32"/>
    <n v="13925"/>
    <n v="2282"/>
    <n v="26138"/>
    <n v="5857"/>
    <n v="253"/>
    <m/>
    <n v="107041.32"/>
    <m/>
  </r>
  <r>
    <x v="7"/>
    <x v="7"/>
    <x v="0"/>
    <x v="1"/>
    <x v="0"/>
    <x v="38"/>
    <n v="57996.34"/>
    <n v="13887.5"/>
    <n v="275"/>
    <n v="19030.11"/>
    <n v="2900.94"/>
    <n v="116.76"/>
    <m/>
    <n v="94206.65"/>
    <m/>
  </r>
  <r>
    <x v="0"/>
    <x v="0"/>
    <x v="0"/>
    <x v="0"/>
    <x v="0"/>
    <x v="38"/>
    <n v="47373.58"/>
    <n v="14740"/>
    <n v="2040"/>
    <n v="16192.09"/>
    <n v="2123.9499999999998"/>
    <n v="228.97"/>
    <m/>
    <n v="82698.59"/>
    <m/>
  </r>
  <r>
    <x v="5"/>
    <x v="5"/>
    <x v="0"/>
    <x v="1"/>
    <x v="0"/>
    <x v="38"/>
    <n v="51187.69"/>
    <n v="1408.34"/>
    <n v="440"/>
    <n v="16942.25"/>
    <n v="2134.5"/>
    <n v="353"/>
    <m/>
    <n v="72465.78"/>
    <m/>
  </r>
  <r>
    <x v="16"/>
    <x v="16"/>
    <x v="0"/>
    <x v="1"/>
    <x v="0"/>
    <x v="38"/>
    <n v="54770.1"/>
    <n v="10840"/>
    <n v="885"/>
    <n v="18562.560000000001"/>
    <n v="3884.31"/>
    <n v="335.85"/>
    <m/>
    <n v="89277.82"/>
    <m/>
  </r>
  <r>
    <x v="17"/>
    <x v="17"/>
    <x v="0"/>
    <x v="1"/>
    <x v="1"/>
    <x v="38"/>
    <n v="36862.050000000003"/>
    <n v="0"/>
    <n v="225"/>
    <n v="13530.95"/>
    <n v="3086.45"/>
    <n v="407.16"/>
    <m/>
    <n v="54111.61"/>
    <m/>
  </r>
  <r>
    <x v="14"/>
    <x v="14"/>
    <x v="0"/>
    <x v="1"/>
    <x v="1"/>
    <x v="38"/>
    <n v="26556.61"/>
    <n v="0"/>
    <n v="0"/>
    <n v="7549.39"/>
    <n v="2265.11"/>
    <n v="372.1"/>
    <m/>
    <n v="36743.21"/>
    <m/>
  </r>
  <r>
    <x v="2"/>
    <x v="2"/>
    <x v="0"/>
    <x v="1"/>
    <x v="0"/>
    <x v="38"/>
    <n v="43177.5"/>
    <n v="6800"/>
    <n v="1275"/>
    <n v="15298.75"/>
    <n v="2023.75"/>
    <n v="847.5"/>
    <m/>
    <n v="69422.5"/>
    <m/>
  </r>
  <r>
    <x v="12"/>
    <x v="12"/>
    <x v="0"/>
    <x v="2"/>
    <x v="0"/>
    <x v="38"/>
    <n v="56441.91"/>
    <n v="3070"/>
    <n v="2178"/>
    <n v="22475.46"/>
    <n v="7040.63"/>
    <n v="414.41"/>
    <m/>
    <n v="91620.41"/>
    <m/>
  </r>
  <r>
    <x v="8"/>
    <x v="8"/>
    <x v="0"/>
    <x v="1"/>
    <x v="1"/>
    <x v="38"/>
    <n v="57569.74"/>
    <n v="0"/>
    <n v="0"/>
    <n v="18469.47"/>
    <n v="6116.64"/>
    <n v="0"/>
    <m/>
    <n v="82155.850000000006"/>
    <m/>
  </r>
  <r>
    <x v="18"/>
    <x v="18"/>
    <x v="3"/>
    <x v="1"/>
    <x v="0"/>
    <x v="38"/>
    <n v="4759.3500000000004"/>
    <n v="0"/>
    <n v="0"/>
    <n v="2521.4899999999998"/>
    <n v="672.5"/>
    <n v="181.5"/>
    <m/>
    <n v="8134.84"/>
    <m/>
  </r>
  <r>
    <x v="9"/>
    <x v="9"/>
    <x v="0"/>
    <x v="1"/>
    <x v="0"/>
    <x v="38"/>
    <n v="51177.47"/>
    <n v="12973"/>
    <n v="303"/>
    <n v="16573.91"/>
    <n v="3832.16"/>
    <n v="72.959999999999994"/>
    <m/>
    <n v="84932.5"/>
    <m/>
  </r>
  <r>
    <x v="15"/>
    <x v="15"/>
    <x v="2"/>
    <x v="1"/>
    <x v="0"/>
    <x v="39"/>
    <n v="95051.53"/>
    <n v="0"/>
    <n v="0"/>
    <n v="24625.34"/>
    <n v="3737.7"/>
    <n v="133"/>
    <m/>
    <n v="123547.57"/>
    <m/>
  </r>
  <r>
    <x v="18"/>
    <x v="18"/>
    <x v="3"/>
    <x v="1"/>
    <x v="0"/>
    <x v="39"/>
    <n v="57089.98"/>
    <n v="875"/>
    <n v="505"/>
    <n v="19632.95"/>
    <n v="3758"/>
    <n v="60"/>
    <m/>
    <n v="81920.929999999993"/>
    <m/>
  </r>
  <r>
    <x v="19"/>
    <x v="19"/>
    <x v="4"/>
    <x v="0"/>
    <x v="0"/>
    <x v="39"/>
    <n v="16055.72"/>
    <n v="0"/>
    <n v="0"/>
    <n v="4256.99"/>
    <n v="0"/>
    <n v="0"/>
    <m/>
    <n v="20312.71"/>
    <m/>
  </r>
  <r>
    <x v="4"/>
    <x v="4"/>
    <x v="1"/>
    <x v="0"/>
    <x v="0"/>
    <x v="39"/>
    <n v="16597.419999999998"/>
    <n v="0"/>
    <n v="0"/>
    <n v="10223.07"/>
    <n v="1579"/>
    <n v="576.19000000000005"/>
    <m/>
    <n v="28975.68"/>
    <m/>
  </r>
  <r>
    <x v="5"/>
    <x v="5"/>
    <x v="0"/>
    <x v="1"/>
    <x v="0"/>
    <x v="39"/>
    <n v="61413.33"/>
    <n v="13266.84"/>
    <n v="245"/>
    <n v="20931.12"/>
    <n v="2241"/>
    <n v="735"/>
    <m/>
    <n v="98832.29"/>
    <m/>
  </r>
  <r>
    <x v="2"/>
    <x v="2"/>
    <x v="0"/>
    <x v="1"/>
    <x v="0"/>
    <x v="39"/>
    <n v="53753.68"/>
    <n v="0"/>
    <n v="665"/>
    <n v="18430.32"/>
    <n v="2597.75"/>
    <n v="0"/>
    <m/>
    <n v="75446.75"/>
    <m/>
  </r>
  <r>
    <x v="14"/>
    <x v="14"/>
    <x v="0"/>
    <x v="1"/>
    <x v="1"/>
    <x v="39"/>
    <n v="39565.08"/>
    <n v="0"/>
    <n v="0"/>
    <n v="14039.77"/>
    <n v="3538.24"/>
    <n v="79.8"/>
    <m/>
    <n v="57222.89"/>
    <m/>
  </r>
  <r>
    <x v="17"/>
    <x v="17"/>
    <x v="0"/>
    <x v="1"/>
    <x v="1"/>
    <x v="39"/>
    <n v="48000.33"/>
    <n v="0"/>
    <n v="450"/>
    <n v="15493.23"/>
    <n v="2658.32"/>
    <n v="269.8"/>
    <m/>
    <n v="66871.679999999993"/>
    <m/>
  </r>
  <r>
    <x v="12"/>
    <x v="12"/>
    <x v="0"/>
    <x v="2"/>
    <x v="0"/>
    <x v="39"/>
    <n v="71772.94"/>
    <n v="28610"/>
    <n v="4036"/>
    <n v="28328.95"/>
    <n v="5888.12"/>
    <n v="3564.94"/>
    <m/>
    <n v="142200.95000000001"/>
    <m/>
  </r>
  <r>
    <x v="16"/>
    <x v="16"/>
    <x v="0"/>
    <x v="1"/>
    <x v="0"/>
    <x v="39"/>
    <n v="57537.919999999998"/>
    <n v="0"/>
    <n v="840"/>
    <n v="20586.400000000001"/>
    <n v="3916.84"/>
    <n v="187.9"/>
    <m/>
    <n v="83069.06"/>
    <m/>
  </r>
  <r>
    <x v="10"/>
    <x v="10"/>
    <x v="1"/>
    <x v="2"/>
    <x v="0"/>
    <x v="39"/>
    <n v="62727.51"/>
    <n v="1169"/>
    <n v="4544"/>
    <n v="25579"/>
    <n v="5761"/>
    <n v="1022"/>
    <m/>
    <n v="100802.51"/>
    <m/>
  </r>
  <r>
    <x v="8"/>
    <x v="8"/>
    <x v="0"/>
    <x v="1"/>
    <x v="1"/>
    <x v="39"/>
    <n v="48375.31"/>
    <n v="0"/>
    <n v="0"/>
    <n v="22030.22"/>
    <n v="7503.12"/>
    <n v="615"/>
    <m/>
    <n v="78523.649999999994"/>
    <m/>
  </r>
  <r>
    <x v="1"/>
    <x v="1"/>
    <x v="0"/>
    <x v="1"/>
    <x v="0"/>
    <x v="39"/>
    <n v="73951.37"/>
    <n v="28900"/>
    <n v="2699.71"/>
    <n v="30986.5"/>
    <n v="3595.11"/>
    <n v="1941.09"/>
    <m/>
    <n v="142073.78"/>
    <m/>
  </r>
  <r>
    <x v="6"/>
    <x v="6"/>
    <x v="0"/>
    <x v="1"/>
    <x v="0"/>
    <x v="39"/>
    <n v="63014.36"/>
    <n v="24465"/>
    <n v="630"/>
    <n v="23999.37"/>
    <n v="2813.89"/>
    <n v="278.14999999999998"/>
    <m/>
    <n v="115200.77"/>
    <m/>
  </r>
  <r>
    <x v="9"/>
    <x v="9"/>
    <x v="0"/>
    <x v="1"/>
    <x v="0"/>
    <x v="39"/>
    <n v="58391.82"/>
    <n v="12871.6"/>
    <n v="420"/>
    <n v="19672.7"/>
    <n v="3312.19"/>
    <n v="152.91"/>
    <m/>
    <n v="94821.22"/>
    <m/>
  </r>
  <r>
    <x v="11"/>
    <x v="11"/>
    <x v="0"/>
    <x v="2"/>
    <x v="2"/>
    <x v="39"/>
    <n v="64166.81"/>
    <n v="897.2"/>
    <n v="3773.39"/>
    <n v="18395.7"/>
    <n v="2895.88"/>
    <n v="449.02"/>
    <m/>
    <n v="90578"/>
    <m/>
  </r>
  <r>
    <x v="0"/>
    <x v="0"/>
    <x v="0"/>
    <x v="0"/>
    <x v="0"/>
    <x v="39"/>
    <n v="52073.19"/>
    <n v="4440"/>
    <n v="3585"/>
    <n v="18650.439999999999"/>
    <n v="2394.67"/>
    <n v="251.93"/>
    <m/>
    <n v="81395.23"/>
    <m/>
  </r>
  <r>
    <x v="7"/>
    <x v="7"/>
    <x v="0"/>
    <x v="1"/>
    <x v="0"/>
    <x v="39"/>
    <n v="70427.320000000007"/>
    <n v="14698"/>
    <n v="475"/>
    <n v="21633.95"/>
    <n v="2911.04"/>
    <n v="136.44999999999999"/>
    <m/>
    <n v="110281.76"/>
    <m/>
  </r>
  <r>
    <x v="3"/>
    <x v="3"/>
    <x v="0"/>
    <x v="1"/>
    <x v="0"/>
    <x v="39"/>
    <n v="73353.89"/>
    <n v="11344.52"/>
    <n v="285"/>
    <n v="32158.97"/>
    <n v="3157.4"/>
    <n v="64.56"/>
    <m/>
    <n v="120364.34"/>
    <m/>
  </r>
  <r>
    <x v="13"/>
    <x v="13"/>
    <x v="0"/>
    <x v="1"/>
    <x v="0"/>
    <x v="39"/>
    <n v="47815.7"/>
    <n v="11869"/>
    <n v="0"/>
    <n v="14213.21"/>
    <n v="1867.6"/>
    <n v="139.96"/>
    <m/>
    <n v="75905.47"/>
    <m/>
  </r>
  <r>
    <x v="20"/>
    <x v="20"/>
    <x v="3"/>
    <x v="1"/>
    <x v="0"/>
    <x v="39"/>
    <n v="30649.81"/>
    <n v="1250"/>
    <n v="680"/>
    <n v="455.9"/>
    <n v="1923.42"/>
    <n v="2598.66"/>
    <m/>
    <n v="37557.79"/>
    <m/>
  </r>
  <r>
    <x v="18"/>
    <x v="18"/>
    <x v="3"/>
    <x v="1"/>
    <x v="0"/>
    <x v="40"/>
    <n v="23208.400000000001"/>
    <n v="1600"/>
    <n v="40"/>
    <n v="7973.07"/>
    <n v="1884.5"/>
    <n v="82.5"/>
    <m/>
    <n v="34788.47"/>
    <m/>
  </r>
  <r>
    <x v="8"/>
    <x v="8"/>
    <x v="0"/>
    <x v="1"/>
    <x v="1"/>
    <x v="40"/>
    <n v="26667.360000000001"/>
    <n v="0"/>
    <n v="0"/>
    <n v="10318.33"/>
    <n v="1931.84"/>
    <n v="190"/>
    <m/>
    <n v="39107.53"/>
    <m/>
  </r>
  <r>
    <x v="19"/>
    <x v="19"/>
    <x v="4"/>
    <x v="0"/>
    <x v="0"/>
    <x v="40"/>
    <n v="8892.94"/>
    <n v="0"/>
    <n v="0"/>
    <n v="0"/>
    <n v="0"/>
    <n v="0"/>
    <m/>
    <n v="8892.94"/>
    <m/>
  </r>
  <r>
    <x v="4"/>
    <x v="4"/>
    <x v="1"/>
    <x v="0"/>
    <x v="0"/>
    <x v="40"/>
    <n v="4138.5"/>
    <n v="0"/>
    <n v="0"/>
    <n v="3088.87"/>
    <n v="580.85"/>
    <n v="359.48"/>
    <m/>
    <n v="8167.7"/>
    <m/>
  </r>
  <r>
    <x v="10"/>
    <x v="10"/>
    <x v="1"/>
    <x v="2"/>
    <x v="0"/>
    <x v="40"/>
    <n v="19192.29"/>
    <n v="2356"/>
    <n v="1933"/>
    <n v="10008"/>
    <n v="1712"/>
    <n v="1410"/>
    <m/>
    <n v="36611.29"/>
    <m/>
  </r>
  <r>
    <x v="0"/>
    <x v="0"/>
    <x v="0"/>
    <x v="0"/>
    <x v="0"/>
    <x v="40"/>
    <n v="26010.91"/>
    <n v="40"/>
    <n v="1680"/>
    <n v="11108.26"/>
    <n v="1053.8599999999999"/>
    <n v="147.96"/>
    <m/>
    <n v="40040.99"/>
    <m/>
  </r>
  <r>
    <x v="11"/>
    <x v="11"/>
    <x v="0"/>
    <x v="2"/>
    <x v="2"/>
    <x v="40"/>
    <n v="32944"/>
    <n v="224.3"/>
    <n v="569.38"/>
    <n v="8377.2000000000007"/>
    <n v="1483.16"/>
    <n v="14.02"/>
    <m/>
    <n v="43612.06"/>
    <m/>
  </r>
  <r>
    <x v="9"/>
    <x v="9"/>
    <x v="0"/>
    <x v="1"/>
    <x v="0"/>
    <x v="40"/>
    <n v="25901.64"/>
    <n v="277.62"/>
    <n v="275"/>
    <n v="9158.9599999999991"/>
    <n v="1409.61"/>
    <n v="33.979999999999997"/>
    <m/>
    <n v="37056.81"/>
    <m/>
  </r>
  <r>
    <x v="6"/>
    <x v="6"/>
    <x v="0"/>
    <x v="1"/>
    <x v="0"/>
    <x v="40"/>
    <n v="24479.5"/>
    <n v="0"/>
    <n v="735"/>
    <n v="10300.02"/>
    <n v="1475.28"/>
    <n v="190.14"/>
    <m/>
    <n v="37179.94"/>
    <m/>
  </r>
  <r>
    <x v="5"/>
    <x v="5"/>
    <x v="0"/>
    <x v="1"/>
    <x v="0"/>
    <x v="40"/>
    <n v="21136.41"/>
    <n v="15"/>
    <n v="110"/>
    <n v="9052.75"/>
    <n v="962.25"/>
    <n v="481"/>
    <m/>
    <n v="31757.41"/>
    <m/>
  </r>
  <r>
    <x v="21"/>
    <x v="21"/>
    <x v="4"/>
    <x v="1"/>
    <x v="0"/>
    <x v="40"/>
    <n v="630.51"/>
    <n v="0"/>
    <n v="411.23"/>
    <n v="985.75"/>
    <n v="378.7"/>
    <n v="123.45"/>
    <m/>
    <n v="2529.64"/>
    <m/>
  </r>
  <r>
    <x v="20"/>
    <x v="20"/>
    <x v="3"/>
    <x v="1"/>
    <x v="0"/>
    <x v="40"/>
    <n v="16639.509999999998"/>
    <n v="6150"/>
    <n v="680"/>
    <n v="260.55"/>
    <n v="1494.79"/>
    <n v="309.95"/>
    <m/>
    <n v="25534.799999999999"/>
    <m/>
  </r>
  <r>
    <x v="16"/>
    <x v="16"/>
    <x v="0"/>
    <x v="1"/>
    <x v="0"/>
    <x v="40"/>
    <n v="24406.51"/>
    <n v="0"/>
    <n v="300"/>
    <n v="9363.16"/>
    <n v="1707.18"/>
    <n v="76.959999999999994"/>
    <m/>
    <n v="35853.81"/>
    <m/>
  </r>
  <r>
    <x v="12"/>
    <x v="12"/>
    <x v="0"/>
    <x v="2"/>
    <x v="0"/>
    <x v="40"/>
    <n v="40056.43"/>
    <n v="435"/>
    <n v="1187"/>
    <n v="14990.75"/>
    <n v="3305.82"/>
    <n v="1697.96"/>
    <m/>
    <n v="61672.959999999999"/>
    <m/>
  </r>
  <r>
    <x v="17"/>
    <x v="17"/>
    <x v="0"/>
    <x v="1"/>
    <x v="1"/>
    <x v="40"/>
    <n v="27605.24"/>
    <n v="0"/>
    <n v="75"/>
    <n v="8876.01"/>
    <n v="1814.37"/>
    <n v="79.8"/>
    <m/>
    <n v="38450.42"/>
    <m/>
  </r>
  <r>
    <x v="14"/>
    <x v="14"/>
    <x v="0"/>
    <x v="1"/>
    <x v="1"/>
    <x v="40"/>
    <n v="21186.59"/>
    <n v="0"/>
    <n v="0"/>
    <n v="5770.71"/>
    <n v="1403.35"/>
    <n v="52.38"/>
    <m/>
    <n v="28413.03"/>
    <m/>
  </r>
  <r>
    <x v="7"/>
    <x v="7"/>
    <x v="0"/>
    <x v="1"/>
    <x v="0"/>
    <x v="40"/>
    <n v="29653.040000000001"/>
    <n v="0"/>
    <n v="375"/>
    <n v="9833.24"/>
    <n v="1343.74"/>
    <n v="62.97"/>
    <m/>
    <n v="41267.99"/>
    <m/>
  </r>
  <r>
    <x v="3"/>
    <x v="3"/>
    <x v="0"/>
    <x v="1"/>
    <x v="0"/>
    <x v="40"/>
    <n v="30815.7"/>
    <n v="0"/>
    <n v="0"/>
    <n v="15321.91"/>
    <n v="1522.83"/>
    <n v="64.56"/>
    <m/>
    <n v="47725"/>
    <m/>
  </r>
  <r>
    <x v="13"/>
    <x v="13"/>
    <x v="0"/>
    <x v="1"/>
    <x v="0"/>
    <x v="40"/>
    <n v="27671.279999999999"/>
    <n v="990"/>
    <n v="0"/>
    <n v="8460.75"/>
    <n v="957.7"/>
    <n v="67.959999999999994"/>
    <m/>
    <n v="38147.69"/>
    <m/>
  </r>
  <r>
    <x v="2"/>
    <x v="2"/>
    <x v="0"/>
    <x v="1"/>
    <x v="0"/>
    <x v="40"/>
    <n v="23725.07"/>
    <n v="0"/>
    <n v="420"/>
    <n v="8848.93"/>
    <n v="941"/>
    <n v="0"/>
    <m/>
    <n v="33935"/>
    <m/>
  </r>
  <r>
    <x v="15"/>
    <x v="15"/>
    <x v="2"/>
    <x v="1"/>
    <x v="0"/>
    <x v="40"/>
    <n v="30162.25"/>
    <n v="0"/>
    <n v="0"/>
    <n v="10838.4"/>
    <n v="1613.5"/>
    <n v="18"/>
    <m/>
    <n v="42632.15"/>
    <m/>
  </r>
  <r>
    <x v="1"/>
    <x v="1"/>
    <x v="0"/>
    <x v="1"/>
    <x v="0"/>
    <x v="40"/>
    <n v="33143.67"/>
    <n v="990"/>
    <n v="1884.95"/>
    <n v="14645.34"/>
    <n v="2562.38"/>
    <n v="11263.83"/>
    <m/>
    <n v="64490.17"/>
    <m/>
  </r>
  <r>
    <x v="7"/>
    <x v="7"/>
    <x v="0"/>
    <x v="1"/>
    <x v="0"/>
    <x v="41"/>
    <n v="0"/>
    <n v="-10146.299999999999"/>
    <n v="0"/>
    <n v="0"/>
    <n v="0"/>
    <n v="0"/>
    <m/>
    <n v="-10146.299999999999"/>
    <m/>
  </r>
  <r>
    <x v="19"/>
    <x v="19"/>
    <x v="4"/>
    <x v="0"/>
    <x v="0"/>
    <x v="41"/>
    <n v="0"/>
    <n v="0"/>
    <n v="0"/>
    <n v="0"/>
    <n v="0"/>
    <n v="0"/>
    <m/>
    <n v="0"/>
    <m/>
  </r>
  <r>
    <x v="8"/>
    <x v="8"/>
    <x v="0"/>
    <x v="1"/>
    <x v="1"/>
    <x v="41"/>
    <n v="0"/>
    <n v="0"/>
    <n v="0"/>
    <n v="0"/>
    <n v="0"/>
    <n v="0"/>
    <m/>
    <n v="0"/>
    <m/>
  </r>
  <r>
    <x v="18"/>
    <x v="18"/>
    <x v="3"/>
    <x v="1"/>
    <x v="0"/>
    <x v="41"/>
    <n v="0"/>
    <n v="0"/>
    <n v="0"/>
    <n v="0"/>
    <n v="0"/>
    <n v="0"/>
    <m/>
    <n v="0"/>
    <m/>
  </r>
  <r>
    <x v="15"/>
    <x v="15"/>
    <x v="2"/>
    <x v="1"/>
    <x v="0"/>
    <x v="41"/>
    <n v="0"/>
    <n v="-7378"/>
    <n v="0"/>
    <n v="0"/>
    <n v="0"/>
    <n v="0"/>
    <m/>
    <n v="-7378"/>
    <m/>
  </r>
  <r>
    <x v="20"/>
    <x v="20"/>
    <x v="3"/>
    <x v="1"/>
    <x v="0"/>
    <x v="41"/>
    <n v="0"/>
    <n v="0"/>
    <n v="0"/>
    <n v="0"/>
    <n v="0"/>
    <n v="0"/>
    <m/>
    <n v="0"/>
    <m/>
  </r>
  <r>
    <x v="2"/>
    <x v="2"/>
    <x v="0"/>
    <x v="1"/>
    <x v="0"/>
    <x v="41"/>
    <n v="0"/>
    <n v="0"/>
    <n v="0"/>
    <n v="0"/>
    <n v="0"/>
    <n v="0"/>
    <m/>
    <n v="0"/>
    <m/>
  </r>
  <r>
    <x v="14"/>
    <x v="14"/>
    <x v="0"/>
    <x v="1"/>
    <x v="1"/>
    <x v="41"/>
    <n v="0"/>
    <n v="0"/>
    <n v="0"/>
    <n v="0"/>
    <n v="0"/>
    <n v="0"/>
    <m/>
    <n v="0"/>
    <m/>
  </r>
  <r>
    <x v="17"/>
    <x v="17"/>
    <x v="0"/>
    <x v="1"/>
    <x v="1"/>
    <x v="41"/>
    <n v="0"/>
    <n v="0"/>
    <n v="0"/>
    <n v="0"/>
    <n v="0"/>
    <n v="0"/>
    <m/>
    <n v="0"/>
    <m/>
  </r>
  <r>
    <x v="12"/>
    <x v="12"/>
    <x v="0"/>
    <x v="2"/>
    <x v="0"/>
    <x v="41"/>
    <n v="-49.61"/>
    <n v="0"/>
    <n v="0"/>
    <n v="0"/>
    <n v="0"/>
    <n v="0"/>
    <m/>
    <n v="-49.61"/>
    <m/>
  </r>
  <r>
    <x v="13"/>
    <x v="13"/>
    <x v="0"/>
    <x v="1"/>
    <x v="0"/>
    <x v="41"/>
    <n v="0"/>
    <n v="-6230"/>
    <n v="0"/>
    <n v="0"/>
    <n v="0"/>
    <n v="0"/>
    <m/>
    <n v="-6230"/>
    <m/>
  </r>
  <r>
    <x v="10"/>
    <x v="10"/>
    <x v="1"/>
    <x v="2"/>
    <x v="0"/>
    <x v="41"/>
    <n v="0"/>
    <n v="0"/>
    <n v="158"/>
    <n v="0"/>
    <n v="0"/>
    <n v="0"/>
    <m/>
    <n v="158"/>
    <m/>
  </r>
  <r>
    <x v="3"/>
    <x v="3"/>
    <x v="0"/>
    <x v="1"/>
    <x v="0"/>
    <x v="41"/>
    <n v="0"/>
    <n v="0"/>
    <n v="0"/>
    <n v="0"/>
    <n v="0"/>
    <n v="0"/>
    <m/>
    <n v="0"/>
    <m/>
  </r>
  <r>
    <x v="4"/>
    <x v="4"/>
    <x v="1"/>
    <x v="0"/>
    <x v="0"/>
    <x v="41"/>
    <n v="0"/>
    <n v="0"/>
    <n v="0"/>
    <n v="0"/>
    <n v="0"/>
    <n v="0"/>
    <m/>
    <n v="0"/>
    <m/>
  </r>
  <r>
    <x v="1"/>
    <x v="1"/>
    <x v="0"/>
    <x v="1"/>
    <x v="0"/>
    <x v="41"/>
    <n v="0"/>
    <n v="0"/>
    <n v="50"/>
    <n v="0"/>
    <n v="0"/>
    <n v="0"/>
    <m/>
    <n v="50"/>
    <m/>
  </r>
  <r>
    <x v="5"/>
    <x v="5"/>
    <x v="0"/>
    <x v="1"/>
    <x v="0"/>
    <x v="41"/>
    <n v="0"/>
    <n v="0"/>
    <n v="0"/>
    <n v="0"/>
    <n v="0"/>
    <n v="0"/>
    <m/>
    <n v="0"/>
    <m/>
  </r>
  <r>
    <x v="6"/>
    <x v="6"/>
    <x v="0"/>
    <x v="1"/>
    <x v="0"/>
    <x v="41"/>
    <n v="1038"/>
    <n v="0"/>
    <n v="0"/>
    <n v="0"/>
    <n v="0"/>
    <n v="0"/>
    <m/>
    <n v="1038"/>
    <m/>
  </r>
  <r>
    <x v="9"/>
    <x v="9"/>
    <x v="0"/>
    <x v="1"/>
    <x v="0"/>
    <x v="41"/>
    <n v="0"/>
    <n v="0"/>
    <n v="0"/>
    <n v="0"/>
    <n v="0"/>
    <n v="0"/>
    <m/>
    <n v="0"/>
    <m/>
  </r>
  <r>
    <x v="11"/>
    <x v="11"/>
    <x v="0"/>
    <x v="2"/>
    <x v="2"/>
    <x v="41"/>
    <n v="0"/>
    <n v="0"/>
    <n v="0"/>
    <n v="10.75"/>
    <n v="0"/>
    <n v="0"/>
    <m/>
    <n v="10.75"/>
    <m/>
  </r>
  <r>
    <x v="0"/>
    <x v="0"/>
    <x v="0"/>
    <x v="0"/>
    <x v="0"/>
    <x v="41"/>
    <n v="0"/>
    <n v="0"/>
    <n v="0"/>
    <n v="0"/>
    <n v="0"/>
    <n v="0"/>
    <m/>
    <n v="0"/>
    <m/>
  </r>
  <r>
    <x v="21"/>
    <x v="21"/>
    <x v="4"/>
    <x v="1"/>
    <x v="0"/>
    <x v="41"/>
    <n v="0"/>
    <n v="0"/>
    <n v="666.23"/>
    <n v="0"/>
    <n v="0"/>
    <n v="0"/>
    <m/>
    <n v="666.23"/>
    <m/>
  </r>
  <r>
    <x v="16"/>
    <x v="16"/>
    <x v="0"/>
    <x v="1"/>
    <x v="0"/>
    <x v="41"/>
    <n v="0"/>
    <n v="0"/>
    <n v="0"/>
    <n v="0"/>
    <n v="0"/>
    <n v="0"/>
    <m/>
    <n v="0"/>
    <m/>
  </r>
  <r>
    <x v="9"/>
    <x v="9"/>
    <x v="0"/>
    <x v="1"/>
    <x v="0"/>
    <x v="42"/>
    <n v="0"/>
    <n v="-5165"/>
    <n v="0"/>
    <n v="0"/>
    <n v="0"/>
    <n v="0"/>
    <m/>
    <n v="-5165"/>
    <m/>
  </r>
  <r>
    <x v="8"/>
    <x v="8"/>
    <x v="0"/>
    <x v="1"/>
    <x v="1"/>
    <x v="42"/>
    <n v="0"/>
    <n v="0"/>
    <n v="0"/>
    <n v="0"/>
    <n v="398.01"/>
    <n v="0"/>
    <m/>
    <n v="398.01"/>
    <m/>
  </r>
  <r>
    <x v="19"/>
    <x v="19"/>
    <x v="4"/>
    <x v="0"/>
    <x v="0"/>
    <x v="42"/>
    <n v="2813"/>
    <n v="0"/>
    <n v="0"/>
    <n v="1138.81"/>
    <n v="427.39"/>
    <n v="156"/>
    <m/>
    <n v="4535.2"/>
    <m/>
  </r>
  <r>
    <x v="17"/>
    <x v="17"/>
    <x v="0"/>
    <x v="1"/>
    <x v="1"/>
    <x v="42"/>
    <n v="0"/>
    <n v="0"/>
    <n v="0"/>
    <n v="0"/>
    <n v="0"/>
    <n v="0"/>
    <m/>
    <n v="0"/>
    <m/>
  </r>
  <r>
    <x v="14"/>
    <x v="14"/>
    <x v="0"/>
    <x v="1"/>
    <x v="1"/>
    <x v="42"/>
    <n v="0"/>
    <n v="0"/>
    <n v="0"/>
    <n v="0"/>
    <n v="0"/>
    <n v="0"/>
    <m/>
    <n v="0"/>
    <m/>
  </r>
  <r>
    <x v="5"/>
    <x v="5"/>
    <x v="0"/>
    <x v="1"/>
    <x v="0"/>
    <x v="42"/>
    <n v="598"/>
    <n v="0"/>
    <n v="0"/>
    <n v="150"/>
    <n v="0"/>
    <n v="82"/>
    <m/>
    <n v="830"/>
    <m/>
  </r>
  <r>
    <x v="2"/>
    <x v="2"/>
    <x v="0"/>
    <x v="1"/>
    <x v="0"/>
    <x v="42"/>
    <n v="0"/>
    <n v="0"/>
    <n v="0"/>
    <n v="0"/>
    <n v="0"/>
    <n v="0"/>
    <m/>
    <n v="0"/>
    <m/>
  </r>
  <r>
    <x v="12"/>
    <x v="12"/>
    <x v="0"/>
    <x v="2"/>
    <x v="0"/>
    <x v="42"/>
    <n v="4272.5"/>
    <n v="0"/>
    <n v="2348"/>
    <n v="2706.5"/>
    <n v="0"/>
    <n v="4406.79"/>
    <m/>
    <n v="13733.79"/>
    <m/>
  </r>
  <r>
    <x v="16"/>
    <x v="16"/>
    <x v="0"/>
    <x v="1"/>
    <x v="0"/>
    <x v="42"/>
    <n v="2990"/>
    <n v="0"/>
    <n v="0"/>
    <n v="1396.5"/>
    <n v="259.5"/>
    <n v="111.95"/>
    <m/>
    <n v="4757.95"/>
    <m/>
  </r>
  <r>
    <x v="10"/>
    <x v="10"/>
    <x v="1"/>
    <x v="2"/>
    <x v="0"/>
    <x v="42"/>
    <n v="6369.09"/>
    <n v="0"/>
    <n v="4231"/>
    <n v="3707.6"/>
    <n v="246.04"/>
    <n v="1631"/>
    <m/>
    <n v="16184.73"/>
    <m/>
  </r>
  <r>
    <x v="20"/>
    <x v="20"/>
    <x v="3"/>
    <x v="1"/>
    <x v="0"/>
    <x v="42"/>
    <n v="265"/>
    <n v="360"/>
    <n v="0"/>
    <n v="0"/>
    <n v="0"/>
    <n v="0"/>
    <m/>
    <n v="625"/>
    <m/>
  </r>
  <r>
    <x v="1"/>
    <x v="1"/>
    <x v="0"/>
    <x v="1"/>
    <x v="0"/>
    <x v="42"/>
    <n v="770"/>
    <n v="-200"/>
    <n v="267.49"/>
    <n v="461.5"/>
    <n v="48.75"/>
    <n v="5041.43"/>
    <m/>
    <n v="6389.17"/>
    <m/>
  </r>
  <r>
    <x v="18"/>
    <x v="18"/>
    <x v="3"/>
    <x v="1"/>
    <x v="0"/>
    <x v="42"/>
    <n v="0"/>
    <n v="0"/>
    <n v="0"/>
    <n v="0"/>
    <n v="0"/>
    <n v="0"/>
    <m/>
    <n v="0"/>
    <m/>
  </r>
  <r>
    <x v="6"/>
    <x v="6"/>
    <x v="0"/>
    <x v="1"/>
    <x v="0"/>
    <x v="42"/>
    <n v="110"/>
    <n v="0"/>
    <n v="0"/>
    <n v="0"/>
    <n v="0"/>
    <n v="0"/>
    <m/>
    <n v="110"/>
    <m/>
  </r>
  <r>
    <x v="0"/>
    <x v="0"/>
    <x v="0"/>
    <x v="0"/>
    <x v="0"/>
    <x v="42"/>
    <n v="0"/>
    <n v="0"/>
    <n v="280"/>
    <n v="0"/>
    <n v="0"/>
    <n v="0"/>
    <m/>
    <n v="280"/>
    <m/>
  </r>
  <r>
    <x v="11"/>
    <x v="11"/>
    <x v="0"/>
    <x v="2"/>
    <x v="2"/>
    <x v="42"/>
    <n v="0"/>
    <n v="0"/>
    <n v="149"/>
    <n v="50.93"/>
    <n v="7.01"/>
    <n v="0"/>
    <m/>
    <n v="206.94"/>
    <m/>
  </r>
  <r>
    <x v="21"/>
    <x v="21"/>
    <x v="4"/>
    <x v="1"/>
    <x v="0"/>
    <x v="42"/>
    <n v="5085.96"/>
    <n v="0"/>
    <n v="1994.89"/>
    <n v="2370.8200000000002"/>
    <n v="711.36"/>
    <n v="903.12"/>
    <m/>
    <n v="11066.15"/>
    <m/>
  </r>
  <r>
    <x v="7"/>
    <x v="7"/>
    <x v="0"/>
    <x v="1"/>
    <x v="0"/>
    <x v="42"/>
    <n v="-100"/>
    <n v="-400"/>
    <n v="0"/>
    <n v="0"/>
    <n v="0"/>
    <n v="0"/>
    <m/>
    <n v="-500"/>
    <m/>
  </r>
  <r>
    <x v="3"/>
    <x v="3"/>
    <x v="0"/>
    <x v="1"/>
    <x v="0"/>
    <x v="42"/>
    <n v="0"/>
    <n v="-2667.15"/>
    <n v="0"/>
    <n v="0"/>
    <n v="0"/>
    <n v="0"/>
    <m/>
    <n v="-2667.15"/>
    <m/>
  </r>
  <r>
    <x v="13"/>
    <x v="13"/>
    <x v="0"/>
    <x v="1"/>
    <x v="0"/>
    <x v="42"/>
    <n v="770.25"/>
    <n v="0"/>
    <n v="0"/>
    <n v="443"/>
    <n v="113"/>
    <n v="0"/>
    <m/>
    <n v="1326.25"/>
    <m/>
  </r>
  <r>
    <x v="15"/>
    <x v="15"/>
    <x v="2"/>
    <x v="1"/>
    <x v="0"/>
    <x v="42"/>
    <n v="0"/>
    <n v="0"/>
    <n v="0"/>
    <n v="0"/>
    <n v="0"/>
    <n v="0"/>
    <m/>
    <n v="0"/>
    <m/>
  </r>
  <r>
    <x v="4"/>
    <x v="4"/>
    <x v="1"/>
    <x v="0"/>
    <x v="0"/>
    <x v="42"/>
    <n v="0"/>
    <n v="0"/>
    <n v="0"/>
    <n v="0"/>
    <n v="0"/>
    <n v="0"/>
    <m/>
    <n v="0"/>
    <m/>
  </r>
  <r>
    <x v="7"/>
    <x v="7"/>
    <x v="0"/>
    <x v="1"/>
    <x v="0"/>
    <x v="43"/>
    <n v="1051.48"/>
    <n v="-918.28"/>
    <n v="0"/>
    <n v="458.73"/>
    <n v="76.05"/>
    <n v="0"/>
    <m/>
    <n v="667.98"/>
    <m/>
  </r>
  <r>
    <x v="13"/>
    <x v="13"/>
    <x v="0"/>
    <x v="1"/>
    <x v="0"/>
    <x v="43"/>
    <n v="2796.11"/>
    <n v="0"/>
    <n v="0"/>
    <n v="1090.67"/>
    <n v="265.74"/>
    <n v="16.989999999999998"/>
    <m/>
    <n v="4169.51"/>
    <m/>
  </r>
  <r>
    <x v="19"/>
    <x v="19"/>
    <x v="4"/>
    <x v="0"/>
    <x v="0"/>
    <x v="43"/>
    <n v="6563.85"/>
    <n v="0"/>
    <n v="0"/>
    <n v="2428.8000000000002"/>
    <n v="1046.93"/>
    <n v="224"/>
    <m/>
    <n v="10263.58"/>
    <m/>
  </r>
  <r>
    <x v="18"/>
    <x v="18"/>
    <x v="3"/>
    <x v="1"/>
    <x v="0"/>
    <x v="43"/>
    <n v="0"/>
    <n v="0"/>
    <n v="0"/>
    <n v="0"/>
    <n v="0"/>
    <n v="0"/>
    <m/>
    <n v="0"/>
    <m/>
  </r>
  <r>
    <x v="8"/>
    <x v="8"/>
    <x v="0"/>
    <x v="1"/>
    <x v="1"/>
    <x v="43"/>
    <n v="2407.62"/>
    <n v="0"/>
    <n v="0"/>
    <n v="203.63"/>
    <n v="259.97000000000003"/>
    <n v="17"/>
    <m/>
    <n v="2888.22"/>
    <m/>
  </r>
  <r>
    <x v="4"/>
    <x v="4"/>
    <x v="1"/>
    <x v="0"/>
    <x v="0"/>
    <x v="43"/>
    <n v="0"/>
    <n v="0"/>
    <n v="0"/>
    <n v="0"/>
    <n v="0"/>
    <n v="0"/>
    <m/>
    <n v="0"/>
    <m/>
  </r>
  <r>
    <x v="2"/>
    <x v="2"/>
    <x v="0"/>
    <x v="1"/>
    <x v="0"/>
    <x v="43"/>
    <n v="375"/>
    <n v="0"/>
    <n v="0"/>
    <n v="173"/>
    <n v="21"/>
    <n v="0"/>
    <m/>
    <n v="569"/>
    <m/>
  </r>
  <r>
    <x v="14"/>
    <x v="14"/>
    <x v="0"/>
    <x v="1"/>
    <x v="1"/>
    <x v="43"/>
    <n v="100"/>
    <n v="0"/>
    <n v="0"/>
    <n v="30.5"/>
    <n v="0"/>
    <n v="0"/>
    <m/>
    <n v="130.5"/>
    <m/>
  </r>
  <r>
    <x v="17"/>
    <x v="17"/>
    <x v="0"/>
    <x v="1"/>
    <x v="1"/>
    <x v="43"/>
    <n v="413"/>
    <n v="0"/>
    <n v="0"/>
    <n v="493.5"/>
    <n v="58.7"/>
    <n v="0"/>
    <m/>
    <n v="965.2"/>
    <m/>
  </r>
  <r>
    <x v="12"/>
    <x v="12"/>
    <x v="0"/>
    <x v="2"/>
    <x v="0"/>
    <x v="43"/>
    <n v="9912.5"/>
    <n v="0"/>
    <n v="3052.4"/>
    <n v="6292.28"/>
    <n v="1573.67"/>
    <n v="1372.47"/>
    <m/>
    <n v="22203.32"/>
    <m/>
  </r>
  <r>
    <x v="16"/>
    <x v="16"/>
    <x v="0"/>
    <x v="1"/>
    <x v="0"/>
    <x v="43"/>
    <n v="8855"/>
    <n v="0"/>
    <n v="270"/>
    <n v="3654.25"/>
    <n v="709.75"/>
    <n v="154.93"/>
    <m/>
    <n v="13643.93"/>
    <m/>
  </r>
  <r>
    <x v="15"/>
    <x v="15"/>
    <x v="2"/>
    <x v="1"/>
    <x v="0"/>
    <x v="43"/>
    <n v="-225"/>
    <n v="0"/>
    <n v="0"/>
    <n v="0"/>
    <n v="0"/>
    <n v="0"/>
    <m/>
    <n v="-225"/>
    <m/>
  </r>
  <r>
    <x v="20"/>
    <x v="20"/>
    <x v="3"/>
    <x v="1"/>
    <x v="0"/>
    <x v="43"/>
    <n v="7113.85"/>
    <n v="0"/>
    <n v="1147"/>
    <n v="18"/>
    <n v="240.75"/>
    <n v="781.91"/>
    <m/>
    <n v="9301.51"/>
    <m/>
  </r>
  <r>
    <x v="1"/>
    <x v="1"/>
    <x v="0"/>
    <x v="1"/>
    <x v="0"/>
    <x v="43"/>
    <n v="3485"/>
    <n v="0"/>
    <n v="1599.96"/>
    <n v="1807.25"/>
    <n v="424.37"/>
    <n v="5009.22"/>
    <m/>
    <n v="12325.8"/>
    <m/>
  </r>
  <r>
    <x v="5"/>
    <x v="5"/>
    <x v="0"/>
    <x v="1"/>
    <x v="0"/>
    <x v="43"/>
    <n v="2319.52"/>
    <n v="0"/>
    <n v="0"/>
    <n v="458.5"/>
    <n v="90"/>
    <n v="218"/>
    <m/>
    <n v="3086.02"/>
    <m/>
  </r>
  <r>
    <x v="6"/>
    <x v="6"/>
    <x v="0"/>
    <x v="1"/>
    <x v="0"/>
    <x v="43"/>
    <n v="1973.02"/>
    <n v="0"/>
    <n v="2115"/>
    <n v="1165.6099999999999"/>
    <n v="4.5"/>
    <n v="133.44999999999999"/>
    <m/>
    <n v="5391.58"/>
    <m/>
  </r>
  <r>
    <x v="9"/>
    <x v="9"/>
    <x v="0"/>
    <x v="1"/>
    <x v="0"/>
    <x v="43"/>
    <n v="833.69"/>
    <n v="-4320"/>
    <n v="0"/>
    <n v="581.96"/>
    <n v="32.44"/>
    <n v="0"/>
    <m/>
    <n v="-2871.91"/>
    <m/>
  </r>
  <r>
    <x v="11"/>
    <x v="11"/>
    <x v="0"/>
    <x v="2"/>
    <x v="2"/>
    <x v="43"/>
    <n v="3048.39"/>
    <n v="0"/>
    <n v="1941.38"/>
    <n v="1107.56"/>
    <n v="184.58"/>
    <n v="0"/>
    <m/>
    <n v="6281.91"/>
    <m/>
  </r>
  <r>
    <x v="0"/>
    <x v="0"/>
    <x v="0"/>
    <x v="0"/>
    <x v="0"/>
    <x v="43"/>
    <n v="1491.99"/>
    <n v="0"/>
    <n v="5609"/>
    <n v="884"/>
    <n v="90.55"/>
    <n v="1049"/>
    <m/>
    <n v="9124.5400000000009"/>
    <m/>
  </r>
  <r>
    <x v="21"/>
    <x v="21"/>
    <x v="4"/>
    <x v="1"/>
    <x v="0"/>
    <x v="43"/>
    <n v="13200.98"/>
    <n v="0"/>
    <n v="1158.9000000000001"/>
    <n v="5002.78"/>
    <n v="1429.43"/>
    <n v="3265.72"/>
    <m/>
    <n v="24057.81"/>
    <m/>
  </r>
  <r>
    <x v="3"/>
    <x v="3"/>
    <x v="0"/>
    <x v="1"/>
    <x v="0"/>
    <x v="43"/>
    <n v="926.48"/>
    <n v="-2677.43"/>
    <n v="0"/>
    <n v="458.73"/>
    <n v="76.05"/>
    <n v="0"/>
    <m/>
    <n v="-1216.17"/>
    <m/>
  </r>
  <r>
    <x v="10"/>
    <x v="10"/>
    <x v="1"/>
    <x v="2"/>
    <x v="0"/>
    <x v="43"/>
    <n v="13645.26"/>
    <n v="0"/>
    <n v="6499"/>
    <n v="8441.7099999999991"/>
    <n v="1373.44"/>
    <n v="5059"/>
    <m/>
    <n v="35018.410000000003"/>
    <m/>
  </r>
  <r>
    <x v="4"/>
    <x v="4"/>
    <x v="1"/>
    <x v="0"/>
    <x v="0"/>
    <x v="44"/>
    <n v="2310"/>
    <n v="0"/>
    <n v="60"/>
    <n v="1437.75"/>
    <n v="111.25"/>
    <n v="0"/>
    <m/>
    <n v="3919"/>
    <m/>
  </r>
  <r>
    <x v="13"/>
    <x v="13"/>
    <x v="0"/>
    <x v="1"/>
    <x v="0"/>
    <x v="44"/>
    <n v="3559.13"/>
    <n v="900"/>
    <n v="0"/>
    <n v="1817.34"/>
    <n v="491.93"/>
    <n v="106.19"/>
    <m/>
    <n v="6874.59"/>
    <m/>
  </r>
  <r>
    <x v="19"/>
    <x v="19"/>
    <x v="4"/>
    <x v="0"/>
    <x v="0"/>
    <x v="44"/>
    <n v="6054.92"/>
    <n v="0"/>
    <n v="0"/>
    <n v="2051.65"/>
    <n v="1323.95"/>
    <n v="85"/>
    <m/>
    <n v="9515.52"/>
    <m/>
  </r>
  <r>
    <x v="8"/>
    <x v="8"/>
    <x v="0"/>
    <x v="1"/>
    <x v="1"/>
    <x v="44"/>
    <n v="3930"/>
    <n v="0"/>
    <n v="0"/>
    <n v="1880.69"/>
    <n v="715.39"/>
    <n v="22.56"/>
    <m/>
    <n v="6548.64"/>
    <m/>
  </r>
  <r>
    <x v="18"/>
    <x v="18"/>
    <x v="3"/>
    <x v="1"/>
    <x v="0"/>
    <x v="44"/>
    <n v="0"/>
    <n v="0"/>
    <n v="0"/>
    <n v="0"/>
    <n v="0"/>
    <n v="0"/>
    <m/>
    <n v="0"/>
    <m/>
  </r>
  <r>
    <x v="15"/>
    <x v="15"/>
    <x v="2"/>
    <x v="1"/>
    <x v="0"/>
    <x v="44"/>
    <n v="3789.75"/>
    <n v="0"/>
    <n v="0"/>
    <n v="1011.1"/>
    <n v="328"/>
    <n v="9"/>
    <m/>
    <n v="5137.8500000000004"/>
    <m/>
  </r>
  <r>
    <x v="10"/>
    <x v="10"/>
    <x v="1"/>
    <x v="2"/>
    <x v="0"/>
    <x v="44"/>
    <n v="14206.19"/>
    <n v="0"/>
    <n v="5734"/>
    <n v="7141"/>
    <n v="1673"/>
    <n v="572"/>
    <m/>
    <n v="29326.19"/>
    <m/>
  </r>
  <r>
    <x v="2"/>
    <x v="2"/>
    <x v="0"/>
    <x v="1"/>
    <x v="0"/>
    <x v="44"/>
    <n v="2531.5"/>
    <n v="0"/>
    <n v="0"/>
    <n v="425"/>
    <n v="181.75"/>
    <n v="82.29"/>
    <m/>
    <n v="3220.54"/>
    <m/>
  </r>
  <r>
    <x v="14"/>
    <x v="14"/>
    <x v="0"/>
    <x v="1"/>
    <x v="1"/>
    <x v="44"/>
    <n v="1557.5"/>
    <n v="0"/>
    <n v="0"/>
    <n v="813"/>
    <n v="302.12"/>
    <n v="0"/>
    <m/>
    <n v="2672.62"/>
    <m/>
  </r>
  <r>
    <x v="17"/>
    <x v="17"/>
    <x v="0"/>
    <x v="1"/>
    <x v="1"/>
    <x v="44"/>
    <n v="2581.0500000000002"/>
    <n v="0"/>
    <n v="60"/>
    <n v="2313.4499999999998"/>
    <n v="633.5"/>
    <n v="79.8"/>
    <m/>
    <n v="5667.8"/>
    <m/>
  </r>
  <r>
    <x v="5"/>
    <x v="5"/>
    <x v="0"/>
    <x v="1"/>
    <x v="0"/>
    <x v="44"/>
    <n v="2890.5"/>
    <n v="0"/>
    <n v="595"/>
    <n v="559"/>
    <n v="137"/>
    <n v="209"/>
    <m/>
    <n v="4390.5"/>
    <m/>
  </r>
  <r>
    <x v="16"/>
    <x v="16"/>
    <x v="0"/>
    <x v="1"/>
    <x v="0"/>
    <x v="44"/>
    <n v="7805"/>
    <n v="0"/>
    <n v="950"/>
    <n v="5945"/>
    <n v="1132"/>
    <n v="1619.94"/>
    <m/>
    <n v="17451.939999999999"/>
    <m/>
  </r>
  <r>
    <x v="3"/>
    <x v="3"/>
    <x v="0"/>
    <x v="1"/>
    <x v="0"/>
    <x v="44"/>
    <n v="1862.37"/>
    <n v="0"/>
    <n v="0"/>
    <n v="1108.55"/>
    <n v="329.21"/>
    <n v="0"/>
    <m/>
    <n v="3300.13"/>
    <m/>
  </r>
  <r>
    <x v="20"/>
    <x v="20"/>
    <x v="3"/>
    <x v="1"/>
    <x v="0"/>
    <x v="44"/>
    <n v="15305.44"/>
    <n v="0"/>
    <n v="4556"/>
    <n v="117.75"/>
    <n v="1100.3699999999999"/>
    <n v="240.05"/>
    <m/>
    <n v="21319.61"/>
    <m/>
  </r>
  <r>
    <x v="7"/>
    <x v="7"/>
    <x v="0"/>
    <x v="1"/>
    <x v="0"/>
    <x v="44"/>
    <n v="3152.11"/>
    <n v="0"/>
    <n v="0"/>
    <n v="1084.99"/>
    <n v="227.05"/>
    <n v="0"/>
    <m/>
    <n v="4464.1499999999996"/>
    <m/>
  </r>
  <r>
    <x v="1"/>
    <x v="1"/>
    <x v="0"/>
    <x v="1"/>
    <x v="0"/>
    <x v="44"/>
    <n v="5650"/>
    <n v="0"/>
    <n v="3741.64"/>
    <n v="1666.75"/>
    <n v="461.62"/>
    <n v="711.45"/>
    <m/>
    <n v="12231.46"/>
    <m/>
  </r>
  <r>
    <x v="6"/>
    <x v="6"/>
    <x v="0"/>
    <x v="1"/>
    <x v="0"/>
    <x v="44"/>
    <n v="3229.64"/>
    <n v="0"/>
    <n v="1500"/>
    <n v="888.75"/>
    <n v="0"/>
    <n v="83.26"/>
    <m/>
    <n v="5701.65"/>
    <m/>
  </r>
  <r>
    <x v="9"/>
    <x v="9"/>
    <x v="0"/>
    <x v="1"/>
    <x v="0"/>
    <x v="44"/>
    <n v="1881.39"/>
    <n v="0"/>
    <n v="0"/>
    <n v="855.88"/>
    <n v="178.27"/>
    <n v="16.989999999999998"/>
    <m/>
    <n v="2932.53"/>
    <m/>
  </r>
  <r>
    <x v="11"/>
    <x v="11"/>
    <x v="0"/>
    <x v="2"/>
    <x v="2"/>
    <x v="44"/>
    <n v="1390.37"/>
    <n v="0"/>
    <n v="2159"/>
    <n v="1028.77"/>
    <n v="123.12"/>
    <n v="0"/>
    <m/>
    <n v="4701.26"/>
    <m/>
  </r>
  <r>
    <x v="0"/>
    <x v="0"/>
    <x v="0"/>
    <x v="0"/>
    <x v="0"/>
    <x v="44"/>
    <n v="3484.99"/>
    <n v="0"/>
    <n v="3437"/>
    <n v="2081.75"/>
    <n v="152.05000000000001"/>
    <n v="41.99"/>
    <m/>
    <n v="9197.7800000000007"/>
    <m/>
  </r>
  <r>
    <x v="22"/>
    <x v="22"/>
    <x v="0"/>
    <x v="3"/>
    <x v="0"/>
    <x v="44"/>
    <n v="3080"/>
    <n v="0"/>
    <n v="5899.99"/>
    <n v="1015.25"/>
    <n v="90"/>
    <n v="0"/>
    <m/>
    <n v="10085.24"/>
    <m/>
  </r>
  <r>
    <x v="21"/>
    <x v="21"/>
    <x v="4"/>
    <x v="1"/>
    <x v="0"/>
    <x v="44"/>
    <n v="12457.25"/>
    <n v="2929.87"/>
    <n v="1826.98"/>
    <n v="4538.87"/>
    <n v="1257.49"/>
    <n v="1250.22"/>
    <m/>
    <n v="24260.68"/>
    <m/>
  </r>
  <r>
    <x v="12"/>
    <x v="12"/>
    <x v="0"/>
    <x v="2"/>
    <x v="0"/>
    <x v="44"/>
    <n v="7365.18"/>
    <n v="0"/>
    <n v="2376"/>
    <n v="7434.42"/>
    <n v="1623.2"/>
    <n v="3596.07"/>
    <m/>
    <n v="22394.87"/>
    <m/>
  </r>
  <r>
    <x v="18"/>
    <x v="18"/>
    <x v="3"/>
    <x v="1"/>
    <x v="0"/>
    <x v="45"/>
    <n v="0"/>
    <n v="0"/>
    <n v="0"/>
    <n v="0"/>
    <n v="0"/>
    <n v="0"/>
    <m/>
    <n v="0"/>
    <m/>
  </r>
  <r>
    <x v="11"/>
    <x v="11"/>
    <x v="0"/>
    <x v="2"/>
    <x v="2"/>
    <x v="45"/>
    <n v="2485.64"/>
    <n v="0"/>
    <n v="2844"/>
    <n v="982.69"/>
    <n v="218.73"/>
    <n v="70.099999999999994"/>
    <m/>
    <n v="6601.16"/>
    <m/>
  </r>
  <r>
    <x v="21"/>
    <x v="21"/>
    <x v="4"/>
    <x v="1"/>
    <x v="0"/>
    <x v="45"/>
    <n v="16095.75"/>
    <n v="0"/>
    <n v="2152.23"/>
    <n v="6435.03"/>
    <n v="1779.87"/>
    <n v="2075.83"/>
    <m/>
    <n v="28538.71"/>
    <m/>
  </r>
  <r>
    <x v="3"/>
    <x v="3"/>
    <x v="0"/>
    <x v="1"/>
    <x v="0"/>
    <x v="45"/>
    <n v="5902.54"/>
    <n v="0"/>
    <n v="0"/>
    <n v="4192.87"/>
    <n v="597.59"/>
    <n v="40"/>
    <m/>
    <n v="10733"/>
    <m/>
  </r>
  <r>
    <x v="13"/>
    <x v="13"/>
    <x v="0"/>
    <x v="1"/>
    <x v="0"/>
    <x v="45"/>
    <n v="3875.04"/>
    <n v="0"/>
    <n v="815"/>
    <n v="1447.29"/>
    <n v="437.58"/>
    <n v="12.11"/>
    <m/>
    <n v="6587.02"/>
    <m/>
  </r>
  <r>
    <x v="15"/>
    <x v="15"/>
    <x v="2"/>
    <x v="1"/>
    <x v="0"/>
    <x v="45"/>
    <n v="11569.25"/>
    <n v="0"/>
    <n v="0"/>
    <n v="4100.75"/>
    <n v="1294.95"/>
    <n v="9"/>
    <m/>
    <n v="16973.95"/>
    <m/>
  </r>
  <r>
    <x v="23"/>
    <x v="23"/>
    <x v="0"/>
    <x v="1"/>
    <x v="0"/>
    <x v="45"/>
    <n v="60"/>
    <n v="50"/>
    <n v="0"/>
    <n v="58.25"/>
    <n v="0"/>
    <n v="0"/>
    <m/>
    <n v="168.25"/>
    <m/>
  </r>
  <r>
    <x v="0"/>
    <x v="0"/>
    <x v="0"/>
    <x v="0"/>
    <x v="0"/>
    <x v="45"/>
    <n v="3535"/>
    <n v="880"/>
    <n v="3590"/>
    <n v="1406.5"/>
    <n v="118.85"/>
    <n v="51.99"/>
    <m/>
    <n v="9582.34"/>
    <m/>
  </r>
  <r>
    <x v="19"/>
    <x v="19"/>
    <x v="4"/>
    <x v="0"/>
    <x v="0"/>
    <x v="45"/>
    <n v="4624.72"/>
    <n v="158"/>
    <n v="0"/>
    <n v="1751.89"/>
    <n v="914.83"/>
    <n v="81.88"/>
    <m/>
    <n v="7531.32"/>
    <m/>
  </r>
  <r>
    <x v="9"/>
    <x v="9"/>
    <x v="0"/>
    <x v="1"/>
    <x v="0"/>
    <x v="45"/>
    <n v="2869.51"/>
    <n v="0"/>
    <n v="0"/>
    <n v="978.32"/>
    <n v="111.49"/>
    <n v="16.989999999999998"/>
    <m/>
    <n v="3976.31"/>
    <m/>
  </r>
  <r>
    <x v="8"/>
    <x v="8"/>
    <x v="0"/>
    <x v="1"/>
    <x v="1"/>
    <x v="45"/>
    <n v="9170.9599999999991"/>
    <n v="0"/>
    <n v="0"/>
    <n v="2805.65"/>
    <n v="1225.48"/>
    <n v="0"/>
    <m/>
    <n v="13202.09"/>
    <m/>
  </r>
  <r>
    <x v="2"/>
    <x v="2"/>
    <x v="0"/>
    <x v="1"/>
    <x v="0"/>
    <x v="45"/>
    <n v="4626"/>
    <n v="0"/>
    <n v="60"/>
    <n v="1904.5"/>
    <n v="270"/>
    <n v="0"/>
    <m/>
    <n v="6860.5"/>
    <m/>
  </r>
  <r>
    <x v="6"/>
    <x v="6"/>
    <x v="0"/>
    <x v="1"/>
    <x v="0"/>
    <x v="45"/>
    <n v="4474.01"/>
    <n v="0"/>
    <n v="735"/>
    <n v="1818.78"/>
    <n v="0"/>
    <n v="64.69"/>
    <m/>
    <n v="7092.48"/>
    <m/>
  </r>
  <r>
    <x v="14"/>
    <x v="14"/>
    <x v="0"/>
    <x v="1"/>
    <x v="1"/>
    <x v="45"/>
    <n v="2861.21"/>
    <n v="0"/>
    <n v="0"/>
    <n v="1545.95"/>
    <n v="745.85"/>
    <n v="5"/>
    <m/>
    <n v="5158.01"/>
    <m/>
  </r>
  <r>
    <x v="17"/>
    <x v="17"/>
    <x v="0"/>
    <x v="1"/>
    <x v="1"/>
    <x v="45"/>
    <n v="3526.15"/>
    <n v="0"/>
    <n v="720"/>
    <n v="2371.5700000000002"/>
    <n v="860.31"/>
    <n v="19.95"/>
    <m/>
    <n v="7497.98"/>
    <m/>
  </r>
  <r>
    <x v="12"/>
    <x v="12"/>
    <x v="0"/>
    <x v="2"/>
    <x v="0"/>
    <x v="45"/>
    <n v="4801.0600000000004"/>
    <n v="0"/>
    <n v="1852.4"/>
    <n v="6587.23"/>
    <n v="1497.07"/>
    <n v="2904.21"/>
    <m/>
    <n v="17641.97"/>
    <m/>
  </r>
  <r>
    <x v="16"/>
    <x v="16"/>
    <x v="0"/>
    <x v="1"/>
    <x v="0"/>
    <x v="45"/>
    <n v="9271.5300000000007"/>
    <n v="0"/>
    <n v="1215"/>
    <n v="5112.88"/>
    <n v="851.84"/>
    <n v="33.979999999999997"/>
    <m/>
    <n v="16485.23"/>
    <m/>
  </r>
  <r>
    <x v="20"/>
    <x v="20"/>
    <x v="3"/>
    <x v="1"/>
    <x v="0"/>
    <x v="45"/>
    <n v="20026.169999999998"/>
    <n v="850"/>
    <n v="2049"/>
    <n v="263.8"/>
    <n v="1677.57"/>
    <n v="159.38999999999999"/>
    <m/>
    <n v="25025.93"/>
    <m/>
  </r>
  <r>
    <x v="22"/>
    <x v="22"/>
    <x v="0"/>
    <x v="3"/>
    <x v="0"/>
    <x v="45"/>
    <n v="2545"/>
    <n v="0"/>
    <n v="6875"/>
    <n v="933.75"/>
    <n v="67"/>
    <n v="0"/>
    <m/>
    <n v="10420.75"/>
    <m/>
  </r>
  <r>
    <x v="4"/>
    <x v="4"/>
    <x v="1"/>
    <x v="0"/>
    <x v="0"/>
    <x v="45"/>
    <n v="6456.75"/>
    <n v="0"/>
    <n v="60"/>
    <n v="4669.8999999999996"/>
    <n v="671.35"/>
    <n v="0"/>
    <m/>
    <n v="11858"/>
    <m/>
  </r>
  <r>
    <x v="1"/>
    <x v="1"/>
    <x v="0"/>
    <x v="1"/>
    <x v="0"/>
    <x v="45"/>
    <n v="5927.04"/>
    <n v="0"/>
    <n v="4835.6000000000004"/>
    <n v="2072.5700000000002"/>
    <n v="295.56"/>
    <n v="365.47"/>
    <m/>
    <n v="13496.24"/>
    <m/>
  </r>
  <r>
    <x v="5"/>
    <x v="5"/>
    <x v="0"/>
    <x v="1"/>
    <x v="0"/>
    <x v="45"/>
    <n v="3795"/>
    <n v="140"/>
    <n v="410"/>
    <n v="1494"/>
    <n v="221"/>
    <n v="374"/>
    <m/>
    <n v="6434"/>
    <m/>
  </r>
  <r>
    <x v="10"/>
    <x v="10"/>
    <x v="1"/>
    <x v="2"/>
    <x v="0"/>
    <x v="45"/>
    <n v="18558.759999999998"/>
    <n v="0"/>
    <n v="5438.29"/>
    <n v="9622.5"/>
    <n v="1793.04"/>
    <n v="79.95"/>
    <m/>
    <n v="35492.54"/>
    <m/>
  </r>
  <r>
    <x v="7"/>
    <x v="7"/>
    <x v="0"/>
    <x v="1"/>
    <x v="0"/>
    <x v="45"/>
    <n v="4589"/>
    <n v="600"/>
    <n v="0"/>
    <n v="1858.8"/>
    <n v="440.3"/>
    <n v="10.99"/>
    <m/>
    <n v="7499.09"/>
    <m/>
  </r>
  <r>
    <x v="19"/>
    <x v="19"/>
    <x v="4"/>
    <x v="0"/>
    <x v="0"/>
    <x v="46"/>
    <n v="4983.63"/>
    <n v="158"/>
    <n v="0"/>
    <n v="1404.22"/>
    <n v="811.9"/>
    <n v="199"/>
    <m/>
    <n v="7556.75"/>
    <m/>
  </r>
  <r>
    <x v="0"/>
    <x v="0"/>
    <x v="0"/>
    <x v="0"/>
    <x v="0"/>
    <x v="46"/>
    <n v="3155"/>
    <n v="9132.5"/>
    <n v="1050"/>
    <n v="1264.25"/>
    <n v="85.6"/>
    <n v="73.98"/>
    <m/>
    <n v="14761.33"/>
    <m/>
  </r>
  <r>
    <x v="21"/>
    <x v="21"/>
    <x v="4"/>
    <x v="1"/>
    <x v="0"/>
    <x v="46"/>
    <n v="10933.47"/>
    <n v="94.97"/>
    <n v="2222.5"/>
    <n v="3781.51"/>
    <n v="1037.1300000000001"/>
    <n v="1789.8"/>
    <m/>
    <n v="19859.38"/>
    <m/>
  </r>
  <r>
    <x v="7"/>
    <x v="7"/>
    <x v="0"/>
    <x v="1"/>
    <x v="0"/>
    <x v="46"/>
    <n v="1805.91"/>
    <n v="2565"/>
    <n v="0"/>
    <n v="927.98"/>
    <n v="179.99"/>
    <n v="19.899999999999999"/>
    <m/>
    <n v="5498.78"/>
    <m/>
  </r>
  <r>
    <x v="23"/>
    <x v="23"/>
    <x v="0"/>
    <x v="1"/>
    <x v="0"/>
    <x v="46"/>
    <n v="2920.82"/>
    <n v="450"/>
    <n v="1545"/>
    <n v="2123.5"/>
    <n v="89.75"/>
    <n v="26.99"/>
    <m/>
    <n v="7156.06"/>
    <m/>
  </r>
  <r>
    <x v="3"/>
    <x v="3"/>
    <x v="0"/>
    <x v="1"/>
    <x v="0"/>
    <x v="46"/>
    <n v="2670.62"/>
    <n v="9725"/>
    <n v="0"/>
    <n v="2341.5"/>
    <n v="371.82"/>
    <n v="16.989999999999998"/>
    <m/>
    <n v="15125.93"/>
    <m/>
  </r>
  <r>
    <x v="13"/>
    <x v="13"/>
    <x v="0"/>
    <x v="1"/>
    <x v="0"/>
    <x v="46"/>
    <n v="8637.49"/>
    <n v="3005"/>
    <n v="0"/>
    <n v="3252.86"/>
    <n v="810.81"/>
    <n v="16.989999999999998"/>
    <m/>
    <n v="15723.15"/>
    <m/>
  </r>
  <r>
    <x v="15"/>
    <x v="15"/>
    <x v="2"/>
    <x v="1"/>
    <x v="0"/>
    <x v="46"/>
    <n v="9038.92"/>
    <n v="2200"/>
    <n v="100"/>
    <n v="3261.67"/>
    <n v="1414.64"/>
    <n v="36"/>
    <m/>
    <n v="16051.23"/>
    <m/>
  </r>
  <r>
    <x v="8"/>
    <x v="8"/>
    <x v="0"/>
    <x v="1"/>
    <x v="1"/>
    <x v="46"/>
    <n v="12638.66"/>
    <n v="0"/>
    <n v="0"/>
    <n v="5663.57"/>
    <n v="1939.43"/>
    <n v="0"/>
    <m/>
    <n v="20241.66"/>
    <m/>
  </r>
  <r>
    <x v="11"/>
    <x v="11"/>
    <x v="0"/>
    <x v="2"/>
    <x v="2"/>
    <x v="46"/>
    <n v="5884.92"/>
    <n v="0"/>
    <n v="917"/>
    <n v="2328.6999999999998"/>
    <n v="306.08"/>
    <n v="0"/>
    <m/>
    <n v="9436.7000000000007"/>
    <m/>
  </r>
  <r>
    <x v="5"/>
    <x v="5"/>
    <x v="0"/>
    <x v="1"/>
    <x v="0"/>
    <x v="46"/>
    <n v="4320.24"/>
    <n v="700"/>
    <n v="180"/>
    <n v="1874"/>
    <n v="596.5"/>
    <n v="159.5"/>
    <m/>
    <n v="7830.24"/>
    <m/>
  </r>
  <r>
    <x v="18"/>
    <x v="18"/>
    <x v="3"/>
    <x v="1"/>
    <x v="0"/>
    <x v="46"/>
    <n v="0"/>
    <n v="0"/>
    <n v="0"/>
    <n v="0"/>
    <n v="0"/>
    <n v="0"/>
    <m/>
    <n v="0"/>
    <m/>
  </r>
  <r>
    <x v="14"/>
    <x v="14"/>
    <x v="0"/>
    <x v="1"/>
    <x v="1"/>
    <x v="46"/>
    <n v="3082.52"/>
    <n v="3045"/>
    <n v="40"/>
    <n v="2514.1799999999998"/>
    <n v="863.32"/>
    <n v="45.41"/>
    <m/>
    <n v="9590.43"/>
    <m/>
  </r>
  <r>
    <x v="9"/>
    <x v="9"/>
    <x v="0"/>
    <x v="1"/>
    <x v="0"/>
    <x v="46"/>
    <n v="2515.9699999999998"/>
    <n v="2790"/>
    <n v="0"/>
    <n v="938.07"/>
    <n v="228.34"/>
    <n v="15"/>
    <m/>
    <n v="6487.38"/>
    <m/>
  </r>
  <r>
    <x v="2"/>
    <x v="2"/>
    <x v="0"/>
    <x v="1"/>
    <x v="0"/>
    <x v="46"/>
    <n v="2234.5"/>
    <n v="520"/>
    <n v="0"/>
    <n v="645.5"/>
    <n v="159.5"/>
    <n v="0"/>
    <m/>
    <n v="3559.5"/>
    <m/>
  </r>
  <r>
    <x v="17"/>
    <x v="17"/>
    <x v="0"/>
    <x v="1"/>
    <x v="1"/>
    <x v="46"/>
    <n v="4428.95"/>
    <n v="2031.77"/>
    <n v="80"/>
    <n v="3923.41"/>
    <n v="1216.3800000000001"/>
    <n v="500"/>
    <m/>
    <n v="12180.51"/>
    <m/>
  </r>
  <r>
    <x v="12"/>
    <x v="12"/>
    <x v="0"/>
    <x v="2"/>
    <x v="0"/>
    <x v="46"/>
    <n v="17296.04"/>
    <n v="0"/>
    <n v="1884.2"/>
    <n v="7813.61"/>
    <n v="1967"/>
    <n v="520"/>
    <m/>
    <n v="29480.85"/>
    <m/>
  </r>
  <r>
    <x v="16"/>
    <x v="16"/>
    <x v="0"/>
    <x v="1"/>
    <x v="0"/>
    <x v="46"/>
    <n v="9601"/>
    <n v="2700"/>
    <n v="3500"/>
    <n v="5572.5"/>
    <n v="988"/>
    <n v="2712.97"/>
    <m/>
    <n v="25074.47"/>
    <m/>
  </r>
  <r>
    <x v="10"/>
    <x v="10"/>
    <x v="1"/>
    <x v="2"/>
    <x v="0"/>
    <x v="46"/>
    <n v="19295"/>
    <n v="3250"/>
    <n v="2674"/>
    <n v="9601.48"/>
    <n v="1749.38"/>
    <n v="473.28"/>
    <m/>
    <n v="37043.14"/>
    <m/>
  </r>
  <r>
    <x v="22"/>
    <x v="22"/>
    <x v="0"/>
    <x v="3"/>
    <x v="0"/>
    <x v="46"/>
    <n v="4787.5"/>
    <n v="0"/>
    <n v="2000"/>
    <n v="1848.75"/>
    <n v="172"/>
    <n v="0"/>
    <m/>
    <n v="8808.25"/>
    <m/>
  </r>
  <r>
    <x v="4"/>
    <x v="4"/>
    <x v="1"/>
    <x v="0"/>
    <x v="0"/>
    <x v="46"/>
    <n v="9925"/>
    <n v="0"/>
    <n v="0"/>
    <n v="3802.8"/>
    <n v="654.6"/>
    <n v="0"/>
    <m/>
    <n v="14382.4"/>
    <m/>
  </r>
  <r>
    <x v="1"/>
    <x v="1"/>
    <x v="0"/>
    <x v="1"/>
    <x v="0"/>
    <x v="46"/>
    <n v="8804.2199999999993"/>
    <n v="1300"/>
    <n v="3421.14"/>
    <n v="4342.22"/>
    <n v="715.42"/>
    <n v="802.96"/>
    <m/>
    <n v="19385.96"/>
    <m/>
  </r>
  <r>
    <x v="6"/>
    <x v="6"/>
    <x v="0"/>
    <x v="1"/>
    <x v="0"/>
    <x v="46"/>
    <n v="5986.01"/>
    <n v="790"/>
    <n v="1450"/>
    <n v="3463.87"/>
    <n v="459.96"/>
    <n v="55.29"/>
    <m/>
    <n v="12205.13"/>
    <m/>
  </r>
  <r>
    <x v="20"/>
    <x v="20"/>
    <x v="3"/>
    <x v="1"/>
    <x v="0"/>
    <x v="46"/>
    <n v="13057.14"/>
    <n v="8831.84"/>
    <n v="2274"/>
    <n v="117.6"/>
    <n v="1152.02"/>
    <n v="172.95"/>
    <m/>
    <n v="25605.55"/>
    <m/>
  </r>
  <r>
    <x v="24"/>
    <x v="24"/>
    <x v="0"/>
    <x v="2"/>
    <x v="0"/>
    <x v="47"/>
    <n v="1467.5"/>
    <n v="0"/>
    <n v="0"/>
    <n v="775.5"/>
    <n v="340"/>
    <n v="65"/>
    <m/>
    <n v="2648"/>
    <m/>
  </r>
  <r>
    <x v="21"/>
    <x v="21"/>
    <x v="4"/>
    <x v="1"/>
    <x v="0"/>
    <x v="47"/>
    <n v="14520.96"/>
    <n v="5059.78"/>
    <n v="1810"/>
    <n v="7244.8"/>
    <n v="1482.1"/>
    <n v="91.15"/>
    <m/>
    <n v="30208.79"/>
    <m/>
  </r>
  <r>
    <x v="7"/>
    <x v="7"/>
    <x v="0"/>
    <x v="1"/>
    <x v="0"/>
    <x v="47"/>
    <n v="12527.15"/>
    <n v="24371.25"/>
    <n v="100"/>
    <n v="5125.29"/>
    <n v="847.46"/>
    <n v="37.979999999999997"/>
    <m/>
    <n v="43009.13"/>
    <m/>
  </r>
  <r>
    <x v="23"/>
    <x v="23"/>
    <x v="0"/>
    <x v="1"/>
    <x v="0"/>
    <x v="47"/>
    <n v="14023.79"/>
    <n v="6400"/>
    <n v="240"/>
    <n v="7070.17"/>
    <n v="1443.76"/>
    <n v="83.98"/>
    <m/>
    <n v="29261.7"/>
    <m/>
  </r>
  <r>
    <x v="3"/>
    <x v="3"/>
    <x v="0"/>
    <x v="1"/>
    <x v="0"/>
    <x v="47"/>
    <n v="17068.28"/>
    <n v="22803.66"/>
    <n v="0"/>
    <n v="15877.87"/>
    <n v="1575.1"/>
    <n v="15.99"/>
    <m/>
    <n v="57340.9"/>
    <m/>
  </r>
  <r>
    <x v="13"/>
    <x v="13"/>
    <x v="0"/>
    <x v="1"/>
    <x v="0"/>
    <x v="47"/>
    <n v="19709.87"/>
    <n v="11341.25"/>
    <n v="0"/>
    <n v="8348.11"/>
    <n v="1055.6199999999999"/>
    <n v="465.47"/>
    <m/>
    <n v="40920.32"/>
    <m/>
  </r>
  <r>
    <x v="15"/>
    <x v="15"/>
    <x v="2"/>
    <x v="1"/>
    <x v="0"/>
    <x v="47"/>
    <n v="24253.25"/>
    <n v="7820"/>
    <n v="440"/>
    <n v="9714.5"/>
    <n v="2835.95"/>
    <n v="126"/>
    <m/>
    <n v="45189.7"/>
    <m/>
  </r>
  <r>
    <x v="19"/>
    <x v="19"/>
    <x v="4"/>
    <x v="0"/>
    <x v="0"/>
    <x v="47"/>
    <n v="7291.4"/>
    <n v="0"/>
    <n v="0"/>
    <n v="2037.38"/>
    <n v="1086.0999999999999"/>
    <n v="53"/>
    <m/>
    <n v="10467.879999999999"/>
    <m/>
  </r>
  <r>
    <x v="8"/>
    <x v="8"/>
    <x v="0"/>
    <x v="1"/>
    <x v="1"/>
    <x v="47"/>
    <n v="21332.09"/>
    <n v="0"/>
    <n v="0"/>
    <n v="16461.63"/>
    <n v="3277.6"/>
    <n v="17"/>
    <m/>
    <n v="41088.32"/>
    <m/>
  </r>
  <r>
    <x v="6"/>
    <x v="6"/>
    <x v="0"/>
    <x v="1"/>
    <x v="0"/>
    <x v="47"/>
    <n v="16794.98"/>
    <n v="1150"/>
    <n v="1005"/>
    <n v="6690.17"/>
    <n v="688.43"/>
    <n v="233.76"/>
    <m/>
    <n v="26562.34"/>
    <m/>
  </r>
  <r>
    <x v="0"/>
    <x v="0"/>
    <x v="0"/>
    <x v="0"/>
    <x v="0"/>
    <x v="47"/>
    <n v="16626.23"/>
    <n v="13367.5"/>
    <n v="1250"/>
    <n v="5853.5"/>
    <n v="935.36"/>
    <n v="237.97"/>
    <m/>
    <n v="38270.559999999998"/>
    <m/>
  </r>
  <r>
    <x v="18"/>
    <x v="18"/>
    <x v="3"/>
    <x v="1"/>
    <x v="0"/>
    <x v="47"/>
    <n v="0"/>
    <n v="0"/>
    <n v="0"/>
    <n v="0"/>
    <n v="0"/>
    <n v="0"/>
    <m/>
    <n v="0"/>
    <m/>
  </r>
  <r>
    <x v="17"/>
    <x v="17"/>
    <x v="0"/>
    <x v="1"/>
    <x v="1"/>
    <x v="47"/>
    <n v="27749.19"/>
    <n v="11830"/>
    <n v="760"/>
    <n v="13900"/>
    <n v="2908.57"/>
    <n v="69.95"/>
    <m/>
    <n v="57217.71"/>
    <m/>
  </r>
  <r>
    <x v="9"/>
    <x v="9"/>
    <x v="0"/>
    <x v="1"/>
    <x v="0"/>
    <x v="47"/>
    <n v="10062.84"/>
    <n v="23914.93"/>
    <n v="0"/>
    <n v="5450"/>
    <n v="812.72"/>
    <n v="0"/>
    <m/>
    <n v="40240.49"/>
    <m/>
  </r>
  <r>
    <x v="11"/>
    <x v="11"/>
    <x v="0"/>
    <x v="2"/>
    <x v="2"/>
    <x v="47"/>
    <n v="12654.13"/>
    <n v="3504.68"/>
    <n v="1072.25"/>
    <n v="3540.61"/>
    <n v="1071.7"/>
    <n v="14.02"/>
    <m/>
    <n v="21857.39"/>
    <m/>
  </r>
  <r>
    <x v="14"/>
    <x v="14"/>
    <x v="0"/>
    <x v="1"/>
    <x v="1"/>
    <x v="47"/>
    <n v="20793.099999999999"/>
    <n v="7636.06"/>
    <n v="0"/>
    <n v="9065.34"/>
    <n v="1944.47"/>
    <n v="149.85"/>
    <m/>
    <n v="39588.82"/>
    <m/>
  </r>
  <r>
    <x v="12"/>
    <x v="12"/>
    <x v="0"/>
    <x v="2"/>
    <x v="0"/>
    <x v="47"/>
    <n v="25222.3"/>
    <n v="31940"/>
    <n v="954"/>
    <n v="14108.21"/>
    <n v="3495.41"/>
    <n v="742.98"/>
    <m/>
    <n v="76462.899999999994"/>
    <m/>
  </r>
  <r>
    <x v="16"/>
    <x v="16"/>
    <x v="0"/>
    <x v="1"/>
    <x v="0"/>
    <x v="47"/>
    <n v="14678"/>
    <n v="13460"/>
    <n v="2100"/>
    <n v="10057.5"/>
    <n v="1954.5"/>
    <n v="243.94"/>
    <m/>
    <n v="42493.94"/>
    <m/>
  </r>
  <r>
    <x v="10"/>
    <x v="10"/>
    <x v="1"/>
    <x v="2"/>
    <x v="0"/>
    <x v="47"/>
    <n v="28607.27"/>
    <n v="26025"/>
    <n v="6185.01"/>
    <n v="23546.68"/>
    <n v="3455.05"/>
    <n v="702.97"/>
    <m/>
    <n v="88521.98"/>
    <m/>
  </r>
  <r>
    <x v="22"/>
    <x v="22"/>
    <x v="0"/>
    <x v="3"/>
    <x v="0"/>
    <x v="47"/>
    <n v="9632.5"/>
    <n v="240"/>
    <n v="1825"/>
    <n v="2893.75"/>
    <n v="351.25"/>
    <n v="0"/>
    <m/>
    <n v="14942.5"/>
    <m/>
  </r>
  <r>
    <x v="4"/>
    <x v="4"/>
    <x v="1"/>
    <x v="0"/>
    <x v="0"/>
    <x v="47"/>
    <n v="14450"/>
    <n v="0"/>
    <n v="0"/>
    <n v="7805.1"/>
    <n v="895.97"/>
    <n v="0"/>
    <m/>
    <n v="23151.07"/>
    <m/>
  </r>
  <r>
    <x v="1"/>
    <x v="1"/>
    <x v="0"/>
    <x v="1"/>
    <x v="0"/>
    <x v="47"/>
    <n v="33087.620000000003"/>
    <n v="23145.75"/>
    <n v="3361.41"/>
    <n v="15726.38"/>
    <n v="2681.02"/>
    <n v="1274.2"/>
    <m/>
    <n v="79276.38"/>
    <m/>
  </r>
  <r>
    <x v="2"/>
    <x v="2"/>
    <x v="0"/>
    <x v="1"/>
    <x v="0"/>
    <x v="47"/>
    <n v="13616"/>
    <n v="11840"/>
    <n v="120"/>
    <n v="4335.5"/>
    <n v="649.25"/>
    <n v="0"/>
    <m/>
    <n v="30560.75"/>
    <m/>
  </r>
  <r>
    <x v="5"/>
    <x v="5"/>
    <x v="0"/>
    <x v="1"/>
    <x v="0"/>
    <x v="47"/>
    <n v="23063"/>
    <n v="2251.6799999999998"/>
    <n v="0"/>
    <n v="7305.13"/>
    <n v="1135"/>
    <n v="179"/>
    <m/>
    <n v="33933.81"/>
    <m/>
  </r>
  <r>
    <x v="20"/>
    <x v="20"/>
    <x v="3"/>
    <x v="1"/>
    <x v="0"/>
    <x v="47"/>
    <n v="22028.81"/>
    <n v="660"/>
    <n v="3563"/>
    <n v="253.8"/>
    <n v="1553.56"/>
    <n v="329.98"/>
    <m/>
    <n v="28389.15"/>
    <m/>
  </r>
  <r>
    <x v="13"/>
    <x v="13"/>
    <x v="0"/>
    <x v="1"/>
    <x v="0"/>
    <x v="48"/>
    <n v="7048.6"/>
    <n v="0"/>
    <n v="400"/>
    <n v="3473.91"/>
    <n v="686.33"/>
    <n v="196.24"/>
    <m/>
    <n v="11805.08"/>
    <m/>
  </r>
  <r>
    <x v="11"/>
    <x v="11"/>
    <x v="0"/>
    <x v="2"/>
    <x v="2"/>
    <x v="48"/>
    <n v="23424.17"/>
    <n v="18703.97"/>
    <n v="3005"/>
    <n v="8651.73"/>
    <n v="1718.99"/>
    <n v="42.06"/>
    <m/>
    <n v="55545.919999999998"/>
    <m/>
  </r>
  <r>
    <x v="19"/>
    <x v="19"/>
    <x v="4"/>
    <x v="0"/>
    <x v="0"/>
    <x v="48"/>
    <n v="5216.28"/>
    <n v="900"/>
    <n v="0"/>
    <n v="2390.31"/>
    <n v="870.61"/>
    <n v="118"/>
    <m/>
    <n v="9495.2000000000007"/>
    <m/>
  </r>
  <r>
    <x v="24"/>
    <x v="24"/>
    <x v="0"/>
    <x v="2"/>
    <x v="0"/>
    <x v="48"/>
    <n v="11330"/>
    <n v="7500"/>
    <n v="79"/>
    <n v="5023.08"/>
    <n v="1580.8"/>
    <n v="267"/>
    <m/>
    <n v="25779.88"/>
    <m/>
  </r>
  <r>
    <x v="21"/>
    <x v="21"/>
    <x v="4"/>
    <x v="1"/>
    <x v="0"/>
    <x v="48"/>
    <n v="13713.11"/>
    <n v="1750.26"/>
    <n v="1756.13"/>
    <n v="6355.79"/>
    <n v="1709.54"/>
    <n v="3950.07"/>
    <m/>
    <n v="29234.9"/>
    <m/>
  </r>
  <r>
    <x v="7"/>
    <x v="7"/>
    <x v="0"/>
    <x v="1"/>
    <x v="0"/>
    <x v="48"/>
    <n v="11418.29"/>
    <n v="10522.5"/>
    <n v="200"/>
    <n v="7576.75"/>
    <n v="1137.93"/>
    <n v="10.99"/>
    <m/>
    <n v="30866.46"/>
    <m/>
  </r>
  <r>
    <x v="8"/>
    <x v="8"/>
    <x v="0"/>
    <x v="1"/>
    <x v="1"/>
    <x v="48"/>
    <n v="19496.05"/>
    <n v="0"/>
    <n v="0"/>
    <n v="10959.26"/>
    <n v="2696.86"/>
    <n v="264"/>
    <m/>
    <n v="33416.17"/>
    <m/>
  </r>
  <r>
    <x v="3"/>
    <x v="3"/>
    <x v="0"/>
    <x v="1"/>
    <x v="0"/>
    <x v="48"/>
    <n v="15006.31"/>
    <n v="3150"/>
    <n v="0"/>
    <n v="13312.58"/>
    <n v="1917.5"/>
    <n v="60.37"/>
    <m/>
    <n v="33446.76"/>
    <m/>
  </r>
  <r>
    <x v="15"/>
    <x v="15"/>
    <x v="2"/>
    <x v="1"/>
    <x v="0"/>
    <x v="48"/>
    <n v="32631.65"/>
    <n v="0"/>
    <n v="6870.5"/>
    <n v="14052.72"/>
    <n v="3328.25"/>
    <n v="54"/>
    <m/>
    <n v="56937.120000000003"/>
    <m/>
  </r>
  <r>
    <x v="0"/>
    <x v="0"/>
    <x v="0"/>
    <x v="0"/>
    <x v="0"/>
    <x v="48"/>
    <n v="24095.62"/>
    <n v="2622"/>
    <n v="5172.9399999999996"/>
    <n v="7622.03"/>
    <n v="753.99"/>
    <n v="235.96"/>
    <m/>
    <n v="40502.54"/>
    <m/>
  </r>
  <r>
    <x v="5"/>
    <x v="5"/>
    <x v="0"/>
    <x v="1"/>
    <x v="0"/>
    <x v="48"/>
    <n v="11470.99"/>
    <n v="26793.68"/>
    <n v="150"/>
    <n v="7344"/>
    <n v="425"/>
    <n v="278"/>
    <m/>
    <n v="46461.67"/>
    <m/>
  </r>
  <r>
    <x v="23"/>
    <x v="23"/>
    <x v="0"/>
    <x v="1"/>
    <x v="0"/>
    <x v="48"/>
    <n v="22959.99"/>
    <n v="27550"/>
    <n v="728"/>
    <n v="10337.68"/>
    <n v="1531.38"/>
    <n v="50"/>
    <m/>
    <n v="63157.05"/>
    <m/>
  </r>
  <r>
    <x v="17"/>
    <x v="17"/>
    <x v="0"/>
    <x v="1"/>
    <x v="1"/>
    <x v="48"/>
    <n v="20089.95"/>
    <n v="3970"/>
    <n v="215"/>
    <n v="10823.13"/>
    <n v="1618.97"/>
    <n v="104.8"/>
    <m/>
    <n v="36821.85"/>
    <m/>
  </r>
  <r>
    <x v="9"/>
    <x v="9"/>
    <x v="0"/>
    <x v="1"/>
    <x v="0"/>
    <x v="48"/>
    <n v="6709.13"/>
    <n v="4341"/>
    <n v="25"/>
    <n v="5605.15"/>
    <n v="657.65"/>
    <n v="0"/>
    <m/>
    <n v="17337.93"/>
    <m/>
  </r>
  <r>
    <x v="6"/>
    <x v="6"/>
    <x v="0"/>
    <x v="1"/>
    <x v="0"/>
    <x v="48"/>
    <n v="7718.9"/>
    <n v="22805"/>
    <n v="430"/>
    <n v="7173.22"/>
    <n v="531.46"/>
    <n v="123.06"/>
    <m/>
    <n v="38781.64"/>
    <m/>
  </r>
  <r>
    <x v="14"/>
    <x v="14"/>
    <x v="0"/>
    <x v="1"/>
    <x v="1"/>
    <x v="48"/>
    <n v="17720.46"/>
    <n v="4000"/>
    <n v="0"/>
    <n v="8154.84"/>
    <n v="1539.28"/>
    <n v="0"/>
    <m/>
    <n v="31414.58"/>
    <m/>
  </r>
  <r>
    <x v="12"/>
    <x v="12"/>
    <x v="0"/>
    <x v="2"/>
    <x v="0"/>
    <x v="48"/>
    <n v="29012.86"/>
    <n v="3650"/>
    <n v="1129"/>
    <n v="20951.07"/>
    <n v="4995.54"/>
    <n v="827.03"/>
    <m/>
    <n v="60565.5"/>
    <m/>
  </r>
  <r>
    <x v="16"/>
    <x v="16"/>
    <x v="0"/>
    <x v="1"/>
    <x v="0"/>
    <x v="48"/>
    <n v="33184.36"/>
    <n v="5950.02"/>
    <n v="900"/>
    <n v="14265.82"/>
    <n v="2370.56"/>
    <n v="1684.96"/>
    <m/>
    <n v="58355.72"/>
    <m/>
  </r>
  <r>
    <x v="10"/>
    <x v="10"/>
    <x v="1"/>
    <x v="2"/>
    <x v="0"/>
    <x v="48"/>
    <n v="38952.36"/>
    <n v="3500"/>
    <n v="4064"/>
    <n v="25922.06"/>
    <n v="4607"/>
    <n v="1283.74"/>
    <m/>
    <n v="78329.16"/>
    <m/>
  </r>
  <r>
    <x v="20"/>
    <x v="20"/>
    <x v="3"/>
    <x v="1"/>
    <x v="0"/>
    <x v="48"/>
    <n v="30410.19"/>
    <n v="750"/>
    <n v="1086"/>
    <n v="336"/>
    <n v="2125.85"/>
    <n v="1108.98"/>
    <m/>
    <n v="35817.019999999997"/>
    <m/>
  </r>
  <r>
    <x v="22"/>
    <x v="22"/>
    <x v="0"/>
    <x v="3"/>
    <x v="0"/>
    <x v="48"/>
    <n v="18177.88"/>
    <n v="3668"/>
    <n v="400"/>
    <n v="3769.66"/>
    <n v="391.96"/>
    <n v="41"/>
    <m/>
    <n v="26448.5"/>
    <m/>
  </r>
  <r>
    <x v="4"/>
    <x v="4"/>
    <x v="1"/>
    <x v="0"/>
    <x v="0"/>
    <x v="48"/>
    <n v="12513"/>
    <n v="0"/>
    <n v="0"/>
    <n v="9619.7800000000007"/>
    <n v="859.4"/>
    <n v="79.95"/>
    <m/>
    <n v="23072.13"/>
    <m/>
  </r>
  <r>
    <x v="1"/>
    <x v="1"/>
    <x v="0"/>
    <x v="1"/>
    <x v="0"/>
    <x v="48"/>
    <n v="27925.279999999999"/>
    <n v="810"/>
    <n v="3176.93"/>
    <n v="11683.5"/>
    <n v="1654.55"/>
    <n v="1182.3599999999999"/>
    <m/>
    <n v="46432.62"/>
    <m/>
  </r>
  <r>
    <x v="2"/>
    <x v="2"/>
    <x v="0"/>
    <x v="1"/>
    <x v="0"/>
    <x v="48"/>
    <n v="13147.88"/>
    <n v="5421.59"/>
    <n v="450"/>
    <n v="3674.04"/>
    <n v="481.24"/>
    <n v="0"/>
    <m/>
    <n v="23174.75"/>
    <m/>
  </r>
  <r>
    <x v="14"/>
    <x v="14"/>
    <x v="0"/>
    <x v="1"/>
    <x v="1"/>
    <x v="49"/>
    <n v="2712.5"/>
    <n v="0"/>
    <n v="0"/>
    <n v="2734.5"/>
    <n v="111.05"/>
    <n v="0"/>
    <m/>
    <n v="5558.05"/>
    <m/>
  </r>
  <r>
    <x v="23"/>
    <x v="23"/>
    <x v="0"/>
    <x v="1"/>
    <x v="0"/>
    <x v="49"/>
    <n v="57963.06"/>
    <n v="0"/>
    <n v="734"/>
    <n v="781.66"/>
    <n v="14.75"/>
    <n v="117.96"/>
    <m/>
    <n v="59611.43"/>
    <m/>
  </r>
  <r>
    <x v="24"/>
    <x v="24"/>
    <x v="0"/>
    <x v="2"/>
    <x v="0"/>
    <x v="49"/>
    <n v="31550"/>
    <n v="15000"/>
    <n v="1635"/>
    <n v="19008.47"/>
    <n v="3915"/>
    <n v="0"/>
    <m/>
    <n v="71108.47"/>
    <m/>
  </r>
  <r>
    <x v="0"/>
    <x v="0"/>
    <x v="0"/>
    <x v="0"/>
    <x v="0"/>
    <x v="49"/>
    <n v="44506.9"/>
    <n v="0"/>
    <n v="5695"/>
    <n v="0"/>
    <n v="0"/>
    <n v="928.96"/>
    <m/>
    <n v="51130.86"/>
    <m/>
  </r>
  <r>
    <x v="21"/>
    <x v="21"/>
    <x v="4"/>
    <x v="1"/>
    <x v="0"/>
    <x v="49"/>
    <n v="29140.37"/>
    <n v="3026.29"/>
    <n v="3360.51"/>
    <n v="11920.11"/>
    <n v="3119.62"/>
    <n v="534.9"/>
    <m/>
    <n v="51101.8"/>
    <m/>
  </r>
  <r>
    <x v="7"/>
    <x v="7"/>
    <x v="0"/>
    <x v="1"/>
    <x v="0"/>
    <x v="49"/>
    <n v="21552.5"/>
    <n v="0"/>
    <n v="0"/>
    <n v="4.72"/>
    <n v="0"/>
    <n v="0"/>
    <m/>
    <n v="21557.22"/>
    <m/>
  </r>
  <r>
    <x v="3"/>
    <x v="3"/>
    <x v="0"/>
    <x v="1"/>
    <x v="0"/>
    <x v="49"/>
    <n v="48803.07"/>
    <n v="0"/>
    <n v="0"/>
    <n v="0"/>
    <n v="2"/>
    <n v="110.43"/>
    <m/>
    <n v="48915.5"/>
    <m/>
  </r>
  <r>
    <x v="13"/>
    <x v="13"/>
    <x v="0"/>
    <x v="1"/>
    <x v="0"/>
    <x v="49"/>
    <n v="10722.77"/>
    <n v="0"/>
    <n v="80"/>
    <n v="0"/>
    <n v="278"/>
    <n v="968.36"/>
    <m/>
    <n v="12049.13"/>
    <m/>
  </r>
  <r>
    <x v="15"/>
    <x v="15"/>
    <x v="2"/>
    <x v="1"/>
    <x v="0"/>
    <x v="49"/>
    <n v="45665"/>
    <n v="13250"/>
    <n v="6260"/>
    <n v="16417.5"/>
    <n v="3474.75"/>
    <n v="57"/>
    <m/>
    <n v="85124.25"/>
    <m/>
  </r>
  <r>
    <x v="8"/>
    <x v="8"/>
    <x v="0"/>
    <x v="1"/>
    <x v="1"/>
    <x v="49"/>
    <n v="21330.86"/>
    <n v="0"/>
    <n v="225"/>
    <n v="1619.75"/>
    <n v="56.16"/>
    <n v="67.69"/>
    <m/>
    <n v="23299.46"/>
    <m/>
  </r>
  <r>
    <x v="11"/>
    <x v="11"/>
    <x v="0"/>
    <x v="2"/>
    <x v="2"/>
    <x v="49"/>
    <n v="53152.480000000003"/>
    <n v="0"/>
    <n v="4486.49"/>
    <n v="14572.26"/>
    <n v="3133.1"/>
    <n v="42.06"/>
    <m/>
    <n v="75386.39"/>
    <m/>
  </r>
  <r>
    <x v="19"/>
    <x v="19"/>
    <x v="4"/>
    <x v="0"/>
    <x v="0"/>
    <x v="49"/>
    <n v="10186.31"/>
    <n v="759"/>
    <n v="0"/>
    <n v="3429.5"/>
    <n v="929.6"/>
    <n v="180.2"/>
    <m/>
    <n v="15484.61"/>
    <m/>
  </r>
  <r>
    <x v="12"/>
    <x v="12"/>
    <x v="0"/>
    <x v="2"/>
    <x v="0"/>
    <x v="49"/>
    <n v="61990.01"/>
    <n v="355"/>
    <n v="4697.3"/>
    <n v="31073.41"/>
    <n v="6907.39"/>
    <n v="990.39"/>
    <m/>
    <n v="106013.5"/>
    <m/>
  </r>
  <r>
    <x v="9"/>
    <x v="9"/>
    <x v="0"/>
    <x v="1"/>
    <x v="0"/>
    <x v="49"/>
    <n v="20949.89"/>
    <n v="0"/>
    <n v="100"/>
    <n v="8.8800000000000008"/>
    <n v="0"/>
    <n v="31.99"/>
    <m/>
    <n v="21090.76"/>
    <m/>
  </r>
  <r>
    <x v="17"/>
    <x v="17"/>
    <x v="0"/>
    <x v="1"/>
    <x v="1"/>
    <x v="49"/>
    <n v="9109"/>
    <n v="0"/>
    <n v="595"/>
    <n v="1167.5"/>
    <n v="0"/>
    <n v="114.77"/>
    <m/>
    <n v="10986.27"/>
    <m/>
  </r>
  <r>
    <x v="2"/>
    <x v="2"/>
    <x v="0"/>
    <x v="1"/>
    <x v="0"/>
    <x v="49"/>
    <n v="24340"/>
    <n v="-605"/>
    <n v="80"/>
    <n v="10.5"/>
    <n v="12.25"/>
    <n v="45"/>
    <m/>
    <n v="23882.75"/>
    <m/>
  </r>
  <r>
    <x v="16"/>
    <x v="16"/>
    <x v="0"/>
    <x v="1"/>
    <x v="0"/>
    <x v="49"/>
    <n v="60587.3"/>
    <n v="7395.12"/>
    <n v="7685"/>
    <n v="24828.83"/>
    <n v="3807.98"/>
    <n v="1650.18"/>
    <m/>
    <n v="105954.41"/>
    <m/>
  </r>
  <r>
    <x v="10"/>
    <x v="10"/>
    <x v="1"/>
    <x v="2"/>
    <x v="0"/>
    <x v="49"/>
    <n v="57429.06"/>
    <n v="125"/>
    <n v="5275.69"/>
    <n v="35855.22"/>
    <n v="5300.33"/>
    <n v="444.88"/>
    <m/>
    <n v="104430.18"/>
    <m/>
  </r>
  <r>
    <x v="22"/>
    <x v="22"/>
    <x v="0"/>
    <x v="3"/>
    <x v="0"/>
    <x v="49"/>
    <n v="49812.3"/>
    <n v="0"/>
    <n v="2407"/>
    <n v="12401.81"/>
    <n v="1570.14"/>
    <n v="38"/>
    <m/>
    <n v="66229.25"/>
    <m/>
  </r>
  <r>
    <x v="4"/>
    <x v="4"/>
    <x v="1"/>
    <x v="0"/>
    <x v="0"/>
    <x v="49"/>
    <n v="23657.54"/>
    <n v="0"/>
    <n v="0"/>
    <n v="13229.8"/>
    <n v="1204.95"/>
    <n v="31.98"/>
    <m/>
    <n v="38124.269999999997"/>
    <m/>
  </r>
  <r>
    <x v="1"/>
    <x v="1"/>
    <x v="0"/>
    <x v="1"/>
    <x v="0"/>
    <x v="49"/>
    <n v="59865"/>
    <n v="3220"/>
    <n v="2941.69"/>
    <n v="6407"/>
    <n v="6"/>
    <n v="322.63"/>
    <m/>
    <n v="72762.320000000007"/>
    <m/>
  </r>
  <r>
    <x v="5"/>
    <x v="5"/>
    <x v="0"/>
    <x v="1"/>
    <x v="0"/>
    <x v="49"/>
    <n v="28875.29"/>
    <n v="1400"/>
    <n v="150"/>
    <n v="779.75"/>
    <n v="4.5"/>
    <n v="932.5"/>
    <m/>
    <n v="32142.04"/>
    <m/>
  </r>
  <r>
    <x v="6"/>
    <x v="6"/>
    <x v="0"/>
    <x v="1"/>
    <x v="0"/>
    <x v="49"/>
    <n v="16264.11"/>
    <n v="2860"/>
    <n v="1259.97"/>
    <n v="229.88"/>
    <n v="17"/>
    <n v="84.98"/>
    <m/>
    <n v="20715.939999999999"/>
    <m/>
  </r>
  <r>
    <x v="20"/>
    <x v="20"/>
    <x v="3"/>
    <x v="1"/>
    <x v="0"/>
    <x v="49"/>
    <n v="47120.03"/>
    <n v="6250"/>
    <n v="1193"/>
    <n v="11574.25"/>
    <n v="1539.5"/>
    <n v="1639.44"/>
    <m/>
    <n v="69316.22"/>
    <m/>
  </r>
  <r>
    <x v="8"/>
    <x v="8"/>
    <x v="0"/>
    <x v="1"/>
    <x v="1"/>
    <x v="50"/>
    <n v="67673"/>
    <n v="565.30999999999995"/>
    <n v="210"/>
    <n v="17988.98"/>
    <n v="3114.9"/>
    <n v="345"/>
    <m/>
    <n v="89897.19"/>
    <m/>
  </r>
  <r>
    <x v="24"/>
    <x v="24"/>
    <x v="0"/>
    <x v="2"/>
    <x v="0"/>
    <x v="50"/>
    <n v="62232.5"/>
    <n v="2515"/>
    <n v="2004"/>
    <n v="25786.71"/>
    <n v="5014.5"/>
    <n v="1606.92"/>
    <m/>
    <n v="99159.63"/>
    <m/>
  </r>
  <r>
    <x v="0"/>
    <x v="0"/>
    <x v="0"/>
    <x v="0"/>
    <x v="0"/>
    <x v="50"/>
    <n v="54979.26"/>
    <n v="12720"/>
    <n v="2692.5"/>
    <n v="24"/>
    <n v="0"/>
    <n v="2181.89"/>
    <m/>
    <n v="72597.649999999994"/>
    <m/>
  </r>
  <r>
    <x v="21"/>
    <x v="21"/>
    <x v="4"/>
    <x v="1"/>
    <x v="0"/>
    <x v="50"/>
    <n v="36472.85"/>
    <n v="0"/>
    <n v="1060"/>
    <n v="14755.9"/>
    <n v="3558.16"/>
    <n v="819.22"/>
    <m/>
    <n v="56666.13"/>
    <m/>
  </r>
  <r>
    <x v="7"/>
    <x v="7"/>
    <x v="0"/>
    <x v="1"/>
    <x v="0"/>
    <x v="50"/>
    <n v="64784.97"/>
    <n v="2277"/>
    <n v="1605"/>
    <n v="0"/>
    <n v="4.25"/>
    <n v="184.6"/>
    <m/>
    <n v="68855.820000000007"/>
    <m/>
  </r>
  <r>
    <x v="23"/>
    <x v="23"/>
    <x v="0"/>
    <x v="1"/>
    <x v="0"/>
    <x v="50"/>
    <n v="72025.45"/>
    <n v="1600"/>
    <n v="745"/>
    <n v="823.5"/>
    <n v="0"/>
    <n v="162.96"/>
    <m/>
    <n v="75356.91"/>
    <m/>
  </r>
  <r>
    <x v="3"/>
    <x v="3"/>
    <x v="0"/>
    <x v="1"/>
    <x v="0"/>
    <x v="50"/>
    <n v="71046.990000000005"/>
    <n v="7692.69"/>
    <n v="2345"/>
    <n v="103.78"/>
    <n v="0"/>
    <n v="165.9"/>
    <m/>
    <n v="81354.36"/>
    <m/>
  </r>
  <r>
    <x v="19"/>
    <x v="19"/>
    <x v="4"/>
    <x v="0"/>
    <x v="0"/>
    <x v="50"/>
    <n v="14883.74"/>
    <n v="379"/>
    <n v="0"/>
    <n v="4566.66"/>
    <n v="1605.05"/>
    <n v="118"/>
    <m/>
    <n v="21552.45"/>
    <m/>
  </r>
  <r>
    <x v="15"/>
    <x v="15"/>
    <x v="2"/>
    <x v="1"/>
    <x v="0"/>
    <x v="50"/>
    <n v="64766.7"/>
    <n v="5050"/>
    <n v="7860"/>
    <n v="18680.73"/>
    <n v="3120.95"/>
    <n v="54"/>
    <m/>
    <n v="99532.38"/>
    <m/>
  </r>
  <r>
    <x v="11"/>
    <x v="11"/>
    <x v="0"/>
    <x v="2"/>
    <x v="2"/>
    <x v="50"/>
    <n v="75908.59"/>
    <n v="12424.3"/>
    <n v="2826"/>
    <n v="20832.66"/>
    <n v="3457.19"/>
    <n v="0"/>
    <m/>
    <n v="115448.74"/>
    <m/>
  </r>
  <r>
    <x v="9"/>
    <x v="9"/>
    <x v="0"/>
    <x v="1"/>
    <x v="0"/>
    <x v="50"/>
    <n v="47392.5"/>
    <n v="3218.75"/>
    <n v="2265"/>
    <n v="69.5"/>
    <n v="0"/>
    <n v="116.94"/>
    <m/>
    <n v="53062.69"/>
    <m/>
  </r>
  <r>
    <x v="13"/>
    <x v="13"/>
    <x v="0"/>
    <x v="1"/>
    <x v="0"/>
    <x v="50"/>
    <n v="36969.5"/>
    <n v="13645"/>
    <n v="220"/>
    <n v="63.5"/>
    <n v="0"/>
    <n v="337.75"/>
    <m/>
    <n v="51235.75"/>
    <m/>
  </r>
  <r>
    <x v="14"/>
    <x v="14"/>
    <x v="0"/>
    <x v="1"/>
    <x v="1"/>
    <x v="50"/>
    <n v="50493.85"/>
    <n v="3870"/>
    <n v="0"/>
    <n v="15168.85"/>
    <n v="2893.7"/>
    <n v="89.8"/>
    <m/>
    <n v="72516.2"/>
    <m/>
  </r>
  <r>
    <x v="25"/>
    <x v="25"/>
    <x v="2"/>
    <x v="1"/>
    <x v="0"/>
    <x v="50"/>
    <n v="29947.3"/>
    <n v="0"/>
    <n v="0"/>
    <n v="8899.7099999999991"/>
    <n v="1670.21"/>
    <n v="0"/>
    <m/>
    <n v="40517.22"/>
    <m/>
  </r>
  <r>
    <x v="2"/>
    <x v="2"/>
    <x v="0"/>
    <x v="1"/>
    <x v="0"/>
    <x v="50"/>
    <n v="45517.5"/>
    <n v="1110"/>
    <n v="2220"/>
    <n v="0"/>
    <n v="6.25"/>
    <n v="127.5"/>
    <m/>
    <n v="48981.25"/>
    <m/>
  </r>
  <r>
    <x v="6"/>
    <x v="6"/>
    <x v="0"/>
    <x v="1"/>
    <x v="0"/>
    <x v="50"/>
    <n v="56438.12"/>
    <n v="2590"/>
    <n v="4244.92"/>
    <n v="571.25"/>
    <n v="0"/>
    <n v="587.79999999999995"/>
    <m/>
    <n v="64432.09"/>
    <m/>
  </r>
  <r>
    <x v="17"/>
    <x v="17"/>
    <x v="0"/>
    <x v="1"/>
    <x v="1"/>
    <x v="50"/>
    <n v="54291.37"/>
    <n v="2750"/>
    <n v="1105"/>
    <n v="17021.48"/>
    <n v="2552.5100000000002"/>
    <n v="117.3"/>
    <m/>
    <n v="77837.66"/>
    <m/>
  </r>
  <r>
    <x v="12"/>
    <x v="12"/>
    <x v="0"/>
    <x v="2"/>
    <x v="0"/>
    <x v="50"/>
    <n v="83571.199999999997"/>
    <n v="3885"/>
    <n v="3451.4"/>
    <n v="36729.46"/>
    <n v="7245.54"/>
    <n v="920.25"/>
    <m/>
    <n v="135802.85"/>
    <m/>
  </r>
  <r>
    <x v="16"/>
    <x v="16"/>
    <x v="0"/>
    <x v="1"/>
    <x v="0"/>
    <x v="50"/>
    <n v="85045.83"/>
    <n v="32960"/>
    <n v="1685"/>
    <n v="34111.769999999997"/>
    <n v="4932.99"/>
    <n v="298.85000000000002"/>
    <m/>
    <n v="159034.44"/>
    <m/>
  </r>
  <r>
    <x v="10"/>
    <x v="10"/>
    <x v="1"/>
    <x v="2"/>
    <x v="0"/>
    <x v="50"/>
    <n v="75194.5"/>
    <n v="34883"/>
    <n v="8196"/>
    <n v="39201.33"/>
    <n v="5412.16"/>
    <n v="3169.02"/>
    <m/>
    <n v="166056.01"/>
    <m/>
  </r>
  <r>
    <x v="22"/>
    <x v="22"/>
    <x v="0"/>
    <x v="3"/>
    <x v="0"/>
    <x v="50"/>
    <n v="91867.25"/>
    <n v="6480"/>
    <n v="935"/>
    <n v="26687.27"/>
    <n v="3567.48"/>
    <n v="133"/>
    <m/>
    <n v="129670"/>
    <m/>
  </r>
  <r>
    <x v="4"/>
    <x v="4"/>
    <x v="1"/>
    <x v="0"/>
    <x v="0"/>
    <x v="50"/>
    <n v="42391.5"/>
    <n v="12960"/>
    <n v="0"/>
    <n v="18688.7"/>
    <n v="1821.87"/>
    <n v="47.97"/>
    <m/>
    <n v="75910.039999999994"/>
    <m/>
  </r>
  <r>
    <x v="1"/>
    <x v="1"/>
    <x v="0"/>
    <x v="1"/>
    <x v="0"/>
    <x v="50"/>
    <n v="82814.28"/>
    <n v="39113.15"/>
    <n v="3316.93"/>
    <n v="12924.41"/>
    <n v="0"/>
    <n v="4034.87"/>
    <m/>
    <n v="142203.64000000001"/>
    <m/>
  </r>
  <r>
    <x v="26"/>
    <x v="26"/>
    <x v="1"/>
    <x v="2"/>
    <x v="0"/>
    <x v="50"/>
    <n v="12402"/>
    <n v="1800"/>
    <n v="1716"/>
    <n v="4589"/>
    <n v="833.6"/>
    <n v="0"/>
    <m/>
    <n v="21340.6"/>
    <m/>
  </r>
  <r>
    <x v="5"/>
    <x v="5"/>
    <x v="0"/>
    <x v="1"/>
    <x v="0"/>
    <x v="50"/>
    <n v="58179.4"/>
    <n v="3200.02"/>
    <n v="430"/>
    <n v="7153.5"/>
    <n v="85.5"/>
    <n v="515"/>
    <m/>
    <n v="69563.42"/>
    <m/>
  </r>
  <r>
    <x v="20"/>
    <x v="20"/>
    <x v="3"/>
    <x v="1"/>
    <x v="0"/>
    <x v="50"/>
    <n v="73682.89"/>
    <n v="16690"/>
    <n v="1637.5"/>
    <n v="30997.25"/>
    <n v="5065.1000000000004"/>
    <n v="2198.9299999999998"/>
    <m/>
    <n v="130271.67"/>
    <m/>
  </r>
  <r>
    <x v="15"/>
    <x v="15"/>
    <x v="2"/>
    <x v="1"/>
    <x v="0"/>
    <x v="51"/>
    <n v="73632.05"/>
    <n v="19910"/>
    <n v="11050"/>
    <n v="23905.279999999999"/>
    <n v="2875.7"/>
    <n v="332"/>
    <m/>
    <n v="131705.03"/>
    <m/>
  </r>
  <r>
    <x v="25"/>
    <x v="25"/>
    <x v="2"/>
    <x v="1"/>
    <x v="0"/>
    <x v="51"/>
    <n v="95300"/>
    <n v="1770"/>
    <n v="0"/>
    <n v="30155.53"/>
    <n v="4935.99"/>
    <n v="0"/>
    <m/>
    <n v="132161.51999999999"/>
    <m/>
  </r>
  <r>
    <x v="19"/>
    <x v="19"/>
    <x v="4"/>
    <x v="0"/>
    <x v="0"/>
    <x v="51"/>
    <n v="18754.66"/>
    <n v="1556"/>
    <n v="0"/>
    <n v="4756.05"/>
    <n v="2226.7199999999998"/>
    <n v="413.47"/>
    <m/>
    <n v="27706.9"/>
    <m/>
  </r>
  <r>
    <x v="24"/>
    <x v="24"/>
    <x v="0"/>
    <x v="2"/>
    <x v="0"/>
    <x v="51"/>
    <n v="75785.47"/>
    <n v="25000"/>
    <n v="2188"/>
    <n v="34684.97"/>
    <n v="6028.78"/>
    <n v="2240.9899999999998"/>
    <m/>
    <n v="145928.21"/>
    <m/>
  </r>
  <r>
    <x v="0"/>
    <x v="0"/>
    <x v="0"/>
    <x v="0"/>
    <x v="0"/>
    <x v="51"/>
    <n v="53269.94"/>
    <n v="7880"/>
    <n v="4856.6899999999996"/>
    <n v="20774.53"/>
    <n v="1682.36"/>
    <n v="1426.37"/>
    <m/>
    <n v="89889.89"/>
    <m/>
  </r>
  <r>
    <x v="21"/>
    <x v="21"/>
    <x v="4"/>
    <x v="1"/>
    <x v="0"/>
    <x v="51"/>
    <n v="44153.72"/>
    <n v="8631.94"/>
    <n v="2150"/>
    <n v="18488.89"/>
    <n v="4280.95"/>
    <n v="3568.2"/>
    <m/>
    <n v="81273.7"/>
    <m/>
  </r>
  <r>
    <x v="7"/>
    <x v="7"/>
    <x v="0"/>
    <x v="1"/>
    <x v="0"/>
    <x v="51"/>
    <n v="68029.440000000002"/>
    <n v="18436.830000000002"/>
    <n v="2750"/>
    <n v="26170.04"/>
    <n v="2982.5"/>
    <n v="157.91999999999999"/>
    <m/>
    <n v="118526.73"/>
    <m/>
  </r>
  <r>
    <x v="23"/>
    <x v="23"/>
    <x v="0"/>
    <x v="1"/>
    <x v="0"/>
    <x v="51"/>
    <n v="73179.509999999995"/>
    <n v="450"/>
    <n v="495"/>
    <n v="29708.799999999999"/>
    <n v="2954.75"/>
    <n v="170.7"/>
    <m/>
    <n v="106958.76"/>
    <m/>
  </r>
  <r>
    <x v="8"/>
    <x v="8"/>
    <x v="0"/>
    <x v="1"/>
    <x v="1"/>
    <x v="51"/>
    <n v="68933.55"/>
    <n v="0"/>
    <n v="0"/>
    <n v="29114.69"/>
    <n v="5323.05"/>
    <n v="313.88"/>
    <m/>
    <n v="103685.17"/>
    <m/>
  </r>
  <r>
    <x v="13"/>
    <x v="13"/>
    <x v="0"/>
    <x v="1"/>
    <x v="0"/>
    <x v="51"/>
    <n v="46655.360000000001"/>
    <n v="-220"/>
    <n v="1502.5"/>
    <n v="15127.64"/>
    <n v="2035.49"/>
    <n v="18337.669999999998"/>
    <m/>
    <n v="83438.66"/>
    <m/>
  </r>
  <r>
    <x v="27"/>
    <x v="27"/>
    <x v="0"/>
    <x v="3"/>
    <x v="0"/>
    <x v="51"/>
    <n v="45958.07"/>
    <n v="4000"/>
    <n v="225"/>
    <n v="17875.5"/>
    <n v="4848"/>
    <n v="254.4"/>
    <m/>
    <n v="73160.97"/>
    <m/>
  </r>
  <r>
    <x v="2"/>
    <x v="2"/>
    <x v="0"/>
    <x v="1"/>
    <x v="0"/>
    <x v="51"/>
    <n v="53634.6"/>
    <n v="11210"/>
    <n v="2940"/>
    <n v="14303.42"/>
    <n v="1834.75"/>
    <n v="15"/>
    <m/>
    <n v="83937.77"/>
    <m/>
  </r>
  <r>
    <x v="11"/>
    <x v="11"/>
    <x v="0"/>
    <x v="2"/>
    <x v="2"/>
    <x v="51"/>
    <n v="80779.13"/>
    <n v="600"/>
    <n v="3073"/>
    <n v="21872.93"/>
    <n v="3962.34"/>
    <n v="28.04"/>
    <m/>
    <n v="110315.44"/>
    <m/>
  </r>
  <r>
    <x v="3"/>
    <x v="3"/>
    <x v="0"/>
    <x v="1"/>
    <x v="0"/>
    <x v="51"/>
    <n v="71731.11"/>
    <n v="13640"/>
    <n v="2370"/>
    <n v="32520.15"/>
    <n v="3052.4"/>
    <n v="150.91"/>
    <m/>
    <n v="123464.57"/>
    <m/>
  </r>
  <r>
    <x v="16"/>
    <x v="16"/>
    <x v="0"/>
    <x v="1"/>
    <x v="0"/>
    <x v="51"/>
    <n v="76380.11"/>
    <n v="0"/>
    <n v="3575"/>
    <n v="33896.93"/>
    <n v="4846.91"/>
    <n v="917.5"/>
    <m/>
    <n v="119616.45"/>
    <m/>
  </r>
  <r>
    <x v="17"/>
    <x v="17"/>
    <x v="0"/>
    <x v="1"/>
    <x v="1"/>
    <x v="51"/>
    <n v="66068.34"/>
    <n v="21052"/>
    <n v="785"/>
    <n v="24742.67"/>
    <n v="3333.59"/>
    <n v="49.87"/>
    <m/>
    <n v="116031.47"/>
    <m/>
  </r>
  <r>
    <x v="9"/>
    <x v="9"/>
    <x v="0"/>
    <x v="1"/>
    <x v="0"/>
    <x v="51"/>
    <n v="58282.14"/>
    <n v="20269"/>
    <n v="1400"/>
    <n v="19748.13"/>
    <n v="2534.31"/>
    <n v="112.96"/>
    <m/>
    <n v="102346.54"/>
    <m/>
  </r>
  <r>
    <x v="12"/>
    <x v="12"/>
    <x v="0"/>
    <x v="2"/>
    <x v="0"/>
    <x v="51"/>
    <n v="79290.350000000006"/>
    <n v="30420"/>
    <n v="3939.9"/>
    <n v="36161.31"/>
    <n v="6463.75"/>
    <n v="3632.57"/>
    <m/>
    <n v="159907.88"/>
    <m/>
  </r>
  <r>
    <x v="10"/>
    <x v="10"/>
    <x v="1"/>
    <x v="2"/>
    <x v="0"/>
    <x v="51"/>
    <n v="63852.81"/>
    <n v="4491.5"/>
    <n v="4655"/>
    <n v="36580.589999999997"/>
    <n v="4998.88"/>
    <n v="2028.94"/>
    <m/>
    <n v="116607.72"/>
    <m/>
  </r>
  <r>
    <x v="20"/>
    <x v="20"/>
    <x v="3"/>
    <x v="1"/>
    <x v="0"/>
    <x v="51"/>
    <n v="78814.52"/>
    <n v="350"/>
    <n v="3227.5"/>
    <n v="36048.980000000003"/>
    <n v="5259.84"/>
    <n v="204.93"/>
    <m/>
    <n v="123905.77"/>
    <m/>
  </r>
  <r>
    <x v="22"/>
    <x v="22"/>
    <x v="0"/>
    <x v="3"/>
    <x v="0"/>
    <x v="51"/>
    <n v="95059.68"/>
    <n v="14400"/>
    <n v="3141"/>
    <n v="27696.62"/>
    <n v="3573.75"/>
    <n v="171"/>
    <m/>
    <n v="144042.04999999999"/>
    <m/>
  </r>
  <r>
    <x v="4"/>
    <x v="4"/>
    <x v="1"/>
    <x v="0"/>
    <x v="0"/>
    <x v="51"/>
    <n v="23998"/>
    <n v="1280"/>
    <n v="0"/>
    <n v="16722.580000000002"/>
    <n v="1606.4"/>
    <n v="31.98"/>
    <m/>
    <n v="43638.96"/>
    <m/>
  </r>
  <r>
    <x v="1"/>
    <x v="1"/>
    <x v="0"/>
    <x v="1"/>
    <x v="0"/>
    <x v="51"/>
    <n v="75272.5"/>
    <n v="5835"/>
    <n v="3393.95"/>
    <n v="32630.5"/>
    <n v="2688.22"/>
    <n v="2812.58"/>
    <m/>
    <n v="122632.75"/>
    <m/>
  </r>
  <r>
    <x v="26"/>
    <x v="26"/>
    <x v="1"/>
    <x v="2"/>
    <x v="0"/>
    <x v="51"/>
    <n v="48990"/>
    <n v="14250"/>
    <n v="3657"/>
    <n v="27077.87"/>
    <n v="3135.1"/>
    <n v="0"/>
    <m/>
    <n v="97109.97"/>
    <m/>
  </r>
  <r>
    <x v="5"/>
    <x v="5"/>
    <x v="0"/>
    <x v="1"/>
    <x v="0"/>
    <x v="51"/>
    <n v="62788.74"/>
    <n v="25400"/>
    <n v="630"/>
    <n v="24273.5"/>
    <n v="2315"/>
    <n v="511.55"/>
    <m/>
    <n v="115918.79"/>
    <m/>
  </r>
  <r>
    <x v="6"/>
    <x v="6"/>
    <x v="0"/>
    <x v="1"/>
    <x v="0"/>
    <x v="51"/>
    <n v="68083.78"/>
    <n v="12100"/>
    <n v="3422.49"/>
    <n v="25266.720000000001"/>
    <n v="2197.89"/>
    <n v="2177.21"/>
    <m/>
    <n v="113248.09"/>
    <m/>
  </r>
  <r>
    <x v="14"/>
    <x v="14"/>
    <x v="0"/>
    <x v="1"/>
    <x v="1"/>
    <x v="51"/>
    <n v="70420.179999999993"/>
    <n v="17970"/>
    <n v="0"/>
    <n v="24469.14"/>
    <n v="5341.63"/>
    <n v="184.75"/>
    <m/>
    <n v="118385.7"/>
    <m/>
  </r>
  <r>
    <x v="24"/>
    <x v="24"/>
    <x v="0"/>
    <x v="2"/>
    <x v="0"/>
    <x v="52"/>
    <n v="73004.5"/>
    <n v="0"/>
    <n v="2874"/>
    <n v="30004.97"/>
    <n v="4836.83"/>
    <n v="4057"/>
    <m/>
    <n v="114777.3"/>
    <m/>
  </r>
  <r>
    <x v="11"/>
    <x v="11"/>
    <x v="0"/>
    <x v="2"/>
    <x v="2"/>
    <x v="52"/>
    <n v="67202.710000000006"/>
    <n v="1696.31"/>
    <n v="4470.75"/>
    <n v="18278.82"/>
    <n v="3299.22"/>
    <n v="0"/>
    <m/>
    <n v="94947.81"/>
    <m/>
  </r>
  <r>
    <x v="25"/>
    <x v="25"/>
    <x v="2"/>
    <x v="1"/>
    <x v="0"/>
    <x v="52"/>
    <n v="85035"/>
    <n v="3925"/>
    <n v="0"/>
    <n v="29300.720000000001"/>
    <n v="4677.5200000000004"/>
    <n v="0"/>
    <m/>
    <n v="122938.24000000001"/>
    <m/>
  </r>
  <r>
    <x v="27"/>
    <x v="27"/>
    <x v="0"/>
    <x v="3"/>
    <x v="0"/>
    <x v="52"/>
    <n v="45545.1"/>
    <n v="0"/>
    <n v="180"/>
    <n v="20517.16"/>
    <n v="5700.11"/>
    <n v="1362.48"/>
    <m/>
    <n v="73304.850000000006"/>
    <m/>
  </r>
  <r>
    <x v="28"/>
    <x v="28"/>
    <x v="0"/>
    <x v="2"/>
    <x v="0"/>
    <x v="52"/>
    <n v="45406.5"/>
    <n v="400"/>
    <n v="75"/>
    <n v="16041.54"/>
    <n v="5229.7299999999996"/>
    <n v="1227"/>
    <m/>
    <n v="68379.77"/>
    <m/>
  </r>
  <r>
    <x v="19"/>
    <x v="19"/>
    <x v="4"/>
    <x v="0"/>
    <x v="0"/>
    <x v="52"/>
    <n v="10115.719999999999"/>
    <n v="1596"/>
    <n v="0"/>
    <n v="3701.33"/>
    <n v="2189.7399999999998"/>
    <n v="254.47"/>
    <m/>
    <n v="17857.259999999998"/>
    <m/>
  </r>
  <r>
    <x v="0"/>
    <x v="0"/>
    <x v="0"/>
    <x v="0"/>
    <x v="0"/>
    <x v="52"/>
    <n v="39307.919999999998"/>
    <n v="0"/>
    <n v="5825"/>
    <n v="21141.77"/>
    <n v="1843.26"/>
    <n v="2807.33"/>
    <m/>
    <n v="70925.279999999999"/>
    <m/>
  </r>
  <r>
    <x v="7"/>
    <x v="7"/>
    <x v="0"/>
    <x v="1"/>
    <x v="0"/>
    <x v="52"/>
    <n v="52983.93"/>
    <n v="8048.62"/>
    <n v="2920"/>
    <n v="19759.77"/>
    <n v="2534.56"/>
    <n v="119.94"/>
    <m/>
    <n v="86366.82"/>
    <m/>
  </r>
  <r>
    <x v="23"/>
    <x v="23"/>
    <x v="0"/>
    <x v="1"/>
    <x v="0"/>
    <x v="52"/>
    <n v="59697.69"/>
    <n v="25050"/>
    <n v="1540"/>
    <n v="33556.93"/>
    <n v="3620.5"/>
    <n v="748.91"/>
    <m/>
    <n v="124214.03"/>
    <m/>
  </r>
  <r>
    <x v="3"/>
    <x v="3"/>
    <x v="0"/>
    <x v="1"/>
    <x v="0"/>
    <x v="52"/>
    <n v="62325.45"/>
    <n v="3514"/>
    <n v="3545"/>
    <n v="31822.34"/>
    <n v="3433.25"/>
    <n v="67.959999999999994"/>
    <m/>
    <n v="104708"/>
    <m/>
  </r>
  <r>
    <x v="13"/>
    <x v="13"/>
    <x v="0"/>
    <x v="1"/>
    <x v="0"/>
    <x v="52"/>
    <n v="47689.75"/>
    <n v="35"/>
    <n v="940"/>
    <n v="16920.03"/>
    <n v="2178.7399999999998"/>
    <n v="1282.82"/>
    <m/>
    <n v="69046.34"/>
    <m/>
  </r>
  <r>
    <x v="15"/>
    <x v="15"/>
    <x v="2"/>
    <x v="1"/>
    <x v="0"/>
    <x v="52"/>
    <n v="63249.88"/>
    <n v="6483.14"/>
    <n v="7810"/>
    <n v="24908.98"/>
    <n v="3653.47"/>
    <n v="81.099999999999994"/>
    <m/>
    <n v="106186.57"/>
    <m/>
  </r>
  <r>
    <x v="29"/>
    <x v="29"/>
    <x v="0"/>
    <x v="2"/>
    <x v="0"/>
    <x v="52"/>
    <n v="2940"/>
    <n v="0"/>
    <n v="0"/>
    <n v="1634.75"/>
    <n v="2"/>
    <n v="0"/>
    <m/>
    <n v="4576.75"/>
    <m/>
  </r>
  <r>
    <x v="8"/>
    <x v="8"/>
    <x v="0"/>
    <x v="1"/>
    <x v="1"/>
    <x v="52"/>
    <n v="56777.07"/>
    <n v="0"/>
    <n v="10"/>
    <n v="28625.08"/>
    <n v="5737.9"/>
    <n v="1618.2"/>
    <m/>
    <n v="92768.25"/>
    <m/>
  </r>
  <r>
    <x v="2"/>
    <x v="2"/>
    <x v="0"/>
    <x v="1"/>
    <x v="0"/>
    <x v="52"/>
    <n v="34034.81"/>
    <n v="0"/>
    <n v="2290"/>
    <n v="10947.89"/>
    <n v="1254.05"/>
    <n v="0"/>
    <m/>
    <n v="48526.75"/>
    <m/>
  </r>
  <r>
    <x v="9"/>
    <x v="9"/>
    <x v="0"/>
    <x v="1"/>
    <x v="0"/>
    <x v="52"/>
    <n v="39551.83"/>
    <n v="464"/>
    <n v="1465"/>
    <n v="17823.8"/>
    <n v="2396.2399999999998"/>
    <n v="43.98"/>
    <m/>
    <n v="61744.85"/>
    <m/>
  </r>
  <r>
    <x v="14"/>
    <x v="14"/>
    <x v="0"/>
    <x v="1"/>
    <x v="1"/>
    <x v="52"/>
    <n v="70133.740000000005"/>
    <n v="580"/>
    <n v="0"/>
    <n v="23464.69"/>
    <n v="4476.37"/>
    <n v="19.95"/>
    <m/>
    <n v="98674.75"/>
    <m/>
  </r>
  <r>
    <x v="17"/>
    <x v="17"/>
    <x v="0"/>
    <x v="1"/>
    <x v="1"/>
    <x v="52"/>
    <n v="67262.429999999993"/>
    <n v="4540"/>
    <n v="1925"/>
    <n v="26033.14"/>
    <n v="3355.45"/>
    <n v="379.9"/>
    <m/>
    <n v="103495.92"/>
    <m/>
  </r>
  <r>
    <x v="12"/>
    <x v="12"/>
    <x v="0"/>
    <x v="2"/>
    <x v="0"/>
    <x v="52"/>
    <n v="95250.04"/>
    <n v="325"/>
    <n v="3430.4"/>
    <n v="38040.83"/>
    <n v="8870.8799999999992"/>
    <n v="4282.47"/>
    <m/>
    <n v="150199.62"/>
    <m/>
  </r>
  <r>
    <x v="16"/>
    <x v="16"/>
    <x v="0"/>
    <x v="1"/>
    <x v="0"/>
    <x v="52"/>
    <n v="54754"/>
    <n v="0"/>
    <n v="3662.5"/>
    <n v="28837.88"/>
    <n v="4047.75"/>
    <n v="3062.46"/>
    <m/>
    <n v="94364.59"/>
    <m/>
  </r>
  <r>
    <x v="10"/>
    <x v="10"/>
    <x v="1"/>
    <x v="2"/>
    <x v="0"/>
    <x v="52"/>
    <n v="55818.29"/>
    <n v="6629.32"/>
    <n v="3634.1"/>
    <n v="37275.14"/>
    <n v="5542.96"/>
    <n v="1082.29"/>
    <m/>
    <n v="109982.1"/>
    <m/>
  </r>
  <r>
    <x v="22"/>
    <x v="22"/>
    <x v="0"/>
    <x v="3"/>
    <x v="0"/>
    <x v="52"/>
    <n v="78579.929999999993"/>
    <n v="0"/>
    <n v="3041.38"/>
    <n v="23078.71"/>
    <n v="3013.36"/>
    <n v="172"/>
    <m/>
    <n v="107885.38"/>
    <m/>
  </r>
  <r>
    <x v="4"/>
    <x v="4"/>
    <x v="1"/>
    <x v="0"/>
    <x v="0"/>
    <x v="52"/>
    <n v="13928"/>
    <n v="0"/>
    <n v="0"/>
    <n v="13154.2"/>
    <n v="1292.4000000000001"/>
    <n v="115.99"/>
    <m/>
    <n v="28490.59"/>
    <m/>
  </r>
  <r>
    <x v="1"/>
    <x v="1"/>
    <x v="0"/>
    <x v="1"/>
    <x v="0"/>
    <x v="52"/>
    <n v="63033.71"/>
    <n v="0"/>
    <n v="6253.32"/>
    <n v="32793.43"/>
    <n v="3245.11"/>
    <n v="1629.02"/>
    <m/>
    <n v="106954.59"/>
    <m/>
  </r>
  <r>
    <x v="26"/>
    <x v="26"/>
    <x v="1"/>
    <x v="2"/>
    <x v="0"/>
    <x v="52"/>
    <n v="67600"/>
    <n v="7050"/>
    <n v="316"/>
    <n v="31352.05"/>
    <n v="3852.4"/>
    <n v="0"/>
    <m/>
    <n v="110170.45"/>
    <m/>
  </r>
  <r>
    <x v="5"/>
    <x v="5"/>
    <x v="0"/>
    <x v="1"/>
    <x v="0"/>
    <x v="52"/>
    <n v="46917.64"/>
    <n v="570"/>
    <n v="900"/>
    <n v="22770.38"/>
    <n v="1820.83"/>
    <n v="1259.31"/>
    <m/>
    <n v="74238.16"/>
    <m/>
  </r>
  <r>
    <x v="6"/>
    <x v="6"/>
    <x v="0"/>
    <x v="1"/>
    <x v="0"/>
    <x v="52"/>
    <n v="48859.18"/>
    <n v="3480"/>
    <n v="4294.96"/>
    <n v="22947.48"/>
    <n v="2000.92"/>
    <n v="383.56"/>
    <m/>
    <n v="81966.100000000006"/>
    <m/>
  </r>
  <r>
    <x v="20"/>
    <x v="20"/>
    <x v="3"/>
    <x v="1"/>
    <x v="0"/>
    <x v="52"/>
    <n v="54825.2"/>
    <n v="200"/>
    <n v="4384"/>
    <n v="27458.44"/>
    <n v="4102.7"/>
    <n v="1652.86"/>
    <m/>
    <n v="92623.2"/>
    <m/>
  </r>
  <r>
    <x v="21"/>
    <x v="21"/>
    <x v="4"/>
    <x v="1"/>
    <x v="0"/>
    <x v="52"/>
    <n v="27064.95"/>
    <n v="4967.03"/>
    <n v="2340"/>
    <n v="14079.48"/>
    <n v="3455.04"/>
    <n v="3408.28"/>
    <m/>
    <n v="55314.78"/>
    <m/>
  </r>
  <r>
    <x v="8"/>
    <x v="8"/>
    <x v="0"/>
    <x v="1"/>
    <x v="1"/>
    <x v="53"/>
    <n v="18208.8"/>
    <n v="175"/>
    <n v="195"/>
    <n v="15086.64"/>
    <n v="3175.26"/>
    <n v="101.14"/>
    <m/>
    <n v="36941.839999999997"/>
    <m/>
  </r>
  <r>
    <x v="27"/>
    <x v="27"/>
    <x v="0"/>
    <x v="3"/>
    <x v="0"/>
    <x v="53"/>
    <n v="20244.61"/>
    <n v="0"/>
    <n v="1130"/>
    <n v="6770.13"/>
    <n v="1954"/>
    <n v="74.97"/>
    <m/>
    <n v="30173.71"/>
    <m/>
  </r>
  <r>
    <x v="28"/>
    <x v="28"/>
    <x v="0"/>
    <x v="2"/>
    <x v="0"/>
    <x v="53"/>
    <n v="19017.5"/>
    <n v="0"/>
    <n v="480"/>
    <n v="6476.73"/>
    <n v="1745.5"/>
    <n v="0"/>
    <m/>
    <n v="27719.73"/>
    <m/>
  </r>
  <r>
    <x v="24"/>
    <x v="24"/>
    <x v="0"/>
    <x v="2"/>
    <x v="0"/>
    <x v="53"/>
    <n v="23445.75"/>
    <n v="0"/>
    <n v="3189"/>
    <n v="15941.65"/>
    <n v="2482.85"/>
    <n v="4079.28"/>
    <m/>
    <n v="49138.53"/>
    <m/>
  </r>
  <r>
    <x v="0"/>
    <x v="0"/>
    <x v="0"/>
    <x v="0"/>
    <x v="0"/>
    <x v="53"/>
    <n v="15286.46"/>
    <n v="0"/>
    <n v="3655"/>
    <n v="6913.51"/>
    <n v="724.75"/>
    <n v="74.97"/>
    <m/>
    <n v="26654.69"/>
    <m/>
  </r>
  <r>
    <x v="21"/>
    <x v="21"/>
    <x v="4"/>
    <x v="1"/>
    <x v="0"/>
    <x v="53"/>
    <n v="15904.98"/>
    <n v="0"/>
    <n v="1871.5"/>
    <n v="9567.61"/>
    <n v="2198.29"/>
    <n v="4739.22"/>
    <m/>
    <n v="34281.599999999999"/>
    <m/>
  </r>
  <r>
    <x v="7"/>
    <x v="7"/>
    <x v="0"/>
    <x v="1"/>
    <x v="0"/>
    <x v="53"/>
    <n v="17677.39"/>
    <n v="105"/>
    <n v="1320"/>
    <n v="7533.78"/>
    <n v="971.53"/>
    <n v="171.79"/>
    <m/>
    <n v="27779.49"/>
    <m/>
  </r>
  <r>
    <x v="23"/>
    <x v="23"/>
    <x v="0"/>
    <x v="1"/>
    <x v="0"/>
    <x v="53"/>
    <n v="29183.75"/>
    <n v="0"/>
    <n v="1153"/>
    <n v="19542.439999999999"/>
    <n v="2569.7800000000002"/>
    <n v="138.97999999999999"/>
    <m/>
    <n v="52587.95"/>
    <m/>
  </r>
  <r>
    <x v="3"/>
    <x v="3"/>
    <x v="0"/>
    <x v="1"/>
    <x v="0"/>
    <x v="53"/>
    <n v="29889.45"/>
    <n v="25"/>
    <n v="2075"/>
    <n v="14524.63"/>
    <n v="1943.37"/>
    <n v="3086.98"/>
    <m/>
    <n v="51544.43"/>
    <m/>
  </r>
  <r>
    <x v="15"/>
    <x v="15"/>
    <x v="2"/>
    <x v="1"/>
    <x v="0"/>
    <x v="53"/>
    <n v="33990.99"/>
    <n v="140.65"/>
    <n v="8055"/>
    <n v="16930.189999999999"/>
    <n v="2435.84"/>
    <n v="81"/>
    <m/>
    <n v="61633.67"/>
    <m/>
  </r>
  <r>
    <x v="29"/>
    <x v="29"/>
    <x v="0"/>
    <x v="2"/>
    <x v="0"/>
    <x v="53"/>
    <n v="23514.32"/>
    <n v="0"/>
    <n v="870"/>
    <n v="9967.5"/>
    <n v="1083.1600000000001"/>
    <n v="94.95"/>
    <m/>
    <n v="35529.93"/>
    <m/>
  </r>
  <r>
    <x v="11"/>
    <x v="11"/>
    <x v="0"/>
    <x v="2"/>
    <x v="2"/>
    <x v="53"/>
    <n v="23517.15"/>
    <n v="0"/>
    <n v="1875"/>
    <n v="5947.87"/>
    <n v="1352.62"/>
    <n v="0"/>
    <m/>
    <n v="32692.639999999999"/>
    <m/>
  </r>
  <r>
    <x v="9"/>
    <x v="9"/>
    <x v="0"/>
    <x v="1"/>
    <x v="0"/>
    <x v="53"/>
    <n v="11858.8"/>
    <n v="12"/>
    <n v="875"/>
    <n v="9745.67"/>
    <n v="955.12"/>
    <n v="50.97"/>
    <m/>
    <n v="23497.56"/>
    <m/>
  </r>
  <r>
    <x v="13"/>
    <x v="13"/>
    <x v="0"/>
    <x v="1"/>
    <x v="0"/>
    <x v="53"/>
    <n v="12054.58"/>
    <n v="0"/>
    <n v="2337.48"/>
    <n v="3168.42"/>
    <n v="784.75"/>
    <n v="4300.7299999999996"/>
    <m/>
    <n v="22645.96"/>
    <m/>
  </r>
  <r>
    <x v="14"/>
    <x v="14"/>
    <x v="0"/>
    <x v="1"/>
    <x v="1"/>
    <x v="53"/>
    <n v="20277.09"/>
    <n v="0"/>
    <n v="189"/>
    <n v="9864.19"/>
    <n v="1913.07"/>
    <n v="45"/>
    <m/>
    <n v="32288.35"/>
    <m/>
  </r>
  <r>
    <x v="25"/>
    <x v="25"/>
    <x v="2"/>
    <x v="1"/>
    <x v="0"/>
    <x v="53"/>
    <n v="39318.35"/>
    <n v="720"/>
    <n v="0"/>
    <n v="16155.27"/>
    <n v="2694.09"/>
    <n v="0"/>
    <m/>
    <n v="58887.71"/>
    <m/>
  </r>
  <r>
    <x v="2"/>
    <x v="2"/>
    <x v="0"/>
    <x v="1"/>
    <x v="0"/>
    <x v="53"/>
    <n v="9563.75"/>
    <n v="0"/>
    <n v="2350"/>
    <n v="3825.68"/>
    <n v="522.32000000000005"/>
    <n v="15"/>
    <m/>
    <n v="16276.75"/>
    <m/>
  </r>
  <r>
    <x v="19"/>
    <x v="19"/>
    <x v="4"/>
    <x v="0"/>
    <x v="0"/>
    <x v="53"/>
    <n v="7735.07"/>
    <n v="99"/>
    <n v="0"/>
    <n v="2853.29"/>
    <n v="2398.83"/>
    <n v="19.190000000000001"/>
    <m/>
    <n v="13105.38"/>
    <m/>
  </r>
  <r>
    <x v="17"/>
    <x v="17"/>
    <x v="0"/>
    <x v="1"/>
    <x v="1"/>
    <x v="53"/>
    <n v="25213.97"/>
    <n v="170.62"/>
    <n v="1054"/>
    <n v="14304.65"/>
    <n v="1545.59"/>
    <n v="40"/>
    <m/>
    <n v="42328.83"/>
    <m/>
  </r>
  <r>
    <x v="12"/>
    <x v="12"/>
    <x v="0"/>
    <x v="2"/>
    <x v="0"/>
    <x v="53"/>
    <n v="41383.19"/>
    <n v="55"/>
    <n v="3803.95"/>
    <n v="19757.560000000001"/>
    <n v="4296.47"/>
    <n v="9936.7900000000009"/>
    <m/>
    <n v="79232.960000000006"/>
    <m/>
  </r>
  <r>
    <x v="30"/>
    <x v="30"/>
    <x v="0"/>
    <x v="2"/>
    <x v="2"/>
    <x v="53"/>
    <n v="5559"/>
    <n v="0"/>
    <n v="1735"/>
    <n v="2984.35"/>
    <n v="842.95"/>
    <n v="76.989999999999995"/>
    <m/>
    <n v="11198.29"/>
    <m/>
  </r>
  <r>
    <x v="16"/>
    <x v="16"/>
    <x v="0"/>
    <x v="1"/>
    <x v="0"/>
    <x v="53"/>
    <n v="32605.94"/>
    <n v="5720"/>
    <n v="6459"/>
    <n v="16815.82"/>
    <n v="2981.78"/>
    <n v="1367.9"/>
    <m/>
    <n v="65950.44"/>
    <m/>
  </r>
  <r>
    <x v="10"/>
    <x v="10"/>
    <x v="1"/>
    <x v="2"/>
    <x v="0"/>
    <x v="53"/>
    <n v="42376.959999999999"/>
    <n v="0"/>
    <n v="1865"/>
    <n v="28358.42"/>
    <n v="3932.67"/>
    <n v="1708.9"/>
    <m/>
    <n v="78241.95"/>
    <m/>
  </r>
  <r>
    <x v="22"/>
    <x v="22"/>
    <x v="0"/>
    <x v="3"/>
    <x v="0"/>
    <x v="53"/>
    <n v="30972.5"/>
    <n v="0"/>
    <n v="1725.62"/>
    <n v="8898.25"/>
    <n v="1490.5"/>
    <n v="87"/>
    <m/>
    <n v="43173.87"/>
    <m/>
  </r>
  <r>
    <x v="4"/>
    <x v="4"/>
    <x v="1"/>
    <x v="0"/>
    <x v="0"/>
    <x v="53"/>
    <n v="8575"/>
    <n v="0"/>
    <n v="0"/>
    <n v="5053.45"/>
    <n v="637.15"/>
    <n v="0"/>
    <m/>
    <n v="14265.6"/>
    <m/>
  </r>
  <r>
    <x v="1"/>
    <x v="1"/>
    <x v="0"/>
    <x v="1"/>
    <x v="0"/>
    <x v="53"/>
    <n v="29480"/>
    <n v="0"/>
    <n v="8974.75"/>
    <n v="13924.75"/>
    <n v="1553.84"/>
    <n v="1427.24"/>
    <m/>
    <n v="55360.58"/>
    <m/>
  </r>
  <r>
    <x v="26"/>
    <x v="26"/>
    <x v="1"/>
    <x v="2"/>
    <x v="0"/>
    <x v="53"/>
    <n v="45257"/>
    <n v="2150"/>
    <n v="3876"/>
    <n v="25434.02"/>
    <n v="3446.4"/>
    <n v="0"/>
    <m/>
    <n v="80163.42"/>
    <m/>
  </r>
  <r>
    <x v="5"/>
    <x v="5"/>
    <x v="0"/>
    <x v="1"/>
    <x v="0"/>
    <x v="53"/>
    <n v="15637.28"/>
    <n v="90"/>
    <n v="780"/>
    <n v="9191.5300000000007"/>
    <n v="831.5"/>
    <n v="1156.97"/>
    <m/>
    <n v="27687.279999999999"/>
    <m/>
  </r>
  <r>
    <x v="6"/>
    <x v="6"/>
    <x v="0"/>
    <x v="1"/>
    <x v="0"/>
    <x v="53"/>
    <n v="16789.27"/>
    <n v="240"/>
    <n v="2430"/>
    <n v="8736.98"/>
    <n v="796.85"/>
    <n v="842.92"/>
    <m/>
    <n v="29836.02"/>
    <m/>
  </r>
  <r>
    <x v="20"/>
    <x v="20"/>
    <x v="3"/>
    <x v="1"/>
    <x v="0"/>
    <x v="53"/>
    <n v="28486.87"/>
    <n v="4920"/>
    <n v="2427"/>
    <n v="13110.75"/>
    <n v="2435.75"/>
    <n v="1282.95"/>
    <m/>
    <n v="52663.32"/>
    <m/>
  </r>
  <r>
    <x v="13"/>
    <x v="13"/>
    <x v="0"/>
    <x v="1"/>
    <x v="0"/>
    <x v="54"/>
    <n v="3334.52"/>
    <n v="0"/>
    <n v="839.96"/>
    <n v="1114.04"/>
    <n v="284.51"/>
    <n v="2696.11"/>
    <m/>
    <n v="8269.14"/>
    <m/>
  </r>
  <r>
    <x v="11"/>
    <x v="11"/>
    <x v="0"/>
    <x v="2"/>
    <x v="2"/>
    <x v="54"/>
    <n v="6722.87"/>
    <n v="0"/>
    <n v="2937"/>
    <n v="2318.77"/>
    <n v="567.5"/>
    <n v="0"/>
    <m/>
    <n v="12546.14"/>
    <m/>
  </r>
  <r>
    <x v="25"/>
    <x v="25"/>
    <x v="2"/>
    <x v="1"/>
    <x v="0"/>
    <x v="54"/>
    <n v="18912"/>
    <n v="0"/>
    <n v="1200"/>
    <n v="8826.42"/>
    <n v="1509.41"/>
    <n v="0"/>
    <m/>
    <n v="30447.83"/>
    <m/>
  </r>
  <r>
    <x v="27"/>
    <x v="27"/>
    <x v="0"/>
    <x v="3"/>
    <x v="0"/>
    <x v="54"/>
    <n v="6553"/>
    <n v="0"/>
    <n v="550"/>
    <n v="3903.16"/>
    <n v="972"/>
    <n v="74.98"/>
    <m/>
    <n v="12053.14"/>
    <m/>
  </r>
  <r>
    <x v="28"/>
    <x v="28"/>
    <x v="0"/>
    <x v="2"/>
    <x v="0"/>
    <x v="54"/>
    <n v="7502.5"/>
    <n v="0"/>
    <n v="50"/>
    <n v="3872.28"/>
    <n v="2758.44"/>
    <n v="0"/>
    <m/>
    <n v="14183.22"/>
    <m/>
  </r>
  <r>
    <x v="24"/>
    <x v="24"/>
    <x v="0"/>
    <x v="2"/>
    <x v="0"/>
    <x v="54"/>
    <n v="10245.64"/>
    <n v="0"/>
    <n v="316"/>
    <n v="5942.72"/>
    <n v="1388.24"/>
    <n v="4025.94"/>
    <m/>
    <n v="21918.54"/>
    <m/>
  </r>
  <r>
    <x v="0"/>
    <x v="0"/>
    <x v="0"/>
    <x v="0"/>
    <x v="0"/>
    <x v="54"/>
    <n v="5797.5"/>
    <n v="0"/>
    <n v="0"/>
    <n v="1637"/>
    <n v="291.75"/>
    <n v="0"/>
    <m/>
    <n v="7726.25"/>
    <m/>
  </r>
  <r>
    <x v="21"/>
    <x v="21"/>
    <x v="4"/>
    <x v="1"/>
    <x v="0"/>
    <x v="54"/>
    <n v="13061.85"/>
    <n v="375"/>
    <n v="1496.5"/>
    <n v="8913.2999999999993"/>
    <n v="1928.66"/>
    <n v="831.25"/>
    <m/>
    <n v="26606.560000000001"/>
    <m/>
  </r>
  <r>
    <x v="7"/>
    <x v="7"/>
    <x v="0"/>
    <x v="1"/>
    <x v="0"/>
    <x v="54"/>
    <n v="9416.3799999999992"/>
    <n v="50"/>
    <n v="215"/>
    <n v="2254.96"/>
    <n v="411.16"/>
    <n v="18.989999999999998"/>
    <m/>
    <n v="12366.49"/>
    <m/>
  </r>
  <r>
    <x v="29"/>
    <x v="29"/>
    <x v="0"/>
    <x v="2"/>
    <x v="0"/>
    <x v="54"/>
    <n v="14187.07"/>
    <n v="0"/>
    <n v="1950"/>
    <n v="7057.57"/>
    <n v="1411.98"/>
    <n v="17.989999999999998"/>
    <m/>
    <n v="24624.61"/>
    <m/>
  </r>
  <r>
    <x v="3"/>
    <x v="3"/>
    <x v="0"/>
    <x v="1"/>
    <x v="0"/>
    <x v="54"/>
    <n v="8785.7199999999993"/>
    <n v="0"/>
    <n v="1585"/>
    <n v="4540.3599999999997"/>
    <n v="753.89"/>
    <n v="24.98"/>
    <m/>
    <n v="15689.95"/>
    <m/>
  </r>
  <r>
    <x v="15"/>
    <x v="15"/>
    <x v="2"/>
    <x v="1"/>
    <x v="0"/>
    <x v="54"/>
    <n v="24521.06"/>
    <n v="1180"/>
    <n v="6380"/>
    <n v="7877.28"/>
    <n v="1513.65"/>
    <n v="107.1"/>
    <m/>
    <n v="41579.089999999997"/>
    <m/>
  </r>
  <r>
    <x v="8"/>
    <x v="8"/>
    <x v="0"/>
    <x v="1"/>
    <x v="1"/>
    <x v="54"/>
    <n v="8092.89"/>
    <n v="140"/>
    <n v="75"/>
    <n v="6849.79"/>
    <n v="2151.81"/>
    <n v="30"/>
    <m/>
    <n v="17339.490000000002"/>
    <m/>
  </r>
  <r>
    <x v="9"/>
    <x v="9"/>
    <x v="0"/>
    <x v="1"/>
    <x v="0"/>
    <x v="54"/>
    <n v="5031.45"/>
    <n v="0"/>
    <n v="1150"/>
    <n v="1819.83"/>
    <n v="349.07"/>
    <n v="16.989999999999998"/>
    <m/>
    <n v="8367.34"/>
    <m/>
  </r>
  <r>
    <x v="23"/>
    <x v="23"/>
    <x v="0"/>
    <x v="1"/>
    <x v="0"/>
    <x v="54"/>
    <n v="15737.13"/>
    <n v="0"/>
    <n v="1251.5"/>
    <n v="6936.24"/>
    <n v="1170.75"/>
    <n v="80"/>
    <m/>
    <n v="25175.62"/>
    <m/>
  </r>
  <r>
    <x v="30"/>
    <x v="30"/>
    <x v="0"/>
    <x v="2"/>
    <x v="2"/>
    <x v="54"/>
    <n v="6591.5"/>
    <n v="0"/>
    <n v="1520"/>
    <n v="2551.1"/>
    <n v="772.57"/>
    <n v="20"/>
    <m/>
    <n v="11455.17"/>
    <m/>
  </r>
  <r>
    <x v="14"/>
    <x v="14"/>
    <x v="0"/>
    <x v="1"/>
    <x v="1"/>
    <x v="54"/>
    <n v="5678.82"/>
    <n v="0"/>
    <n v="0"/>
    <n v="1839.49"/>
    <n v="261.33999999999997"/>
    <n v="15"/>
    <m/>
    <n v="7794.65"/>
    <m/>
  </r>
  <r>
    <x v="6"/>
    <x v="6"/>
    <x v="0"/>
    <x v="1"/>
    <x v="0"/>
    <x v="54"/>
    <n v="8253.25"/>
    <n v="0"/>
    <n v="1700"/>
    <n v="3748.25"/>
    <n v="580.15"/>
    <n v="173.77"/>
    <m/>
    <n v="14455.42"/>
    <m/>
  </r>
  <r>
    <x v="12"/>
    <x v="12"/>
    <x v="0"/>
    <x v="2"/>
    <x v="0"/>
    <x v="54"/>
    <n v="23558.71"/>
    <n v="0"/>
    <n v="3566.2"/>
    <n v="12934.3"/>
    <n v="3863.92"/>
    <n v="14211.76"/>
    <m/>
    <n v="58134.89"/>
    <m/>
  </r>
  <r>
    <x v="2"/>
    <x v="2"/>
    <x v="0"/>
    <x v="1"/>
    <x v="0"/>
    <x v="54"/>
    <n v="2855"/>
    <n v="0"/>
    <n v="660"/>
    <n v="741.75"/>
    <n v="273"/>
    <n v="30"/>
    <m/>
    <n v="4559.75"/>
    <m/>
  </r>
  <r>
    <x v="16"/>
    <x v="16"/>
    <x v="0"/>
    <x v="1"/>
    <x v="0"/>
    <x v="54"/>
    <n v="15460"/>
    <n v="660"/>
    <n v="6055"/>
    <n v="9421.9699999999993"/>
    <n v="1178.2"/>
    <n v="5302.91"/>
    <m/>
    <n v="38078.080000000002"/>
    <m/>
  </r>
  <r>
    <x v="10"/>
    <x v="10"/>
    <x v="1"/>
    <x v="2"/>
    <x v="0"/>
    <x v="54"/>
    <n v="23464.5"/>
    <n v="0"/>
    <n v="5486"/>
    <n v="12334.7"/>
    <n v="2203.31"/>
    <n v="3205.02"/>
    <m/>
    <n v="46693.53"/>
    <m/>
  </r>
  <r>
    <x v="20"/>
    <x v="20"/>
    <x v="3"/>
    <x v="1"/>
    <x v="0"/>
    <x v="54"/>
    <n v="25622.94"/>
    <n v="200"/>
    <n v="3180"/>
    <n v="8370.25"/>
    <n v="1271.75"/>
    <n v="1686.93"/>
    <m/>
    <n v="40331.870000000003"/>
    <m/>
  </r>
  <r>
    <x v="22"/>
    <x v="22"/>
    <x v="0"/>
    <x v="3"/>
    <x v="0"/>
    <x v="54"/>
    <n v="13960"/>
    <n v="0"/>
    <n v="570"/>
    <n v="3854.75"/>
    <n v="772.75"/>
    <n v="106"/>
    <m/>
    <n v="19263.5"/>
    <m/>
  </r>
  <r>
    <x v="4"/>
    <x v="4"/>
    <x v="1"/>
    <x v="0"/>
    <x v="0"/>
    <x v="54"/>
    <n v="7439.05"/>
    <n v="0"/>
    <n v="0"/>
    <n v="4072.14"/>
    <n v="685.2"/>
    <n v="15.99"/>
    <m/>
    <n v="12212.38"/>
    <m/>
  </r>
  <r>
    <x v="1"/>
    <x v="1"/>
    <x v="0"/>
    <x v="1"/>
    <x v="0"/>
    <x v="54"/>
    <n v="16095"/>
    <n v="250"/>
    <n v="2246.9899999999998"/>
    <n v="4826.25"/>
    <n v="1588.75"/>
    <n v="483.73"/>
    <m/>
    <n v="25490.720000000001"/>
    <m/>
  </r>
  <r>
    <x v="26"/>
    <x v="26"/>
    <x v="1"/>
    <x v="2"/>
    <x v="0"/>
    <x v="54"/>
    <n v="29509"/>
    <n v="2400"/>
    <n v="2323"/>
    <n v="12164.2"/>
    <n v="2095.5500000000002"/>
    <n v="0"/>
    <m/>
    <n v="48491.75"/>
    <m/>
  </r>
  <r>
    <x v="5"/>
    <x v="5"/>
    <x v="0"/>
    <x v="1"/>
    <x v="0"/>
    <x v="54"/>
    <n v="7444.56"/>
    <n v="45"/>
    <n v="949.35"/>
    <n v="2328.58"/>
    <n v="432.5"/>
    <n v="525.79"/>
    <m/>
    <n v="11725.78"/>
    <m/>
  </r>
  <r>
    <x v="19"/>
    <x v="19"/>
    <x v="4"/>
    <x v="0"/>
    <x v="0"/>
    <x v="54"/>
    <n v="7526"/>
    <n v="1137"/>
    <n v="0"/>
    <n v="3321.3"/>
    <n v="2553.58"/>
    <n v="48"/>
    <m/>
    <n v="14585.88"/>
    <m/>
  </r>
  <r>
    <x v="17"/>
    <x v="17"/>
    <x v="0"/>
    <x v="1"/>
    <x v="1"/>
    <x v="54"/>
    <n v="6309.35"/>
    <n v="0"/>
    <n v="436.67"/>
    <n v="1715.17"/>
    <n v="210.05"/>
    <n v="0"/>
    <m/>
    <n v="8671.24"/>
    <m/>
  </r>
  <r>
    <x v="7"/>
    <x v="7"/>
    <x v="0"/>
    <x v="1"/>
    <x v="0"/>
    <x v="55"/>
    <n v="8828.5400000000009"/>
    <n v="50"/>
    <n v="0"/>
    <n v="2604.5700000000002"/>
    <n v="799.9"/>
    <n v="33.229999999999997"/>
    <m/>
    <n v="12316.24"/>
    <m/>
  </r>
  <r>
    <x v="25"/>
    <x v="25"/>
    <x v="2"/>
    <x v="1"/>
    <x v="0"/>
    <x v="55"/>
    <n v="11035"/>
    <n v="0"/>
    <n v="700"/>
    <n v="3295.37"/>
    <n v="873.16"/>
    <n v="0"/>
    <m/>
    <n v="15903.53"/>
    <m/>
  </r>
  <r>
    <x v="27"/>
    <x v="27"/>
    <x v="0"/>
    <x v="3"/>
    <x v="0"/>
    <x v="55"/>
    <n v="3077.2"/>
    <n v="0"/>
    <n v="550"/>
    <n v="2086.86"/>
    <n v="1197.1400000000001"/>
    <n v="54.97"/>
    <m/>
    <n v="6966.17"/>
    <m/>
  </r>
  <r>
    <x v="19"/>
    <x v="19"/>
    <x v="4"/>
    <x v="0"/>
    <x v="0"/>
    <x v="55"/>
    <n v="9089.25"/>
    <n v="540"/>
    <n v="0"/>
    <n v="3832.42"/>
    <n v="2815.93"/>
    <n v="0"/>
    <m/>
    <n v="16277.6"/>
    <m/>
  </r>
  <r>
    <x v="24"/>
    <x v="24"/>
    <x v="0"/>
    <x v="2"/>
    <x v="0"/>
    <x v="55"/>
    <n v="6802.5"/>
    <n v="0"/>
    <n v="2387"/>
    <n v="3339.75"/>
    <n v="895.5"/>
    <n v="2113.98"/>
    <m/>
    <n v="15538.73"/>
    <m/>
  </r>
  <r>
    <x v="28"/>
    <x v="28"/>
    <x v="0"/>
    <x v="2"/>
    <x v="0"/>
    <x v="55"/>
    <n v="5373.36"/>
    <n v="0"/>
    <n v="1000"/>
    <n v="3646.82"/>
    <n v="1072"/>
    <n v="0"/>
    <m/>
    <n v="11092.18"/>
    <m/>
  </r>
  <r>
    <x v="21"/>
    <x v="21"/>
    <x v="4"/>
    <x v="1"/>
    <x v="0"/>
    <x v="55"/>
    <n v="16985.849999999999"/>
    <n v="8226"/>
    <n v="1460"/>
    <n v="7440.33"/>
    <n v="1828.52"/>
    <n v="451.74"/>
    <m/>
    <n v="36392.44"/>
    <m/>
  </r>
  <r>
    <x v="23"/>
    <x v="23"/>
    <x v="0"/>
    <x v="1"/>
    <x v="0"/>
    <x v="55"/>
    <n v="16777.87"/>
    <n v="600"/>
    <n v="1010"/>
    <n v="8948.17"/>
    <n v="1383.25"/>
    <n v="146.99"/>
    <m/>
    <n v="28866.28"/>
    <m/>
  </r>
  <r>
    <x v="3"/>
    <x v="3"/>
    <x v="0"/>
    <x v="1"/>
    <x v="0"/>
    <x v="55"/>
    <n v="13084.7"/>
    <n v="0"/>
    <n v="1300"/>
    <n v="4558.54"/>
    <n v="1105.8399999999999"/>
    <n v="0"/>
    <m/>
    <n v="20049.080000000002"/>
    <m/>
  </r>
  <r>
    <x v="31"/>
    <x v="31"/>
    <x v="4"/>
    <x v="0"/>
    <x v="0"/>
    <x v="55"/>
    <n v="3589.78"/>
    <n v="0"/>
    <n v="684.98"/>
    <n v="3749.33"/>
    <n v="590.27"/>
    <n v="159.97999999999999"/>
    <m/>
    <n v="8774.34"/>
    <m/>
  </r>
  <r>
    <x v="13"/>
    <x v="13"/>
    <x v="0"/>
    <x v="1"/>
    <x v="0"/>
    <x v="55"/>
    <n v="4009.49"/>
    <n v="0"/>
    <n v="1765.17"/>
    <n v="1563.29"/>
    <n v="307.7"/>
    <n v="3245.76"/>
    <m/>
    <n v="10891.41"/>
    <m/>
  </r>
  <r>
    <x v="15"/>
    <x v="15"/>
    <x v="2"/>
    <x v="1"/>
    <x v="0"/>
    <x v="55"/>
    <n v="16913.400000000001"/>
    <n v="0"/>
    <n v="6635"/>
    <n v="5610.93"/>
    <n v="1113.43"/>
    <n v="217.96"/>
    <m/>
    <n v="30490.720000000001"/>
    <m/>
  </r>
  <r>
    <x v="29"/>
    <x v="29"/>
    <x v="0"/>
    <x v="2"/>
    <x v="0"/>
    <x v="55"/>
    <n v="14551.03"/>
    <n v="0"/>
    <n v="3010"/>
    <n v="5157.6000000000004"/>
    <n v="1609.49"/>
    <n v="813.98"/>
    <m/>
    <n v="25142.1"/>
    <m/>
  </r>
  <r>
    <x v="11"/>
    <x v="11"/>
    <x v="0"/>
    <x v="2"/>
    <x v="2"/>
    <x v="55"/>
    <n v="4747.6000000000004"/>
    <n v="0"/>
    <n v="1944"/>
    <n v="1682.71"/>
    <n v="408.95"/>
    <n v="1168.22"/>
    <m/>
    <n v="9951.48"/>
    <m/>
  </r>
  <r>
    <x v="8"/>
    <x v="8"/>
    <x v="0"/>
    <x v="1"/>
    <x v="1"/>
    <x v="55"/>
    <n v="7991.18"/>
    <n v="0"/>
    <n v="0"/>
    <n v="7514.64"/>
    <n v="2614.9699999999998"/>
    <n v="735"/>
    <m/>
    <n v="18855.79"/>
    <m/>
  </r>
  <r>
    <x v="0"/>
    <x v="0"/>
    <x v="0"/>
    <x v="0"/>
    <x v="0"/>
    <x v="55"/>
    <n v="9157.33"/>
    <n v="0"/>
    <n v="0"/>
    <n v="2928.25"/>
    <n v="334"/>
    <n v="0"/>
    <m/>
    <n v="12419.58"/>
    <m/>
  </r>
  <r>
    <x v="9"/>
    <x v="9"/>
    <x v="0"/>
    <x v="1"/>
    <x v="0"/>
    <x v="55"/>
    <n v="9849.57"/>
    <n v="0"/>
    <n v="0"/>
    <n v="2843.58"/>
    <n v="859.54"/>
    <n v="50.97"/>
    <m/>
    <n v="13603.66"/>
    <m/>
  </r>
  <r>
    <x v="2"/>
    <x v="2"/>
    <x v="0"/>
    <x v="1"/>
    <x v="0"/>
    <x v="55"/>
    <n v="3985"/>
    <n v="0"/>
    <n v="620"/>
    <n v="1349"/>
    <n v="207.5"/>
    <n v="15"/>
    <m/>
    <n v="6176.5"/>
    <m/>
  </r>
  <r>
    <x v="14"/>
    <x v="14"/>
    <x v="0"/>
    <x v="1"/>
    <x v="1"/>
    <x v="55"/>
    <n v="3493.3"/>
    <n v="0"/>
    <n v="0"/>
    <n v="2373.9299999999998"/>
    <n v="506.28"/>
    <n v="10"/>
    <m/>
    <n v="6383.51"/>
    <m/>
  </r>
  <r>
    <x v="17"/>
    <x v="17"/>
    <x v="0"/>
    <x v="1"/>
    <x v="1"/>
    <x v="55"/>
    <n v="5808.59"/>
    <n v="30"/>
    <n v="1053"/>
    <n v="2408.84"/>
    <n v="540.85"/>
    <n v="45.45"/>
    <m/>
    <n v="9886.73"/>
    <m/>
  </r>
  <r>
    <x v="12"/>
    <x v="12"/>
    <x v="0"/>
    <x v="2"/>
    <x v="0"/>
    <x v="55"/>
    <n v="15084.25"/>
    <n v="0"/>
    <n v="3654.2"/>
    <n v="7672.53"/>
    <n v="2398.12"/>
    <n v="2190.94"/>
    <m/>
    <n v="31000.04"/>
    <m/>
  </r>
  <r>
    <x v="30"/>
    <x v="30"/>
    <x v="0"/>
    <x v="2"/>
    <x v="2"/>
    <x v="55"/>
    <n v="8276.5"/>
    <n v="300"/>
    <n v="2025"/>
    <n v="2725.05"/>
    <n v="829.65"/>
    <n v="33.979999999999997"/>
    <m/>
    <n v="14190.18"/>
    <m/>
  </r>
  <r>
    <x v="16"/>
    <x v="16"/>
    <x v="0"/>
    <x v="1"/>
    <x v="0"/>
    <x v="55"/>
    <n v="17759.099999999999"/>
    <n v="0"/>
    <n v="6225"/>
    <n v="9719.19"/>
    <n v="1596"/>
    <n v="2524.19"/>
    <m/>
    <n v="37823.480000000003"/>
    <m/>
  </r>
  <r>
    <x v="6"/>
    <x v="6"/>
    <x v="0"/>
    <x v="1"/>
    <x v="0"/>
    <x v="55"/>
    <n v="11820.79"/>
    <n v="0"/>
    <n v="1302.5"/>
    <n v="4137.42"/>
    <n v="920.53"/>
    <n v="1161.9000000000001"/>
    <m/>
    <n v="19343.14"/>
    <m/>
  </r>
  <r>
    <x v="20"/>
    <x v="20"/>
    <x v="3"/>
    <x v="1"/>
    <x v="0"/>
    <x v="55"/>
    <n v="17913"/>
    <n v="200"/>
    <n v="477"/>
    <n v="6235.5"/>
    <n v="1232.44"/>
    <n v="61.97"/>
    <m/>
    <n v="26119.91"/>
    <m/>
  </r>
  <r>
    <x v="22"/>
    <x v="22"/>
    <x v="0"/>
    <x v="3"/>
    <x v="0"/>
    <x v="55"/>
    <n v="11952.5"/>
    <n v="0"/>
    <n v="4020"/>
    <n v="1767.75"/>
    <n v="485.25"/>
    <n v="1788"/>
    <m/>
    <n v="20013.5"/>
    <m/>
  </r>
  <r>
    <x v="4"/>
    <x v="4"/>
    <x v="1"/>
    <x v="0"/>
    <x v="0"/>
    <x v="55"/>
    <n v="6000"/>
    <n v="0"/>
    <n v="0"/>
    <n v="3110.73"/>
    <n v="565.98"/>
    <n v="0"/>
    <m/>
    <n v="9676.7099999999991"/>
    <m/>
  </r>
  <r>
    <x v="1"/>
    <x v="1"/>
    <x v="0"/>
    <x v="1"/>
    <x v="0"/>
    <x v="55"/>
    <n v="22915"/>
    <n v="100"/>
    <n v="1837.98"/>
    <n v="7627.5"/>
    <n v="1756.7"/>
    <n v="1314.51"/>
    <m/>
    <n v="35551.69"/>
    <m/>
  </r>
  <r>
    <x v="26"/>
    <x v="26"/>
    <x v="1"/>
    <x v="2"/>
    <x v="0"/>
    <x v="55"/>
    <n v="13584.08"/>
    <n v="2000"/>
    <n v="2245"/>
    <n v="8141.77"/>
    <n v="589.20000000000005"/>
    <n v="15"/>
    <m/>
    <n v="26575.05"/>
    <m/>
  </r>
  <r>
    <x v="5"/>
    <x v="5"/>
    <x v="0"/>
    <x v="1"/>
    <x v="0"/>
    <x v="55"/>
    <n v="8071.48"/>
    <n v="50"/>
    <n v="480"/>
    <n v="3211.09"/>
    <n v="611.5"/>
    <n v="621.16"/>
    <m/>
    <n v="13045.23"/>
    <m/>
  </r>
  <r>
    <x v="10"/>
    <x v="10"/>
    <x v="1"/>
    <x v="2"/>
    <x v="0"/>
    <x v="55"/>
    <n v="14999.52"/>
    <n v="3300"/>
    <n v="3977"/>
    <n v="7182.19"/>
    <n v="1813.32"/>
    <n v="3861.38"/>
    <m/>
    <n v="35133.410000000003"/>
    <m/>
  </r>
  <r>
    <x v="28"/>
    <x v="28"/>
    <x v="0"/>
    <x v="2"/>
    <x v="0"/>
    <x v="56"/>
    <n v="3205"/>
    <n v="0"/>
    <n v="200"/>
    <n v="889.3"/>
    <n v="361"/>
    <n v="558.97"/>
    <m/>
    <n v="5214.2700000000004"/>
    <m/>
  </r>
  <r>
    <x v="27"/>
    <x v="27"/>
    <x v="0"/>
    <x v="3"/>
    <x v="0"/>
    <x v="56"/>
    <n v="2276.5"/>
    <n v="0"/>
    <n v="400"/>
    <n v="1093.58"/>
    <n v="253"/>
    <n v="0"/>
    <m/>
    <n v="4023.08"/>
    <m/>
  </r>
  <r>
    <x v="23"/>
    <x v="23"/>
    <x v="0"/>
    <x v="1"/>
    <x v="0"/>
    <x v="56"/>
    <n v="11954.75"/>
    <n v="0"/>
    <n v="501"/>
    <n v="5450.96"/>
    <n v="916"/>
    <n v="58.98"/>
    <m/>
    <n v="18881.689999999999"/>
    <m/>
  </r>
  <r>
    <x v="22"/>
    <x v="22"/>
    <x v="0"/>
    <x v="3"/>
    <x v="0"/>
    <x v="56"/>
    <n v="11537.8"/>
    <n v="0"/>
    <n v="4470"/>
    <n v="2625.75"/>
    <n v="501.25"/>
    <n v="38"/>
    <m/>
    <n v="19172.8"/>
    <m/>
  </r>
  <r>
    <x v="24"/>
    <x v="24"/>
    <x v="0"/>
    <x v="2"/>
    <x v="0"/>
    <x v="56"/>
    <n v="1902.5"/>
    <n v="10"/>
    <n v="1999"/>
    <n v="1553.8"/>
    <n v="493"/>
    <n v="4354.76"/>
    <m/>
    <n v="10313.06"/>
    <m/>
  </r>
  <r>
    <x v="20"/>
    <x v="20"/>
    <x v="3"/>
    <x v="1"/>
    <x v="0"/>
    <x v="56"/>
    <n v="19227.099999999999"/>
    <n v="200"/>
    <n v="210"/>
    <n v="3824.5"/>
    <n v="1014"/>
    <n v="50.97"/>
    <m/>
    <n v="24526.57"/>
    <m/>
  </r>
  <r>
    <x v="31"/>
    <x v="31"/>
    <x v="4"/>
    <x v="0"/>
    <x v="0"/>
    <x v="56"/>
    <n v="24117.7"/>
    <n v="6580"/>
    <n v="1974.95"/>
    <n v="10299.030000000001"/>
    <n v="2570.59"/>
    <n v="478.38"/>
    <m/>
    <n v="46020.65"/>
    <m/>
  </r>
  <r>
    <x v="21"/>
    <x v="21"/>
    <x v="4"/>
    <x v="1"/>
    <x v="0"/>
    <x v="56"/>
    <n v="12157.59"/>
    <n v="3862"/>
    <n v="1480"/>
    <n v="7892.35"/>
    <n v="2345.0500000000002"/>
    <n v="3161.05"/>
    <m/>
    <n v="30898.04"/>
    <m/>
  </r>
  <r>
    <x v="26"/>
    <x v="26"/>
    <x v="1"/>
    <x v="2"/>
    <x v="0"/>
    <x v="56"/>
    <n v="12323.5"/>
    <n v="500"/>
    <n v="4458.1000000000004"/>
    <n v="6893.65"/>
    <n v="976.2"/>
    <n v="0"/>
    <m/>
    <n v="25151.45"/>
    <m/>
  </r>
  <r>
    <x v="30"/>
    <x v="30"/>
    <x v="0"/>
    <x v="2"/>
    <x v="2"/>
    <x v="56"/>
    <n v="7315"/>
    <n v="3025"/>
    <n v="1940"/>
    <n v="2357.5"/>
    <n v="885.69"/>
    <n v="34.99"/>
    <m/>
    <n v="15558.18"/>
    <m/>
  </r>
  <r>
    <x v="32"/>
    <x v="32"/>
    <x v="3"/>
    <x v="2"/>
    <x v="0"/>
    <x v="56"/>
    <n v="2512"/>
    <n v="0"/>
    <n v="920"/>
    <n v="4205.5"/>
    <n v="1901.8"/>
    <n v="452.62"/>
    <m/>
    <n v="9991.92"/>
    <m/>
  </r>
  <r>
    <x v="29"/>
    <x v="29"/>
    <x v="0"/>
    <x v="2"/>
    <x v="0"/>
    <x v="56"/>
    <n v="19705.240000000002"/>
    <n v="0"/>
    <n v="3840"/>
    <n v="7504.81"/>
    <n v="1950.62"/>
    <n v="109"/>
    <m/>
    <n v="33109.67"/>
    <m/>
  </r>
  <r>
    <x v="0"/>
    <x v="0"/>
    <x v="0"/>
    <x v="0"/>
    <x v="0"/>
    <x v="56"/>
    <n v="4374.99"/>
    <n v="0"/>
    <n v="-1072.5"/>
    <n v="992.5"/>
    <n v="110"/>
    <n v="74.97"/>
    <m/>
    <n v="4479.96"/>
    <m/>
  </r>
  <r>
    <x v="15"/>
    <x v="15"/>
    <x v="2"/>
    <x v="1"/>
    <x v="0"/>
    <x v="56"/>
    <n v="30373.35"/>
    <n v="0"/>
    <n v="4665"/>
    <n v="11330.47"/>
    <n v="1821.07"/>
    <n v="619.99"/>
    <m/>
    <n v="48809.88"/>
    <m/>
  </r>
  <r>
    <x v="13"/>
    <x v="13"/>
    <x v="0"/>
    <x v="1"/>
    <x v="0"/>
    <x v="56"/>
    <n v="7367.11"/>
    <n v="0"/>
    <n v="720"/>
    <n v="2321.0500000000002"/>
    <n v="729"/>
    <n v="4667.8"/>
    <m/>
    <n v="15804.96"/>
    <m/>
  </r>
  <r>
    <x v="25"/>
    <x v="25"/>
    <x v="2"/>
    <x v="1"/>
    <x v="0"/>
    <x v="56"/>
    <n v="24064.7"/>
    <n v="0"/>
    <n v="300"/>
    <n v="8150.38"/>
    <n v="1726.66"/>
    <n v="75"/>
    <m/>
    <n v="34316.74"/>
    <m/>
  </r>
  <r>
    <x v="14"/>
    <x v="14"/>
    <x v="0"/>
    <x v="1"/>
    <x v="1"/>
    <x v="56"/>
    <n v="3028.33"/>
    <n v="0"/>
    <n v="0"/>
    <n v="1610"/>
    <n v="320.55"/>
    <n v="0"/>
    <m/>
    <n v="4958.88"/>
    <m/>
  </r>
  <r>
    <x v="16"/>
    <x v="16"/>
    <x v="0"/>
    <x v="1"/>
    <x v="0"/>
    <x v="56"/>
    <n v="19368.82"/>
    <n v="950"/>
    <n v="3525"/>
    <n v="8816.42"/>
    <n v="1665.2"/>
    <n v="1839.41"/>
    <m/>
    <n v="36164.85"/>
    <m/>
  </r>
  <r>
    <x v="2"/>
    <x v="2"/>
    <x v="0"/>
    <x v="1"/>
    <x v="0"/>
    <x v="56"/>
    <n v="4039"/>
    <n v="0"/>
    <n v="160"/>
    <n v="1467"/>
    <n v="204"/>
    <n v="237.1"/>
    <m/>
    <n v="6107.1"/>
    <m/>
  </r>
  <r>
    <x v="17"/>
    <x v="17"/>
    <x v="0"/>
    <x v="1"/>
    <x v="1"/>
    <x v="56"/>
    <n v="3712.94"/>
    <n v="0"/>
    <n v="756.5"/>
    <n v="1527.06"/>
    <n v="228.95"/>
    <n v="90"/>
    <m/>
    <n v="6315.45"/>
    <m/>
  </r>
  <r>
    <x v="12"/>
    <x v="12"/>
    <x v="0"/>
    <x v="2"/>
    <x v="0"/>
    <x v="56"/>
    <n v="9523.24"/>
    <n v="0"/>
    <n v="2279"/>
    <n v="7206.84"/>
    <n v="2397.5700000000002"/>
    <n v="3376.97"/>
    <m/>
    <n v="24783.62"/>
    <m/>
  </r>
  <r>
    <x v="19"/>
    <x v="19"/>
    <x v="4"/>
    <x v="0"/>
    <x v="0"/>
    <x v="56"/>
    <n v="12159.52"/>
    <n v="0"/>
    <n v="0"/>
    <n v="3694.02"/>
    <n v="3571.64"/>
    <n v="0"/>
    <m/>
    <n v="19425.18"/>
    <m/>
  </r>
  <r>
    <x v="1"/>
    <x v="1"/>
    <x v="0"/>
    <x v="1"/>
    <x v="0"/>
    <x v="56"/>
    <n v="11522.5"/>
    <n v="420"/>
    <n v="2616.23"/>
    <n v="3498.5"/>
    <n v="922.75"/>
    <n v="222.46"/>
    <m/>
    <n v="19202.439999999999"/>
    <m/>
  </r>
  <r>
    <x v="3"/>
    <x v="3"/>
    <x v="0"/>
    <x v="1"/>
    <x v="0"/>
    <x v="56"/>
    <n v="11246.29"/>
    <n v="0"/>
    <n v="650"/>
    <n v="3199.26"/>
    <n v="743.82"/>
    <n v="0"/>
    <m/>
    <n v="15839.37"/>
    <m/>
  </r>
  <r>
    <x v="4"/>
    <x v="4"/>
    <x v="1"/>
    <x v="0"/>
    <x v="0"/>
    <x v="56"/>
    <n v="8241.3700000000008"/>
    <n v="0"/>
    <n v="0"/>
    <n v="3909.03"/>
    <n v="397.34"/>
    <n v="63.96"/>
    <m/>
    <n v="12611.7"/>
    <m/>
  </r>
  <r>
    <x v="9"/>
    <x v="9"/>
    <x v="0"/>
    <x v="1"/>
    <x v="0"/>
    <x v="56"/>
    <n v="5700.13"/>
    <n v="0"/>
    <n v="325"/>
    <n v="1161.9000000000001"/>
    <n v="361.43"/>
    <n v="16.989999999999998"/>
    <m/>
    <n v="7565.45"/>
    <m/>
  </r>
  <r>
    <x v="8"/>
    <x v="8"/>
    <x v="0"/>
    <x v="1"/>
    <x v="1"/>
    <x v="56"/>
    <n v="3355"/>
    <n v="0"/>
    <n v="600"/>
    <n v="3100.66"/>
    <n v="1294.6600000000001"/>
    <n v="0"/>
    <m/>
    <n v="8350.32"/>
    <m/>
  </r>
  <r>
    <x v="10"/>
    <x v="10"/>
    <x v="1"/>
    <x v="2"/>
    <x v="0"/>
    <x v="56"/>
    <n v="15863.66"/>
    <n v="300"/>
    <n v="5551.5"/>
    <n v="8851.92"/>
    <n v="1976.88"/>
    <n v="456.97"/>
    <m/>
    <n v="33000.93"/>
    <m/>
  </r>
  <r>
    <x v="6"/>
    <x v="6"/>
    <x v="0"/>
    <x v="1"/>
    <x v="0"/>
    <x v="56"/>
    <n v="6701.85"/>
    <n v="0"/>
    <n v="650"/>
    <n v="2533.13"/>
    <n v="476.15"/>
    <n v="96.99"/>
    <m/>
    <n v="10458.120000000001"/>
    <m/>
  </r>
  <r>
    <x v="7"/>
    <x v="7"/>
    <x v="0"/>
    <x v="1"/>
    <x v="0"/>
    <x v="56"/>
    <n v="9046.08"/>
    <n v="0"/>
    <n v="0"/>
    <n v="2255.7600000000002"/>
    <n v="484.58"/>
    <n v="56.97"/>
    <m/>
    <n v="11843.39"/>
    <m/>
  </r>
  <r>
    <x v="11"/>
    <x v="11"/>
    <x v="0"/>
    <x v="2"/>
    <x v="2"/>
    <x v="56"/>
    <n v="4372.18"/>
    <n v="0"/>
    <n v="3102"/>
    <n v="1195.77"/>
    <n v="403.47"/>
    <n v="771.03"/>
    <m/>
    <n v="9844.4500000000007"/>
    <m/>
  </r>
  <r>
    <x v="5"/>
    <x v="5"/>
    <x v="0"/>
    <x v="1"/>
    <x v="0"/>
    <x v="56"/>
    <n v="4258.9399999999996"/>
    <n v="0"/>
    <n v="580"/>
    <n v="3061.39"/>
    <n v="311"/>
    <n v="549.14"/>
    <m/>
    <n v="8760.4699999999993"/>
    <m/>
  </r>
  <r>
    <x v="13"/>
    <x v="13"/>
    <x v="0"/>
    <x v="1"/>
    <x v="0"/>
    <x v="57"/>
    <n v="2784.3"/>
    <n v="0"/>
    <n v="865.55"/>
    <n v="810.73"/>
    <n v="424.5"/>
    <n v="4010.84"/>
    <m/>
    <n v="8895.92"/>
    <m/>
  </r>
  <r>
    <x v="11"/>
    <x v="11"/>
    <x v="0"/>
    <x v="2"/>
    <x v="2"/>
    <x v="57"/>
    <n v="4069.78"/>
    <n v="0"/>
    <n v="1300.8"/>
    <n v="1197.18"/>
    <n v="431.3"/>
    <n v="1060.75"/>
    <m/>
    <n v="8059.81"/>
    <m/>
  </r>
  <r>
    <x v="25"/>
    <x v="25"/>
    <x v="2"/>
    <x v="1"/>
    <x v="0"/>
    <x v="57"/>
    <n v="13973.23"/>
    <n v="0"/>
    <n v="0"/>
    <n v="3274.24"/>
    <n v="578.34"/>
    <n v="75"/>
    <m/>
    <n v="17900.810000000001"/>
    <m/>
  </r>
  <r>
    <x v="27"/>
    <x v="27"/>
    <x v="0"/>
    <x v="3"/>
    <x v="0"/>
    <x v="57"/>
    <n v="3090"/>
    <n v="2100"/>
    <n v="100"/>
    <n v="1076.5"/>
    <n v="336"/>
    <n v="940.32"/>
    <m/>
    <n v="7642.82"/>
    <m/>
  </r>
  <r>
    <x v="28"/>
    <x v="28"/>
    <x v="0"/>
    <x v="2"/>
    <x v="0"/>
    <x v="57"/>
    <n v="3741.67"/>
    <n v="2100"/>
    <n v="140"/>
    <n v="1695.04"/>
    <n v="270"/>
    <n v="0"/>
    <m/>
    <n v="7946.71"/>
    <m/>
  </r>
  <r>
    <x v="24"/>
    <x v="24"/>
    <x v="0"/>
    <x v="2"/>
    <x v="0"/>
    <x v="57"/>
    <n v="5494.08"/>
    <n v="0"/>
    <n v="525"/>
    <n v="2930.34"/>
    <n v="831"/>
    <n v="3622"/>
    <m/>
    <n v="13402.42"/>
    <m/>
  </r>
  <r>
    <x v="0"/>
    <x v="0"/>
    <x v="0"/>
    <x v="0"/>
    <x v="0"/>
    <x v="57"/>
    <n v="2815.02"/>
    <n v="-262.5"/>
    <n v="0"/>
    <n v="653.5"/>
    <n v="189.5"/>
    <n v="49.98"/>
    <m/>
    <n v="3445.5"/>
    <m/>
  </r>
  <r>
    <x v="21"/>
    <x v="21"/>
    <x v="4"/>
    <x v="1"/>
    <x v="0"/>
    <x v="57"/>
    <n v="16712.2"/>
    <n v="1497.48"/>
    <n v="2780"/>
    <n v="8570.44"/>
    <n v="1935.63"/>
    <n v="3590.33"/>
    <m/>
    <n v="35086.080000000002"/>
    <m/>
  </r>
  <r>
    <x v="7"/>
    <x v="7"/>
    <x v="0"/>
    <x v="1"/>
    <x v="0"/>
    <x v="57"/>
    <n v="3762.5"/>
    <n v="280"/>
    <n v="0"/>
    <n v="1032.3"/>
    <n v="362"/>
    <n v="0"/>
    <m/>
    <n v="5436.8"/>
    <m/>
  </r>
  <r>
    <x v="23"/>
    <x v="23"/>
    <x v="0"/>
    <x v="1"/>
    <x v="0"/>
    <x v="57"/>
    <n v="10129.370000000001"/>
    <n v="0"/>
    <n v="1250"/>
    <n v="4345.01"/>
    <n v="1177.94"/>
    <n v="55"/>
    <m/>
    <n v="16957.32"/>
    <m/>
  </r>
  <r>
    <x v="29"/>
    <x v="29"/>
    <x v="0"/>
    <x v="2"/>
    <x v="0"/>
    <x v="57"/>
    <n v="10501.46"/>
    <n v="1125"/>
    <n v="4010"/>
    <n v="3674.64"/>
    <n v="726.2"/>
    <n v="84"/>
    <m/>
    <n v="20121.3"/>
    <m/>
  </r>
  <r>
    <x v="31"/>
    <x v="31"/>
    <x v="4"/>
    <x v="0"/>
    <x v="0"/>
    <x v="57"/>
    <n v="21920.25"/>
    <n v="2380"/>
    <n v="1899.92"/>
    <n v="10907.59"/>
    <n v="2676.05"/>
    <n v="741"/>
    <m/>
    <n v="40524.81"/>
    <m/>
  </r>
  <r>
    <x v="15"/>
    <x v="15"/>
    <x v="2"/>
    <x v="1"/>
    <x v="0"/>
    <x v="57"/>
    <n v="13430.95"/>
    <n v="0"/>
    <n v="3901.05"/>
    <n v="3754.96"/>
    <n v="1104.1300000000001"/>
    <n v="210.47"/>
    <m/>
    <n v="22401.56"/>
    <m/>
  </r>
  <r>
    <x v="19"/>
    <x v="19"/>
    <x v="4"/>
    <x v="0"/>
    <x v="0"/>
    <x v="57"/>
    <n v="8514.39"/>
    <n v="738"/>
    <n v="0"/>
    <n v="3194.99"/>
    <n v="2506.29"/>
    <n v="3"/>
    <m/>
    <n v="14956.67"/>
    <m/>
  </r>
  <r>
    <x v="32"/>
    <x v="32"/>
    <x v="3"/>
    <x v="2"/>
    <x v="0"/>
    <x v="57"/>
    <n v="15598.59"/>
    <n v="200"/>
    <n v="1910"/>
    <n v="9684.7099999999991"/>
    <n v="5117.09"/>
    <n v="1560.88"/>
    <m/>
    <n v="34071.269999999997"/>
    <m/>
  </r>
  <r>
    <x v="2"/>
    <x v="2"/>
    <x v="0"/>
    <x v="1"/>
    <x v="0"/>
    <x v="57"/>
    <n v="4123.5"/>
    <n v="0"/>
    <n v="0"/>
    <n v="991.25"/>
    <n v="93.5"/>
    <n v="0"/>
    <m/>
    <n v="5208.25"/>
    <m/>
  </r>
  <r>
    <x v="3"/>
    <x v="3"/>
    <x v="0"/>
    <x v="1"/>
    <x v="0"/>
    <x v="57"/>
    <n v="4072.16"/>
    <n v="4575"/>
    <n v="0"/>
    <n v="1909.52"/>
    <n v="454.93"/>
    <n v="0"/>
    <m/>
    <n v="11011.61"/>
    <m/>
  </r>
  <r>
    <x v="16"/>
    <x v="16"/>
    <x v="0"/>
    <x v="1"/>
    <x v="0"/>
    <x v="57"/>
    <n v="11470"/>
    <n v="5400"/>
    <n v="2880"/>
    <n v="6064.72"/>
    <n v="1215.5"/>
    <n v="427.24"/>
    <m/>
    <n v="27457.46"/>
    <m/>
  </r>
  <r>
    <x v="12"/>
    <x v="12"/>
    <x v="0"/>
    <x v="2"/>
    <x v="0"/>
    <x v="57"/>
    <n v="5336.97"/>
    <n v="0"/>
    <n v="1081"/>
    <n v="2345"/>
    <n v="403.25"/>
    <n v="30"/>
    <m/>
    <n v="9196.2199999999993"/>
    <m/>
  </r>
  <r>
    <x v="33"/>
    <x v="33"/>
    <x v="0"/>
    <x v="2"/>
    <x v="0"/>
    <x v="57"/>
    <n v="1295"/>
    <n v="0"/>
    <n v="0"/>
    <n v="694"/>
    <n v="137"/>
    <n v="0"/>
    <m/>
    <n v="2126"/>
    <m/>
  </r>
  <r>
    <x v="14"/>
    <x v="14"/>
    <x v="0"/>
    <x v="1"/>
    <x v="1"/>
    <x v="57"/>
    <n v="6873.98"/>
    <n v="0"/>
    <n v="0"/>
    <n v="2169.48"/>
    <n v="523.58000000000004"/>
    <n v="19.95"/>
    <m/>
    <n v="9586.99"/>
    <m/>
  </r>
  <r>
    <x v="30"/>
    <x v="30"/>
    <x v="0"/>
    <x v="2"/>
    <x v="2"/>
    <x v="57"/>
    <n v="6858.89"/>
    <n v="690"/>
    <n v="504"/>
    <n v="2054.75"/>
    <n v="640.86"/>
    <n v="16.989999999999998"/>
    <m/>
    <n v="10765.49"/>
    <m/>
  </r>
  <r>
    <x v="17"/>
    <x v="17"/>
    <x v="0"/>
    <x v="1"/>
    <x v="1"/>
    <x v="57"/>
    <n v="5436.97"/>
    <n v="0"/>
    <n v="1081"/>
    <n v="2345"/>
    <n v="403.25"/>
    <n v="30"/>
    <m/>
    <n v="9296.2199999999993"/>
    <m/>
  </r>
  <r>
    <x v="10"/>
    <x v="10"/>
    <x v="1"/>
    <x v="2"/>
    <x v="0"/>
    <x v="57"/>
    <n v="16102.59"/>
    <n v="7012.5"/>
    <n v="2631.45"/>
    <n v="8637.85"/>
    <n v="1325.66"/>
    <n v="1378.96"/>
    <m/>
    <n v="37089.01"/>
    <m/>
  </r>
  <r>
    <x v="20"/>
    <x v="20"/>
    <x v="3"/>
    <x v="1"/>
    <x v="0"/>
    <x v="57"/>
    <n v="20059.93"/>
    <n v="0"/>
    <n v="0"/>
    <n v="5050.5"/>
    <n v="1597.69"/>
    <n v="1100.97"/>
    <m/>
    <n v="27809.09"/>
    <m/>
  </r>
  <r>
    <x v="6"/>
    <x v="6"/>
    <x v="0"/>
    <x v="1"/>
    <x v="0"/>
    <x v="57"/>
    <n v="5537.02"/>
    <n v="0"/>
    <n v="500"/>
    <n v="2361.37"/>
    <n v="407.67"/>
    <n v="116.99"/>
    <m/>
    <n v="8923.0499999999993"/>
    <m/>
  </r>
  <r>
    <x v="8"/>
    <x v="8"/>
    <x v="0"/>
    <x v="1"/>
    <x v="1"/>
    <x v="57"/>
    <n v="6423.4"/>
    <n v="0"/>
    <n v="0"/>
    <n v="5022.21"/>
    <n v="703"/>
    <n v="5"/>
    <m/>
    <n v="12153.61"/>
    <m/>
  </r>
  <r>
    <x v="9"/>
    <x v="9"/>
    <x v="0"/>
    <x v="1"/>
    <x v="0"/>
    <x v="57"/>
    <n v="4786.41"/>
    <n v="1076"/>
    <n v="0"/>
    <n v="1042.9000000000001"/>
    <n v="282.97000000000003"/>
    <n v="0"/>
    <m/>
    <n v="7188.28"/>
    <m/>
  </r>
  <r>
    <x v="22"/>
    <x v="22"/>
    <x v="0"/>
    <x v="3"/>
    <x v="0"/>
    <x v="57"/>
    <n v="9390"/>
    <n v="0"/>
    <n v="2400"/>
    <n v="2075.25"/>
    <n v="467.75"/>
    <n v="57"/>
    <m/>
    <n v="14390"/>
    <m/>
  </r>
  <r>
    <x v="5"/>
    <x v="5"/>
    <x v="0"/>
    <x v="1"/>
    <x v="0"/>
    <x v="57"/>
    <n v="3744"/>
    <n v="0"/>
    <n v="630"/>
    <n v="1611.25"/>
    <n v="225"/>
    <n v="143"/>
    <m/>
    <n v="6353.25"/>
    <m/>
  </r>
  <r>
    <x v="26"/>
    <x v="26"/>
    <x v="1"/>
    <x v="2"/>
    <x v="0"/>
    <x v="57"/>
    <n v="9878"/>
    <n v="0"/>
    <n v="1735"/>
    <n v="4939.05"/>
    <n v="403.1"/>
    <n v="0"/>
    <m/>
    <n v="16955.150000000001"/>
    <m/>
  </r>
  <r>
    <x v="1"/>
    <x v="1"/>
    <x v="0"/>
    <x v="1"/>
    <x v="0"/>
    <x v="57"/>
    <n v="12650"/>
    <n v="420"/>
    <n v="2675.96"/>
    <n v="4083"/>
    <n v="959.87"/>
    <n v="1656.91"/>
    <m/>
    <n v="22445.74"/>
    <m/>
  </r>
  <r>
    <x v="4"/>
    <x v="4"/>
    <x v="1"/>
    <x v="0"/>
    <x v="0"/>
    <x v="57"/>
    <n v="7341"/>
    <n v="0"/>
    <n v="0"/>
    <n v="4077.36"/>
    <n v="684.47"/>
    <n v="117.97"/>
    <m/>
    <n v="12220.8"/>
    <m/>
  </r>
  <r>
    <x v="6"/>
    <x v="6"/>
    <x v="0"/>
    <x v="1"/>
    <x v="0"/>
    <x v="58"/>
    <n v="3864.52"/>
    <n v="14770"/>
    <n v="560"/>
    <n v="2255.75"/>
    <n v="225.92"/>
    <n v="70"/>
    <m/>
    <n v="21746.19"/>
    <m/>
  </r>
  <r>
    <x v="22"/>
    <x v="22"/>
    <x v="0"/>
    <x v="3"/>
    <x v="0"/>
    <x v="58"/>
    <n v="7459.5"/>
    <n v="2500"/>
    <n v="3840"/>
    <n v="1305.75"/>
    <n v="194"/>
    <n v="49"/>
    <m/>
    <n v="15348.25"/>
    <m/>
  </r>
  <r>
    <x v="32"/>
    <x v="32"/>
    <x v="3"/>
    <x v="2"/>
    <x v="0"/>
    <x v="58"/>
    <n v="10648.03"/>
    <n v="1300"/>
    <n v="350"/>
    <n v="7374.37"/>
    <n v="3228.64"/>
    <n v="325.3"/>
    <m/>
    <n v="23226.34"/>
    <m/>
  </r>
  <r>
    <x v="13"/>
    <x v="13"/>
    <x v="0"/>
    <x v="1"/>
    <x v="0"/>
    <x v="58"/>
    <n v="4254.87"/>
    <n v="5625"/>
    <n v="400"/>
    <n v="1969.27"/>
    <n v="767.36"/>
    <n v="1263.72"/>
    <m/>
    <n v="14280.22"/>
    <m/>
  </r>
  <r>
    <x v="15"/>
    <x v="15"/>
    <x v="2"/>
    <x v="1"/>
    <x v="0"/>
    <x v="58"/>
    <n v="14549.75"/>
    <n v="11900"/>
    <n v="5180"/>
    <n v="7670.14"/>
    <n v="922.15"/>
    <n v="1273.6600000000001"/>
    <m/>
    <n v="41495.699999999997"/>
    <m/>
  </r>
  <r>
    <x v="3"/>
    <x v="3"/>
    <x v="0"/>
    <x v="1"/>
    <x v="0"/>
    <x v="58"/>
    <n v="6125.82"/>
    <n v="7661.4"/>
    <n v="0"/>
    <n v="2356.5100000000002"/>
    <n v="496.08"/>
    <n v="15.99"/>
    <m/>
    <n v="16655.8"/>
    <m/>
  </r>
  <r>
    <x v="31"/>
    <x v="31"/>
    <x v="4"/>
    <x v="0"/>
    <x v="0"/>
    <x v="58"/>
    <n v="14323.45"/>
    <n v="1159.99"/>
    <n v="1199.95"/>
    <n v="8007.81"/>
    <n v="1622.07"/>
    <n v="1346.29"/>
    <m/>
    <n v="27659.56"/>
    <m/>
  </r>
  <r>
    <x v="33"/>
    <x v="33"/>
    <x v="0"/>
    <x v="2"/>
    <x v="0"/>
    <x v="58"/>
    <n v="2510.09"/>
    <n v="0"/>
    <n v="0"/>
    <n v="1380.5"/>
    <n v="383"/>
    <n v="0"/>
    <m/>
    <n v="4273.59"/>
    <m/>
  </r>
  <r>
    <x v="0"/>
    <x v="0"/>
    <x v="0"/>
    <x v="0"/>
    <x v="0"/>
    <x v="58"/>
    <n v="5839.99"/>
    <n v="10230"/>
    <n v="160"/>
    <n v="1632.76"/>
    <n v="378.33"/>
    <n v="29"/>
    <m/>
    <n v="18270.080000000002"/>
    <m/>
  </r>
  <r>
    <x v="1"/>
    <x v="1"/>
    <x v="0"/>
    <x v="1"/>
    <x v="0"/>
    <x v="58"/>
    <n v="12225.12"/>
    <n v="7400"/>
    <n v="1088.49"/>
    <n v="4791"/>
    <n v="1021.49"/>
    <n v="70.97"/>
    <m/>
    <n v="26597.07"/>
    <m/>
  </r>
  <r>
    <x v="24"/>
    <x v="24"/>
    <x v="0"/>
    <x v="2"/>
    <x v="0"/>
    <x v="58"/>
    <n v="3543.75"/>
    <n v="0"/>
    <n v="1039"/>
    <n v="3734"/>
    <n v="636.5"/>
    <n v="395.5"/>
    <m/>
    <n v="9348.75"/>
    <m/>
  </r>
  <r>
    <x v="12"/>
    <x v="12"/>
    <x v="0"/>
    <x v="2"/>
    <x v="0"/>
    <x v="58"/>
    <n v="7990.82"/>
    <n v="808.69"/>
    <n v="609.5"/>
    <n v="6111.35"/>
    <n v="1958.21"/>
    <n v="1179.99"/>
    <m/>
    <n v="18658.560000000001"/>
    <m/>
  </r>
  <r>
    <x v="4"/>
    <x v="4"/>
    <x v="1"/>
    <x v="0"/>
    <x v="0"/>
    <x v="58"/>
    <n v="6745"/>
    <n v="1120"/>
    <n v="0"/>
    <n v="4267.51"/>
    <n v="620.14"/>
    <n v="28.78"/>
    <m/>
    <n v="12781.43"/>
    <m/>
  </r>
  <r>
    <x v="10"/>
    <x v="10"/>
    <x v="1"/>
    <x v="2"/>
    <x v="0"/>
    <x v="58"/>
    <n v="14511.5"/>
    <n v="28474.5"/>
    <n v="3866"/>
    <n v="8505.15"/>
    <n v="1480.86"/>
    <n v="1832.96"/>
    <m/>
    <n v="58670.97"/>
    <m/>
  </r>
  <r>
    <x v="26"/>
    <x v="26"/>
    <x v="1"/>
    <x v="2"/>
    <x v="0"/>
    <x v="58"/>
    <n v="6723"/>
    <n v="7050"/>
    <n v="1603"/>
    <n v="3954.52"/>
    <n v="301.8"/>
    <n v="91"/>
    <m/>
    <n v="19723.32"/>
    <m/>
  </r>
  <r>
    <x v="19"/>
    <x v="19"/>
    <x v="4"/>
    <x v="0"/>
    <x v="0"/>
    <x v="58"/>
    <n v="7384.75"/>
    <n v="1120"/>
    <n v="120"/>
    <n v="3272.76"/>
    <n v="2757.15"/>
    <n v="0"/>
    <m/>
    <n v="14654.66"/>
    <m/>
  </r>
  <r>
    <x v="34"/>
    <x v="34"/>
    <x v="0"/>
    <x v="3"/>
    <x v="0"/>
    <x v="58"/>
    <n v="705"/>
    <n v="0"/>
    <n v="475"/>
    <n v="2088.13"/>
    <n v="414.69"/>
    <n v="41.98"/>
    <m/>
    <n v="3724.8"/>
    <m/>
  </r>
  <r>
    <x v="25"/>
    <x v="25"/>
    <x v="2"/>
    <x v="1"/>
    <x v="0"/>
    <x v="58"/>
    <n v="12518.85"/>
    <n v="0"/>
    <n v="0"/>
    <n v="4144.2700000000004"/>
    <n v="872.24"/>
    <n v="125"/>
    <m/>
    <n v="17660.36"/>
    <m/>
  </r>
  <r>
    <x v="23"/>
    <x v="23"/>
    <x v="0"/>
    <x v="1"/>
    <x v="0"/>
    <x v="58"/>
    <n v="10513.76"/>
    <n v="0"/>
    <n v="300"/>
    <n v="5861.53"/>
    <n v="705"/>
    <n v="50"/>
    <m/>
    <n v="17430.29"/>
    <m/>
  </r>
  <r>
    <x v="2"/>
    <x v="2"/>
    <x v="0"/>
    <x v="1"/>
    <x v="0"/>
    <x v="58"/>
    <n v="2730"/>
    <n v="1350"/>
    <n v="450"/>
    <n v="775.25"/>
    <n v="168"/>
    <n v="0"/>
    <m/>
    <n v="5473.25"/>
    <m/>
  </r>
  <r>
    <x v="9"/>
    <x v="9"/>
    <x v="0"/>
    <x v="1"/>
    <x v="0"/>
    <x v="58"/>
    <n v="3493.56"/>
    <n v="8562.1"/>
    <n v="0"/>
    <n v="850.5"/>
    <n v="234.52"/>
    <n v="0"/>
    <m/>
    <n v="13140.68"/>
    <m/>
  </r>
  <r>
    <x v="7"/>
    <x v="7"/>
    <x v="0"/>
    <x v="1"/>
    <x v="0"/>
    <x v="58"/>
    <n v="5581.6"/>
    <n v="13360"/>
    <n v="125"/>
    <n v="2375.5300000000002"/>
    <n v="256.47000000000003"/>
    <n v="18.989999999999998"/>
    <m/>
    <n v="21717.59"/>
    <m/>
  </r>
  <r>
    <x v="27"/>
    <x v="27"/>
    <x v="0"/>
    <x v="3"/>
    <x v="0"/>
    <x v="58"/>
    <n v="2247.5"/>
    <n v="1400"/>
    <n v="75"/>
    <n v="693.93"/>
    <n v="727"/>
    <n v="64.989999999999995"/>
    <m/>
    <n v="5208.42"/>
    <m/>
  </r>
  <r>
    <x v="28"/>
    <x v="28"/>
    <x v="0"/>
    <x v="2"/>
    <x v="0"/>
    <x v="58"/>
    <n v="1412.5"/>
    <n v="3600"/>
    <n v="0"/>
    <n v="698.54"/>
    <n v="271"/>
    <n v="0"/>
    <m/>
    <n v="5982.04"/>
    <m/>
  </r>
  <r>
    <x v="5"/>
    <x v="5"/>
    <x v="0"/>
    <x v="1"/>
    <x v="0"/>
    <x v="58"/>
    <n v="3684.11"/>
    <n v="0"/>
    <n v="190"/>
    <n v="2071.35"/>
    <n v="288"/>
    <n v="227.36"/>
    <m/>
    <n v="6460.82"/>
    <m/>
  </r>
  <r>
    <x v="17"/>
    <x v="17"/>
    <x v="0"/>
    <x v="1"/>
    <x v="1"/>
    <x v="58"/>
    <n v="13349.01"/>
    <n v="4480"/>
    <n v="691.5"/>
    <n v="1876.49"/>
    <n v="399.65"/>
    <n v="99.75"/>
    <m/>
    <n v="20896.400000000001"/>
    <m/>
  </r>
  <r>
    <x v="20"/>
    <x v="20"/>
    <x v="3"/>
    <x v="1"/>
    <x v="0"/>
    <x v="58"/>
    <n v="15146.25"/>
    <n v="10800"/>
    <n v="99"/>
    <n v="4922.25"/>
    <n v="756.5"/>
    <n v="473.98"/>
    <m/>
    <n v="32197.98"/>
    <m/>
  </r>
  <r>
    <x v="8"/>
    <x v="8"/>
    <x v="0"/>
    <x v="1"/>
    <x v="1"/>
    <x v="58"/>
    <n v="9013.94"/>
    <n v="9920"/>
    <n v="0"/>
    <n v="1663.77"/>
    <n v="468.65"/>
    <n v="0"/>
    <m/>
    <n v="21066.36"/>
    <m/>
  </r>
  <r>
    <x v="21"/>
    <x v="21"/>
    <x v="4"/>
    <x v="1"/>
    <x v="0"/>
    <x v="58"/>
    <n v="7073.16"/>
    <n v="5441.5"/>
    <n v="1270"/>
    <n v="6429.39"/>
    <n v="1097.95"/>
    <n v="4095.81"/>
    <m/>
    <n v="25407.81"/>
    <m/>
  </r>
  <r>
    <x v="16"/>
    <x v="16"/>
    <x v="0"/>
    <x v="1"/>
    <x v="0"/>
    <x v="58"/>
    <n v="12485"/>
    <n v="18350"/>
    <n v="6710"/>
    <n v="12159.03"/>
    <n v="2350.9"/>
    <n v="1077.22"/>
    <m/>
    <n v="53132.15"/>
    <m/>
  </r>
  <r>
    <x v="29"/>
    <x v="29"/>
    <x v="0"/>
    <x v="2"/>
    <x v="0"/>
    <x v="58"/>
    <n v="7203.98"/>
    <n v="897"/>
    <n v="3730"/>
    <n v="3319.21"/>
    <n v="413.6"/>
    <n v="538"/>
    <m/>
    <n v="16101.79"/>
    <m/>
  </r>
  <r>
    <x v="30"/>
    <x v="30"/>
    <x v="0"/>
    <x v="2"/>
    <x v="2"/>
    <x v="58"/>
    <n v="10672.5"/>
    <n v="825"/>
    <n v="0"/>
    <n v="2927.7"/>
    <n v="598.79999999999995"/>
    <n v="56.99"/>
    <m/>
    <n v="15080.99"/>
    <m/>
  </r>
  <r>
    <x v="11"/>
    <x v="11"/>
    <x v="0"/>
    <x v="2"/>
    <x v="2"/>
    <x v="58"/>
    <n v="1908.73"/>
    <n v="0"/>
    <n v="3074.25"/>
    <n v="841.48"/>
    <n v="312.35000000000002"/>
    <n v="0"/>
    <m/>
    <n v="6136.81"/>
    <m/>
  </r>
  <r>
    <x v="14"/>
    <x v="14"/>
    <x v="0"/>
    <x v="1"/>
    <x v="1"/>
    <x v="58"/>
    <n v="9679.2099999999991"/>
    <n v="3200"/>
    <n v="0"/>
    <n v="1857.78"/>
    <n v="247.25"/>
    <n v="59.85"/>
    <m/>
    <n v="15044.09"/>
    <m/>
  </r>
  <r>
    <x v="6"/>
    <x v="6"/>
    <x v="0"/>
    <x v="1"/>
    <x v="0"/>
    <x v="59"/>
    <n v="18958.53"/>
    <n v="14145"/>
    <n v="350"/>
    <n v="6167.37"/>
    <n v="1417.49"/>
    <n v="65.290000000000006"/>
    <m/>
    <n v="41103.68"/>
    <m/>
  </r>
  <r>
    <x v="31"/>
    <x v="31"/>
    <x v="4"/>
    <x v="0"/>
    <x v="0"/>
    <x v="59"/>
    <n v="14086.75"/>
    <n v="12223.98"/>
    <n v="824.98"/>
    <n v="7726.21"/>
    <n v="1841.48"/>
    <n v="702.49"/>
    <m/>
    <n v="37405.89"/>
    <m/>
  </r>
  <r>
    <x v="3"/>
    <x v="3"/>
    <x v="0"/>
    <x v="1"/>
    <x v="0"/>
    <x v="59"/>
    <n v="17796.2"/>
    <n v="28613.06"/>
    <n v="0"/>
    <n v="13477.72"/>
    <n v="2142.21"/>
    <n v="0"/>
    <m/>
    <n v="62029.19"/>
    <m/>
  </r>
  <r>
    <x v="15"/>
    <x v="15"/>
    <x v="2"/>
    <x v="1"/>
    <x v="0"/>
    <x v="59"/>
    <n v="22019.99"/>
    <n v="11500"/>
    <n v="1125"/>
    <n v="9147.4500000000007"/>
    <n v="1568.3"/>
    <n v="108.98"/>
    <m/>
    <n v="45469.72"/>
    <m/>
  </r>
  <r>
    <x v="0"/>
    <x v="0"/>
    <x v="0"/>
    <x v="0"/>
    <x v="0"/>
    <x v="59"/>
    <n v="14527"/>
    <n v="10596.74"/>
    <n v="340"/>
    <n v="4489.05"/>
    <n v="560.69000000000005"/>
    <n v="41.99"/>
    <m/>
    <n v="30555.47"/>
    <m/>
  </r>
  <r>
    <x v="32"/>
    <x v="32"/>
    <x v="3"/>
    <x v="2"/>
    <x v="0"/>
    <x v="59"/>
    <n v="16266.36"/>
    <n v="8650.4500000000007"/>
    <n v="0"/>
    <n v="12625.11"/>
    <n v="4710.34"/>
    <n v="935.93"/>
    <m/>
    <n v="43188.19"/>
    <m/>
  </r>
  <r>
    <x v="26"/>
    <x v="26"/>
    <x v="1"/>
    <x v="2"/>
    <x v="0"/>
    <x v="59"/>
    <n v="11395.5"/>
    <n v="12300"/>
    <n v="3166"/>
    <n v="12921.5"/>
    <n v="1512.05"/>
    <n v="67"/>
    <m/>
    <n v="41362.050000000003"/>
    <m/>
  </r>
  <r>
    <x v="13"/>
    <x v="13"/>
    <x v="0"/>
    <x v="1"/>
    <x v="0"/>
    <x v="59"/>
    <n v="10849.25"/>
    <n v="3490"/>
    <n v="890"/>
    <n v="5564.98"/>
    <n v="1145.58"/>
    <n v="4039.16"/>
    <m/>
    <n v="25978.97"/>
    <m/>
  </r>
  <r>
    <x v="1"/>
    <x v="1"/>
    <x v="0"/>
    <x v="1"/>
    <x v="0"/>
    <x v="59"/>
    <n v="27440"/>
    <n v="31740"/>
    <n v="3198.24"/>
    <n v="18877.25"/>
    <n v="2752.73"/>
    <n v="2273.15"/>
    <m/>
    <n v="86281.37"/>
    <m/>
  </r>
  <r>
    <x v="24"/>
    <x v="24"/>
    <x v="0"/>
    <x v="2"/>
    <x v="0"/>
    <x v="59"/>
    <n v="8991.44"/>
    <n v="25120"/>
    <n v="1112"/>
    <n v="6298.65"/>
    <n v="1866.08"/>
    <n v="417.5"/>
    <m/>
    <n v="43805.67"/>
    <m/>
  </r>
  <r>
    <x v="12"/>
    <x v="12"/>
    <x v="0"/>
    <x v="2"/>
    <x v="0"/>
    <x v="59"/>
    <n v="23786.87"/>
    <n v="31400"/>
    <n v="4343.5"/>
    <n v="12147.13"/>
    <n v="3503"/>
    <n v="771.98"/>
    <m/>
    <n v="75952.479999999996"/>
    <m/>
  </r>
  <r>
    <x v="35"/>
    <x v="35"/>
    <x v="4"/>
    <x v="1"/>
    <x v="0"/>
    <x v="59"/>
    <n v="0"/>
    <n v="0"/>
    <n v="0"/>
    <n v="3"/>
    <n v="0"/>
    <n v="91.09"/>
    <m/>
    <n v="94.09"/>
    <m/>
  </r>
  <r>
    <x v="4"/>
    <x v="4"/>
    <x v="1"/>
    <x v="0"/>
    <x v="0"/>
    <x v="59"/>
    <n v="7125"/>
    <n v="9760"/>
    <n v="0"/>
    <n v="7614.02"/>
    <n v="914.78"/>
    <n v="15.99"/>
    <m/>
    <n v="25429.79"/>
    <m/>
  </r>
  <r>
    <x v="19"/>
    <x v="19"/>
    <x v="4"/>
    <x v="0"/>
    <x v="0"/>
    <x v="59"/>
    <n v="7046.28"/>
    <n v="456"/>
    <n v="60"/>
    <n v="4019.35"/>
    <n v="2972.78"/>
    <n v="10"/>
    <m/>
    <n v="14564.41"/>
    <m/>
  </r>
  <r>
    <x v="33"/>
    <x v="33"/>
    <x v="0"/>
    <x v="2"/>
    <x v="0"/>
    <x v="59"/>
    <n v="10287.299999999999"/>
    <n v="0"/>
    <n v="0"/>
    <n v="3804"/>
    <n v="1005.5"/>
    <n v="0"/>
    <m/>
    <n v="15096.8"/>
    <m/>
  </r>
  <r>
    <x v="34"/>
    <x v="34"/>
    <x v="0"/>
    <x v="3"/>
    <x v="0"/>
    <x v="59"/>
    <n v="15555.5"/>
    <n v="29400"/>
    <n v="790"/>
    <n v="10784.15"/>
    <n v="3906.61"/>
    <n v="125"/>
    <m/>
    <n v="60561.26"/>
    <m/>
  </r>
  <r>
    <x v="10"/>
    <x v="10"/>
    <x v="1"/>
    <x v="2"/>
    <x v="0"/>
    <x v="59"/>
    <n v="21500.5"/>
    <n v="13139"/>
    <n v="7800.1"/>
    <n v="29890.95"/>
    <n v="4173.3"/>
    <n v="1065.33"/>
    <m/>
    <n v="77569.179999999993"/>
    <m/>
  </r>
  <r>
    <x v="25"/>
    <x v="25"/>
    <x v="2"/>
    <x v="1"/>
    <x v="0"/>
    <x v="59"/>
    <n v="17665"/>
    <n v="4600"/>
    <n v="200"/>
    <n v="5640.11"/>
    <n v="1004.97"/>
    <n v="25"/>
    <m/>
    <n v="29135.08"/>
    <m/>
  </r>
  <r>
    <x v="36"/>
    <x v="36"/>
    <x v="0"/>
    <x v="1"/>
    <x v="0"/>
    <x v="59"/>
    <n v="22719.75"/>
    <n v="8120"/>
    <n v="170"/>
    <n v="13011.65"/>
    <n v="3217.8"/>
    <n v="0"/>
    <m/>
    <n v="47239.199999999997"/>
    <m/>
  </r>
  <r>
    <x v="2"/>
    <x v="2"/>
    <x v="0"/>
    <x v="1"/>
    <x v="0"/>
    <x v="59"/>
    <n v="9167.33"/>
    <n v="10000"/>
    <n v="450"/>
    <n v="3249.39"/>
    <n v="835.78"/>
    <n v="167.47"/>
    <m/>
    <n v="23869.97"/>
    <m/>
  </r>
  <r>
    <x v="22"/>
    <x v="22"/>
    <x v="0"/>
    <x v="3"/>
    <x v="0"/>
    <x v="59"/>
    <n v="16597.5"/>
    <n v="6000"/>
    <n v="2880"/>
    <n v="1819.75"/>
    <n v="541.5"/>
    <n v="38"/>
    <m/>
    <n v="27876.75"/>
    <m/>
  </r>
  <r>
    <x v="9"/>
    <x v="9"/>
    <x v="0"/>
    <x v="1"/>
    <x v="0"/>
    <x v="59"/>
    <n v="12156.16"/>
    <n v="23997.4"/>
    <n v="0"/>
    <n v="6728.48"/>
    <n v="1092.08"/>
    <n v="16.989999999999998"/>
    <m/>
    <n v="43991.11"/>
    <m/>
  </r>
  <r>
    <x v="7"/>
    <x v="7"/>
    <x v="0"/>
    <x v="1"/>
    <x v="0"/>
    <x v="59"/>
    <n v="14548.41"/>
    <n v="24559.26"/>
    <n v="425"/>
    <n v="5330.55"/>
    <n v="818.58"/>
    <n v="46.27"/>
    <m/>
    <n v="45728.07"/>
    <m/>
  </r>
  <r>
    <x v="27"/>
    <x v="27"/>
    <x v="0"/>
    <x v="3"/>
    <x v="0"/>
    <x v="59"/>
    <n v="6446"/>
    <n v="3450"/>
    <n v="300"/>
    <n v="4074.06"/>
    <n v="1218"/>
    <n v="49.98"/>
    <m/>
    <n v="15538.04"/>
    <m/>
  </r>
  <r>
    <x v="28"/>
    <x v="28"/>
    <x v="0"/>
    <x v="2"/>
    <x v="0"/>
    <x v="59"/>
    <n v="7132.5"/>
    <n v="2850"/>
    <n v="0"/>
    <n v="4190.3900000000003"/>
    <n v="963"/>
    <n v="194.97"/>
    <m/>
    <n v="15330.86"/>
    <m/>
  </r>
  <r>
    <x v="5"/>
    <x v="5"/>
    <x v="0"/>
    <x v="1"/>
    <x v="0"/>
    <x v="59"/>
    <n v="11683.83"/>
    <n v="5610"/>
    <n v="100"/>
    <n v="3901.55"/>
    <n v="553.5"/>
    <n v="116.2"/>
    <m/>
    <n v="21965.08"/>
    <m/>
  </r>
  <r>
    <x v="14"/>
    <x v="14"/>
    <x v="0"/>
    <x v="1"/>
    <x v="1"/>
    <x v="59"/>
    <n v="9158.82"/>
    <n v="16000"/>
    <n v="0"/>
    <n v="4796.51"/>
    <n v="1225.5"/>
    <n v="100"/>
    <m/>
    <n v="31280.83"/>
    <m/>
  </r>
  <r>
    <x v="17"/>
    <x v="17"/>
    <x v="0"/>
    <x v="1"/>
    <x v="1"/>
    <x v="59"/>
    <n v="13149.52"/>
    <n v="16405.8"/>
    <n v="591"/>
    <n v="7788.2"/>
    <n v="1353.23"/>
    <n v="30"/>
    <m/>
    <n v="39317.75"/>
    <m/>
  </r>
  <r>
    <x v="23"/>
    <x v="23"/>
    <x v="0"/>
    <x v="1"/>
    <x v="0"/>
    <x v="59"/>
    <n v="25239.49"/>
    <n v="860"/>
    <n v="240"/>
    <n v="10417.66"/>
    <n v="2163"/>
    <n v="63.98"/>
    <m/>
    <n v="38984.129999999997"/>
    <m/>
  </r>
  <r>
    <x v="21"/>
    <x v="21"/>
    <x v="4"/>
    <x v="1"/>
    <x v="0"/>
    <x v="59"/>
    <n v="10327.11"/>
    <n v="15755.15"/>
    <n v="1605"/>
    <n v="7846.48"/>
    <n v="2028.46"/>
    <n v="1150.04"/>
    <m/>
    <n v="38712.239999999998"/>
    <m/>
  </r>
  <r>
    <x v="16"/>
    <x v="16"/>
    <x v="0"/>
    <x v="1"/>
    <x v="0"/>
    <x v="59"/>
    <n v="28771.72"/>
    <n v="3950"/>
    <n v="1930"/>
    <n v="16868.52"/>
    <n v="3498.96"/>
    <n v="1438.93"/>
    <m/>
    <n v="56458.13"/>
    <m/>
  </r>
  <r>
    <x v="29"/>
    <x v="29"/>
    <x v="0"/>
    <x v="2"/>
    <x v="0"/>
    <x v="59"/>
    <n v="14460.36"/>
    <n v="8202.25"/>
    <n v="3710"/>
    <n v="7515.56"/>
    <n v="1340.96"/>
    <n v="248"/>
    <m/>
    <n v="35477.129999999997"/>
    <m/>
  </r>
  <r>
    <x v="30"/>
    <x v="30"/>
    <x v="0"/>
    <x v="2"/>
    <x v="2"/>
    <x v="59"/>
    <n v="17480.03"/>
    <n v="13409.72"/>
    <n v="100"/>
    <n v="8160.06"/>
    <n v="1716.27"/>
    <n v="36.99"/>
    <m/>
    <n v="40903.07"/>
    <m/>
  </r>
  <r>
    <x v="11"/>
    <x v="11"/>
    <x v="0"/>
    <x v="2"/>
    <x v="2"/>
    <x v="59"/>
    <n v="10044.290000000001"/>
    <n v="3575"/>
    <n v="2060"/>
    <n v="3656.83"/>
    <n v="811.61"/>
    <n v="21.5"/>
    <m/>
    <n v="20169.23"/>
    <m/>
  </r>
  <r>
    <x v="20"/>
    <x v="20"/>
    <x v="3"/>
    <x v="1"/>
    <x v="0"/>
    <x v="59"/>
    <n v="16985.349999999999"/>
    <n v="900"/>
    <n v="45"/>
    <n v="8416.75"/>
    <n v="1224.1600000000001"/>
    <n v="73.599999999999994"/>
    <m/>
    <n v="27644.86"/>
    <m/>
  </r>
  <r>
    <x v="8"/>
    <x v="8"/>
    <x v="0"/>
    <x v="1"/>
    <x v="1"/>
    <x v="59"/>
    <n v="7763.98"/>
    <n v="10595"/>
    <n v="500"/>
    <n v="4685.76"/>
    <n v="1633.45"/>
    <n v="20"/>
    <m/>
    <n v="25198.19"/>
    <m/>
  </r>
  <r>
    <x v="0"/>
    <x v="0"/>
    <x v="0"/>
    <x v="0"/>
    <x v="0"/>
    <x v="60"/>
    <n v="36252.19"/>
    <n v="1500"/>
    <n v="4951.25"/>
    <n v="16360.56"/>
    <n v="2340.12"/>
    <n v="336.89"/>
    <m/>
    <n v="61741.01"/>
    <m/>
  </r>
  <r>
    <x v="6"/>
    <x v="6"/>
    <x v="0"/>
    <x v="1"/>
    <x v="0"/>
    <x v="60"/>
    <n v="29892.57"/>
    <n v="8053"/>
    <n v="1295"/>
    <n v="18218.740000000002"/>
    <n v="2422.06"/>
    <n v="140.94999999999999"/>
    <m/>
    <n v="60022.32"/>
    <m/>
  </r>
  <r>
    <x v="31"/>
    <x v="31"/>
    <x v="4"/>
    <x v="0"/>
    <x v="0"/>
    <x v="60"/>
    <n v="19360.990000000002"/>
    <n v="1011.98"/>
    <n v="1549.98"/>
    <n v="10389.870000000001"/>
    <n v="1843.18"/>
    <n v="419.01"/>
    <m/>
    <n v="34575.01"/>
    <m/>
  </r>
  <r>
    <x v="3"/>
    <x v="3"/>
    <x v="0"/>
    <x v="1"/>
    <x v="0"/>
    <x v="60"/>
    <n v="42004.49"/>
    <n v="2595"/>
    <n v="0"/>
    <n v="25453.24"/>
    <n v="3978.66"/>
    <n v="50.97"/>
    <m/>
    <n v="74082.36"/>
    <m/>
  </r>
  <r>
    <x v="15"/>
    <x v="15"/>
    <x v="2"/>
    <x v="1"/>
    <x v="0"/>
    <x v="60"/>
    <n v="44414.53"/>
    <n v="721.25"/>
    <n v="6720"/>
    <n v="17948.939999999999"/>
    <n v="3325.17"/>
    <n v="136.19"/>
    <m/>
    <n v="73266.080000000002"/>
    <m/>
  </r>
  <r>
    <x v="1"/>
    <x v="1"/>
    <x v="0"/>
    <x v="1"/>
    <x v="0"/>
    <x v="60"/>
    <n v="48980"/>
    <n v="2760"/>
    <n v="3498.47"/>
    <n v="23171.5"/>
    <n v="4896.01"/>
    <n v="384.46"/>
    <m/>
    <n v="83690.44"/>
    <m/>
  </r>
  <r>
    <x v="32"/>
    <x v="32"/>
    <x v="3"/>
    <x v="2"/>
    <x v="0"/>
    <x v="60"/>
    <n v="30717.97"/>
    <n v="10139"/>
    <n v="560"/>
    <n v="15891.78"/>
    <n v="6427.36"/>
    <n v="1022.73"/>
    <m/>
    <n v="64758.84"/>
    <m/>
  </r>
  <r>
    <x v="4"/>
    <x v="4"/>
    <x v="1"/>
    <x v="0"/>
    <x v="0"/>
    <x v="60"/>
    <n v="9965.5"/>
    <n v="960"/>
    <n v="0"/>
    <n v="8446.64"/>
    <n v="956.34"/>
    <n v="31.98"/>
    <m/>
    <n v="20360.46"/>
    <m/>
  </r>
  <r>
    <x v="36"/>
    <x v="36"/>
    <x v="0"/>
    <x v="1"/>
    <x v="0"/>
    <x v="60"/>
    <n v="40622.1"/>
    <n v="4250"/>
    <n v="511.5"/>
    <n v="18001.400000000001"/>
    <n v="5036.7"/>
    <n v="0"/>
    <m/>
    <n v="68421.7"/>
    <m/>
  </r>
  <r>
    <x v="13"/>
    <x v="13"/>
    <x v="0"/>
    <x v="1"/>
    <x v="0"/>
    <x v="60"/>
    <n v="24050.45"/>
    <n v="2075"/>
    <n v="695"/>
    <n v="8701.7800000000007"/>
    <n v="1720.7"/>
    <n v="619.63"/>
    <m/>
    <n v="37862.559999999998"/>
    <m/>
  </r>
  <r>
    <x v="24"/>
    <x v="24"/>
    <x v="0"/>
    <x v="2"/>
    <x v="0"/>
    <x v="60"/>
    <n v="23184.34"/>
    <n v="2228"/>
    <n v="692"/>
    <n v="16154.42"/>
    <n v="3868.93"/>
    <n v="1547.42"/>
    <m/>
    <n v="47675.11"/>
    <m/>
  </r>
  <r>
    <x v="35"/>
    <x v="35"/>
    <x v="4"/>
    <x v="1"/>
    <x v="0"/>
    <x v="60"/>
    <n v="11310"/>
    <n v="0"/>
    <n v="2458"/>
    <n v="8461.0499999999993"/>
    <n v="13908.25"/>
    <n v="8407.4"/>
    <m/>
    <n v="44544.7"/>
    <m/>
  </r>
  <r>
    <x v="37"/>
    <x v="37"/>
    <x v="0"/>
    <x v="3"/>
    <x v="0"/>
    <x v="60"/>
    <n v="8905"/>
    <n v="0"/>
    <n v="750"/>
    <n v="4408.5"/>
    <n v="1079.5"/>
    <n v="522"/>
    <m/>
    <n v="15665"/>
    <m/>
  </r>
  <r>
    <x v="10"/>
    <x v="10"/>
    <x v="1"/>
    <x v="2"/>
    <x v="0"/>
    <x v="60"/>
    <n v="34009.199999999997"/>
    <n v="8635"/>
    <n v="8089.5"/>
    <n v="28268.04"/>
    <n v="4440.8500000000004"/>
    <n v="1745.43"/>
    <m/>
    <n v="85188.02"/>
    <m/>
  </r>
  <r>
    <x v="26"/>
    <x v="26"/>
    <x v="1"/>
    <x v="2"/>
    <x v="0"/>
    <x v="60"/>
    <n v="19624"/>
    <n v="6750"/>
    <n v="4584"/>
    <n v="19856.05"/>
    <n v="949.35"/>
    <n v="0"/>
    <m/>
    <n v="51763.4"/>
    <m/>
  </r>
  <r>
    <x v="38"/>
    <x v="38"/>
    <x v="2"/>
    <x v="2"/>
    <x v="0"/>
    <x v="60"/>
    <n v="10617.79"/>
    <n v="0"/>
    <n v="0"/>
    <n v="5819.5"/>
    <n v="1737.5"/>
    <n v="0"/>
    <m/>
    <n v="18174.79"/>
    <m/>
  </r>
  <r>
    <x v="39"/>
    <x v="39"/>
    <x v="5"/>
    <x v="3"/>
    <x v="0"/>
    <x v="60"/>
    <n v="23125"/>
    <n v="1825"/>
    <n v="0"/>
    <n v="7015.5"/>
    <n v="1628"/>
    <n v="0"/>
    <m/>
    <n v="33593.5"/>
    <m/>
  </r>
  <r>
    <x v="27"/>
    <x v="27"/>
    <x v="0"/>
    <x v="3"/>
    <x v="0"/>
    <x v="60"/>
    <n v="16325"/>
    <n v="350"/>
    <n v="0"/>
    <n v="6512.83"/>
    <n v="1851.25"/>
    <n v="84.98"/>
    <m/>
    <n v="25124.06"/>
    <m/>
  </r>
  <r>
    <x v="33"/>
    <x v="33"/>
    <x v="0"/>
    <x v="2"/>
    <x v="0"/>
    <x v="60"/>
    <n v="24722.5"/>
    <n v="900"/>
    <n v="0"/>
    <n v="8799.2000000000007"/>
    <n v="2297"/>
    <n v="0"/>
    <m/>
    <n v="36718.699999999997"/>
    <m/>
  </r>
  <r>
    <x v="12"/>
    <x v="12"/>
    <x v="0"/>
    <x v="2"/>
    <x v="0"/>
    <x v="60"/>
    <n v="43292.33"/>
    <n v="3395"/>
    <n v="875"/>
    <n v="24242.22"/>
    <n v="6106.57"/>
    <n v="271.95999999999998"/>
    <m/>
    <n v="78183.08"/>
    <m/>
  </r>
  <r>
    <x v="2"/>
    <x v="2"/>
    <x v="0"/>
    <x v="1"/>
    <x v="0"/>
    <x v="60"/>
    <n v="19450.79"/>
    <n v="0"/>
    <n v="550"/>
    <n v="6255.81"/>
    <n v="1141.6400000000001"/>
    <n v="82.47"/>
    <m/>
    <n v="27480.71"/>
    <m/>
  </r>
  <r>
    <x v="5"/>
    <x v="5"/>
    <x v="0"/>
    <x v="1"/>
    <x v="0"/>
    <x v="60"/>
    <n v="42089.81"/>
    <n v="26210"/>
    <n v="240"/>
    <n v="14782"/>
    <n v="1488.5"/>
    <n v="525"/>
    <m/>
    <n v="85335.31"/>
    <m/>
  </r>
  <r>
    <x v="25"/>
    <x v="25"/>
    <x v="2"/>
    <x v="1"/>
    <x v="0"/>
    <x v="60"/>
    <n v="30364"/>
    <n v="6000"/>
    <n v="200"/>
    <n v="11967.74"/>
    <n v="2281.0700000000002"/>
    <n v="0"/>
    <m/>
    <n v="50812.81"/>
    <m/>
  </r>
  <r>
    <x v="22"/>
    <x v="22"/>
    <x v="0"/>
    <x v="3"/>
    <x v="0"/>
    <x v="60"/>
    <n v="39419.879999999997"/>
    <n v="13250"/>
    <n v="2400"/>
    <n v="9105.5499999999993"/>
    <n v="2579.3000000000002"/>
    <n v="38"/>
    <m/>
    <n v="66792.73"/>
    <m/>
  </r>
  <r>
    <x v="9"/>
    <x v="9"/>
    <x v="0"/>
    <x v="1"/>
    <x v="0"/>
    <x v="60"/>
    <n v="29495.42"/>
    <n v="1358"/>
    <n v="0"/>
    <n v="15797.76"/>
    <n v="3061.49"/>
    <n v="101.94"/>
    <m/>
    <n v="49814.61"/>
    <m/>
  </r>
  <r>
    <x v="7"/>
    <x v="7"/>
    <x v="0"/>
    <x v="1"/>
    <x v="0"/>
    <x v="60"/>
    <n v="30876.46"/>
    <n v="11944.99"/>
    <n v="575"/>
    <n v="18758.13"/>
    <n v="2491.19"/>
    <n v="37.979999999999997"/>
    <m/>
    <n v="64683.75"/>
    <m/>
  </r>
  <r>
    <x v="28"/>
    <x v="28"/>
    <x v="0"/>
    <x v="2"/>
    <x v="0"/>
    <x v="60"/>
    <n v="12957.5"/>
    <n v="1890"/>
    <n v="50"/>
    <n v="6880.62"/>
    <n v="1985.5"/>
    <n v="97.48"/>
    <m/>
    <n v="23861.1"/>
    <m/>
  </r>
  <r>
    <x v="14"/>
    <x v="14"/>
    <x v="0"/>
    <x v="1"/>
    <x v="1"/>
    <x v="60"/>
    <n v="27384.83"/>
    <n v="4975"/>
    <n v="440"/>
    <n v="12392.98"/>
    <n v="2611.66"/>
    <n v="40"/>
    <m/>
    <n v="47844.47"/>
    <m/>
  </r>
  <r>
    <x v="17"/>
    <x v="17"/>
    <x v="0"/>
    <x v="1"/>
    <x v="1"/>
    <x v="60"/>
    <n v="30154.04"/>
    <n v="1310"/>
    <n v="600"/>
    <n v="14924.15"/>
    <n v="2398.9899999999998"/>
    <n v="80"/>
    <m/>
    <n v="49467.18"/>
    <m/>
  </r>
  <r>
    <x v="8"/>
    <x v="8"/>
    <x v="0"/>
    <x v="1"/>
    <x v="1"/>
    <x v="60"/>
    <n v="27131.09"/>
    <n v="3840"/>
    <n v="105"/>
    <n v="13031.95"/>
    <n v="3475.53"/>
    <n v="68"/>
    <m/>
    <n v="47651.57"/>
    <m/>
  </r>
  <r>
    <x v="20"/>
    <x v="20"/>
    <x v="3"/>
    <x v="1"/>
    <x v="0"/>
    <x v="60"/>
    <n v="39597.74"/>
    <n v="200"/>
    <n v="263"/>
    <n v="14819.83"/>
    <n v="2955.75"/>
    <n v="466.95"/>
    <m/>
    <n v="58303.27"/>
    <m/>
  </r>
  <r>
    <x v="21"/>
    <x v="21"/>
    <x v="4"/>
    <x v="1"/>
    <x v="0"/>
    <x v="60"/>
    <n v="15239.82"/>
    <n v="3465"/>
    <n v="1887"/>
    <n v="11796.3"/>
    <n v="2503.3200000000002"/>
    <n v="232.31"/>
    <m/>
    <n v="35123.75"/>
    <m/>
  </r>
  <r>
    <x v="23"/>
    <x v="23"/>
    <x v="0"/>
    <x v="1"/>
    <x v="0"/>
    <x v="60"/>
    <n v="49551.66"/>
    <n v="38225"/>
    <n v="1140"/>
    <n v="25727.79"/>
    <n v="3739.65"/>
    <n v="216.99"/>
    <m/>
    <n v="118601.09"/>
    <m/>
  </r>
  <r>
    <x v="11"/>
    <x v="11"/>
    <x v="0"/>
    <x v="2"/>
    <x v="2"/>
    <x v="60"/>
    <n v="43211.96"/>
    <n v="19865.91"/>
    <n v="2802.5"/>
    <n v="14292.4"/>
    <n v="3825.78"/>
    <n v="32.25"/>
    <m/>
    <n v="84030.8"/>
    <m/>
  </r>
  <r>
    <x v="19"/>
    <x v="19"/>
    <x v="4"/>
    <x v="0"/>
    <x v="0"/>
    <x v="60"/>
    <n v="9191.56"/>
    <n v="762.49"/>
    <n v="0"/>
    <n v="5632.95"/>
    <n v="2755.99"/>
    <n v="84"/>
    <m/>
    <n v="18426.990000000002"/>
    <m/>
  </r>
  <r>
    <x v="40"/>
    <x v="40"/>
    <x v="0"/>
    <x v="3"/>
    <x v="0"/>
    <x v="60"/>
    <n v="27813.77"/>
    <n v="7450"/>
    <n v="0"/>
    <n v="13942.5"/>
    <n v="3170.06"/>
    <n v="0"/>
    <m/>
    <n v="52376.33"/>
    <m/>
  </r>
  <r>
    <x v="30"/>
    <x v="30"/>
    <x v="0"/>
    <x v="2"/>
    <x v="2"/>
    <x v="60"/>
    <n v="35156.5"/>
    <n v="1710"/>
    <n v="25"/>
    <n v="14082.1"/>
    <n v="2707.48"/>
    <n v="84.95"/>
    <m/>
    <n v="53766.03"/>
    <m/>
  </r>
  <r>
    <x v="29"/>
    <x v="29"/>
    <x v="0"/>
    <x v="2"/>
    <x v="0"/>
    <x v="60"/>
    <n v="26837.63"/>
    <n v="1977.5"/>
    <n v="2130"/>
    <n v="11935.56"/>
    <n v="2633.62"/>
    <n v="378"/>
    <m/>
    <n v="45892.31"/>
    <m/>
  </r>
  <r>
    <x v="16"/>
    <x v="16"/>
    <x v="0"/>
    <x v="1"/>
    <x v="0"/>
    <x v="60"/>
    <n v="51812.37"/>
    <n v="14030"/>
    <n v="450"/>
    <n v="25506.959999999999"/>
    <n v="4610.97"/>
    <n v="-577.66"/>
    <m/>
    <n v="95832.639999999999"/>
    <m/>
  </r>
  <r>
    <x v="34"/>
    <x v="34"/>
    <x v="0"/>
    <x v="3"/>
    <x v="0"/>
    <x v="60"/>
    <n v="29279.73"/>
    <n v="0"/>
    <n v="19115"/>
    <n v="19547.5"/>
    <n v="6051"/>
    <n v="106.97"/>
    <m/>
    <n v="74100.2"/>
    <m/>
  </r>
  <r>
    <x v="22"/>
    <x v="22"/>
    <x v="0"/>
    <x v="3"/>
    <x v="0"/>
    <x v="61"/>
    <n v="76675.039999999994"/>
    <n v="1500"/>
    <n v="0"/>
    <n v="13696.33"/>
    <n v="4169.4399999999996"/>
    <n v="246"/>
    <m/>
    <n v="96286.81"/>
    <m/>
  </r>
  <r>
    <x v="34"/>
    <x v="34"/>
    <x v="0"/>
    <x v="3"/>
    <x v="0"/>
    <x v="61"/>
    <n v="49987.46"/>
    <n v="3450"/>
    <n v="1145"/>
    <n v="27688.07"/>
    <n v="8457.2099999999991"/>
    <n v="359.95"/>
    <m/>
    <n v="91087.69"/>
    <m/>
  </r>
  <r>
    <x v="4"/>
    <x v="4"/>
    <x v="1"/>
    <x v="0"/>
    <x v="0"/>
    <x v="61"/>
    <n v="30778.23"/>
    <n v="2720"/>
    <n v="0"/>
    <n v="16771.060000000001"/>
    <n v="1813.47"/>
    <n v="31.98"/>
    <m/>
    <n v="52114.74"/>
    <m/>
  </r>
  <r>
    <x v="31"/>
    <x v="31"/>
    <x v="4"/>
    <x v="0"/>
    <x v="0"/>
    <x v="61"/>
    <n v="30642.65"/>
    <n v="7379.97"/>
    <n v="1149.96"/>
    <n v="13698.72"/>
    <n v="2531.13"/>
    <n v="1598.97"/>
    <m/>
    <n v="57001.4"/>
    <m/>
  </r>
  <r>
    <x v="33"/>
    <x v="33"/>
    <x v="0"/>
    <x v="2"/>
    <x v="0"/>
    <x v="61"/>
    <n v="34252.25"/>
    <n v="0"/>
    <n v="0"/>
    <n v="13700.5"/>
    <n v="3715"/>
    <n v="0"/>
    <m/>
    <n v="51667.75"/>
    <m/>
  </r>
  <r>
    <x v="36"/>
    <x v="36"/>
    <x v="0"/>
    <x v="1"/>
    <x v="0"/>
    <x v="61"/>
    <n v="52297.120000000003"/>
    <n v="0"/>
    <n v="940"/>
    <n v="21640.34"/>
    <n v="4849.3900000000003"/>
    <n v="248.84"/>
    <m/>
    <n v="79975.69"/>
    <m/>
  </r>
  <r>
    <x v="32"/>
    <x v="32"/>
    <x v="3"/>
    <x v="2"/>
    <x v="0"/>
    <x v="61"/>
    <n v="50611.27"/>
    <n v="0"/>
    <n v="2000"/>
    <n v="20987.15"/>
    <n v="7417.88"/>
    <n v="651.15"/>
    <m/>
    <n v="81667.45"/>
    <m/>
  </r>
  <r>
    <x v="13"/>
    <x v="13"/>
    <x v="0"/>
    <x v="1"/>
    <x v="0"/>
    <x v="61"/>
    <n v="50672.99"/>
    <n v="20095"/>
    <n v="850"/>
    <n v="15197.7"/>
    <n v="2843.35"/>
    <n v="1611.81"/>
    <m/>
    <n v="91270.85"/>
    <m/>
  </r>
  <r>
    <x v="15"/>
    <x v="15"/>
    <x v="2"/>
    <x v="1"/>
    <x v="0"/>
    <x v="61"/>
    <n v="73461.899999999994"/>
    <n v="39256.5"/>
    <n v="6202.5"/>
    <n v="26643.88"/>
    <n v="4808.33"/>
    <n v="1475.17"/>
    <m/>
    <n v="151848.28"/>
    <m/>
  </r>
  <r>
    <x v="3"/>
    <x v="3"/>
    <x v="0"/>
    <x v="1"/>
    <x v="0"/>
    <x v="61"/>
    <n v="74814.78"/>
    <n v="9977.57"/>
    <n v="0"/>
    <n v="37817.19"/>
    <n v="5872.45"/>
    <n v="217.47"/>
    <m/>
    <n v="128699.46"/>
    <m/>
  </r>
  <r>
    <x v="35"/>
    <x v="35"/>
    <x v="4"/>
    <x v="1"/>
    <x v="0"/>
    <x v="61"/>
    <n v="25205.75"/>
    <n v="0"/>
    <n v="1492"/>
    <n v="15861.95"/>
    <n v="22930.93"/>
    <n v="10348.549999999999"/>
    <m/>
    <n v="75839.179999999993"/>
    <m/>
  </r>
  <r>
    <x v="6"/>
    <x v="6"/>
    <x v="0"/>
    <x v="1"/>
    <x v="0"/>
    <x v="61"/>
    <n v="57632.77"/>
    <n v="154"/>
    <n v="3560"/>
    <n v="22797.8"/>
    <n v="3596.67"/>
    <n v="551.53"/>
    <m/>
    <n v="88292.77"/>
    <m/>
  </r>
  <r>
    <x v="0"/>
    <x v="0"/>
    <x v="0"/>
    <x v="0"/>
    <x v="0"/>
    <x v="61"/>
    <n v="55279.27"/>
    <n v="11400"/>
    <n v="2268.75"/>
    <n v="23168.29"/>
    <n v="2362.25"/>
    <n v="478.92"/>
    <m/>
    <n v="94957.48"/>
    <m/>
  </r>
  <r>
    <x v="1"/>
    <x v="1"/>
    <x v="0"/>
    <x v="1"/>
    <x v="0"/>
    <x v="61"/>
    <n v="77305"/>
    <n v="4730"/>
    <n v="2105.98"/>
    <n v="30929.47"/>
    <n v="9932.69"/>
    <n v="491.88"/>
    <m/>
    <n v="125495.02"/>
    <m/>
  </r>
  <r>
    <x v="41"/>
    <x v="41"/>
    <x v="0"/>
    <x v="4"/>
    <x v="0"/>
    <x v="61"/>
    <n v="1625.92"/>
    <n v="0"/>
    <n v="285"/>
    <n v="4.55"/>
    <n v="48.57"/>
    <n v="0"/>
    <m/>
    <n v="1964.04"/>
    <m/>
  </r>
  <r>
    <x v="26"/>
    <x v="26"/>
    <x v="1"/>
    <x v="2"/>
    <x v="0"/>
    <x v="61"/>
    <n v="49427.12"/>
    <n v="2050"/>
    <n v="1343"/>
    <n v="28493.48"/>
    <n v="3181.67"/>
    <n v="30"/>
    <m/>
    <n v="84525.27"/>
    <m/>
  </r>
  <r>
    <x v="10"/>
    <x v="10"/>
    <x v="1"/>
    <x v="2"/>
    <x v="0"/>
    <x v="61"/>
    <n v="57627.5"/>
    <n v="13145"/>
    <n v="4716.1000000000004"/>
    <n v="33325.35"/>
    <n v="4727.51"/>
    <n v="314.43"/>
    <m/>
    <n v="113855.89"/>
    <m/>
  </r>
  <r>
    <x v="37"/>
    <x v="37"/>
    <x v="0"/>
    <x v="3"/>
    <x v="0"/>
    <x v="61"/>
    <n v="48235.1"/>
    <n v="25591"/>
    <n v="2600"/>
    <n v="27078.5"/>
    <n v="4321.25"/>
    <n v="318"/>
    <m/>
    <n v="108143.85"/>
    <m/>
  </r>
  <r>
    <x v="8"/>
    <x v="8"/>
    <x v="0"/>
    <x v="1"/>
    <x v="1"/>
    <x v="61"/>
    <n v="51629.56"/>
    <n v="12800"/>
    <n v="360"/>
    <n v="20233.57"/>
    <n v="5246.33"/>
    <n v="40"/>
    <m/>
    <n v="90309.46"/>
    <m/>
  </r>
  <r>
    <x v="23"/>
    <x v="23"/>
    <x v="0"/>
    <x v="1"/>
    <x v="0"/>
    <x v="61"/>
    <n v="69611.59"/>
    <n v="0"/>
    <n v="250"/>
    <n v="30705.99"/>
    <n v="4430.12"/>
    <n v="202.96"/>
    <m/>
    <n v="105200.66"/>
    <m/>
  </r>
  <r>
    <x v="24"/>
    <x v="24"/>
    <x v="0"/>
    <x v="2"/>
    <x v="0"/>
    <x v="61"/>
    <n v="42612.5"/>
    <n v="255"/>
    <n v="0"/>
    <n v="22687"/>
    <n v="5319.5"/>
    <n v="1089.6400000000001"/>
    <m/>
    <n v="71963.64"/>
    <m/>
  </r>
  <r>
    <x v="14"/>
    <x v="14"/>
    <x v="0"/>
    <x v="1"/>
    <x v="1"/>
    <x v="61"/>
    <n v="55089.35"/>
    <n v="17920"/>
    <n v="550"/>
    <n v="18032.599999999999"/>
    <n v="4536.7"/>
    <n v="80"/>
    <m/>
    <n v="96208.65"/>
    <m/>
  </r>
  <r>
    <x v="16"/>
    <x v="16"/>
    <x v="0"/>
    <x v="1"/>
    <x v="0"/>
    <x v="61"/>
    <n v="78455.13"/>
    <n v="4670"/>
    <n v="0"/>
    <n v="31443.05"/>
    <n v="6595.9"/>
    <n v="1371.78"/>
    <m/>
    <n v="122535.86"/>
    <m/>
  </r>
  <r>
    <x v="25"/>
    <x v="25"/>
    <x v="2"/>
    <x v="1"/>
    <x v="0"/>
    <x v="61"/>
    <n v="58438.37"/>
    <n v="4387.5"/>
    <n v="275"/>
    <n v="21758.94"/>
    <n v="4220.67"/>
    <n v="40"/>
    <m/>
    <n v="89120.48"/>
    <m/>
  </r>
  <r>
    <x v="9"/>
    <x v="9"/>
    <x v="0"/>
    <x v="1"/>
    <x v="0"/>
    <x v="61"/>
    <n v="49343.51"/>
    <n v="17378.98"/>
    <n v="0"/>
    <n v="22652.98"/>
    <n v="4409.42"/>
    <n v="16.989999999999998"/>
    <m/>
    <n v="93801.88"/>
    <m/>
  </r>
  <r>
    <x v="7"/>
    <x v="7"/>
    <x v="0"/>
    <x v="1"/>
    <x v="0"/>
    <x v="61"/>
    <n v="79713.98"/>
    <n v="14618.51"/>
    <n v="878"/>
    <n v="31412.799999999999"/>
    <n v="5036.6099999999997"/>
    <n v="176.91"/>
    <m/>
    <n v="131836.81"/>
    <m/>
  </r>
  <r>
    <x v="27"/>
    <x v="27"/>
    <x v="0"/>
    <x v="3"/>
    <x v="0"/>
    <x v="61"/>
    <n v="43641.41"/>
    <n v="6100"/>
    <n v="100"/>
    <n v="15406.16"/>
    <n v="4289.5"/>
    <n v="49.98"/>
    <m/>
    <n v="69587.05"/>
    <m/>
  </r>
  <r>
    <x v="5"/>
    <x v="5"/>
    <x v="0"/>
    <x v="1"/>
    <x v="0"/>
    <x v="61"/>
    <n v="63306.45"/>
    <n v="270"/>
    <n v="780"/>
    <n v="22979.65"/>
    <n v="3420"/>
    <n v="445.23"/>
    <m/>
    <n v="91201.33"/>
    <m/>
  </r>
  <r>
    <x v="12"/>
    <x v="12"/>
    <x v="0"/>
    <x v="2"/>
    <x v="0"/>
    <x v="61"/>
    <n v="69637.070000000007"/>
    <n v="205"/>
    <n v="4759.6000000000004"/>
    <n v="35054.53"/>
    <n v="9195.2900000000009"/>
    <n v="1093.99"/>
    <m/>
    <n v="119945.48"/>
    <m/>
  </r>
  <r>
    <x v="17"/>
    <x v="17"/>
    <x v="0"/>
    <x v="1"/>
    <x v="1"/>
    <x v="61"/>
    <n v="59518.36"/>
    <n v="15680"/>
    <n v="1205"/>
    <n v="23300.57"/>
    <n v="4132.3900000000003"/>
    <n v="37.869999999999997"/>
    <m/>
    <n v="103874.19"/>
    <m/>
  </r>
  <r>
    <x v="42"/>
    <x v="42"/>
    <x v="0"/>
    <x v="1"/>
    <x v="1"/>
    <x v="61"/>
    <n v="0"/>
    <n v="3520"/>
    <n v="0"/>
    <n v="0"/>
    <n v="0"/>
    <n v="0"/>
    <m/>
    <n v="3520"/>
    <m/>
  </r>
  <r>
    <x v="20"/>
    <x v="20"/>
    <x v="3"/>
    <x v="1"/>
    <x v="0"/>
    <x v="61"/>
    <n v="56052.1"/>
    <n v="750"/>
    <n v="12"/>
    <n v="19754.580000000002"/>
    <n v="3749.34"/>
    <n v="364.89"/>
    <m/>
    <n v="80682.91"/>
    <m/>
  </r>
  <r>
    <x v="38"/>
    <x v="38"/>
    <x v="2"/>
    <x v="2"/>
    <x v="0"/>
    <x v="61"/>
    <n v="54110"/>
    <n v="7025"/>
    <n v="2050"/>
    <n v="22002.5"/>
    <n v="3935.5"/>
    <n v="0"/>
    <m/>
    <n v="89123"/>
    <m/>
  </r>
  <r>
    <x v="28"/>
    <x v="28"/>
    <x v="0"/>
    <x v="2"/>
    <x v="0"/>
    <x v="61"/>
    <n v="34278.07"/>
    <n v="7134.32"/>
    <n v="50"/>
    <n v="13394.89"/>
    <n v="3670.56"/>
    <n v="945.93"/>
    <m/>
    <n v="59473.77"/>
    <m/>
  </r>
  <r>
    <x v="43"/>
    <x v="43"/>
    <x v="0"/>
    <x v="4"/>
    <x v="0"/>
    <x v="61"/>
    <n v="17591.990000000002"/>
    <n v="0"/>
    <n v="0"/>
    <n v="5860.75"/>
    <n v="1464.75"/>
    <n v="0"/>
    <m/>
    <n v="24917.49"/>
    <m/>
  </r>
  <r>
    <x v="21"/>
    <x v="21"/>
    <x v="4"/>
    <x v="1"/>
    <x v="0"/>
    <x v="61"/>
    <n v="23703.79"/>
    <n v="3664"/>
    <n v="2350"/>
    <n v="13612.84"/>
    <n v="2787.66"/>
    <n v="1268.72"/>
    <m/>
    <n v="47387.01"/>
    <m/>
  </r>
  <r>
    <x v="11"/>
    <x v="11"/>
    <x v="0"/>
    <x v="2"/>
    <x v="2"/>
    <x v="61"/>
    <n v="66837.72"/>
    <n v="0"/>
    <n v="1872"/>
    <n v="19378.61"/>
    <n v="4979.83"/>
    <n v="16.12"/>
    <m/>
    <n v="93084.28"/>
    <m/>
  </r>
  <r>
    <x v="19"/>
    <x v="19"/>
    <x v="4"/>
    <x v="0"/>
    <x v="0"/>
    <x v="61"/>
    <n v="18833.68"/>
    <n v="2554"/>
    <n v="0"/>
    <n v="8805.91"/>
    <n v="3873.86"/>
    <n v="265.54000000000002"/>
    <m/>
    <n v="34332.99"/>
    <m/>
  </r>
  <r>
    <x v="39"/>
    <x v="39"/>
    <x v="5"/>
    <x v="3"/>
    <x v="0"/>
    <x v="61"/>
    <n v="60713.34"/>
    <n v="8640"/>
    <n v="14348.8"/>
    <n v="27015.3"/>
    <n v="8692.1"/>
    <n v="150"/>
    <m/>
    <n v="119559.54"/>
    <m/>
  </r>
  <r>
    <x v="40"/>
    <x v="40"/>
    <x v="0"/>
    <x v="3"/>
    <x v="0"/>
    <x v="61"/>
    <n v="60715.97"/>
    <n v="0"/>
    <n v="0"/>
    <n v="23339.18"/>
    <n v="6748.15"/>
    <n v="0"/>
    <m/>
    <n v="90803.3"/>
    <m/>
  </r>
  <r>
    <x v="30"/>
    <x v="30"/>
    <x v="0"/>
    <x v="2"/>
    <x v="2"/>
    <x v="61"/>
    <n v="57305.08"/>
    <n v="4645"/>
    <n v="0"/>
    <n v="23277"/>
    <n v="4254.22"/>
    <n v="192.89"/>
    <m/>
    <n v="89674.19"/>
    <m/>
  </r>
  <r>
    <x v="29"/>
    <x v="29"/>
    <x v="0"/>
    <x v="2"/>
    <x v="0"/>
    <x v="61"/>
    <n v="52452.56"/>
    <n v="6938"/>
    <n v="2280"/>
    <n v="24698.639999999999"/>
    <n v="4982.62"/>
    <n v="60"/>
    <m/>
    <n v="91411.82"/>
    <m/>
  </r>
  <r>
    <x v="2"/>
    <x v="2"/>
    <x v="0"/>
    <x v="1"/>
    <x v="0"/>
    <x v="61"/>
    <n v="42421.85"/>
    <n v="0"/>
    <n v="260"/>
    <n v="12289.62"/>
    <n v="2227.5"/>
    <n v="119.99"/>
    <m/>
    <n v="57318.96"/>
    <m/>
  </r>
  <r>
    <x v="35"/>
    <x v="35"/>
    <x v="4"/>
    <x v="1"/>
    <x v="0"/>
    <x v="62"/>
    <n v="32443.5"/>
    <n v="0"/>
    <n v="-324"/>
    <n v="17235.5"/>
    <n v="20162.79"/>
    <n v="3345.03"/>
    <m/>
    <n v="72862.820000000007"/>
    <m/>
  </r>
  <r>
    <x v="36"/>
    <x v="36"/>
    <x v="0"/>
    <x v="1"/>
    <x v="0"/>
    <x v="62"/>
    <n v="53261.23"/>
    <n v="0"/>
    <n v="1720"/>
    <n v="22532.67"/>
    <n v="4654.0200000000004"/>
    <n v="192.31"/>
    <m/>
    <n v="82360.23"/>
    <m/>
  </r>
  <r>
    <x v="41"/>
    <x v="41"/>
    <x v="0"/>
    <x v="4"/>
    <x v="0"/>
    <x v="62"/>
    <n v="43768.29"/>
    <n v="8437.5"/>
    <n v="1879"/>
    <n v="10178.59"/>
    <n v="3017.5"/>
    <n v="0"/>
    <m/>
    <n v="67280.88"/>
    <m/>
  </r>
  <r>
    <x v="32"/>
    <x v="32"/>
    <x v="3"/>
    <x v="2"/>
    <x v="0"/>
    <x v="62"/>
    <n v="62370.19"/>
    <n v="1097"/>
    <n v="1004"/>
    <n v="25769.3"/>
    <n v="8824.5"/>
    <n v="2861.65"/>
    <m/>
    <n v="101926.64"/>
    <m/>
  </r>
  <r>
    <x v="13"/>
    <x v="13"/>
    <x v="0"/>
    <x v="1"/>
    <x v="0"/>
    <x v="62"/>
    <n v="58563.12"/>
    <n v="8375"/>
    <n v="1045.75"/>
    <n v="19462.22"/>
    <n v="2223.23"/>
    <n v="2973.93"/>
    <m/>
    <n v="92643.25"/>
    <m/>
  </r>
  <r>
    <x v="15"/>
    <x v="15"/>
    <x v="2"/>
    <x v="1"/>
    <x v="0"/>
    <x v="62"/>
    <n v="72082.210000000006"/>
    <n v="1052.5"/>
    <n v="4605"/>
    <n v="26287.33"/>
    <n v="4434.4399999999996"/>
    <n v="144"/>
    <m/>
    <n v="108605.48"/>
    <m/>
  </r>
  <r>
    <x v="3"/>
    <x v="3"/>
    <x v="0"/>
    <x v="1"/>
    <x v="0"/>
    <x v="62"/>
    <n v="86698.83"/>
    <n v="20369"/>
    <n v="0"/>
    <n v="38652.26"/>
    <n v="5401.8"/>
    <n v="135.91999999999999"/>
    <m/>
    <n v="151257.81"/>
    <m/>
  </r>
  <r>
    <x v="31"/>
    <x v="31"/>
    <x v="4"/>
    <x v="0"/>
    <x v="0"/>
    <x v="62"/>
    <n v="51176.26"/>
    <n v="12021.1"/>
    <n v="1004.97"/>
    <n v="20344.560000000001"/>
    <n v="3162.95"/>
    <n v="5680.28"/>
    <m/>
    <n v="93390.12"/>
    <m/>
  </r>
  <r>
    <x v="22"/>
    <x v="22"/>
    <x v="0"/>
    <x v="3"/>
    <x v="0"/>
    <x v="62"/>
    <n v="108944.19"/>
    <n v="6400"/>
    <n v="3840"/>
    <n v="22318.34"/>
    <n v="4532.42"/>
    <n v="147"/>
    <m/>
    <n v="146181.95000000001"/>
    <m/>
  </r>
  <r>
    <x v="6"/>
    <x v="6"/>
    <x v="0"/>
    <x v="1"/>
    <x v="0"/>
    <x v="62"/>
    <n v="69461.61"/>
    <n v="22223.26"/>
    <n v="1584.99"/>
    <n v="25510.51"/>
    <n v="3988.34"/>
    <n v="235.25"/>
    <m/>
    <n v="123003.96"/>
    <m/>
  </r>
  <r>
    <x v="0"/>
    <x v="0"/>
    <x v="0"/>
    <x v="0"/>
    <x v="0"/>
    <x v="62"/>
    <n v="67547.899999999994"/>
    <n v="17920"/>
    <n v="-1290.6300000000001"/>
    <n v="27915.72"/>
    <n v="2882.75"/>
    <n v="365.94"/>
    <m/>
    <n v="115341.68"/>
    <m/>
  </r>
  <r>
    <x v="1"/>
    <x v="1"/>
    <x v="0"/>
    <x v="1"/>
    <x v="0"/>
    <x v="62"/>
    <n v="86201"/>
    <n v="70800"/>
    <n v="2947.96"/>
    <n v="36955.75"/>
    <n v="6302.67"/>
    <n v="950.79"/>
    <m/>
    <n v="204158.17"/>
    <m/>
  </r>
  <r>
    <x v="24"/>
    <x v="24"/>
    <x v="0"/>
    <x v="2"/>
    <x v="0"/>
    <x v="62"/>
    <n v="70920.02"/>
    <n v="23900"/>
    <n v="806"/>
    <n v="26069.75"/>
    <n v="6605"/>
    <n v="38.47"/>
    <m/>
    <n v="128339.24"/>
    <m/>
  </r>
  <r>
    <x v="12"/>
    <x v="12"/>
    <x v="0"/>
    <x v="2"/>
    <x v="0"/>
    <x v="62"/>
    <n v="95605.56"/>
    <n v="14080"/>
    <n v="1504.2"/>
    <n v="36690.480000000003"/>
    <n v="7695.54"/>
    <n v="2941.77"/>
    <m/>
    <n v="158517.54999999999"/>
    <m/>
  </r>
  <r>
    <x v="10"/>
    <x v="10"/>
    <x v="1"/>
    <x v="2"/>
    <x v="0"/>
    <x v="62"/>
    <n v="84490.6"/>
    <n v="29897.5"/>
    <n v="4571.5"/>
    <n v="41008.800000000003"/>
    <n v="6638.92"/>
    <n v="210.9"/>
    <m/>
    <n v="166818.22"/>
    <m/>
  </r>
  <r>
    <x v="4"/>
    <x v="4"/>
    <x v="1"/>
    <x v="0"/>
    <x v="0"/>
    <x v="62"/>
    <n v="42920.86"/>
    <n v="12320"/>
    <n v="0"/>
    <n v="18561.919999999998"/>
    <n v="2108.5"/>
    <n v="31.98"/>
    <m/>
    <n v="75943.259999999995"/>
    <m/>
  </r>
  <r>
    <x v="26"/>
    <x v="26"/>
    <x v="1"/>
    <x v="2"/>
    <x v="0"/>
    <x v="62"/>
    <n v="90287.97"/>
    <n v="38600"/>
    <n v="4671"/>
    <n v="40509.15"/>
    <n v="5680.85"/>
    <n v="45"/>
    <m/>
    <n v="179793.97"/>
    <m/>
  </r>
  <r>
    <x v="23"/>
    <x v="23"/>
    <x v="0"/>
    <x v="1"/>
    <x v="0"/>
    <x v="62"/>
    <n v="80718.89"/>
    <n v="0"/>
    <n v="940"/>
    <n v="31988.69"/>
    <n v="3874.37"/>
    <n v="102.48"/>
    <m/>
    <n v="117624.43"/>
    <m/>
  </r>
  <r>
    <x v="18"/>
    <x v="18"/>
    <x v="3"/>
    <x v="1"/>
    <x v="0"/>
    <x v="62"/>
    <n v="7790"/>
    <n v="0"/>
    <n v="4926.01"/>
    <n v="817"/>
    <n v="555"/>
    <n v="0"/>
    <m/>
    <n v="14088.01"/>
    <m/>
  </r>
  <r>
    <x v="34"/>
    <x v="34"/>
    <x v="0"/>
    <x v="3"/>
    <x v="0"/>
    <x v="62"/>
    <n v="83645.86"/>
    <n v="14350"/>
    <n v="2330"/>
    <n v="36384.44"/>
    <n v="9706.11"/>
    <n v="128"/>
    <m/>
    <n v="146544.41"/>
    <m/>
  </r>
  <r>
    <x v="19"/>
    <x v="19"/>
    <x v="4"/>
    <x v="0"/>
    <x v="0"/>
    <x v="62"/>
    <n v="35205.440000000002"/>
    <n v="0"/>
    <n v="0"/>
    <n v="11829.1"/>
    <n v="3676.67"/>
    <n v="196.25"/>
    <m/>
    <n v="50907.46"/>
    <m/>
  </r>
  <r>
    <x v="44"/>
    <x v="44"/>
    <x v="0"/>
    <x v="2"/>
    <x v="0"/>
    <x v="62"/>
    <n v="4106"/>
    <n v="0"/>
    <n v="0"/>
    <n v="3856.57"/>
    <n v="517.52"/>
    <n v="25"/>
    <m/>
    <n v="8505.09"/>
    <m/>
  </r>
  <r>
    <x v="28"/>
    <x v="28"/>
    <x v="0"/>
    <x v="2"/>
    <x v="0"/>
    <x v="62"/>
    <n v="50421.25"/>
    <n v="10933.3"/>
    <n v="375"/>
    <n v="16500.66"/>
    <n v="4841.5"/>
    <n v="1249.93"/>
    <m/>
    <n v="84321.64"/>
    <m/>
  </r>
  <r>
    <x v="33"/>
    <x v="33"/>
    <x v="0"/>
    <x v="2"/>
    <x v="0"/>
    <x v="62"/>
    <n v="63321.55"/>
    <n v="300"/>
    <n v="1410"/>
    <n v="24737.89"/>
    <n v="4591.46"/>
    <n v="0"/>
    <m/>
    <n v="94360.9"/>
    <m/>
  </r>
  <r>
    <x v="20"/>
    <x v="20"/>
    <x v="3"/>
    <x v="1"/>
    <x v="0"/>
    <x v="62"/>
    <n v="111687.2"/>
    <n v="1733"/>
    <n v="132"/>
    <n v="28023.599999999999"/>
    <n v="3869.5"/>
    <n v="340.9"/>
    <m/>
    <n v="145786.20000000001"/>
    <m/>
  </r>
  <r>
    <x v="25"/>
    <x v="25"/>
    <x v="2"/>
    <x v="1"/>
    <x v="0"/>
    <x v="62"/>
    <n v="96730.25"/>
    <n v="18412.5"/>
    <n v="100"/>
    <n v="31818.61"/>
    <n v="4624.71"/>
    <n v="154.99"/>
    <m/>
    <n v="151841.06"/>
    <m/>
  </r>
  <r>
    <x v="2"/>
    <x v="2"/>
    <x v="0"/>
    <x v="1"/>
    <x v="0"/>
    <x v="62"/>
    <n v="66675.23"/>
    <n v="22410"/>
    <n v="2185"/>
    <n v="18463.62"/>
    <n v="2609"/>
    <n v="109.97"/>
    <m/>
    <n v="112452.82"/>
    <m/>
  </r>
  <r>
    <x v="9"/>
    <x v="9"/>
    <x v="0"/>
    <x v="1"/>
    <x v="0"/>
    <x v="62"/>
    <n v="70614.399999999994"/>
    <n v="15368.49"/>
    <n v="0"/>
    <n v="24449.82"/>
    <n v="4835.9399999999996"/>
    <n v="78.16"/>
    <m/>
    <n v="115346.81"/>
    <m/>
  </r>
  <r>
    <x v="27"/>
    <x v="27"/>
    <x v="0"/>
    <x v="3"/>
    <x v="0"/>
    <x v="62"/>
    <n v="57599.31"/>
    <n v="12099"/>
    <n v="1950"/>
    <n v="18130.8"/>
    <n v="5031.5"/>
    <n v="1068.3599999999999"/>
    <m/>
    <n v="95878.97"/>
    <m/>
  </r>
  <r>
    <x v="5"/>
    <x v="5"/>
    <x v="0"/>
    <x v="1"/>
    <x v="0"/>
    <x v="62"/>
    <n v="68367.91"/>
    <n v="3130"/>
    <n v="600"/>
    <n v="22293.62"/>
    <n v="3601.95"/>
    <n v="328.56"/>
    <m/>
    <n v="98322.04"/>
    <m/>
  </r>
  <r>
    <x v="14"/>
    <x v="14"/>
    <x v="0"/>
    <x v="1"/>
    <x v="1"/>
    <x v="62"/>
    <n v="70329.11"/>
    <n v="13120"/>
    <n v="650"/>
    <n v="20583.91"/>
    <n v="4562.1899999999996"/>
    <n v="180"/>
    <m/>
    <n v="109425.21"/>
    <m/>
  </r>
  <r>
    <x v="17"/>
    <x v="17"/>
    <x v="0"/>
    <x v="1"/>
    <x v="1"/>
    <x v="62"/>
    <n v="70304.5"/>
    <n v="20860"/>
    <n v="475"/>
    <n v="21354.35"/>
    <n v="3585.77"/>
    <n v="20"/>
    <m/>
    <n v="116599.62"/>
    <m/>
  </r>
  <r>
    <x v="42"/>
    <x v="42"/>
    <x v="0"/>
    <x v="1"/>
    <x v="1"/>
    <x v="62"/>
    <n v="42282.39"/>
    <n v="16320"/>
    <n v="180"/>
    <n v="12423.51"/>
    <n v="2998"/>
    <n v="0"/>
    <m/>
    <n v="74203.899999999994"/>
    <m/>
  </r>
  <r>
    <x v="8"/>
    <x v="8"/>
    <x v="0"/>
    <x v="1"/>
    <x v="1"/>
    <x v="62"/>
    <n v="73620.92"/>
    <n v="9600"/>
    <n v="40"/>
    <n v="23829.19"/>
    <n v="5731.09"/>
    <n v="60"/>
    <m/>
    <n v="112881.2"/>
    <m/>
  </r>
  <r>
    <x v="37"/>
    <x v="37"/>
    <x v="0"/>
    <x v="3"/>
    <x v="0"/>
    <x v="62"/>
    <n v="67655"/>
    <n v="750"/>
    <n v="4450"/>
    <n v="27584.5"/>
    <n v="5142"/>
    <n v="72"/>
    <m/>
    <n v="105653.5"/>
    <m/>
  </r>
  <r>
    <x v="43"/>
    <x v="43"/>
    <x v="0"/>
    <x v="4"/>
    <x v="0"/>
    <x v="62"/>
    <n v="85526.93"/>
    <n v="3575"/>
    <n v="7561.2"/>
    <n v="27278.31"/>
    <n v="4873.37"/>
    <n v="450"/>
    <m/>
    <n v="129264.81"/>
    <m/>
  </r>
  <r>
    <x v="7"/>
    <x v="7"/>
    <x v="0"/>
    <x v="1"/>
    <x v="0"/>
    <x v="62"/>
    <n v="93738.07"/>
    <n v="27182.49"/>
    <n v="1275"/>
    <n v="34335.910000000003"/>
    <n v="4834.1000000000004"/>
    <n v="174.92"/>
    <m/>
    <n v="161540.49"/>
    <m/>
  </r>
  <r>
    <x v="45"/>
    <x v="45"/>
    <x v="0"/>
    <x v="3"/>
    <x v="0"/>
    <x v="62"/>
    <n v="27974.87"/>
    <n v="0"/>
    <n v="690"/>
    <n v="6840.5"/>
    <n v="2020.75"/>
    <n v="0"/>
    <m/>
    <n v="37526.120000000003"/>
    <m/>
  </r>
  <r>
    <x v="39"/>
    <x v="39"/>
    <x v="5"/>
    <x v="3"/>
    <x v="0"/>
    <x v="62"/>
    <n v="63155.86"/>
    <n v="6480"/>
    <n v="7132.6"/>
    <n v="18784.5"/>
    <n v="8236.2999999999993"/>
    <n v="0"/>
    <m/>
    <n v="103789.26"/>
    <m/>
  </r>
  <r>
    <x v="38"/>
    <x v="38"/>
    <x v="2"/>
    <x v="2"/>
    <x v="0"/>
    <x v="62"/>
    <n v="83036.23"/>
    <n v="6200"/>
    <n v="1320"/>
    <n v="33638.75"/>
    <n v="5250.17"/>
    <n v="0"/>
    <m/>
    <n v="129445.15"/>
    <m/>
  </r>
  <r>
    <x v="40"/>
    <x v="40"/>
    <x v="0"/>
    <x v="3"/>
    <x v="0"/>
    <x v="62"/>
    <n v="87316.98"/>
    <n v="11900"/>
    <n v="3090"/>
    <n v="34999.019999999997"/>
    <n v="8503.69"/>
    <n v="35.979999999999997"/>
    <m/>
    <n v="145845.67000000001"/>
    <m/>
  </r>
  <r>
    <x v="30"/>
    <x v="30"/>
    <x v="0"/>
    <x v="2"/>
    <x v="2"/>
    <x v="62"/>
    <n v="81917.64"/>
    <n v="36105"/>
    <n v="427.5"/>
    <n v="28681.07"/>
    <n v="5889.5"/>
    <n v="159.93"/>
    <m/>
    <n v="153180.64000000001"/>
    <m/>
  </r>
  <r>
    <x v="29"/>
    <x v="29"/>
    <x v="0"/>
    <x v="2"/>
    <x v="0"/>
    <x v="62"/>
    <n v="80621.009999999995"/>
    <n v="19610"/>
    <n v="3100"/>
    <n v="33762.080000000002"/>
    <n v="6034.23"/>
    <n v="218"/>
    <m/>
    <n v="143345.32"/>
    <m/>
  </r>
  <r>
    <x v="16"/>
    <x v="16"/>
    <x v="0"/>
    <x v="1"/>
    <x v="0"/>
    <x v="62"/>
    <n v="91784.02"/>
    <n v="42480"/>
    <n v="1875"/>
    <n v="40979.32"/>
    <n v="7836.5"/>
    <n v="454.86"/>
    <m/>
    <n v="185409.7"/>
    <m/>
  </r>
  <r>
    <x v="21"/>
    <x v="21"/>
    <x v="4"/>
    <x v="1"/>
    <x v="0"/>
    <x v="62"/>
    <n v="60025.7"/>
    <n v="4400"/>
    <n v="735"/>
    <n v="22638.16"/>
    <n v="3201.74"/>
    <n v="102.55"/>
    <m/>
    <n v="91103.15"/>
    <m/>
  </r>
  <r>
    <x v="11"/>
    <x v="11"/>
    <x v="0"/>
    <x v="2"/>
    <x v="2"/>
    <x v="62"/>
    <n v="91828.98"/>
    <n v="12878.04"/>
    <n v="2397"/>
    <n v="22846.71"/>
    <n v="5247.66"/>
    <n v="100.01"/>
    <m/>
    <n v="135298.4"/>
    <m/>
  </r>
  <r>
    <x v="3"/>
    <x v="3"/>
    <x v="0"/>
    <x v="1"/>
    <x v="0"/>
    <x v="63"/>
    <n v="74879.55"/>
    <n v="15814"/>
    <n v="0"/>
    <n v="33055.56"/>
    <n v="4493.08"/>
    <n v="186.47"/>
    <m/>
    <n v="128428.66"/>
    <m/>
  </r>
  <r>
    <x v="31"/>
    <x v="31"/>
    <x v="4"/>
    <x v="0"/>
    <x v="0"/>
    <x v="63"/>
    <n v="34304.54"/>
    <n v="655.35"/>
    <n v="724.98"/>
    <n v="16876.77"/>
    <n v="3458.99"/>
    <n v="929.58"/>
    <m/>
    <n v="56950.21"/>
    <m/>
  </r>
  <r>
    <x v="41"/>
    <x v="41"/>
    <x v="0"/>
    <x v="4"/>
    <x v="0"/>
    <x v="63"/>
    <n v="79008.75"/>
    <n v="2854.92"/>
    <n v="3325"/>
    <n v="21802.400000000001"/>
    <n v="6549.92"/>
    <n v="0"/>
    <m/>
    <n v="113540.99"/>
    <m/>
  </r>
  <r>
    <x v="15"/>
    <x v="15"/>
    <x v="2"/>
    <x v="1"/>
    <x v="0"/>
    <x v="63"/>
    <n v="82426.59"/>
    <n v="17865.939999999999"/>
    <n v="3435"/>
    <n v="27582.33"/>
    <n v="4562.01"/>
    <n v="115"/>
    <m/>
    <n v="135986.87"/>
    <m/>
  </r>
  <r>
    <x v="13"/>
    <x v="13"/>
    <x v="0"/>
    <x v="1"/>
    <x v="0"/>
    <x v="63"/>
    <n v="56630.83"/>
    <n v="2500"/>
    <n v="3611"/>
    <n v="21910.560000000001"/>
    <n v="3483.35"/>
    <n v="15129.94"/>
    <m/>
    <n v="103265.68"/>
    <m/>
  </r>
  <r>
    <x v="32"/>
    <x v="32"/>
    <x v="3"/>
    <x v="2"/>
    <x v="0"/>
    <x v="63"/>
    <n v="71327.960000000006"/>
    <n v="6481.13"/>
    <n v="1403.9"/>
    <n v="34893.03"/>
    <n v="10481.52"/>
    <n v="1110.8399999999999"/>
    <m/>
    <n v="125698.38"/>
    <m/>
  </r>
  <r>
    <x v="4"/>
    <x v="4"/>
    <x v="1"/>
    <x v="0"/>
    <x v="0"/>
    <x v="63"/>
    <n v="30099"/>
    <n v="1280"/>
    <n v="0"/>
    <n v="16725.419999999998"/>
    <n v="1495.35"/>
    <n v="127.92"/>
    <m/>
    <n v="49727.69"/>
    <m/>
  </r>
  <r>
    <x v="36"/>
    <x v="36"/>
    <x v="0"/>
    <x v="1"/>
    <x v="0"/>
    <x v="63"/>
    <n v="53996.02"/>
    <n v="11350"/>
    <n v="1480"/>
    <n v="21416.07"/>
    <n v="5580.15"/>
    <n v="124.19"/>
    <m/>
    <n v="93946.43"/>
    <m/>
  </r>
  <r>
    <x v="33"/>
    <x v="33"/>
    <x v="0"/>
    <x v="2"/>
    <x v="0"/>
    <x v="63"/>
    <n v="66568.08"/>
    <n v="900"/>
    <n v="5611"/>
    <n v="28137.33"/>
    <n v="5618.28"/>
    <n v="0"/>
    <m/>
    <n v="106834.69"/>
    <m/>
  </r>
  <r>
    <x v="22"/>
    <x v="22"/>
    <x v="0"/>
    <x v="3"/>
    <x v="0"/>
    <x v="63"/>
    <n v="95402.71"/>
    <n v="7980"/>
    <n v="3360"/>
    <n v="25310.09"/>
    <n v="4607.97"/>
    <n v="124.21"/>
    <m/>
    <n v="136784.98000000001"/>
    <m/>
  </r>
  <r>
    <x v="35"/>
    <x v="35"/>
    <x v="4"/>
    <x v="1"/>
    <x v="0"/>
    <x v="63"/>
    <n v="29401.040000000001"/>
    <n v="0"/>
    <n v="0"/>
    <n v="17145.55"/>
    <n v="21694.54"/>
    <n v="6933.27"/>
    <m/>
    <n v="75174.399999999994"/>
    <m/>
  </r>
  <r>
    <x v="34"/>
    <x v="34"/>
    <x v="0"/>
    <x v="3"/>
    <x v="0"/>
    <x v="63"/>
    <n v="79228.28"/>
    <n v="24350"/>
    <n v="1000"/>
    <n v="38830.800000000003"/>
    <n v="9170.27"/>
    <n v="168.37"/>
    <m/>
    <n v="152747.72"/>
    <m/>
  </r>
  <r>
    <x v="46"/>
    <x v="46"/>
    <x v="3"/>
    <x v="1"/>
    <x v="0"/>
    <x v="63"/>
    <n v="3480"/>
    <n v="0"/>
    <n v="0"/>
    <n v="2.25"/>
    <n v="107.69"/>
    <n v="0"/>
    <m/>
    <n v="3589.94"/>
    <m/>
  </r>
  <r>
    <x v="6"/>
    <x v="6"/>
    <x v="0"/>
    <x v="1"/>
    <x v="0"/>
    <x v="63"/>
    <n v="70635.41"/>
    <n v="10516.73"/>
    <n v="1115"/>
    <n v="24186.79"/>
    <n v="3590.8"/>
    <n v="105.98"/>
    <m/>
    <n v="110150.71"/>
    <m/>
  </r>
  <r>
    <x v="0"/>
    <x v="0"/>
    <x v="0"/>
    <x v="0"/>
    <x v="0"/>
    <x v="63"/>
    <n v="62921.67"/>
    <n v="1820"/>
    <n v="-1012.5"/>
    <n v="26643.63"/>
    <n v="2831.03"/>
    <n v="537.9"/>
    <m/>
    <n v="93741.73"/>
    <m/>
  </r>
  <r>
    <x v="44"/>
    <x v="44"/>
    <x v="0"/>
    <x v="2"/>
    <x v="0"/>
    <x v="63"/>
    <n v="56662.27"/>
    <n v="20200"/>
    <n v="0"/>
    <n v="24444.15"/>
    <n v="4735.59"/>
    <n v="202.36"/>
    <m/>
    <n v="106244.37"/>
    <m/>
  </r>
  <r>
    <x v="1"/>
    <x v="1"/>
    <x v="0"/>
    <x v="1"/>
    <x v="0"/>
    <x v="63"/>
    <n v="79503.48"/>
    <n v="610"/>
    <n v="2127.73"/>
    <n v="37489.5"/>
    <n v="6270.62"/>
    <n v="789.9"/>
    <m/>
    <n v="126791.23"/>
    <m/>
  </r>
  <r>
    <x v="24"/>
    <x v="24"/>
    <x v="0"/>
    <x v="2"/>
    <x v="0"/>
    <x v="63"/>
    <n v="81572.009999999995"/>
    <n v="3505"/>
    <n v="689"/>
    <n v="30010.84"/>
    <n v="6732"/>
    <n v="542.89"/>
    <m/>
    <n v="123051.74"/>
    <m/>
  </r>
  <r>
    <x v="12"/>
    <x v="12"/>
    <x v="0"/>
    <x v="2"/>
    <x v="0"/>
    <x v="63"/>
    <n v="89366.53"/>
    <n v="20370"/>
    <n v="3051.5"/>
    <n v="34930.06"/>
    <n v="7209.55"/>
    <n v="2566.9299999999998"/>
    <m/>
    <n v="157494.57"/>
    <m/>
  </r>
  <r>
    <x v="26"/>
    <x v="26"/>
    <x v="1"/>
    <x v="2"/>
    <x v="0"/>
    <x v="63"/>
    <n v="95612.01"/>
    <n v="15650"/>
    <n v="4417"/>
    <n v="52202.9"/>
    <n v="6967.77"/>
    <n v="135"/>
    <m/>
    <n v="174984.68"/>
    <m/>
  </r>
  <r>
    <x v="10"/>
    <x v="10"/>
    <x v="1"/>
    <x v="2"/>
    <x v="0"/>
    <x v="63"/>
    <n v="84306.07"/>
    <n v="5775"/>
    <n v="3819.5"/>
    <n v="43101.62"/>
    <n v="6218.68"/>
    <n v="4487.3900000000003"/>
    <m/>
    <n v="147708.26"/>
    <m/>
  </r>
  <r>
    <x v="18"/>
    <x v="18"/>
    <x v="3"/>
    <x v="1"/>
    <x v="0"/>
    <x v="63"/>
    <n v="66066.570000000007"/>
    <n v="4287.5"/>
    <n v="1570"/>
    <n v="27053.61"/>
    <n v="5171"/>
    <n v="374"/>
    <m/>
    <n v="104522.68"/>
    <m/>
  </r>
  <r>
    <x v="47"/>
    <x v="47"/>
    <x v="0"/>
    <x v="2"/>
    <x v="0"/>
    <x v="63"/>
    <n v="64775"/>
    <n v="0"/>
    <n v="0"/>
    <n v="25794"/>
    <n v="4552"/>
    <n v="182"/>
    <m/>
    <n v="95303"/>
    <m/>
  </r>
  <r>
    <x v="48"/>
    <x v="48"/>
    <x v="0"/>
    <x v="3"/>
    <x v="0"/>
    <x v="63"/>
    <n v="45"/>
    <n v="0"/>
    <n v="0"/>
    <n v="0"/>
    <n v="0"/>
    <n v="0"/>
    <m/>
    <n v="45"/>
    <m/>
  </r>
  <r>
    <x v="7"/>
    <x v="7"/>
    <x v="0"/>
    <x v="1"/>
    <x v="0"/>
    <x v="63"/>
    <n v="84271.81"/>
    <n v="1635"/>
    <n v="1175"/>
    <n v="30831.93"/>
    <n v="4067.97"/>
    <n v="467.31"/>
    <m/>
    <n v="122449.02"/>
    <m/>
  </r>
  <r>
    <x v="49"/>
    <x v="49"/>
    <x v="0"/>
    <x v="3"/>
    <x v="0"/>
    <x v="63"/>
    <n v="46840"/>
    <n v="575"/>
    <n v="1795"/>
    <n v="18195.64"/>
    <n v="2549.79"/>
    <n v="1225"/>
    <m/>
    <n v="71180.429999999993"/>
    <m/>
  </r>
  <r>
    <x v="2"/>
    <x v="2"/>
    <x v="0"/>
    <x v="1"/>
    <x v="0"/>
    <x v="63"/>
    <n v="60310.11"/>
    <n v="0"/>
    <n v="645"/>
    <n v="16623.349999999999"/>
    <n v="2904.95"/>
    <n v="244.97"/>
    <m/>
    <n v="80728.38"/>
    <m/>
  </r>
  <r>
    <x v="23"/>
    <x v="23"/>
    <x v="0"/>
    <x v="1"/>
    <x v="0"/>
    <x v="63"/>
    <n v="79331.990000000005"/>
    <n v="27625"/>
    <n v="445"/>
    <n v="34491.519999999997"/>
    <n v="3722.25"/>
    <n v="152.96"/>
    <m/>
    <n v="145768.72"/>
    <m/>
  </r>
  <r>
    <x v="9"/>
    <x v="9"/>
    <x v="0"/>
    <x v="1"/>
    <x v="0"/>
    <x v="63"/>
    <n v="61556.5"/>
    <n v="13769.29"/>
    <n v="0"/>
    <n v="24953.87"/>
    <n v="3453.6"/>
    <n v="16.989999999999998"/>
    <m/>
    <n v="103750.25"/>
    <m/>
  </r>
  <r>
    <x v="28"/>
    <x v="28"/>
    <x v="0"/>
    <x v="2"/>
    <x v="0"/>
    <x v="63"/>
    <n v="59974.53"/>
    <n v="0"/>
    <n v="700"/>
    <n v="23561.5"/>
    <n v="4900"/>
    <n v="769.9"/>
    <m/>
    <n v="89905.93"/>
    <m/>
  </r>
  <r>
    <x v="27"/>
    <x v="27"/>
    <x v="0"/>
    <x v="3"/>
    <x v="0"/>
    <x v="63"/>
    <n v="69326.61"/>
    <n v="0"/>
    <n v="1600"/>
    <n v="26018.44"/>
    <n v="5555.5"/>
    <n v="291.87"/>
    <m/>
    <n v="102792.42"/>
    <m/>
  </r>
  <r>
    <x v="25"/>
    <x v="25"/>
    <x v="2"/>
    <x v="1"/>
    <x v="0"/>
    <x v="63"/>
    <n v="102446.39999999999"/>
    <n v="0"/>
    <n v="875"/>
    <n v="34856.720000000001"/>
    <n v="5834.34"/>
    <n v="319.94"/>
    <m/>
    <n v="144332.4"/>
    <m/>
  </r>
  <r>
    <x v="5"/>
    <x v="5"/>
    <x v="0"/>
    <x v="1"/>
    <x v="0"/>
    <x v="63"/>
    <n v="71520.39"/>
    <n v="31790"/>
    <n v="720"/>
    <n v="25436.49"/>
    <n v="3560.85"/>
    <n v="236"/>
    <m/>
    <n v="133263.73000000001"/>
    <m/>
  </r>
  <r>
    <x v="14"/>
    <x v="14"/>
    <x v="0"/>
    <x v="1"/>
    <x v="1"/>
    <x v="63"/>
    <n v="66743"/>
    <n v="320"/>
    <n v="1920"/>
    <n v="21929.95"/>
    <n v="5074.8500000000004"/>
    <n v="60"/>
    <m/>
    <n v="96047.8"/>
    <m/>
  </r>
  <r>
    <x v="17"/>
    <x v="17"/>
    <x v="0"/>
    <x v="1"/>
    <x v="1"/>
    <x v="63"/>
    <n v="62931.27"/>
    <n v="2940"/>
    <n v="2430"/>
    <n v="23288.49"/>
    <n v="3523.73"/>
    <n v="80"/>
    <m/>
    <n v="95193.49"/>
    <m/>
  </r>
  <r>
    <x v="42"/>
    <x v="42"/>
    <x v="0"/>
    <x v="1"/>
    <x v="1"/>
    <x v="63"/>
    <n v="58702.15"/>
    <n v="0"/>
    <n v="2800"/>
    <n v="18646.04"/>
    <n v="4862"/>
    <n v="0"/>
    <m/>
    <n v="85010.19"/>
    <m/>
  </r>
  <r>
    <x v="8"/>
    <x v="8"/>
    <x v="0"/>
    <x v="1"/>
    <x v="1"/>
    <x v="63"/>
    <n v="73121.31"/>
    <n v="2880"/>
    <n v="1385"/>
    <n v="24327.45"/>
    <n v="5779.67"/>
    <n v="60"/>
    <m/>
    <n v="107553.43"/>
    <m/>
  </r>
  <r>
    <x v="45"/>
    <x v="45"/>
    <x v="0"/>
    <x v="3"/>
    <x v="0"/>
    <x v="63"/>
    <n v="65731.5"/>
    <n v="6010"/>
    <n v="1385"/>
    <n v="21202.5"/>
    <n v="4273.49"/>
    <n v="0"/>
    <m/>
    <n v="98602.49"/>
    <m/>
  </r>
  <r>
    <x v="21"/>
    <x v="21"/>
    <x v="4"/>
    <x v="1"/>
    <x v="0"/>
    <x v="63"/>
    <n v="37428.74"/>
    <n v="16488.73"/>
    <n v="1970"/>
    <n v="17787.77"/>
    <n v="3369.76"/>
    <n v="119.65"/>
    <m/>
    <n v="77164.649999999994"/>
    <m/>
  </r>
  <r>
    <x v="11"/>
    <x v="11"/>
    <x v="0"/>
    <x v="2"/>
    <x v="2"/>
    <x v="63"/>
    <n v="88275.19"/>
    <n v="3725"/>
    <n v="2502"/>
    <n v="24115.05"/>
    <n v="4998.8"/>
    <n v="64.489999999999995"/>
    <m/>
    <n v="123680.53"/>
    <m/>
  </r>
  <r>
    <x v="43"/>
    <x v="43"/>
    <x v="0"/>
    <x v="4"/>
    <x v="0"/>
    <x v="63"/>
    <n v="87061.54"/>
    <n v="550"/>
    <n v="2756.25"/>
    <n v="26099.119999999999"/>
    <n v="3851.84"/>
    <n v="499"/>
    <m/>
    <n v="120817.75"/>
    <m/>
  </r>
  <r>
    <x v="16"/>
    <x v="16"/>
    <x v="0"/>
    <x v="1"/>
    <x v="0"/>
    <x v="63"/>
    <n v="85057.09"/>
    <n v="0"/>
    <n v="4035"/>
    <n v="38583.11"/>
    <n v="5957.34"/>
    <n v="1853.15"/>
    <m/>
    <n v="135485.69"/>
    <m/>
  </r>
  <r>
    <x v="50"/>
    <x v="50"/>
    <x v="2"/>
    <x v="4"/>
    <x v="0"/>
    <x v="63"/>
    <n v="615"/>
    <n v="0"/>
    <n v="0"/>
    <n v="0"/>
    <n v="0"/>
    <n v="0"/>
    <m/>
    <n v="615"/>
    <m/>
  </r>
  <r>
    <x v="20"/>
    <x v="20"/>
    <x v="3"/>
    <x v="1"/>
    <x v="0"/>
    <x v="63"/>
    <n v="79019.61"/>
    <n v="0"/>
    <n v="0"/>
    <n v="30389.75"/>
    <n v="3561.25"/>
    <n v="820.93"/>
    <m/>
    <n v="113791.54"/>
    <m/>
  </r>
  <r>
    <x v="19"/>
    <x v="19"/>
    <x v="4"/>
    <x v="0"/>
    <x v="0"/>
    <x v="63"/>
    <n v="29447.15"/>
    <n v="200"/>
    <n v="0"/>
    <n v="9775.57"/>
    <n v="3853.31"/>
    <n v="212"/>
    <m/>
    <n v="43488.03"/>
    <m/>
  </r>
  <r>
    <x v="39"/>
    <x v="39"/>
    <x v="5"/>
    <x v="3"/>
    <x v="0"/>
    <x v="63"/>
    <n v="48995.92"/>
    <n v="0"/>
    <n v="7594"/>
    <n v="19164.57"/>
    <n v="7209.57"/>
    <n v="300"/>
    <m/>
    <n v="83264.06"/>
    <m/>
  </r>
  <r>
    <x v="37"/>
    <x v="37"/>
    <x v="0"/>
    <x v="3"/>
    <x v="0"/>
    <x v="63"/>
    <n v="80955"/>
    <n v="26791.25"/>
    <n v="4180"/>
    <n v="34700.5"/>
    <n v="5773.25"/>
    <n v="216"/>
    <m/>
    <n v="152616"/>
    <m/>
  </r>
  <r>
    <x v="40"/>
    <x v="40"/>
    <x v="0"/>
    <x v="3"/>
    <x v="0"/>
    <x v="63"/>
    <n v="80805.399999999994"/>
    <n v="1400"/>
    <n v="1130"/>
    <n v="36879.49"/>
    <n v="8040.7"/>
    <n v="4124.16"/>
    <m/>
    <n v="132379.75"/>
    <m/>
  </r>
  <r>
    <x v="30"/>
    <x v="30"/>
    <x v="0"/>
    <x v="2"/>
    <x v="2"/>
    <x v="63"/>
    <n v="74099.63"/>
    <n v="1975"/>
    <n v="0"/>
    <n v="30193.75"/>
    <n v="5992.65"/>
    <n v="456.44"/>
    <m/>
    <n v="112717.47"/>
    <m/>
  </r>
  <r>
    <x v="29"/>
    <x v="29"/>
    <x v="0"/>
    <x v="2"/>
    <x v="0"/>
    <x v="63"/>
    <n v="81618.55"/>
    <n v="-159"/>
    <n v="3810"/>
    <n v="36328.120000000003"/>
    <n v="5508.24"/>
    <n v="222"/>
    <m/>
    <n v="127327.91"/>
    <m/>
  </r>
  <r>
    <x v="38"/>
    <x v="38"/>
    <x v="2"/>
    <x v="2"/>
    <x v="0"/>
    <x v="63"/>
    <n v="111054.65"/>
    <n v="3250"/>
    <n v="720"/>
    <n v="46982.66"/>
    <n v="6947.01"/>
    <n v="112.95"/>
    <m/>
    <n v="169067.27"/>
    <m/>
  </r>
  <r>
    <x v="15"/>
    <x v="15"/>
    <x v="2"/>
    <x v="1"/>
    <x v="0"/>
    <x v="64"/>
    <n v="87155.35"/>
    <n v="5339"/>
    <n v="11265"/>
    <n v="32580.31"/>
    <n v="5191.3500000000004"/>
    <n v="214.59"/>
    <m/>
    <n v="141745.60000000001"/>
    <m/>
  </r>
  <r>
    <x v="51"/>
    <x v="51"/>
    <x v="2"/>
    <x v="3"/>
    <x v="0"/>
    <x v="64"/>
    <n v="5576.5"/>
    <n v="0"/>
    <n v="0"/>
    <n v="2880.1"/>
    <n v="710"/>
    <n v="0"/>
    <m/>
    <n v="9166.6"/>
    <m/>
  </r>
  <r>
    <x v="1"/>
    <x v="1"/>
    <x v="0"/>
    <x v="1"/>
    <x v="0"/>
    <x v="64"/>
    <n v="80455.740000000005"/>
    <n v="0"/>
    <n v="4038.98"/>
    <n v="40348.25"/>
    <n v="6732.87"/>
    <n v="4194.6899999999996"/>
    <m/>
    <n v="135770.53"/>
    <m/>
  </r>
  <r>
    <x v="13"/>
    <x v="13"/>
    <x v="0"/>
    <x v="1"/>
    <x v="0"/>
    <x v="64"/>
    <n v="71147.77"/>
    <n v="702.68"/>
    <n v="1444.8"/>
    <n v="26899.71"/>
    <n v="3278.76"/>
    <n v="2927.08"/>
    <m/>
    <n v="106400.8"/>
    <m/>
  </r>
  <r>
    <x v="32"/>
    <x v="32"/>
    <x v="3"/>
    <x v="2"/>
    <x v="0"/>
    <x v="64"/>
    <n v="59840.84"/>
    <n v="1897.23"/>
    <n v="1410"/>
    <n v="26252.28"/>
    <n v="9918.73"/>
    <n v="1824.17"/>
    <m/>
    <n v="101143.25"/>
    <m/>
  </r>
  <r>
    <x v="41"/>
    <x v="41"/>
    <x v="0"/>
    <x v="4"/>
    <x v="0"/>
    <x v="64"/>
    <n v="67150.33"/>
    <n v="1250.01"/>
    <n v="3488.5"/>
    <n v="19693.919999999998"/>
    <n v="6114.29"/>
    <n v="90.41"/>
    <m/>
    <n v="97787.46"/>
    <m/>
  </r>
  <r>
    <x v="48"/>
    <x v="48"/>
    <x v="0"/>
    <x v="3"/>
    <x v="0"/>
    <x v="64"/>
    <n v="27285.55"/>
    <n v="2000"/>
    <n v="100"/>
    <n v="9275.07"/>
    <n v="2911.75"/>
    <n v="230.82"/>
    <m/>
    <n v="41803.19"/>
    <m/>
  </r>
  <r>
    <x v="49"/>
    <x v="49"/>
    <x v="0"/>
    <x v="3"/>
    <x v="0"/>
    <x v="64"/>
    <n v="48926.49"/>
    <n v="850"/>
    <n v="435"/>
    <n v="20715.79"/>
    <n v="3973.29"/>
    <n v="65.97"/>
    <m/>
    <n v="74966.539999999994"/>
    <m/>
  </r>
  <r>
    <x v="18"/>
    <x v="18"/>
    <x v="3"/>
    <x v="1"/>
    <x v="0"/>
    <x v="64"/>
    <n v="59944.82"/>
    <n v="1097.5"/>
    <n v="2845"/>
    <n v="24590.74"/>
    <n v="6127.5"/>
    <n v="787"/>
    <m/>
    <n v="95392.56"/>
    <m/>
  </r>
  <r>
    <x v="3"/>
    <x v="3"/>
    <x v="0"/>
    <x v="1"/>
    <x v="0"/>
    <x v="64"/>
    <n v="87963.13"/>
    <n v="0"/>
    <n v="0"/>
    <n v="38625.9"/>
    <n v="5249.95"/>
    <n v="123.93"/>
    <m/>
    <n v="131962.91"/>
    <m/>
  </r>
  <r>
    <x v="46"/>
    <x v="46"/>
    <x v="3"/>
    <x v="1"/>
    <x v="0"/>
    <x v="64"/>
    <n v="26026.080000000002"/>
    <n v="3600"/>
    <n v="0"/>
    <n v="272.75"/>
    <n v="2329.9"/>
    <n v="0"/>
    <m/>
    <n v="32228.73"/>
    <m/>
  </r>
  <r>
    <x v="12"/>
    <x v="12"/>
    <x v="0"/>
    <x v="2"/>
    <x v="0"/>
    <x v="64"/>
    <n v="98983.15"/>
    <n v="195.87"/>
    <n v="4658.1000000000004"/>
    <n v="35469.83"/>
    <n v="8406.5499999999993"/>
    <n v="6916.89"/>
    <m/>
    <n v="154630.39000000001"/>
    <m/>
  </r>
  <r>
    <x v="36"/>
    <x v="36"/>
    <x v="0"/>
    <x v="1"/>
    <x v="0"/>
    <x v="64"/>
    <n v="64460.59"/>
    <n v="1500"/>
    <n v="1050"/>
    <n v="26827.94"/>
    <n v="7043.76"/>
    <n v="243.72"/>
    <m/>
    <n v="101126.01"/>
    <m/>
  </r>
  <r>
    <x v="31"/>
    <x v="31"/>
    <x v="4"/>
    <x v="0"/>
    <x v="0"/>
    <x v="64"/>
    <n v="31628.53"/>
    <n v="744.71"/>
    <n v="899.97"/>
    <n v="16383.62"/>
    <n v="2833.03"/>
    <n v="5075.5200000000004"/>
    <m/>
    <n v="57565.38"/>
    <m/>
  </r>
  <r>
    <x v="35"/>
    <x v="35"/>
    <x v="4"/>
    <x v="1"/>
    <x v="0"/>
    <x v="64"/>
    <n v="33605.910000000003"/>
    <n v="0"/>
    <n v="1068"/>
    <n v="20151.52"/>
    <n v="28317.31"/>
    <n v="12812.38"/>
    <m/>
    <n v="95955.12"/>
    <m/>
  </r>
  <r>
    <x v="6"/>
    <x v="6"/>
    <x v="0"/>
    <x v="1"/>
    <x v="0"/>
    <x v="64"/>
    <n v="61702.81"/>
    <n v="0"/>
    <n v="1995"/>
    <n v="26960.66"/>
    <n v="3986.75"/>
    <n v="553.29999999999995"/>
    <m/>
    <n v="95198.52"/>
    <m/>
  </r>
  <r>
    <x v="0"/>
    <x v="0"/>
    <x v="0"/>
    <x v="0"/>
    <x v="0"/>
    <x v="64"/>
    <n v="63765.760000000002"/>
    <n v="0"/>
    <n v="-1035"/>
    <n v="29922.400000000001"/>
    <n v="3851.77"/>
    <n v="440.91"/>
    <m/>
    <n v="96945.84"/>
    <m/>
  </r>
  <r>
    <x v="52"/>
    <x v="52"/>
    <x v="2"/>
    <x v="1"/>
    <x v="2"/>
    <x v="64"/>
    <n v="2455.4499999999998"/>
    <n v="0"/>
    <n v="0"/>
    <n v="1554.02"/>
    <n v="432.24"/>
    <n v="0"/>
    <m/>
    <n v="4441.71"/>
    <m/>
  </r>
  <r>
    <x v="24"/>
    <x v="24"/>
    <x v="0"/>
    <x v="2"/>
    <x v="0"/>
    <x v="64"/>
    <n v="78395.350000000006"/>
    <n v="450"/>
    <n v="810.1"/>
    <n v="29028.6"/>
    <n v="6018.78"/>
    <n v="3500.38"/>
    <m/>
    <n v="118203.21"/>
    <m/>
  </r>
  <r>
    <x v="26"/>
    <x v="26"/>
    <x v="1"/>
    <x v="2"/>
    <x v="0"/>
    <x v="64"/>
    <n v="85807"/>
    <n v="5700"/>
    <n v="2103"/>
    <n v="52040.45"/>
    <n v="8873.34"/>
    <n v="15"/>
    <m/>
    <n v="154538.79"/>
    <m/>
  </r>
  <r>
    <x v="10"/>
    <x v="10"/>
    <x v="1"/>
    <x v="2"/>
    <x v="0"/>
    <x v="64"/>
    <n v="64635.64"/>
    <n v="4477.5"/>
    <n v="4914.95"/>
    <n v="38285.9"/>
    <n v="5891.25"/>
    <n v="6931.31"/>
    <m/>
    <n v="125136.55"/>
    <m/>
  </r>
  <r>
    <x v="4"/>
    <x v="4"/>
    <x v="1"/>
    <x v="0"/>
    <x v="0"/>
    <x v="64"/>
    <n v="19837"/>
    <n v="1120"/>
    <n v="0"/>
    <n v="12478.37"/>
    <n v="1305.45"/>
    <n v="63.96"/>
    <m/>
    <n v="34804.78"/>
    <m/>
  </r>
  <r>
    <x v="53"/>
    <x v="53"/>
    <x v="0"/>
    <x v="2"/>
    <x v="0"/>
    <x v="64"/>
    <n v="21795.5"/>
    <n v="0"/>
    <n v="1025"/>
    <n v="9591.2099999999991"/>
    <n v="3896"/>
    <n v="334.99"/>
    <m/>
    <n v="36642.699999999997"/>
    <m/>
  </r>
  <r>
    <x v="34"/>
    <x v="34"/>
    <x v="0"/>
    <x v="3"/>
    <x v="0"/>
    <x v="64"/>
    <n v="61144.92"/>
    <n v="0"/>
    <n v="0"/>
    <n v="31070.04"/>
    <n v="6918.37"/>
    <n v="214.7"/>
    <m/>
    <n v="99348.03"/>
    <m/>
  </r>
  <r>
    <x v="22"/>
    <x v="22"/>
    <x v="0"/>
    <x v="3"/>
    <x v="0"/>
    <x v="64"/>
    <n v="81424.06"/>
    <n v="0"/>
    <n v="7200"/>
    <n v="21287.77"/>
    <n v="3663.57"/>
    <n v="740.53"/>
    <m/>
    <n v="114315.93"/>
    <m/>
  </r>
  <r>
    <x v="44"/>
    <x v="44"/>
    <x v="0"/>
    <x v="2"/>
    <x v="0"/>
    <x v="64"/>
    <n v="64468.98"/>
    <n v="200"/>
    <n v="0"/>
    <n v="29456.45"/>
    <n v="5818.24"/>
    <n v="313.83999999999997"/>
    <m/>
    <n v="100257.51"/>
    <m/>
  </r>
  <r>
    <x v="14"/>
    <x v="14"/>
    <x v="0"/>
    <x v="1"/>
    <x v="1"/>
    <x v="64"/>
    <n v="76137.179999999993"/>
    <n v="0"/>
    <n v="540"/>
    <n v="25000.09"/>
    <n v="4476.84"/>
    <n v="210"/>
    <m/>
    <n v="106364.11"/>
    <m/>
  </r>
  <r>
    <x v="25"/>
    <x v="25"/>
    <x v="2"/>
    <x v="1"/>
    <x v="0"/>
    <x v="64"/>
    <n v="83422.75"/>
    <n v="0"/>
    <n v="1000"/>
    <n v="30732.51"/>
    <n v="4667.1000000000004"/>
    <n v="284.93"/>
    <m/>
    <n v="120107.29"/>
    <m/>
  </r>
  <r>
    <x v="33"/>
    <x v="33"/>
    <x v="0"/>
    <x v="2"/>
    <x v="0"/>
    <x v="64"/>
    <n v="53297.39"/>
    <n v="0"/>
    <n v="8472"/>
    <n v="22178.560000000001"/>
    <n v="5133.2"/>
    <n v="0"/>
    <m/>
    <n v="89081.15"/>
    <m/>
  </r>
  <r>
    <x v="23"/>
    <x v="23"/>
    <x v="0"/>
    <x v="1"/>
    <x v="0"/>
    <x v="64"/>
    <n v="85475.25"/>
    <n v="275"/>
    <n v="660"/>
    <n v="38498.44"/>
    <n v="6277.74"/>
    <n v="82.99"/>
    <m/>
    <n v="131269.42000000001"/>
    <m/>
  </r>
  <r>
    <x v="47"/>
    <x v="47"/>
    <x v="0"/>
    <x v="2"/>
    <x v="0"/>
    <x v="64"/>
    <n v="68490"/>
    <n v="0"/>
    <n v="650"/>
    <n v="28150"/>
    <n v="5625.5"/>
    <n v="154"/>
    <m/>
    <n v="103069.5"/>
    <m/>
  </r>
  <r>
    <x v="9"/>
    <x v="9"/>
    <x v="0"/>
    <x v="1"/>
    <x v="0"/>
    <x v="64"/>
    <n v="65609.47"/>
    <n v="741.53"/>
    <n v="0"/>
    <n v="28828.49"/>
    <n v="5443.76"/>
    <n v="67.959999999999994"/>
    <m/>
    <n v="100691.21"/>
    <m/>
  </r>
  <r>
    <x v="7"/>
    <x v="7"/>
    <x v="0"/>
    <x v="1"/>
    <x v="0"/>
    <x v="64"/>
    <n v="81595.97"/>
    <n v="1050"/>
    <n v="1325"/>
    <n v="33685.86"/>
    <n v="4355.99"/>
    <n v="308.62"/>
    <m/>
    <n v="122321.44"/>
    <m/>
  </r>
  <r>
    <x v="27"/>
    <x v="27"/>
    <x v="0"/>
    <x v="3"/>
    <x v="0"/>
    <x v="64"/>
    <n v="76063.429999999993"/>
    <n v="0"/>
    <n v="1370"/>
    <n v="27321.31"/>
    <n v="6797"/>
    <n v="6726.94"/>
    <m/>
    <n v="118278.68"/>
    <m/>
  </r>
  <r>
    <x v="5"/>
    <x v="5"/>
    <x v="0"/>
    <x v="1"/>
    <x v="0"/>
    <x v="64"/>
    <n v="63317.37"/>
    <n v="515"/>
    <n v="1090"/>
    <n v="24054.23"/>
    <n v="2629.58"/>
    <n v="805.6"/>
    <m/>
    <n v="92411.78"/>
    <m/>
  </r>
  <r>
    <x v="2"/>
    <x v="2"/>
    <x v="0"/>
    <x v="1"/>
    <x v="0"/>
    <x v="64"/>
    <n v="57531.92"/>
    <n v="0"/>
    <n v="790"/>
    <n v="16453.25"/>
    <n v="2704.9"/>
    <n v="138.96"/>
    <m/>
    <n v="77619.03"/>
    <m/>
  </r>
  <r>
    <x v="17"/>
    <x v="17"/>
    <x v="0"/>
    <x v="1"/>
    <x v="1"/>
    <x v="64"/>
    <n v="70201.38"/>
    <n v="50"/>
    <n v="1360"/>
    <n v="27074.43"/>
    <n v="4072.52"/>
    <n v="160"/>
    <m/>
    <n v="102918.33"/>
    <m/>
  </r>
  <r>
    <x v="42"/>
    <x v="42"/>
    <x v="0"/>
    <x v="1"/>
    <x v="1"/>
    <x v="64"/>
    <n v="77381.62"/>
    <n v="0"/>
    <n v="2800"/>
    <n v="23392.75"/>
    <n v="6835.43"/>
    <n v="0"/>
    <m/>
    <n v="110409.8"/>
    <m/>
  </r>
  <r>
    <x v="8"/>
    <x v="8"/>
    <x v="0"/>
    <x v="1"/>
    <x v="1"/>
    <x v="64"/>
    <n v="84136.08"/>
    <n v="1280"/>
    <n v="200"/>
    <n v="24849.53"/>
    <n v="6035.95"/>
    <n v="0"/>
    <m/>
    <n v="116501.56"/>
    <m/>
  </r>
  <r>
    <x v="45"/>
    <x v="45"/>
    <x v="0"/>
    <x v="3"/>
    <x v="0"/>
    <x v="64"/>
    <n v="59188"/>
    <n v="905"/>
    <n v="1160"/>
    <n v="18201"/>
    <n v="5023"/>
    <n v="0"/>
    <m/>
    <n v="84477"/>
    <m/>
  </r>
  <r>
    <x v="21"/>
    <x v="21"/>
    <x v="4"/>
    <x v="1"/>
    <x v="0"/>
    <x v="64"/>
    <n v="29269.78"/>
    <n v="0"/>
    <n v="2389.87"/>
    <n v="16218.9"/>
    <n v="2203.54"/>
    <n v="433.1"/>
    <m/>
    <n v="50515.19"/>
    <m/>
  </r>
  <r>
    <x v="11"/>
    <x v="11"/>
    <x v="0"/>
    <x v="2"/>
    <x v="2"/>
    <x v="64"/>
    <n v="84473.51"/>
    <n v="0"/>
    <n v="3545"/>
    <n v="19025.68"/>
    <n v="4760.28"/>
    <n v="1355.14"/>
    <m/>
    <n v="113159.61"/>
    <m/>
  </r>
  <r>
    <x v="20"/>
    <x v="20"/>
    <x v="3"/>
    <x v="1"/>
    <x v="0"/>
    <x v="64"/>
    <n v="56985.08"/>
    <n v="0"/>
    <n v="189.5"/>
    <n v="23669.5"/>
    <n v="2017"/>
    <n v="558.91999999999996"/>
    <m/>
    <n v="83420"/>
    <m/>
  </r>
  <r>
    <x v="28"/>
    <x v="28"/>
    <x v="0"/>
    <x v="2"/>
    <x v="0"/>
    <x v="64"/>
    <n v="60677.75"/>
    <n v="0"/>
    <n v="950"/>
    <n v="26094.01"/>
    <n v="5779.3"/>
    <n v="3022.35"/>
    <m/>
    <n v="96523.41"/>
    <m/>
  </r>
  <r>
    <x v="16"/>
    <x v="16"/>
    <x v="0"/>
    <x v="1"/>
    <x v="0"/>
    <x v="64"/>
    <n v="75889.56"/>
    <n v="0"/>
    <n v="4975"/>
    <n v="38779.980000000003"/>
    <n v="5925.91"/>
    <n v="1986.1"/>
    <m/>
    <n v="127556.55"/>
    <m/>
  </r>
  <r>
    <x v="50"/>
    <x v="50"/>
    <x v="2"/>
    <x v="4"/>
    <x v="0"/>
    <x v="64"/>
    <n v="96437.3"/>
    <n v="0"/>
    <n v="4320"/>
    <n v="33550.33"/>
    <n v="7247.28"/>
    <n v="165.96"/>
    <m/>
    <n v="141720.87"/>
    <m/>
  </r>
  <r>
    <x v="43"/>
    <x v="43"/>
    <x v="0"/>
    <x v="4"/>
    <x v="0"/>
    <x v="64"/>
    <n v="77913.740000000005"/>
    <n v="1935"/>
    <n v="3243.75"/>
    <n v="22307.86"/>
    <n v="4239.46"/>
    <n v="189"/>
    <m/>
    <n v="109828.81"/>
    <m/>
  </r>
  <r>
    <x v="19"/>
    <x v="19"/>
    <x v="4"/>
    <x v="0"/>
    <x v="0"/>
    <x v="64"/>
    <n v="24139.3"/>
    <n v="0"/>
    <n v="0"/>
    <n v="9543.39"/>
    <n v="4676.7700000000004"/>
    <n v="230"/>
    <m/>
    <n v="38589.46"/>
    <m/>
  </r>
  <r>
    <x v="39"/>
    <x v="39"/>
    <x v="5"/>
    <x v="3"/>
    <x v="0"/>
    <x v="64"/>
    <n v="76337.5"/>
    <n v="1080"/>
    <n v="16202.6"/>
    <n v="23890.33"/>
    <n v="10827.96"/>
    <n v="450"/>
    <m/>
    <n v="128788.39"/>
    <m/>
  </r>
  <r>
    <x v="37"/>
    <x v="37"/>
    <x v="0"/>
    <x v="3"/>
    <x v="0"/>
    <x v="64"/>
    <n v="100493.1"/>
    <n v="1000"/>
    <n v="7540"/>
    <n v="39815"/>
    <n v="6052.75"/>
    <n v="1573"/>
    <m/>
    <n v="156473.85"/>
    <m/>
  </r>
  <r>
    <x v="40"/>
    <x v="40"/>
    <x v="0"/>
    <x v="3"/>
    <x v="0"/>
    <x v="64"/>
    <n v="82505.16"/>
    <n v="0"/>
    <n v="990"/>
    <n v="32696.5"/>
    <n v="8346.4599999999991"/>
    <n v="71.959999999999994"/>
    <m/>
    <n v="124610.08"/>
    <m/>
  </r>
  <r>
    <x v="30"/>
    <x v="30"/>
    <x v="0"/>
    <x v="2"/>
    <x v="2"/>
    <x v="64"/>
    <n v="74857.850000000006"/>
    <n v="1675"/>
    <n v="560"/>
    <n v="32580.75"/>
    <n v="6068.5"/>
    <n v="546.36"/>
    <m/>
    <n v="116288.46"/>
    <m/>
  </r>
  <r>
    <x v="29"/>
    <x v="29"/>
    <x v="0"/>
    <x v="2"/>
    <x v="0"/>
    <x v="64"/>
    <n v="79391.64"/>
    <n v="105"/>
    <n v="4110"/>
    <n v="33683.32"/>
    <n v="4140.96"/>
    <n v="546.99"/>
    <m/>
    <n v="121977.91"/>
    <m/>
  </r>
  <r>
    <x v="38"/>
    <x v="38"/>
    <x v="2"/>
    <x v="2"/>
    <x v="0"/>
    <x v="64"/>
    <n v="118123.48"/>
    <n v="5576"/>
    <n v="2672.2"/>
    <n v="49164.32"/>
    <n v="9001.31"/>
    <n v="288.79000000000002"/>
    <m/>
    <n v="184826.1"/>
    <m/>
  </r>
  <r>
    <x v="46"/>
    <x v="46"/>
    <x v="3"/>
    <x v="1"/>
    <x v="0"/>
    <x v="65"/>
    <n v="13817.5"/>
    <n v="0"/>
    <n v="0"/>
    <n v="197.63"/>
    <n v="1551.17"/>
    <n v="0"/>
    <m/>
    <n v="15566.3"/>
    <m/>
  </r>
  <r>
    <x v="39"/>
    <x v="39"/>
    <x v="5"/>
    <x v="3"/>
    <x v="0"/>
    <x v="65"/>
    <n v="55481.25"/>
    <n v="4212"/>
    <n v="12130"/>
    <n v="21206.38"/>
    <n v="9130.9"/>
    <n v="3137.5"/>
    <m/>
    <n v="105298.03"/>
    <m/>
  </r>
  <r>
    <x v="34"/>
    <x v="34"/>
    <x v="0"/>
    <x v="3"/>
    <x v="0"/>
    <x v="65"/>
    <n v="40326.51"/>
    <n v="0"/>
    <n v="0"/>
    <n v="18709.669999999998"/>
    <n v="4738.67"/>
    <n v="348.91"/>
    <m/>
    <n v="64123.76"/>
    <m/>
  </r>
  <r>
    <x v="23"/>
    <x v="23"/>
    <x v="0"/>
    <x v="1"/>
    <x v="0"/>
    <x v="65"/>
    <n v="63462.5"/>
    <n v="0"/>
    <n v="505"/>
    <n v="24129.63"/>
    <n v="3529.45"/>
    <n v="253.98"/>
    <m/>
    <n v="91880.56"/>
    <m/>
  </r>
  <r>
    <x v="38"/>
    <x v="38"/>
    <x v="2"/>
    <x v="2"/>
    <x v="0"/>
    <x v="65"/>
    <n v="45223.24"/>
    <n v="2898.5"/>
    <n v="2680"/>
    <n v="20756"/>
    <n v="4517.58"/>
    <n v="259.33999999999997"/>
    <m/>
    <n v="76334.66"/>
    <m/>
  </r>
  <r>
    <x v="50"/>
    <x v="50"/>
    <x v="2"/>
    <x v="4"/>
    <x v="0"/>
    <x v="65"/>
    <n v="36640.61"/>
    <n v="0"/>
    <n v="1165"/>
    <n v="12217"/>
    <n v="2724.34"/>
    <n v="131.94"/>
    <m/>
    <n v="52878.89"/>
    <m/>
  </r>
  <r>
    <x v="40"/>
    <x v="40"/>
    <x v="0"/>
    <x v="3"/>
    <x v="0"/>
    <x v="65"/>
    <n v="58481.919999999998"/>
    <n v="0"/>
    <n v="0"/>
    <n v="22104.91"/>
    <n v="4612.3900000000003"/>
    <n v="35.979999999999997"/>
    <m/>
    <n v="85235.199999999997"/>
    <m/>
  </r>
  <r>
    <x v="30"/>
    <x v="30"/>
    <x v="0"/>
    <x v="2"/>
    <x v="2"/>
    <x v="65"/>
    <n v="56980.3"/>
    <n v="0"/>
    <n v="1780"/>
    <n v="17663.75"/>
    <n v="3912.65"/>
    <n v="99.95"/>
    <m/>
    <n v="80436.649999999994"/>
    <m/>
  </r>
  <r>
    <x v="29"/>
    <x v="29"/>
    <x v="0"/>
    <x v="2"/>
    <x v="0"/>
    <x v="65"/>
    <n v="58105.279999999999"/>
    <n v="0"/>
    <n v="0"/>
    <n v="26722.400000000001"/>
    <n v="3185.97"/>
    <n v="577"/>
    <m/>
    <n v="88590.65"/>
    <m/>
  </r>
  <r>
    <x v="8"/>
    <x v="8"/>
    <x v="0"/>
    <x v="1"/>
    <x v="1"/>
    <x v="65"/>
    <n v="61566.62"/>
    <n v="420"/>
    <n v="270"/>
    <n v="18247.46"/>
    <n v="4880.1899999999996"/>
    <n v="40"/>
    <m/>
    <n v="85424.27"/>
    <m/>
  </r>
  <r>
    <x v="42"/>
    <x v="42"/>
    <x v="0"/>
    <x v="1"/>
    <x v="1"/>
    <x v="65"/>
    <n v="64800.19"/>
    <n v="0"/>
    <n v="1920"/>
    <n v="17141.07"/>
    <n v="4902"/>
    <n v="0"/>
    <m/>
    <n v="88763.26"/>
    <m/>
  </r>
  <r>
    <x v="17"/>
    <x v="17"/>
    <x v="0"/>
    <x v="1"/>
    <x v="1"/>
    <x v="65"/>
    <n v="53128.83"/>
    <n v="0"/>
    <n v="640"/>
    <n v="17345.810000000001"/>
    <n v="2964"/>
    <n v="0"/>
    <m/>
    <n v="74078.64"/>
    <m/>
  </r>
  <r>
    <x v="33"/>
    <x v="33"/>
    <x v="0"/>
    <x v="2"/>
    <x v="0"/>
    <x v="65"/>
    <n v="29445.64"/>
    <n v="0"/>
    <n v="5736"/>
    <n v="12125.26"/>
    <n v="3075.5"/>
    <n v="0"/>
    <m/>
    <n v="50382.400000000001"/>
    <m/>
  </r>
  <r>
    <x v="14"/>
    <x v="14"/>
    <x v="0"/>
    <x v="1"/>
    <x v="1"/>
    <x v="65"/>
    <n v="59253.74"/>
    <n v="0"/>
    <n v="2260"/>
    <n v="17334.09"/>
    <n v="3623.8"/>
    <n v="392.9"/>
    <m/>
    <n v="82864.53"/>
    <m/>
  </r>
  <r>
    <x v="18"/>
    <x v="18"/>
    <x v="3"/>
    <x v="1"/>
    <x v="0"/>
    <x v="65"/>
    <n v="43560.53"/>
    <n v="0"/>
    <n v="1445"/>
    <n v="16091.91"/>
    <n v="3669"/>
    <n v="285"/>
    <m/>
    <n v="65051.44"/>
    <m/>
  </r>
  <r>
    <x v="41"/>
    <x v="41"/>
    <x v="0"/>
    <x v="4"/>
    <x v="0"/>
    <x v="65"/>
    <n v="46754.54"/>
    <n v="0"/>
    <n v="3330"/>
    <n v="13500.82"/>
    <n v="3921.2"/>
    <n v="102.45"/>
    <m/>
    <n v="67609.009999999995"/>
    <m/>
  </r>
  <r>
    <x v="52"/>
    <x v="52"/>
    <x v="2"/>
    <x v="1"/>
    <x v="2"/>
    <x v="65"/>
    <n v="21103.46"/>
    <n v="0"/>
    <n v="550"/>
    <n v="11550.75"/>
    <n v="2854"/>
    <n v="842.97"/>
    <m/>
    <n v="36901.18"/>
    <m/>
  </r>
  <r>
    <x v="51"/>
    <x v="51"/>
    <x v="2"/>
    <x v="3"/>
    <x v="0"/>
    <x v="65"/>
    <n v="20063.66"/>
    <n v="0"/>
    <n v="1855"/>
    <n v="9281.5"/>
    <n v="2166.5"/>
    <n v="27"/>
    <m/>
    <n v="33393.660000000003"/>
    <m/>
  </r>
  <r>
    <x v="15"/>
    <x v="15"/>
    <x v="2"/>
    <x v="1"/>
    <x v="0"/>
    <x v="65"/>
    <n v="40623.870000000003"/>
    <n v="0"/>
    <n v="2416"/>
    <n v="15354.79"/>
    <n v="2821.98"/>
    <n v="546.98"/>
    <m/>
    <n v="61763.62"/>
    <m/>
  </r>
  <r>
    <x v="6"/>
    <x v="6"/>
    <x v="0"/>
    <x v="1"/>
    <x v="0"/>
    <x v="65"/>
    <n v="43090.41"/>
    <n v="21.5"/>
    <n v="1500"/>
    <n v="14170.41"/>
    <n v="2744.55"/>
    <n v="376.28"/>
    <m/>
    <n v="61903.15"/>
    <m/>
  </r>
  <r>
    <x v="0"/>
    <x v="0"/>
    <x v="0"/>
    <x v="0"/>
    <x v="0"/>
    <x v="65"/>
    <n v="44423.82"/>
    <n v="0"/>
    <n v="-1016.88"/>
    <n v="14154.69"/>
    <n v="1765.92"/>
    <n v="303.95999999999998"/>
    <m/>
    <n v="59631.51"/>
    <m/>
  </r>
  <r>
    <x v="44"/>
    <x v="44"/>
    <x v="0"/>
    <x v="2"/>
    <x v="0"/>
    <x v="65"/>
    <n v="49463.49"/>
    <n v="0"/>
    <n v="0"/>
    <n v="18511.580000000002"/>
    <n v="4367.3900000000003"/>
    <n v="143.24"/>
    <m/>
    <n v="72485.7"/>
    <m/>
  </r>
  <r>
    <x v="54"/>
    <x v="54"/>
    <x v="0"/>
    <x v="2"/>
    <x v="0"/>
    <x v="65"/>
    <n v="20545.009999999998"/>
    <n v="0"/>
    <n v="0"/>
    <n v="11615"/>
    <n v="1658.8"/>
    <n v="0"/>
    <m/>
    <n v="33818.81"/>
    <m/>
  </r>
  <r>
    <x v="55"/>
    <x v="55"/>
    <x v="0"/>
    <x v="5"/>
    <x v="0"/>
    <x v="65"/>
    <n v="3815"/>
    <n v="0"/>
    <n v="0"/>
    <n v="2211.0700000000002"/>
    <n v="495.28"/>
    <n v="90"/>
    <m/>
    <n v="6611.35"/>
    <m/>
  </r>
  <r>
    <x v="26"/>
    <x v="26"/>
    <x v="1"/>
    <x v="2"/>
    <x v="0"/>
    <x v="65"/>
    <n v="42199"/>
    <n v="0"/>
    <n v="1492.5"/>
    <n v="28911.55"/>
    <n v="5265.27"/>
    <n v="594"/>
    <m/>
    <n v="78462.320000000007"/>
    <m/>
  </r>
  <r>
    <x v="10"/>
    <x v="10"/>
    <x v="1"/>
    <x v="2"/>
    <x v="0"/>
    <x v="65"/>
    <n v="38281.42"/>
    <n v="0"/>
    <n v="5040.2"/>
    <n v="25396.799999999999"/>
    <n v="3452.2"/>
    <n v="1239.96"/>
    <m/>
    <n v="73410.58"/>
    <m/>
  </r>
  <r>
    <x v="5"/>
    <x v="5"/>
    <x v="0"/>
    <x v="1"/>
    <x v="0"/>
    <x v="65"/>
    <n v="46645.85"/>
    <n v="0"/>
    <n v="990"/>
    <n v="15089.39"/>
    <n v="2288.14"/>
    <n v="1646.55"/>
    <m/>
    <n v="66659.929999999993"/>
    <m/>
  </r>
  <r>
    <x v="27"/>
    <x v="27"/>
    <x v="0"/>
    <x v="3"/>
    <x v="0"/>
    <x v="65"/>
    <n v="52652.77"/>
    <n v="0"/>
    <n v="1130"/>
    <n v="19220.919999999998"/>
    <n v="3732"/>
    <n v="23.99"/>
    <m/>
    <n v="76759.679999999993"/>
    <m/>
  </r>
  <r>
    <x v="4"/>
    <x v="4"/>
    <x v="1"/>
    <x v="0"/>
    <x v="0"/>
    <x v="65"/>
    <n v="10685.5"/>
    <n v="0"/>
    <n v="0"/>
    <n v="4977.3500000000004"/>
    <n v="526.15"/>
    <n v="0"/>
    <m/>
    <n v="16189"/>
    <m/>
  </r>
  <r>
    <x v="19"/>
    <x v="19"/>
    <x v="4"/>
    <x v="0"/>
    <x v="0"/>
    <x v="65"/>
    <n v="17570.36"/>
    <n v="0"/>
    <n v="0"/>
    <n v="6374.16"/>
    <n v="2639.85"/>
    <n v="37.5"/>
    <m/>
    <n v="26621.87"/>
    <m/>
  </r>
  <r>
    <x v="45"/>
    <x v="45"/>
    <x v="0"/>
    <x v="3"/>
    <x v="0"/>
    <x v="65"/>
    <n v="44197.08"/>
    <n v="130"/>
    <n v="815"/>
    <n v="12517.25"/>
    <n v="2993.5"/>
    <n v="240"/>
    <m/>
    <n v="60892.83"/>
    <m/>
  </r>
  <r>
    <x v="7"/>
    <x v="7"/>
    <x v="0"/>
    <x v="1"/>
    <x v="0"/>
    <x v="65"/>
    <n v="57742.21"/>
    <n v="0"/>
    <n v="1275"/>
    <n v="15370.41"/>
    <n v="2916.38"/>
    <n v="264.89"/>
    <m/>
    <n v="77568.89"/>
    <m/>
  </r>
  <r>
    <x v="2"/>
    <x v="2"/>
    <x v="0"/>
    <x v="1"/>
    <x v="0"/>
    <x v="65"/>
    <n v="35150.9"/>
    <n v="0"/>
    <n v="0"/>
    <n v="7761.75"/>
    <n v="1800"/>
    <n v="60"/>
    <m/>
    <n v="44772.65"/>
    <m/>
  </r>
  <r>
    <x v="47"/>
    <x v="47"/>
    <x v="0"/>
    <x v="2"/>
    <x v="0"/>
    <x v="65"/>
    <n v="53755"/>
    <n v="0"/>
    <n v="250"/>
    <n v="20432.5"/>
    <n v="4452"/>
    <n v="79"/>
    <m/>
    <n v="78968.5"/>
    <m/>
  </r>
  <r>
    <x v="28"/>
    <x v="28"/>
    <x v="0"/>
    <x v="2"/>
    <x v="0"/>
    <x v="65"/>
    <n v="46312.3"/>
    <n v="0"/>
    <n v="415"/>
    <n v="15325.54"/>
    <n v="3499"/>
    <n v="179.96"/>
    <m/>
    <n v="65731.8"/>
    <m/>
  </r>
  <r>
    <x v="21"/>
    <x v="21"/>
    <x v="4"/>
    <x v="1"/>
    <x v="0"/>
    <x v="65"/>
    <n v="19116.97"/>
    <n v="0"/>
    <n v="1572.48"/>
    <n v="11269.48"/>
    <n v="2004.91"/>
    <n v="3923.25"/>
    <m/>
    <n v="37887.089999999997"/>
    <m/>
  </r>
  <r>
    <x v="37"/>
    <x v="37"/>
    <x v="0"/>
    <x v="3"/>
    <x v="0"/>
    <x v="65"/>
    <n v="83500.44"/>
    <n v="0"/>
    <n v="3100"/>
    <n v="28565.439999999999"/>
    <n v="5030.3"/>
    <n v="716"/>
    <m/>
    <n v="120912.18"/>
    <m/>
  </r>
  <r>
    <x v="11"/>
    <x v="11"/>
    <x v="0"/>
    <x v="2"/>
    <x v="2"/>
    <x v="65"/>
    <n v="53025.919999999998"/>
    <n v="0"/>
    <n v="1505"/>
    <n v="12635.37"/>
    <n v="2760.71"/>
    <n v="2561.2600000000002"/>
    <m/>
    <n v="72488.259999999995"/>
    <m/>
  </r>
  <r>
    <x v="43"/>
    <x v="43"/>
    <x v="0"/>
    <x v="4"/>
    <x v="0"/>
    <x v="65"/>
    <n v="50042.03"/>
    <n v="0"/>
    <n v="4231.25"/>
    <n v="14839.61"/>
    <n v="2775.25"/>
    <n v="710.61"/>
    <m/>
    <n v="72598.75"/>
    <m/>
  </r>
  <r>
    <x v="20"/>
    <x v="20"/>
    <x v="3"/>
    <x v="1"/>
    <x v="0"/>
    <x v="65"/>
    <n v="35741.15"/>
    <n v="0"/>
    <n v="1077"/>
    <n v="13627.25"/>
    <n v="2336.25"/>
    <n v="66.989999999999995"/>
    <m/>
    <n v="52848.639999999999"/>
    <m/>
  </r>
  <r>
    <x v="22"/>
    <x v="22"/>
    <x v="0"/>
    <x v="3"/>
    <x v="0"/>
    <x v="65"/>
    <n v="57089.67"/>
    <n v="0"/>
    <n v="960"/>
    <n v="12410.51"/>
    <n v="2555.2600000000002"/>
    <n v="218.72"/>
    <m/>
    <n v="73234.16"/>
    <m/>
  </r>
  <r>
    <x v="36"/>
    <x v="36"/>
    <x v="0"/>
    <x v="1"/>
    <x v="0"/>
    <x v="65"/>
    <n v="58000.47"/>
    <n v="90"/>
    <n v="160"/>
    <n v="23736.39"/>
    <n v="5345.73"/>
    <n v="242.67"/>
    <m/>
    <n v="87575.26"/>
    <m/>
  </r>
  <r>
    <x v="49"/>
    <x v="49"/>
    <x v="0"/>
    <x v="3"/>
    <x v="0"/>
    <x v="65"/>
    <n v="37684.53"/>
    <n v="0"/>
    <n v="1045"/>
    <n v="14118.54"/>
    <n v="3300.18"/>
    <n v="147.94999999999999"/>
    <m/>
    <n v="56296.2"/>
    <m/>
  </r>
  <r>
    <x v="25"/>
    <x v="25"/>
    <x v="2"/>
    <x v="1"/>
    <x v="0"/>
    <x v="65"/>
    <n v="31660"/>
    <n v="1000"/>
    <n v="0"/>
    <n v="9279.34"/>
    <n v="1860.43"/>
    <n v="74.98"/>
    <m/>
    <n v="43874.75"/>
    <m/>
  </r>
  <r>
    <x v="16"/>
    <x v="16"/>
    <x v="0"/>
    <x v="1"/>
    <x v="0"/>
    <x v="65"/>
    <n v="51010"/>
    <n v="0"/>
    <n v="4900"/>
    <n v="21978.9"/>
    <n v="4045.3"/>
    <n v="773.95"/>
    <m/>
    <n v="82708.149999999994"/>
    <m/>
  </r>
  <r>
    <x v="9"/>
    <x v="9"/>
    <x v="0"/>
    <x v="1"/>
    <x v="0"/>
    <x v="65"/>
    <n v="46159.25"/>
    <n v="397.2"/>
    <n v="0"/>
    <n v="20380.13"/>
    <n v="3434.04"/>
    <n v="16.989999999999998"/>
    <m/>
    <n v="70387.61"/>
    <m/>
  </r>
  <r>
    <x v="48"/>
    <x v="48"/>
    <x v="0"/>
    <x v="3"/>
    <x v="0"/>
    <x v="65"/>
    <n v="28208.29"/>
    <n v="0"/>
    <n v="895"/>
    <n v="7730.64"/>
    <n v="2661"/>
    <n v="0"/>
    <m/>
    <n v="39494.93"/>
    <m/>
  </r>
  <r>
    <x v="12"/>
    <x v="12"/>
    <x v="0"/>
    <x v="2"/>
    <x v="0"/>
    <x v="65"/>
    <n v="85144.39"/>
    <n v="45"/>
    <n v="2510.6"/>
    <n v="32340.63"/>
    <n v="7688.9"/>
    <n v="11226.87"/>
    <m/>
    <n v="138956.39000000001"/>
    <m/>
  </r>
  <r>
    <x v="24"/>
    <x v="24"/>
    <x v="0"/>
    <x v="2"/>
    <x v="0"/>
    <x v="65"/>
    <n v="62115.62"/>
    <n v="255"/>
    <n v="1368"/>
    <n v="20284.650000000001"/>
    <n v="5770.5"/>
    <n v="6591.56"/>
    <m/>
    <n v="96385.33"/>
    <m/>
  </r>
  <r>
    <x v="53"/>
    <x v="53"/>
    <x v="0"/>
    <x v="2"/>
    <x v="0"/>
    <x v="65"/>
    <n v="46673.74"/>
    <n v="0"/>
    <n v="1100"/>
    <n v="20328.310000000001"/>
    <n v="7107.27"/>
    <n v="925.17"/>
    <m/>
    <n v="76134.490000000005"/>
    <m/>
  </r>
  <r>
    <x v="35"/>
    <x v="35"/>
    <x v="4"/>
    <x v="1"/>
    <x v="0"/>
    <x v="65"/>
    <n v="27470.1"/>
    <n v="0"/>
    <n v="637"/>
    <n v="18469.009999999998"/>
    <n v="29411.73"/>
    <n v="15599.85"/>
    <m/>
    <n v="91587.69"/>
    <m/>
  </r>
  <r>
    <x v="31"/>
    <x v="31"/>
    <x v="4"/>
    <x v="0"/>
    <x v="0"/>
    <x v="65"/>
    <n v="23062.69"/>
    <n v="-424.71"/>
    <n v="375"/>
    <n v="10782.46"/>
    <n v="2380.64"/>
    <n v="2661.17"/>
    <m/>
    <n v="38837.25"/>
    <m/>
  </r>
  <r>
    <x v="56"/>
    <x v="56"/>
    <x v="0"/>
    <x v="2"/>
    <x v="0"/>
    <x v="65"/>
    <n v="34119.22"/>
    <n v="0"/>
    <n v="0"/>
    <n v="12100.12"/>
    <n v="630.29999999999995"/>
    <n v="1813.18"/>
    <m/>
    <n v="48662.82"/>
    <m/>
  </r>
  <r>
    <x v="3"/>
    <x v="3"/>
    <x v="0"/>
    <x v="1"/>
    <x v="0"/>
    <x v="65"/>
    <n v="59051.87"/>
    <n v="54"/>
    <n v="0"/>
    <n v="26486.46"/>
    <n v="3792.74"/>
    <n v="115.53"/>
    <m/>
    <n v="89500.6"/>
    <m/>
  </r>
  <r>
    <x v="1"/>
    <x v="1"/>
    <x v="0"/>
    <x v="1"/>
    <x v="0"/>
    <x v="65"/>
    <n v="67482.19"/>
    <n v="0"/>
    <n v="5123.7299999999996"/>
    <n v="26260"/>
    <n v="5301.75"/>
    <n v="893.21"/>
    <m/>
    <n v="105060.88"/>
    <m/>
  </r>
  <r>
    <x v="13"/>
    <x v="13"/>
    <x v="0"/>
    <x v="1"/>
    <x v="0"/>
    <x v="65"/>
    <n v="45229.65"/>
    <n v="175"/>
    <n v="630"/>
    <n v="17008.650000000001"/>
    <n v="3031.62"/>
    <n v="1667.95"/>
    <m/>
    <n v="67742.87"/>
    <m/>
  </r>
  <r>
    <x v="32"/>
    <x v="32"/>
    <x v="3"/>
    <x v="2"/>
    <x v="0"/>
    <x v="65"/>
    <n v="36993.199999999997"/>
    <n v="0"/>
    <n v="1635"/>
    <n v="18210.45"/>
    <n v="7060.16"/>
    <n v="870.01"/>
    <m/>
    <n v="64768.82"/>
    <m/>
  </r>
  <r>
    <x v="7"/>
    <x v="7"/>
    <x v="0"/>
    <x v="1"/>
    <x v="0"/>
    <x v="66"/>
    <n v="11407.48"/>
    <n v="0"/>
    <n v="0"/>
    <n v="3710.89"/>
    <n v="764.74"/>
    <n v="177.44"/>
    <m/>
    <n v="16060.55"/>
    <m/>
  </r>
  <r>
    <x v="29"/>
    <x v="29"/>
    <x v="0"/>
    <x v="2"/>
    <x v="0"/>
    <x v="66"/>
    <n v="18702.95"/>
    <n v="0"/>
    <n v="5570"/>
    <n v="7272.29"/>
    <n v="1536.71"/>
    <n v="1672"/>
    <m/>
    <n v="34753.949999999997"/>
    <m/>
  </r>
  <r>
    <x v="8"/>
    <x v="8"/>
    <x v="0"/>
    <x v="1"/>
    <x v="1"/>
    <x v="66"/>
    <n v="9980"/>
    <n v="210"/>
    <n v="0"/>
    <n v="3221.5"/>
    <n v="1037"/>
    <n v="0"/>
    <m/>
    <n v="14448.5"/>
    <m/>
  </r>
  <r>
    <x v="42"/>
    <x v="42"/>
    <x v="0"/>
    <x v="1"/>
    <x v="1"/>
    <x v="66"/>
    <n v="7517.46"/>
    <n v="0"/>
    <n v="100"/>
    <n v="2130.75"/>
    <n v="1116"/>
    <n v="0"/>
    <m/>
    <n v="10864.21"/>
    <m/>
  </r>
  <r>
    <x v="17"/>
    <x v="17"/>
    <x v="0"/>
    <x v="1"/>
    <x v="1"/>
    <x v="66"/>
    <n v="11950.6"/>
    <n v="0"/>
    <n v="663"/>
    <n v="2580.5"/>
    <n v="676.5"/>
    <n v="70"/>
    <m/>
    <n v="15940.6"/>
    <m/>
  </r>
  <r>
    <x v="14"/>
    <x v="14"/>
    <x v="0"/>
    <x v="1"/>
    <x v="1"/>
    <x v="66"/>
    <n v="10639.75"/>
    <n v="0"/>
    <n v="910"/>
    <n v="2859.5"/>
    <n v="905"/>
    <n v="2557.83"/>
    <m/>
    <n v="17872.080000000002"/>
    <m/>
  </r>
  <r>
    <x v="5"/>
    <x v="5"/>
    <x v="0"/>
    <x v="1"/>
    <x v="0"/>
    <x v="66"/>
    <n v="10847.57"/>
    <n v="0"/>
    <n v="300"/>
    <n v="3737.25"/>
    <n v="675"/>
    <n v="722.99"/>
    <m/>
    <n v="16282.81"/>
    <m/>
  </r>
  <r>
    <x v="25"/>
    <x v="25"/>
    <x v="2"/>
    <x v="1"/>
    <x v="0"/>
    <x v="66"/>
    <n v="16532.400000000001"/>
    <n v="0"/>
    <n v="0"/>
    <n v="3750.66"/>
    <n v="1494.46"/>
    <n v="0"/>
    <m/>
    <n v="21777.52"/>
    <m/>
  </r>
  <r>
    <x v="57"/>
    <x v="57"/>
    <x v="3"/>
    <x v="4"/>
    <x v="0"/>
    <x v="66"/>
    <n v="74.95"/>
    <n v="0"/>
    <n v="0"/>
    <n v="0"/>
    <n v="0"/>
    <n v="0"/>
    <m/>
    <n v="74.95"/>
    <m/>
  </r>
  <r>
    <x v="44"/>
    <x v="44"/>
    <x v="0"/>
    <x v="2"/>
    <x v="0"/>
    <x v="66"/>
    <n v="11020.12"/>
    <n v="0"/>
    <n v="170"/>
    <n v="5278.58"/>
    <n v="1584.01"/>
    <n v="375.38"/>
    <m/>
    <n v="18428.09"/>
    <m/>
  </r>
  <r>
    <x v="30"/>
    <x v="30"/>
    <x v="0"/>
    <x v="2"/>
    <x v="2"/>
    <x v="66"/>
    <n v="12540"/>
    <n v="0"/>
    <n v="255"/>
    <n v="3844.5"/>
    <n v="1281"/>
    <n v="34.96"/>
    <m/>
    <n v="17955.46"/>
    <m/>
  </r>
  <r>
    <x v="9"/>
    <x v="9"/>
    <x v="0"/>
    <x v="1"/>
    <x v="0"/>
    <x v="66"/>
    <n v="10906.31"/>
    <n v="0"/>
    <n v="0"/>
    <n v="3155.7"/>
    <n v="977.99"/>
    <n v="50.97"/>
    <m/>
    <n v="15090.97"/>
    <m/>
  </r>
  <r>
    <x v="1"/>
    <x v="1"/>
    <x v="0"/>
    <x v="1"/>
    <x v="0"/>
    <x v="66"/>
    <n v="17270"/>
    <n v="0"/>
    <n v="2523"/>
    <n v="5547.25"/>
    <n v="2301"/>
    <n v="1004.98"/>
    <m/>
    <n v="28646.23"/>
    <m/>
  </r>
  <r>
    <x v="55"/>
    <x v="55"/>
    <x v="0"/>
    <x v="5"/>
    <x v="0"/>
    <x v="66"/>
    <n v="6570"/>
    <n v="0"/>
    <n v="0"/>
    <n v="1809.63"/>
    <n v="461.71"/>
    <n v="54.5"/>
    <m/>
    <n v="8895.84"/>
    <m/>
  </r>
  <r>
    <x v="40"/>
    <x v="40"/>
    <x v="0"/>
    <x v="3"/>
    <x v="0"/>
    <x v="66"/>
    <n v="13144.18"/>
    <n v="0"/>
    <n v="0"/>
    <n v="5185.97"/>
    <n v="1118.58"/>
    <n v="0"/>
    <m/>
    <n v="19448.73"/>
    <m/>
  </r>
  <r>
    <x v="39"/>
    <x v="39"/>
    <x v="5"/>
    <x v="3"/>
    <x v="0"/>
    <x v="66"/>
    <n v="43798.51"/>
    <n v="0"/>
    <n v="6440"/>
    <n v="16977.72"/>
    <n v="6438.81"/>
    <n v="1712.5"/>
    <m/>
    <n v="75367.539999999994"/>
    <m/>
  </r>
  <r>
    <x v="50"/>
    <x v="50"/>
    <x v="2"/>
    <x v="4"/>
    <x v="0"/>
    <x v="66"/>
    <n v="14472.9"/>
    <n v="0"/>
    <n v="790"/>
    <n v="4293.3500000000004"/>
    <n v="1084.3800000000001"/>
    <n v="94.97"/>
    <m/>
    <n v="20735.599999999999"/>
    <m/>
  </r>
  <r>
    <x v="38"/>
    <x v="38"/>
    <x v="2"/>
    <x v="2"/>
    <x v="0"/>
    <x v="66"/>
    <n v="15579.44"/>
    <n v="0"/>
    <n v="570"/>
    <n v="6635.5"/>
    <n v="1686.09"/>
    <n v="23.98"/>
    <m/>
    <n v="24495.01"/>
    <m/>
  </r>
  <r>
    <x v="23"/>
    <x v="23"/>
    <x v="0"/>
    <x v="1"/>
    <x v="0"/>
    <x v="66"/>
    <n v="19770"/>
    <n v="0"/>
    <n v="360"/>
    <n v="8785.26"/>
    <n v="1303"/>
    <n v="81.99"/>
    <m/>
    <n v="30300.25"/>
    <m/>
  </r>
  <r>
    <x v="34"/>
    <x v="34"/>
    <x v="0"/>
    <x v="3"/>
    <x v="0"/>
    <x v="66"/>
    <n v="12234"/>
    <n v="0"/>
    <n v="0"/>
    <n v="6041.72"/>
    <n v="1371.23"/>
    <n v="59.49"/>
    <m/>
    <n v="19706.439999999999"/>
    <m/>
  </r>
  <r>
    <x v="46"/>
    <x v="46"/>
    <x v="3"/>
    <x v="1"/>
    <x v="0"/>
    <x v="66"/>
    <n v="19619"/>
    <n v="0"/>
    <n v="0"/>
    <n v="3039.5"/>
    <n v="1817.8"/>
    <n v="0"/>
    <m/>
    <n v="24476.3"/>
    <m/>
  </r>
  <r>
    <x v="33"/>
    <x v="33"/>
    <x v="0"/>
    <x v="2"/>
    <x v="0"/>
    <x v="66"/>
    <n v="28881.29"/>
    <n v="0"/>
    <n v="4410"/>
    <n v="9176.16"/>
    <n v="2013"/>
    <n v="0"/>
    <m/>
    <n v="44480.45"/>
    <m/>
  </r>
  <r>
    <x v="18"/>
    <x v="18"/>
    <x v="3"/>
    <x v="1"/>
    <x v="0"/>
    <x v="66"/>
    <n v="20570"/>
    <n v="0"/>
    <n v="1550"/>
    <n v="8065"/>
    <n v="3267.77"/>
    <n v="2655.63"/>
    <m/>
    <n v="36108.400000000001"/>
    <m/>
  </r>
  <r>
    <x v="41"/>
    <x v="41"/>
    <x v="0"/>
    <x v="4"/>
    <x v="0"/>
    <x v="66"/>
    <n v="13917.62"/>
    <n v="0"/>
    <n v="310"/>
    <n v="4399.63"/>
    <n v="1225.4100000000001"/>
    <n v="0"/>
    <m/>
    <n v="19852.66"/>
    <m/>
  </r>
  <r>
    <x v="52"/>
    <x v="52"/>
    <x v="2"/>
    <x v="1"/>
    <x v="2"/>
    <x v="66"/>
    <n v="11428"/>
    <n v="0"/>
    <n v="200"/>
    <n v="7447.5"/>
    <n v="1677"/>
    <n v="226.49"/>
    <m/>
    <n v="20978.99"/>
    <m/>
  </r>
  <r>
    <x v="51"/>
    <x v="51"/>
    <x v="2"/>
    <x v="3"/>
    <x v="0"/>
    <x v="66"/>
    <n v="7401"/>
    <n v="0"/>
    <n v="780"/>
    <n v="3448.25"/>
    <n v="1291"/>
    <n v="57"/>
    <m/>
    <n v="12977.25"/>
    <m/>
  </r>
  <r>
    <x v="15"/>
    <x v="15"/>
    <x v="2"/>
    <x v="1"/>
    <x v="0"/>
    <x v="66"/>
    <n v="12925.1"/>
    <n v="0"/>
    <n v="3825"/>
    <n v="3356.68"/>
    <n v="702.9"/>
    <n v="108.99"/>
    <m/>
    <n v="20918.669999999998"/>
    <m/>
  </r>
  <r>
    <x v="0"/>
    <x v="0"/>
    <x v="0"/>
    <x v="0"/>
    <x v="0"/>
    <x v="66"/>
    <n v="15015.21"/>
    <n v="0"/>
    <n v="0"/>
    <n v="5024.5"/>
    <n v="841.89"/>
    <n v="159.96"/>
    <m/>
    <n v="21041.56"/>
    <m/>
  </r>
  <r>
    <x v="6"/>
    <x v="6"/>
    <x v="0"/>
    <x v="1"/>
    <x v="0"/>
    <x v="66"/>
    <n v="10071.83"/>
    <n v="0"/>
    <n v="1290"/>
    <n v="4831.53"/>
    <n v="900.45"/>
    <n v="2879.07"/>
    <m/>
    <n v="19972.88"/>
    <m/>
  </r>
  <r>
    <x v="2"/>
    <x v="2"/>
    <x v="0"/>
    <x v="1"/>
    <x v="0"/>
    <x v="66"/>
    <n v="7912.5"/>
    <n v="0"/>
    <n v="0"/>
    <n v="1769"/>
    <n v="301"/>
    <n v="15"/>
    <m/>
    <n v="9997.5"/>
    <m/>
  </r>
  <r>
    <x v="12"/>
    <x v="12"/>
    <x v="0"/>
    <x v="2"/>
    <x v="0"/>
    <x v="66"/>
    <n v="26167.88"/>
    <n v="0"/>
    <n v="2986.25"/>
    <n v="10210.6"/>
    <n v="3492.42"/>
    <n v="6970.83"/>
    <m/>
    <n v="49827.98"/>
    <m/>
  </r>
  <r>
    <x v="47"/>
    <x v="47"/>
    <x v="0"/>
    <x v="2"/>
    <x v="0"/>
    <x v="66"/>
    <n v="17955"/>
    <n v="0"/>
    <n v="100"/>
    <n v="6112"/>
    <n v="1105.5"/>
    <n v="0"/>
    <m/>
    <n v="25272.5"/>
    <m/>
  </r>
  <r>
    <x v="27"/>
    <x v="27"/>
    <x v="0"/>
    <x v="3"/>
    <x v="0"/>
    <x v="66"/>
    <n v="5165"/>
    <n v="0"/>
    <n v="-275"/>
    <n v="2073.5"/>
    <n v="500.5"/>
    <n v="99.96"/>
    <m/>
    <n v="7563.96"/>
    <m/>
  </r>
  <r>
    <x v="28"/>
    <x v="28"/>
    <x v="0"/>
    <x v="2"/>
    <x v="0"/>
    <x v="66"/>
    <n v="8347.5"/>
    <n v="0"/>
    <n v="300"/>
    <n v="2695.04"/>
    <n v="514"/>
    <n v="35"/>
    <m/>
    <n v="11891.54"/>
    <m/>
  </r>
  <r>
    <x v="26"/>
    <x v="26"/>
    <x v="1"/>
    <x v="2"/>
    <x v="0"/>
    <x v="66"/>
    <n v="33855.5"/>
    <n v="300"/>
    <n v="5752"/>
    <n v="12827.4"/>
    <n v="2287.1799999999998"/>
    <n v="658"/>
    <m/>
    <n v="55680.08"/>
    <m/>
  </r>
  <r>
    <x v="4"/>
    <x v="4"/>
    <x v="1"/>
    <x v="0"/>
    <x v="0"/>
    <x v="66"/>
    <n v="9935.5"/>
    <n v="0"/>
    <n v="0"/>
    <n v="4638.25"/>
    <n v="656.65"/>
    <n v="40"/>
    <m/>
    <n v="15270.4"/>
    <m/>
  </r>
  <r>
    <x v="54"/>
    <x v="54"/>
    <x v="0"/>
    <x v="2"/>
    <x v="0"/>
    <x v="66"/>
    <n v="11887.28"/>
    <n v="0"/>
    <n v="0"/>
    <n v="4768.33"/>
    <n v="871.5"/>
    <n v="0"/>
    <m/>
    <n v="17527.11"/>
    <m/>
  </r>
  <r>
    <x v="10"/>
    <x v="10"/>
    <x v="1"/>
    <x v="2"/>
    <x v="0"/>
    <x v="66"/>
    <n v="27083.599999999999"/>
    <n v="0"/>
    <n v="3330"/>
    <n v="11996.5"/>
    <n v="1964.25"/>
    <n v="6385.89"/>
    <m/>
    <n v="50760.24"/>
    <m/>
  </r>
  <r>
    <x v="45"/>
    <x v="45"/>
    <x v="0"/>
    <x v="3"/>
    <x v="0"/>
    <x v="66"/>
    <n v="11814"/>
    <n v="0"/>
    <n v="610"/>
    <n v="3939"/>
    <n v="1222.5"/>
    <n v="30"/>
    <m/>
    <n v="17615.5"/>
    <m/>
  </r>
  <r>
    <x v="21"/>
    <x v="21"/>
    <x v="4"/>
    <x v="1"/>
    <x v="0"/>
    <x v="66"/>
    <n v="23281.13"/>
    <n v="877.5"/>
    <n v="1150"/>
    <n v="7651.33"/>
    <n v="1629.42"/>
    <n v="3034.13"/>
    <m/>
    <n v="37623.51"/>
    <m/>
  </r>
  <r>
    <x v="16"/>
    <x v="16"/>
    <x v="0"/>
    <x v="1"/>
    <x v="0"/>
    <x v="66"/>
    <n v="31975"/>
    <n v="3200"/>
    <n v="1250"/>
    <n v="12430.45"/>
    <n v="2851.3"/>
    <n v="1808"/>
    <m/>
    <n v="53514.75"/>
    <m/>
  </r>
  <r>
    <x v="37"/>
    <x v="37"/>
    <x v="0"/>
    <x v="3"/>
    <x v="0"/>
    <x v="66"/>
    <n v="15954.66"/>
    <n v="0"/>
    <n v="1625"/>
    <n v="8027.55"/>
    <n v="1782.29"/>
    <n v="2801.96"/>
    <m/>
    <n v="30191.46"/>
    <m/>
  </r>
  <r>
    <x v="19"/>
    <x v="19"/>
    <x v="4"/>
    <x v="0"/>
    <x v="0"/>
    <x v="66"/>
    <n v="14885.71"/>
    <n v="0"/>
    <n v="0"/>
    <n v="9131.7000000000007"/>
    <n v="1504.17"/>
    <n v="115.5"/>
    <m/>
    <n v="25637.08"/>
    <m/>
  </r>
  <r>
    <x v="56"/>
    <x v="56"/>
    <x v="0"/>
    <x v="2"/>
    <x v="0"/>
    <x v="66"/>
    <n v="17024.03"/>
    <n v="0"/>
    <n v="0"/>
    <n v="5706.32"/>
    <n v="2443.1799999999998"/>
    <n v="2466.6799999999998"/>
    <m/>
    <n v="27640.21"/>
    <m/>
  </r>
  <r>
    <x v="3"/>
    <x v="3"/>
    <x v="0"/>
    <x v="1"/>
    <x v="0"/>
    <x v="66"/>
    <n v="17542.349999999999"/>
    <n v="0"/>
    <n v="0"/>
    <n v="5687.23"/>
    <n v="1093.33"/>
    <n v="25.48"/>
    <m/>
    <n v="24348.39"/>
    <m/>
  </r>
  <r>
    <x v="53"/>
    <x v="53"/>
    <x v="0"/>
    <x v="2"/>
    <x v="0"/>
    <x v="66"/>
    <n v="22770.05"/>
    <n v="5600"/>
    <n v="375"/>
    <n v="9509.16"/>
    <n v="3390.36"/>
    <n v="462.1"/>
    <m/>
    <n v="42106.67"/>
    <m/>
  </r>
  <r>
    <x v="11"/>
    <x v="11"/>
    <x v="0"/>
    <x v="2"/>
    <x v="2"/>
    <x v="66"/>
    <n v="13952.69"/>
    <n v="0"/>
    <n v="2560"/>
    <n v="3186.83"/>
    <n v="911.11"/>
    <n v="862.62"/>
    <m/>
    <n v="21473.25"/>
    <m/>
  </r>
  <r>
    <x v="31"/>
    <x v="31"/>
    <x v="4"/>
    <x v="0"/>
    <x v="0"/>
    <x v="66"/>
    <n v="20364.55"/>
    <n v="550"/>
    <n v="434.99"/>
    <n v="6270.42"/>
    <n v="1275.18"/>
    <n v="3746.37"/>
    <m/>
    <n v="32641.51"/>
    <m/>
  </r>
  <r>
    <x v="24"/>
    <x v="24"/>
    <x v="0"/>
    <x v="2"/>
    <x v="0"/>
    <x v="66"/>
    <n v="8208"/>
    <n v="0"/>
    <n v="375"/>
    <n v="3006.5"/>
    <n v="811"/>
    <n v="914.98"/>
    <m/>
    <n v="13315.48"/>
    <m/>
  </r>
  <r>
    <x v="13"/>
    <x v="13"/>
    <x v="0"/>
    <x v="1"/>
    <x v="0"/>
    <x v="66"/>
    <n v="6805.51"/>
    <n v="0"/>
    <n v="0"/>
    <n v="5796.59"/>
    <n v="1041.6400000000001"/>
    <n v="815.49"/>
    <m/>
    <n v="14459.23"/>
    <m/>
  </r>
  <r>
    <x v="32"/>
    <x v="32"/>
    <x v="3"/>
    <x v="2"/>
    <x v="0"/>
    <x v="66"/>
    <n v="28063"/>
    <n v="0"/>
    <n v="2280.1999999999998"/>
    <n v="14035.49"/>
    <n v="5716.47"/>
    <n v="663.58"/>
    <m/>
    <n v="50758.74"/>
    <m/>
  </r>
  <r>
    <x v="48"/>
    <x v="48"/>
    <x v="0"/>
    <x v="3"/>
    <x v="0"/>
    <x v="66"/>
    <n v="11909.89"/>
    <n v="0"/>
    <n v="1470"/>
    <n v="3732.41"/>
    <n v="1355.94"/>
    <n v="237.45"/>
    <m/>
    <n v="18705.689999999999"/>
    <m/>
  </r>
  <r>
    <x v="49"/>
    <x v="49"/>
    <x v="0"/>
    <x v="3"/>
    <x v="0"/>
    <x v="66"/>
    <n v="11675.98"/>
    <n v="0"/>
    <n v="750"/>
    <n v="4279.3599999999997"/>
    <n v="1355.73"/>
    <n v="0"/>
    <m/>
    <n v="18061.07"/>
    <m/>
  </r>
  <r>
    <x v="36"/>
    <x v="36"/>
    <x v="0"/>
    <x v="1"/>
    <x v="0"/>
    <x v="66"/>
    <n v="26707.29"/>
    <n v="0"/>
    <n v="90"/>
    <n v="10556.83"/>
    <n v="2940.16"/>
    <n v="581.02"/>
    <m/>
    <n v="40875.300000000003"/>
    <m/>
  </r>
  <r>
    <x v="22"/>
    <x v="22"/>
    <x v="0"/>
    <x v="3"/>
    <x v="0"/>
    <x v="66"/>
    <n v="18797.79"/>
    <n v="0"/>
    <n v="4320"/>
    <n v="3426.33"/>
    <n v="795.78"/>
    <n v="2310.39"/>
    <m/>
    <n v="29650.29"/>
    <m/>
  </r>
  <r>
    <x v="20"/>
    <x v="20"/>
    <x v="3"/>
    <x v="1"/>
    <x v="0"/>
    <x v="66"/>
    <n v="27308.68"/>
    <n v="0"/>
    <n v="1160"/>
    <n v="7183.25"/>
    <n v="1266.5"/>
    <n v="434.95"/>
    <m/>
    <n v="37353.379999999997"/>
    <m/>
  </r>
  <r>
    <x v="43"/>
    <x v="43"/>
    <x v="0"/>
    <x v="4"/>
    <x v="0"/>
    <x v="66"/>
    <n v="14709.92"/>
    <n v="0"/>
    <n v="5368.75"/>
    <n v="4053.09"/>
    <n v="925.26"/>
    <n v="298"/>
    <m/>
    <n v="25355.02"/>
    <m/>
  </r>
  <r>
    <x v="35"/>
    <x v="35"/>
    <x v="4"/>
    <x v="1"/>
    <x v="0"/>
    <x v="66"/>
    <n v="22592.89"/>
    <n v="0"/>
    <n v="200"/>
    <n v="16009.49"/>
    <n v="27446.61"/>
    <n v="11879.87"/>
    <m/>
    <n v="78128.86"/>
    <m/>
  </r>
  <r>
    <x v="46"/>
    <x v="46"/>
    <x v="3"/>
    <x v="1"/>
    <x v="0"/>
    <x v="67"/>
    <n v="13358.51"/>
    <n v="0"/>
    <n v="0"/>
    <n v="4967.8900000000003"/>
    <n v="1832.98"/>
    <n v="0"/>
    <m/>
    <n v="20159.38"/>
    <m/>
  </r>
  <r>
    <x v="34"/>
    <x v="34"/>
    <x v="0"/>
    <x v="3"/>
    <x v="0"/>
    <x v="67"/>
    <n v="4841"/>
    <n v="0"/>
    <n v="0"/>
    <n v="2341.6999999999998"/>
    <n v="730.9"/>
    <n v="72.97"/>
    <m/>
    <n v="7986.57"/>
    <m/>
  </r>
  <r>
    <x v="23"/>
    <x v="23"/>
    <x v="0"/>
    <x v="1"/>
    <x v="0"/>
    <x v="67"/>
    <n v="10198.75"/>
    <n v="0"/>
    <n v="625"/>
    <n v="4076.88"/>
    <n v="638.99"/>
    <n v="60"/>
    <m/>
    <n v="15599.62"/>
    <m/>
  </r>
  <r>
    <x v="38"/>
    <x v="38"/>
    <x v="2"/>
    <x v="2"/>
    <x v="0"/>
    <x v="67"/>
    <n v="15347.36"/>
    <n v="0"/>
    <n v="0"/>
    <n v="5695.64"/>
    <n v="1524.96"/>
    <n v="41.97"/>
    <m/>
    <n v="22609.93"/>
    <m/>
  </r>
  <r>
    <x v="50"/>
    <x v="50"/>
    <x v="2"/>
    <x v="4"/>
    <x v="0"/>
    <x v="67"/>
    <n v="10764.72"/>
    <n v="0"/>
    <n v="1612"/>
    <n v="3833.71"/>
    <n v="1102.74"/>
    <n v="71.97"/>
    <m/>
    <n v="17385.14"/>
    <m/>
  </r>
  <r>
    <x v="39"/>
    <x v="39"/>
    <x v="5"/>
    <x v="3"/>
    <x v="0"/>
    <x v="67"/>
    <n v="37859"/>
    <n v="0"/>
    <n v="13064"/>
    <n v="13980.16"/>
    <n v="7018.92"/>
    <n v="1099.05"/>
    <m/>
    <n v="73021.13"/>
    <m/>
  </r>
  <r>
    <x v="40"/>
    <x v="40"/>
    <x v="0"/>
    <x v="3"/>
    <x v="0"/>
    <x v="67"/>
    <n v="2921.28"/>
    <n v="0"/>
    <n v="0"/>
    <n v="1260.71"/>
    <n v="458.96"/>
    <n v="17.989999999999998"/>
    <m/>
    <n v="4658.9399999999996"/>
    <m/>
  </r>
  <r>
    <x v="30"/>
    <x v="30"/>
    <x v="0"/>
    <x v="2"/>
    <x v="2"/>
    <x v="67"/>
    <n v="6179.99"/>
    <n v="0"/>
    <n v="0"/>
    <n v="1485.75"/>
    <n v="591.25"/>
    <n v="162"/>
    <m/>
    <n v="8418.99"/>
    <m/>
  </r>
  <r>
    <x v="29"/>
    <x v="29"/>
    <x v="0"/>
    <x v="2"/>
    <x v="0"/>
    <x v="67"/>
    <n v="9380.5"/>
    <n v="0"/>
    <n v="2880"/>
    <n v="3901.41"/>
    <n v="1212.52"/>
    <n v="79"/>
    <m/>
    <n v="17453.43"/>
    <m/>
  </r>
  <r>
    <x v="8"/>
    <x v="8"/>
    <x v="0"/>
    <x v="1"/>
    <x v="1"/>
    <x v="67"/>
    <n v="3965"/>
    <n v="0"/>
    <n v="100"/>
    <n v="2031"/>
    <n v="934.5"/>
    <n v="20"/>
    <m/>
    <n v="7050.5"/>
    <m/>
  </r>
  <r>
    <x v="33"/>
    <x v="33"/>
    <x v="0"/>
    <x v="2"/>
    <x v="0"/>
    <x v="67"/>
    <n v="20453.68"/>
    <n v="0"/>
    <n v="3840"/>
    <n v="6621.96"/>
    <n v="2053.86"/>
    <n v="0"/>
    <m/>
    <n v="32969.5"/>
    <m/>
  </r>
  <r>
    <x v="17"/>
    <x v="17"/>
    <x v="0"/>
    <x v="1"/>
    <x v="1"/>
    <x v="67"/>
    <n v="5765"/>
    <n v="0"/>
    <n v="600"/>
    <n v="1811.89"/>
    <n v="285.5"/>
    <n v="40"/>
    <m/>
    <n v="8502.39"/>
    <m/>
  </r>
  <r>
    <x v="26"/>
    <x v="26"/>
    <x v="1"/>
    <x v="2"/>
    <x v="0"/>
    <x v="67"/>
    <n v="18452.5"/>
    <n v="900"/>
    <n v="1571"/>
    <n v="6613.5"/>
    <n v="1561.51"/>
    <n v="45"/>
    <m/>
    <n v="29143.51"/>
    <m/>
  </r>
  <r>
    <x v="42"/>
    <x v="42"/>
    <x v="0"/>
    <x v="1"/>
    <x v="1"/>
    <x v="67"/>
    <n v="4552.5"/>
    <n v="0"/>
    <n v="1440"/>
    <n v="1185"/>
    <n v="532.5"/>
    <n v="80"/>
    <m/>
    <n v="7790"/>
    <m/>
  </r>
  <r>
    <x v="18"/>
    <x v="18"/>
    <x v="3"/>
    <x v="1"/>
    <x v="0"/>
    <x v="67"/>
    <n v="9445.5499999999993"/>
    <n v="0"/>
    <n v="2145"/>
    <n v="3352.01"/>
    <n v="1495.83"/>
    <n v="3651.98"/>
    <m/>
    <n v="20090.37"/>
    <m/>
  </r>
  <r>
    <x v="41"/>
    <x v="41"/>
    <x v="0"/>
    <x v="4"/>
    <x v="0"/>
    <x v="67"/>
    <n v="7083.5"/>
    <n v="0"/>
    <n v="2785"/>
    <n v="2017.43"/>
    <n v="775.21"/>
    <n v="0"/>
    <m/>
    <n v="12661.14"/>
    <m/>
  </r>
  <r>
    <x v="52"/>
    <x v="52"/>
    <x v="2"/>
    <x v="1"/>
    <x v="2"/>
    <x v="67"/>
    <n v="13980"/>
    <n v="0"/>
    <n v="100"/>
    <n v="6950.5"/>
    <n v="1589"/>
    <n v="1315.9"/>
    <m/>
    <n v="23935.4"/>
    <m/>
  </r>
  <r>
    <x v="51"/>
    <x v="51"/>
    <x v="2"/>
    <x v="3"/>
    <x v="0"/>
    <x v="67"/>
    <n v="7516.7"/>
    <n v="0"/>
    <n v="300"/>
    <n v="2939.5"/>
    <n v="1020"/>
    <n v="210.96"/>
    <m/>
    <n v="11987.16"/>
    <m/>
  </r>
  <r>
    <x v="15"/>
    <x v="15"/>
    <x v="2"/>
    <x v="1"/>
    <x v="0"/>
    <x v="67"/>
    <n v="13491.91"/>
    <n v="0"/>
    <n v="1810"/>
    <n v="2875.56"/>
    <n v="719.67"/>
    <n v="145.99"/>
    <m/>
    <n v="19043.13"/>
    <m/>
  </r>
  <r>
    <x v="6"/>
    <x v="6"/>
    <x v="0"/>
    <x v="1"/>
    <x v="0"/>
    <x v="67"/>
    <n v="3876.75"/>
    <n v="0"/>
    <n v="335"/>
    <n v="1917.88"/>
    <n v="264.07"/>
    <n v="71.98"/>
    <m/>
    <n v="6465.68"/>
    <m/>
  </r>
  <r>
    <x v="44"/>
    <x v="44"/>
    <x v="0"/>
    <x v="2"/>
    <x v="0"/>
    <x v="67"/>
    <n v="5303.75"/>
    <n v="0"/>
    <n v="255"/>
    <n v="3003.14"/>
    <n v="1272.5"/>
    <n v="164.93"/>
    <m/>
    <n v="9999.32"/>
    <m/>
  </r>
  <r>
    <x v="4"/>
    <x v="4"/>
    <x v="1"/>
    <x v="0"/>
    <x v="0"/>
    <x v="67"/>
    <n v="7946"/>
    <n v="0"/>
    <n v="0"/>
    <n v="3046.45"/>
    <n v="547.55999999999995"/>
    <n v="15.99"/>
    <m/>
    <n v="11556"/>
    <m/>
  </r>
  <r>
    <x v="10"/>
    <x v="10"/>
    <x v="1"/>
    <x v="2"/>
    <x v="0"/>
    <x v="67"/>
    <n v="17101.03"/>
    <n v="1499"/>
    <n v="2200"/>
    <n v="6800.8"/>
    <n v="1782.4"/>
    <n v="2161.56"/>
    <m/>
    <n v="31544.79"/>
    <m/>
  </r>
  <r>
    <x v="54"/>
    <x v="54"/>
    <x v="0"/>
    <x v="2"/>
    <x v="0"/>
    <x v="67"/>
    <n v="7582.1"/>
    <n v="0"/>
    <n v="0"/>
    <n v="2705.03"/>
    <n v="565.69000000000005"/>
    <n v="0"/>
    <m/>
    <n v="10852.82"/>
    <m/>
  </r>
  <r>
    <x v="20"/>
    <x v="20"/>
    <x v="3"/>
    <x v="1"/>
    <x v="0"/>
    <x v="67"/>
    <n v="18622.95"/>
    <n v="0"/>
    <n v="1642"/>
    <n v="4725.75"/>
    <n v="1237.5"/>
    <n v="1101.97"/>
    <m/>
    <n v="27330.17"/>
    <m/>
  </r>
  <r>
    <x v="5"/>
    <x v="5"/>
    <x v="0"/>
    <x v="1"/>
    <x v="0"/>
    <x v="67"/>
    <n v="4019.67"/>
    <n v="0"/>
    <n v="120"/>
    <n v="833"/>
    <n v="234"/>
    <n v="946.99"/>
    <m/>
    <n v="6153.66"/>
    <m/>
  </r>
  <r>
    <x v="7"/>
    <x v="7"/>
    <x v="0"/>
    <x v="1"/>
    <x v="0"/>
    <x v="67"/>
    <n v="4835.91"/>
    <n v="0"/>
    <n v="0"/>
    <n v="1385.1"/>
    <n v="502.35"/>
    <n v="14.99"/>
    <m/>
    <n v="6738.35"/>
    <m/>
  </r>
  <r>
    <x v="0"/>
    <x v="0"/>
    <x v="0"/>
    <x v="0"/>
    <x v="0"/>
    <x v="67"/>
    <n v="7345"/>
    <n v="0"/>
    <n v="0"/>
    <n v="1761.75"/>
    <n v="704.34"/>
    <n v="36.99"/>
    <m/>
    <n v="9848.08"/>
    <m/>
  </r>
  <r>
    <x v="21"/>
    <x v="21"/>
    <x v="4"/>
    <x v="1"/>
    <x v="0"/>
    <x v="67"/>
    <n v="15970.03"/>
    <n v="7047.63"/>
    <n v="1350"/>
    <n v="7120.29"/>
    <n v="2259.0500000000002"/>
    <n v="1602.37"/>
    <m/>
    <n v="35349.370000000003"/>
    <m/>
  </r>
  <r>
    <x v="36"/>
    <x v="36"/>
    <x v="0"/>
    <x v="1"/>
    <x v="0"/>
    <x v="67"/>
    <n v="6245.09"/>
    <n v="0"/>
    <n v="70"/>
    <n v="3444.25"/>
    <n v="835.26"/>
    <n v="409.85"/>
    <m/>
    <n v="11004.45"/>
    <m/>
  </r>
  <r>
    <x v="22"/>
    <x v="22"/>
    <x v="0"/>
    <x v="3"/>
    <x v="0"/>
    <x v="67"/>
    <n v="10107.290000000001"/>
    <n v="0"/>
    <n v="1920"/>
    <n v="1871.14"/>
    <n v="727.07"/>
    <n v="563.85"/>
    <m/>
    <n v="15189.35"/>
    <m/>
  </r>
  <r>
    <x v="43"/>
    <x v="43"/>
    <x v="0"/>
    <x v="4"/>
    <x v="0"/>
    <x v="67"/>
    <n v="5840"/>
    <n v="0"/>
    <n v="2303.75"/>
    <n v="2308.6"/>
    <n v="269.89999999999998"/>
    <n v="426"/>
    <m/>
    <n v="11148.25"/>
    <m/>
  </r>
  <r>
    <x v="11"/>
    <x v="11"/>
    <x v="0"/>
    <x v="2"/>
    <x v="2"/>
    <x v="67"/>
    <n v="5981.21"/>
    <n v="0"/>
    <n v="3128.75"/>
    <n v="1323.55"/>
    <n v="651.11"/>
    <n v="5030.47"/>
    <m/>
    <n v="16115.09"/>
    <m/>
  </r>
  <r>
    <x v="19"/>
    <x v="19"/>
    <x v="4"/>
    <x v="0"/>
    <x v="0"/>
    <x v="67"/>
    <n v="17364.45"/>
    <n v="300"/>
    <n v="0"/>
    <n v="6144.79"/>
    <n v="3428.85"/>
    <n v="139"/>
    <m/>
    <n v="27377.09"/>
    <m/>
  </r>
  <r>
    <x v="49"/>
    <x v="49"/>
    <x v="0"/>
    <x v="3"/>
    <x v="0"/>
    <x v="67"/>
    <n v="5850"/>
    <n v="0"/>
    <n v="150"/>
    <n v="2116.0500000000002"/>
    <n v="585.42999999999995"/>
    <n v="239.99"/>
    <m/>
    <n v="8941.4699999999993"/>
    <m/>
  </r>
  <r>
    <x v="16"/>
    <x v="16"/>
    <x v="0"/>
    <x v="1"/>
    <x v="0"/>
    <x v="67"/>
    <n v="18237.87"/>
    <n v="0"/>
    <n v="3300"/>
    <n v="7188.62"/>
    <n v="1785.23"/>
    <n v="616.95000000000005"/>
    <m/>
    <n v="31128.67"/>
    <m/>
  </r>
  <r>
    <x v="47"/>
    <x v="47"/>
    <x v="0"/>
    <x v="2"/>
    <x v="0"/>
    <x v="67"/>
    <n v="3810"/>
    <n v="0"/>
    <n v="100"/>
    <n v="3963"/>
    <n v="813"/>
    <n v="17"/>
    <m/>
    <n v="8703"/>
    <m/>
  </r>
  <r>
    <x v="45"/>
    <x v="45"/>
    <x v="0"/>
    <x v="3"/>
    <x v="0"/>
    <x v="67"/>
    <n v="5040.01"/>
    <n v="0"/>
    <n v="1040"/>
    <n v="1731.75"/>
    <n v="475.5"/>
    <n v="0"/>
    <m/>
    <n v="8287.26"/>
    <m/>
  </r>
  <r>
    <x v="28"/>
    <x v="28"/>
    <x v="0"/>
    <x v="2"/>
    <x v="0"/>
    <x v="67"/>
    <n v="6210"/>
    <n v="0"/>
    <n v="50"/>
    <n v="2068.5700000000002"/>
    <n v="678"/>
    <n v="0"/>
    <m/>
    <n v="9006.57"/>
    <m/>
  </r>
  <r>
    <x v="27"/>
    <x v="27"/>
    <x v="0"/>
    <x v="3"/>
    <x v="0"/>
    <x v="67"/>
    <n v="4837.5"/>
    <n v="0"/>
    <n v="300"/>
    <n v="2185.06"/>
    <n v="455.88"/>
    <n v="0"/>
    <m/>
    <n v="7778.44"/>
    <m/>
  </r>
  <r>
    <x v="55"/>
    <x v="55"/>
    <x v="0"/>
    <x v="5"/>
    <x v="0"/>
    <x v="67"/>
    <n v="5858.51"/>
    <n v="0"/>
    <n v="0"/>
    <n v="1893.55"/>
    <n v="484.12"/>
    <n v="760.4"/>
    <m/>
    <n v="8996.58"/>
    <m/>
  </r>
  <r>
    <x v="2"/>
    <x v="2"/>
    <x v="0"/>
    <x v="1"/>
    <x v="0"/>
    <x v="67"/>
    <n v="2075"/>
    <n v="0"/>
    <n v="0"/>
    <n v="529"/>
    <n v="183"/>
    <n v="0"/>
    <m/>
    <n v="2787"/>
    <m/>
  </r>
  <r>
    <x v="14"/>
    <x v="14"/>
    <x v="0"/>
    <x v="1"/>
    <x v="1"/>
    <x v="67"/>
    <n v="2813.5"/>
    <n v="0"/>
    <n v="270"/>
    <n v="1698"/>
    <n v="358"/>
    <n v="906.3"/>
    <m/>
    <n v="6045.8"/>
    <m/>
  </r>
  <r>
    <x v="37"/>
    <x v="37"/>
    <x v="0"/>
    <x v="3"/>
    <x v="0"/>
    <x v="67"/>
    <n v="15257"/>
    <n v="0"/>
    <n v="545"/>
    <n v="8900.2199999999993"/>
    <n v="1859"/>
    <n v="1128.44"/>
    <m/>
    <n v="27689.66"/>
    <m/>
  </r>
  <r>
    <x v="24"/>
    <x v="24"/>
    <x v="0"/>
    <x v="2"/>
    <x v="0"/>
    <x v="67"/>
    <n v="6941.61"/>
    <n v="0"/>
    <n v="850"/>
    <n v="2312.14"/>
    <n v="525.5"/>
    <n v="2538.96"/>
    <m/>
    <n v="13168.21"/>
    <m/>
  </r>
  <r>
    <x v="57"/>
    <x v="57"/>
    <x v="3"/>
    <x v="4"/>
    <x v="0"/>
    <x v="67"/>
    <n v="6863"/>
    <n v="0"/>
    <n v="2239"/>
    <n v="1342.23"/>
    <n v="902.35"/>
    <n v="1016.91"/>
    <m/>
    <n v="12363.49"/>
    <m/>
  </r>
  <r>
    <x v="48"/>
    <x v="48"/>
    <x v="0"/>
    <x v="3"/>
    <x v="0"/>
    <x v="67"/>
    <n v="9335.69"/>
    <n v="0"/>
    <n v="0"/>
    <n v="3503.65"/>
    <n v="1672.6"/>
    <n v="197"/>
    <m/>
    <n v="14708.94"/>
    <m/>
  </r>
  <r>
    <x v="12"/>
    <x v="12"/>
    <x v="0"/>
    <x v="2"/>
    <x v="0"/>
    <x v="67"/>
    <n v="16760"/>
    <n v="0"/>
    <n v="3104.2"/>
    <n v="7097"/>
    <n v="2068.75"/>
    <n v="8094.93"/>
    <m/>
    <n v="37124.879999999997"/>
    <m/>
  </r>
  <r>
    <x v="9"/>
    <x v="9"/>
    <x v="0"/>
    <x v="1"/>
    <x v="0"/>
    <x v="67"/>
    <n v="3862.06"/>
    <n v="0"/>
    <n v="0"/>
    <n v="1062.75"/>
    <n v="348.93"/>
    <n v="0"/>
    <m/>
    <n v="5273.74"/>
    <m/>
  </r>
  <r>
    <x v="53"/>
    <x v="53"/>
    <x v="0"/>
    <x v="2"/>
    <x v="0"/>
    <x v="67"/>
    <n v="15587.75"/>
    <n v="0"/>
    <n v="375"/>
    <n v="8871.15"/>
    <n v="3391.69"/>
    <n v="774.98"/>
    <m/>
    <n v="29000.57"/>
    <m/>
  </r>
  <r>
    <x v="35"/>
    <x v="35"/>
    <x v="4"/>
    <x v="1"/>
    <x v="0"/>
    <x v="67"/>
    <n v="34464.01"/>
    <n v="0"/>
    <n v="1419.99"/>
    <n v="18282.64"/>
    <n v="31457.16"/>
    <n v="13645.19"/>
    <m/>
    <n v="99268.99"/>
    <m/>
  </r>
  <r>
    <x v="31"/>
    <x v="31"/>
    <x v="4"/>
    <x v="0"/>
    <x v="0"/>
    <x v="67"/>
    <n v="22252.14"/>
    <n v="2750"/>
    <n v="349.99"/>
    <n v="7742.02"/>
    <n v="1907.95"/>
    <n v="2261.17"/>
    <m/>
    <n v="37263.269999999997"/>
    <m/>
  </r>
  <r>
    <x v="3"/>
    <x v="3"/>
    <x v="0"/>
    <x v="1"/>
    <x v="0"/>
    <x v="67"/>
    <n v="8018.38"/>
    <n v="0"/>
    <n v="200"/>
    <n v="3114.96"/>
    <n v="588.07000000000005"/>
    <n v="16.989999999999998"/>
    <m/>
    <n v="11938.4"/>
    <m/>
  </r>
  <r>
    <x v="56"/>
    <x v="56"/>
    <x v="0"/>
    <x v="2"/>
    <x v="0"/>
    <x v="67"/>
    <n v="10013.11"/>
    <n v="0"/>
    <n v="0"/>
    <n v="3307.83"/>
    <n v="1250"/>
    <n v="3151.39"/>
    <m/>
    <n v="17722.330000000002"/>
    <m/>
  </r>
  <r>
    <x v="1"/>
    <x v="1"/>
    <x v="0"/>
    <x v="1"/>
    <x v="0"/>
    <x v="67"/>
    <n v="8907.67"/>
    <n v="0"/>
    <n v="620"/>
    <n v="2973.5"/>
    <n v="1645"/>
    <n v="327.33"/>
    <m/>
    <n v="14473.5"/>
    <m/>
  </r>
  <r>
    <x v="13"/>
    <x v="13"/>
    <x v="0"/>
    <x v="1"/>
    <x v="0"/>
    <x v="67"/>
    <n v="4257.6099999999997"/>
    <n v="0"/>
    <n v="50"/>
    <n v="3018.11"/>
    <n v="956.17"/>
    <n v="1172.97"/>
    <m/>
    <n v="9454.86"/>
    <m/>
  </r>
  <r>
    <x v="32"/>
    <x v="32"/>
    <x v="3"/>
    <x v="2"/>
    <x v="0"/>
    <x v="67"/>
    <n v="19202.490000000002"/>
    <n v="130"/>
    <n v="1837.8"/>
    <n v="9838.1200000000008"/>
    <n v="4364.6000000000004"/>
    <n v="3897.82"/>
    <m/>
    <n v="39270.83"/>
    <m/>
  </r>
  <r>
    <x v="25"/>
    <x v="25"/>
    <x v="2"/>
    <x v="1"/>
    <x v="0"/>
    <x v="67"/>
    <n v="11449.98"/>
    <n v="0"/>
    <n v="0"/>
    <n v="3679.28"/>
    <n v="939.23"/>
    <n v="59.98"/>
    <m/>
    <n v="16128.47"/>
    <m/>
  </r>
  <r>
    <x v="38"/>
    <x v="38"/>
    <x v="2"/>
    <x v="2"/>
    <x v="0"/>
    <x v="68"/>
    <n v="13860"/>
    <n v="0"/>
    <n v="0"/>
    <n v="5129.5"/>
    <n v="1231.83"/>
    <n v="69.45"/>
    <m/>
    <n v="20290.78"/>
    <m/>
  </r>
  <r>
    <x v="50"/>
    <x v="50"/>
    <x v="2"/>
    <x v="4"/>
    <x v="0"/>
    <x v="68"/>
    <n v="10745.43"/>
    <n v="0"/>
    <n v="0"/>
    <n v="3961.5"/>
    <n v="1157.71"/>
    <n v="49"/>
    <m/>
    <n v="15913.64"/>
    <m/>
  </r>
  <r>
    <x v="39"/>
    <x v="39"/>
    <x v="5"/>
    <x v="3"/>
    <x v="0"/>
    <x v="68"/>
    <n v="25673"/>
    <n v="0"/>
    <n v="9327"/>
    <n v="11638.26"/>
    <n v="3981.19"/>
    <n v="253"/>
    <m/>
    <n v="50872.45"/>
    <m/>
  </r>
  <r>
    <x v="40"/>
    <x v="40"/>
    <x v="0"/>
    <x v="3"/>
    <x v="0"/>
    <x v="68"/>
    <n v="6156.65"/>
    <n v="0"/>
    <n v="0"/>
    <n v="2235.5"/>
    <n v="829.95"/>
    <n v="17.989999999999998"/>
    <m/>
    <n v="9240.09"/>
    <m/>
  </r>
  <r>
    <x v="30"/>
    <x v="30"/>
    <x v="0"/>
    <x v="2"/>
    <x v="2"/>
    <x v="68"/>
    <n v="11264.74"/>
    <n v="0"/>
    <n v="0"/>
    <n v="3764"/>
    <n v="692.9"/>
    <n v="59.97"/>
    <m/>
    <n v="15781.61"/>
    <m/>
  </r>
  <r>
    <x v="29"/>
    <x v="29"/>
    <x v="0"/>
    <x v="2"/>
    <x v="0"/>
    <x v="68"/>
    <n v="13145"/>
    <n v="35"/>
    <n v="3410"/>
    <n v="4462.32"/>
    <n v="1234.25"/>
    <n v="174.1"/>
    <m/>
    <n v="22460.67"/>
    <m/>
  </r>
  <r>
    <x v="8"/>
    <x v="8"/>
    <x v="0"/>
    <x v="1"/>
    <x v="1"/>
    <x v="68"/>
    <n v="5335"/>
    <n v="770"/>
    <n v="0"/>
    <n v="2878.5"/>
    <n v="1125.5"/>
    <n v="0"/>
    <m/>
    <n v="10109"/>
    <m/>
  </r>
  <r>
    <x v="42"/>
    <x v="42"/>
    <x v="0"/>
    <x v="1"/>
    <x v="1"/>
    <x v="68"/>
    <n v="3751.5"/>
    <n v="0"/>
    <n v="810"/>
    <n v="1294.5"/>
    <n v="452"/>
    <n v="40"/>
    <m/>
    <n v="6348"/>
    <m/>
  </r>
  <r>
    <x v="17"/>
    <x v="17"/>
    <x v="0"/>
    <x v="1"/>
    <x v="1"/>
    <x v="68"/>
    <n v="5357.97"/>
    <n v="0"/>
    <n v="400"/>
    <n v="2194.5"/>
    <n v="348"/>
    <n v="2305.69"/>
    <m/>
    <n v="10606.16"/>
    <m/>
  </r>
  <r>
    <x v="14"/>
    <x v="14"/>
    <x v="0"/>
    <x v="1"/>
    <x v="1"/>
    <x v="68"/>
    <n v="6083.3"/>
    <n v="0"/>
    <n v="0"/>
    <n v="2511"/>
    <n v="600"/>
    <n v="20"/>
    <m/>
    <n v="9214.2999999999993"/>
    <m/>
  </r>
  <r>
    <x v="23"/>
    <x v="23"/>
    <x v="0"/>
    <x v="1"/>
    <x v="0"/>
    <x v="68"/>
    <n v="12604.41"/>
    <n v="0"/>
    <n v="430"/>
    <n v="5485.75"/>
    <n v="842.75"/>
    <n v="42"/>
    <m/>
    <n v="19404.91"/>
    <m/>
  </r>
  <r>
    <x v="55"/>
    <x v="55"/>
    <x v="0"/>
    <x v="5"/>
    <x v="0"/>
    <x v="68"/>
    <n v="8455.5"/>
    <n v="0"/>
    <n v="0"/>
    <n v="2549.98"/>
    <n v="548.89"/>
    <n v="779"/>
    <m/>
    <n v="12333.37"/>
    <m/>
  </r>
  <r>
    <x v="6"/>
    <x v="6"/>
    <x v="0"/>
    <x v="1"/>
    <x v="0"/>
    <x v="68"/>
    <n v="5130"/>
    <n v="0"/>
    <n v="505"/>
    <n v="1995.7"/>
    <n v="372.97"/>
    <n v="1062.97"/>
    <m/>
    <n v="9066.64"/>
    <m/>
  </r>
  <r>
    <x v="5"/>
    <x v="5"/>
    <x v="0"/>
    <x v="1"/>
    <x v="0"/>
    <x v="68"/>
    <n v="4355.71"/>
    <n v="0"/>
    <n v="740"/>
    <n v="1374.5"/>
    <n v="360"/>
    <n v="202"/>
    <m/>
    <n v="7032.21"/>
    <m/>
  </r>
  <r>
    <x v="34"/>
    <x v="34"/>
    <x v="0"/>
    <x v="3"/>
    <x v="0"/>
    <x v="68"/>
    <n v="5587.5"/>
    <n v="0"/>
    <n v="0"/>
    <n v="2363.4899999999998"/>
    <n v="827.31"/>
    <n v="0"/>
    <m/>
    <n v="8778.2999999999993"/>
    <m/>
  </r>
  <r>
    <x v="46"/>
    <x v="46"/>
    <x v="3"/>
    <x v="1"/>
    <x v="0"/>
    <x v="68"/>
    <n v="20306.98"/>
    <n v="1000"/>
    <n v="0"/>
    <n v="6191.41"/>
    <n v="2146.6"/>
    <n v="64"/>
    <m/>
    <n v="29708.99"/>
    <m/>
  </r>
  <r>
    <x v="33"/>
    <x v="33"/>
    <x v="0"/>
    <x v="2"/>
    <x v="0"/>
    <x v="68"/>
    <n v="25042.54"/>
    <n v="0"/>
    <n v="3540"/>
    <n v="9012.52"/>
    <n v="2088.5700000000002"/>
    <n v="0"/>
    <m/>
    <n v="39683.629999999997"/>
    <m/>
  </r>
  <r>
    <x v="18"/>
    <x v="18"/>
    <x v="3"/>
    <x v="1"/>
    <x v="0"/>
    <x v="68"/>
    <n v="8884.5"/>
    <n v="0"/>
    <n v="1510"/>
    <n v="2363"/>
    <n v="384"/>
    <n v="1238.95"/>
    <m/>
    <n v="14380.45"/>
    <m/>
  </r>
  <r>
    <x v="41"/>
    <x v="41"/>
    <x v="0"/>
    <x v="4"/>
    <x v="0"/>
    <x v="68"/>
    <n v="9132.3799999999992"/>
    <n v="0"/>
    <n v="285"/>
    <n v="3548.73"/>
    <n v="1256.17"/>
    <n v="65.08"/>
    <m/>
    <n v="14287.36"/>
    <m/>
  </r>
  <r>
    <x v="52"/>
    <x v="52"/>
    <x v="2"/>
    <x v="1"/>
    <x v="2"/>
    <x v="68"/>
    <n v="11712"/>
    <n v="0"/>
    <n v="850"/>
    <n v="5051"/>
    <n v="926"/>
    <n v="378.42"/>
    <m/>
    <n v="18917.419999999998"/>
    <m/>
  </r>
  <r>
    <x v="10"/>
    <x v="10"/>
    <x v="1"/>
    <x v="2"/>
    <x v="0"/>
    <x v="68"/>
    <n v="21231"/>
    <n v="0"/>
    <n v="6832.5"/>
    <n v="7755.2"/>
    <n v="1525.96"/>
    <n v="1152.33"/>
    <m/>
    <n v="38496.99"/>
    <m/>
  </r>
  <r>
    <x v="15"/>
    <x v="15"/>
    <x v="2"/>
    <x v="1"/>
    <x v="0"/>
    <x v="68"/>
    <n v="12611.05"/>
    <n v="0"/>
    <n v="3184.75"/>
    <n v="3029.65"/>
    <n v="776"/>
    <n v="62"/>
    <m/>
    <n v="19663.45"/>
    <m/>
  </r>
  <r>
    <x v="0"/>
    <x v="0"/>
    <x v="0"/>
    <x v="0"/>
    <x v="0"/>
    <x v="68"/>
    <n v="10463.34"/>
    <n v="0"/>
    <n v="0"/>
    <n v="2308"/>
    <n v="570"/>
    <n v="61.98"/>
    <m/>
    <n v="13403.32"/>
    <m/>
  </r>
  <r>
    <x v="44"/>
    <x v="44"/>
    <x v="0"/>
    <x v="2"/>
    <x v="0"/>
    <x v="68"/>
    <n v="4211.87"/>
    <n v="0"/>
    <n v="495"/>
    <n v="2160.12"/>
    <n v="740.85"/>
    <n v="571.86"/>
    <m/>
    <n v="8179.7"/>
    <m/>
  </r>
  <r>
    <x v="4"/>
    <x v="4"/>
    <x v="1"/>
    <x v="0"/>
    <x v="0"/>
    <x v="68"/>
    <n v="8883.2999999999993"/>
    <n v="0"/>
    <n v="0"/>
    <n v="3617.42"/>
    <n v="789.39"/>
    <n v="15.99"/>
    <m/>
    <n v="13306.1"/>
    <m/>
  </r>
  <r>
    <x v="26"/>
    <x v="26"/>
    <x v="1"/>
    <x v="2"/>
    <x v="0"/>
    <x v="68"/>
    <n v="28451.5"/>
    <n v="1200"/>
    <n v="2053"/>
    <n v="8618.0499999999993"/>
    <n v="2000.27"/>
    <n v="15"/>
    <m/>
    <n v="42337.82"/>
    <m/>
  </r>
  <r>
    <x v="54"/>
    <x v="54"/>
    <x v="0"/>
    <x v="2"/>
    <x v="0"/>
    <x v="68"/>
    <n v="9218.3700000000008"/>
    <n v="0"/>
    <n v="0"/>
    <n v="3361.33"/>
    <n v="837.85"/>
    <n v="0"/>
    <m/>
    <n v="13417.55"/>
    <m/>
  </r>
  <r>
    <x v="7"/>
    <x v="7"/>
    <x v="0"/>
    <x v="1"/>
    <x v="0"/>
    <x v="68"/>
    <n v="6705.25"/>
    <n v="0"/>
    <n v="75"/>
    <n v="1569.5"/>
    <n v="489.11"/>
    <n v="114.95"/>
    <m/>
    <n v="8953.81"/>
    <m/>
  </r>
  <r>
    <x v="51"/>
    <x v="51"/>
    <x v="2"/>
    <x v="3"/>
    <x v="0"/>
    <x v="68"/>
    <n v="6692"/>
    <n v="0"/>
    <n v="0"/>
    <n v="2799.8"/>
    <n v="827.5"/>
    <n v="20"/>
    <m/>
    <n v="10339.299999999999"/>
    <m/>
  </r>
  <r>
    <x v="19"/>
    <x v="19"/>
    <x v="4"/>
    <x v="0"/>
    <x v="0"/>
    <x v="68"/>
    <n v="21977.71"/>
    <n v="0"/>
    <n v="500"/>
    <n v="8756.35"/>
    <n v="3306.82"/>
    <n v="172.85"/>
    <m/>
    <n v="34713.730000000003"/>
    <m/>
  </r>
  <r>
    <x v="47"/>
    <x v="47"/>
    <x v="0"/>
    <x v="2"/>
    <x v="0"/>
    <x v="68"/>
    <n v="6200"/>
    <n v="0"/>
    <n v="1050"/>
    <n v="3327"/>
    <n v="586"/>
    <n v="47"/>
    <m/>
    <n v="11210"/>
    <m/>
  </r>
  <r>
    <x v="9"/>
    <x v="9"/>
    <x v="0"/>
    <x v="1"/>
    <x v="0"/>
    <x v="68"/>
    <n v="4376.55"/>
    <n v="0"/>
    <n v="20"/>
    <n v="1284.32"/>
    <n v="462.1"/>
    <n v="16.989999999999998"/>
    <m/>
    <n v="6159.96"/>
    <m/>
  </r>
  <r>
    <x v="27"/>
    <x v="27"/>
    <x v="0"/>
    <x v="3"/>
    <x v="0"/>
    <x v="68"/>
    <n v="3128.2"/>
    <n v="0"/>
    <n v="50"/>
    <n v="4205.32"/>
    <n v="279"/>
    <n v="0"/>
    <m/>
    <n v="7662.52"/>
    <m/>
  </r>
  <r>
    <x v="28"/>
    <x v="28"/>
    <x v="0"/>
    <x v="2"/>
    <x v="0"/>
    <x v="68"/>
    <n v="4720"/>
    <n v="0"/>
    <n v="50"/>
    <n v="2210.3000000000002"/>
    <n v="940"/>
    <n v="0"/>
    <m/>
    <n v="7920.3"/>
    <m/>
  </r>
  <r>
    <x v="45"/>
    <x v="45"/>
    <x v="0"/>
    <x v="3"/>
    <x v="0"/>
    <x v="68"/>
    <n v="6934.01"/>
    <n v="0"/>
    <n v="540"/>
    <n v="2286.25"/>
    <n v="668.5"/>
    <n v="30"/>
    <m/>
    <n v="10458.76"/>
    <m/>
  </r>
  <r>
    <x v="21"/>
    <x v="21"/>
    <x v="4"/>
    <x v="1"/>
    <x v="0"/>
    <x v="68"/>
    <n v="26968.95"/>
    <n v="0"/>
    <n v="1705"/>
    <n v="9223.61"/>
    <n v="2054.58"/>
    <n v="2340.75"/>
    <m/>
    <n v="42292.89"/>
    <m/>
  </r>
  <r>
    <x v="37"/>
    <x v="37"/>
    <x v="0"/>
    <x v="3"/>
    <x v="0"/>
    <x v="68"/>
    <n v="12559"/>
    <n v="0"/>
    <n v="195"/>
    <n v="5289.1"/>
    <n v="1508"/>
    <n v="433.98"/>
    <m/>
    <n v="19985.080000000002"/>
    <m/>
  </r>
  <r>
    <x v="2"/>
    <x v="2"/>
    <x v="0"/>
    <x v="1"/>
    <x v="0"/>
    <x v="68"/>
    <n v="3109.5"/>
    <n v="0"/>
    <n v="0"/>
    <n v="889.5"/>
    <n v="162"/>
    <n v="0"/>
    <m/>
    <n v="4161"/>
    <m/>
  </r>
  <r>
    <x v="11"/>
    <x v="11"/>
    <x v="0"/>
    <x v="2"/>
    <x v="2"/>
    <x v="68"/>
    <n v="8196.5"/>
    <n v="0"/>
    <n v="1290"/>
    <n v="1858.36"/>
    <n v="696.35"/>
    <n v="3815.91"/>
    <m/>
    <n v="15857.12"/>
    <m/>
  </r>
  <r>
    <x v="43"/>
    <x v="43"/>
    <x v="0"/>
    <x v="4"/>
    <x v="0"/>
    <x v="68"/>
    <n v="7415"/>
    <n v="0"/>
    <n v="993.75"/>
    <n v="1941"/>
    <n v="541.25"/>
    <n v="95"/>
    <m/>
    <n v="10986"/>
    <m/>
  </r>
  <r>
    <x v="20"/>
    <x v="20"/>
    <x v="3"/>
    <x v="1"/>
    <x v="0"/>
    <x v="68"/>
    <n v="20754.439999999999"/>
    <n v="0"/>
    <n v="828"/>
    <n v="5430.75"/>
    <n v="1256"/>
    <n v="336.99"/>
    <m/>
    <n v="28606.18"/>
    <m/>
  </r>
  <r>
    <x v="22"/>
    <x v="22"/>
    <x v="0"/>
    <x v="3"/>
    <x v="0"/>
    <x v="68"/>
    <n v="8825.84"/>
    <n v="0"/>
    <n v="4320"/>
    <n v="1819.82"/>
    <n v="590.34"/>
    <n v="779.76"/>
    <m/>
    <n v="16335.76"/>
    <m/>
  </r>
  <r>
    <x v="36"/>
    <x v="36"/>
    <x v="0"/>
    <x v="1"/>
    <x v="0"/>
    <x v="68"/>
    <n v="6479.36"/>
    <n v="0"/>
    <n v="210"/>
    <n v="3890.44"/>
    <n v="1117.6199999999999"/>
    <n v="119.08"/>
    <m/>
    <n v="11816.5"/>
    <m/>
  </r>
  <r>
    <x v="35"/>
    <x v="35"/>
    <x v="4"/>
    <x v="1"/>
    <x v="0"/>
    <x v="68"/>
    <n v="37132.49"/>
    <n v="0"/>
    <n v="0"/>
    <n v="20950.46"/>
    <n v="35860.68"/>
    <n v="14441.58"/>
    <m/>
    <n v="108385.21"/>
    <m/>
  </r>
  <r>
    <x v="57"/>
    <x v="57"/>
    <x v="3"/>
    <x v="4"/>
    <x v="0"/>
    <x v="68"/>
    <n v="14727"/>
    <n v="0"/>
    <n v="6999.49"/>
    <n v="3593.75"/>
    <n v="2130"/>
    <n v="303.88"/>
    <m/>
    <n v="27754.12"/>
    <m/>
  </r>
  <r>
    <x v="16"/>
    <x v="16"/>
    <x v="0"/>
    <x v="1"/>
    <x v="0"/>
    <x v="68"/>
    <n v="25350"/>
    <n v="0"/>
    <n v="1300"/>
    <n v="9295.7800000000007"/>
    <n v="2616"/>
    <n v="509.91"/>
    <m/>
    <n v="39071.69"/>
    <m/>
  </r>
  <r>
    <x v="49"/>
    <x v="49"/>
    <x v="0"/>
    <x v="3"/>
    <x v="0"/>
    <x v="68"/>
    <n v="5383.24"/>
    <n v="0"/>
    <n v="600"/>
    <n v="1962.42"/>
    <n v="448.05"/>
    <n v="30"/>
    <m/>
    <n v="8423.7099999999991"/>
    <m/>
  </r>
  <r>
    <x v="12"/>
    <x v="12"/>
    <x v="0"/>
    <x v="2"/>
    <x v="0"/>
    <x v="68"/>
    <n v="7967.84"/>
    <n v="0"/>
    <n v="3087.6"/>
    <n v="5203.41"/>
    <n v="1637"/>
    <n v="2328.98"/>
    <m/>
    <n v="20224.830000000002"/>
    <m/>
  </r>
  <r>
    <x v="53"/>
    <x v="53"/>
    <x v="0"/>
    <x v="2"/>
    <x v="0"/>
    <x v="68"/>
    <n v="18147"/>
    <n v="0"/>
    <n v="0"/>
    <n v="7148.09"/>
    <n v="3247.5"/>
    <n v="325.08"/>
    <m/>
    <n v="28867.67"/>
    <m/>
  </r>
  <r>
    <x v="25"/>
    <x v="25"/>
    <x v="2"/>
    <x v="1"/>
    <x v="0"/>
    <x v="68"/>
    <n v="14995.33"/>
    <n v="0"/>
    <n v="270"/>
    <n v="3876.19"/>
    <n v="1036.1400000000001"/>
    <n v="0"/>
    <m/>
    <n v="20177.66"/>
    <m/>
  </r>
  <r>
    <x v="31"/>
    <x v="31"/>
    <x v="4"/>
    <x v="0"/>
    <x v="0"/>
    <x v="68"/>
    <n v="32242.34"/>
    <n v="350"/>
    <n v="469.99"/>
    <n v="7617.11"/>
    <n v="1799.83"/>
    <n v="2248.86"/>
    <m/>
    <n v="44728.13"/>
    <m/>
  </r>
  <r>
    <x v="3"/>
    <x v="3"/>
    <x v="0"/>
    <x v="1"/>
    <x v="0"/>
    <x v="68"/>
    <n v="7361.04"/>
    <n v="0"/>
    <n v="0"/>
    <n v="2402.79"/>
    <n v="582.78"/>
    <n v="33.979999999999997"/>
    <m/>
    <n v="10380.59"/>
    <m/>
  </r>
  <r>
    <x v="56"/>
    <x v="56"/>
    <x v="0"/>
    <x v="2"/>
    <x v="0"/>
    <x v="68"/>
    <n v="9494.07"/>
    <n v="0"/>
    <n v="0"/>
    <n v="4528.05"/>
    <n v="1573.05"/>
    <n v="435.67"/>
    <m/>
    <n v="16030.84"/>
    <m/>
  </r>
  <r>
    <x v="1"/>
    <x v="1"/>
    <x v="0"/>
    <x v="1"/>
    <x v="0"/>
    <x v="68"/>
    <n v="13090"/>
    <n v="0"/>
    <n v="1665"/>
    <n v="4388.43"/>
    <n v="2216.4499999999998"/>
    <n v="672.97"/>
    <m/>
    <n v="22032.85"/>
    <m/>
  </r>
  <r>
    <x v="13"/>
    <x v="13"/>
    <x v="0"/>
    <x v="1"/>
    <x v="0"/>
    <x v="68"/>
    <n v="3608.57"/>
    <n v="0"/>
    <n v="1604.82"/>
    <n v="2306.9"/>
    <n v="472.4"/>
    <n v="1523.48"/>
    <m/>
    <n v="9516.17"/>
    <m/>
  </r>
  <r>
    <x v="32"/>
    <x v="32"/>
    <x v="3"/>
    <x v="2"/>
    <x v="0"/>
    <x v="68"/>
    <n v="20480.46"/>
    <n v="270"/>
    <n v="1698"/>
    <n v="10178.74"/>
    <n v="4241.13"/>
    <n v="537.27"/>
    <m/>
    <n v="37405.599999999999"/>
    <m/>
  </r>
  <r>
    <x v="48"/>
    <x v="48"/>
    <x v="0"/>
    <x v="3"/>
    <x v="0"/>
    <x v="68"/>
    <n v="12691.75"/>
    <n v="0"/>
    <n v="0"/>
    <n v="4642.6499999999996"/>
    <n v="1557.85"/>
    <n v="143.1"/>
    <m/>
    <n v="19035.349999999999"/>
    <m/>
  </r>
  <r>
    <x v="24"/>
    <x v="24"/>
    <x v="0"/>
    <x v="2"/>
    <x v="0"/>
    <x v="68"/>
    <n v="6167"/>
    <n v="0"/>
    <n v="883"/>
    <n v="5287.05"/>
    <n v="1015.5"/>
    <n v="3283.97"/>
    <m/>
    <n v="16636.52"/>
    <m/>
  </r>
  <r>
    <x v="23"/>
    <x v="23"/>
    <x v="0"/>
    <x v="1"/>
    <x v="0"/>
    <x v="69"/>
    <n v="14716.82"/>
    <n v="0"/>
    <n v="660"/>
    <n v="6131.81"/>
    <n v="730.25"/>
    <n v="16.989999999999998"/>
    <m/>
    <n v="22255.87"/>
    <m/>
  </r>
  <r>
    <x v="30"/>
    <x v="30"/>
    <x v="0"/>
    <x v="2"/>
    <x v="2"/>
    <x v="69"/>
    <n v="10275.5"/>
    <n v="10100"/>
    <n v="0"/>
    <n v="2223.75"/>
    <n v="660.8"/>
    <n v="39.99"/>
    <m/>
    <n v="23300.04"/>
    <m/>
  </r>
  <r>
    <x v="38"/>
    <x v="38"/>
    <x v="2"/>
    <x v="2"/>
    <x v="0"/>
    <x v="69"/>
    <n v="15673"/>
    <n v="0"/>
    <n v="0"/>
    <n v="6933"/>
    <n v="2061.6999999999998"/>
    <n v="41.97"/>
    <m/>
    <n v="24709.67"/>
    <m/>
  </r>
  <r>
    <x v="50"/>
    <x v="50"/>
    <x v="2"/>
    <x v="4"/>
    <x v="0"/>
    <x v="69"/>
    <n v="11886.02"/>
    <n v="0"/>
    <n v="562"/>
    <n v="4057.37"/>
    <n v="1053.99"/>
    <n v="64.959999999999994"/>
    <m/>
    <n v="17624.34"/>
    <m/>
  </r>
  <r>
    <x v="39"/>
    <x v="39"/>
    <x v="5"/>
    <x v="3"/>
    <x v="0"/>
    <x v="69"/>
    <n v="18354.62"/>
    <n v="0"/>
    <n v="7003.5"/>
    <n v="7837.62"/>
    <n v="3606.3"/>
    <n v="463.25"/>
    <m/>
    <n v="37265.29"/>
    <m/>
  </r>
  <r>
    <x v="40"/>
    <x v="40"/>
    <x v="0"/>
    <x v="3"/>
    <x v="0"/>
    <x v="69"/>
    <n v="5315"/>
    <n v="0"/>
    <n v="0"/>
    <n v="2467.25"/>
    <n v="784.29"/>
    <n v="0"/>
    <m/>
    <n v="8566.5400000000009"/>
    <m/>
  </r>
  <r>
    <x v="29"/>
    <x v="29"/>
    <x v="0"/>
    <x v="2"/>
    <x v="0"/>
    <x v="69"/>
    <n v="12272.44"/>
    <n v="0"/>
    <n v="3942.75"/>
    <n v="4765.1899999999996"/>
    <n v="1618.5"/>
    <n v="36"/>
    <m/>
    <n v="22634.880000000001"/>
    <m/>
  </r>
  <r>
    <x v="17"/>
    <x v="17"/>
    <x v="0"/>
    <x v="1"/>
    <x v="1"/>
    <x v="69"/>
    <n v="5382.55"/>
    <n v="3840"/>
    <n v="240"/>
    <n v="2152.25"/>
    <n v="489"/>
    <n v="20"/>
    <m/>
    <n v="12123.8"/>
    <m/>
  </r>
  <r>
    <x v="42"/>
    <x v="42"/>
    <x v="0"/>
    <x v="1"/>
    <x v="1"/>
    <x v="69"/>
    <n v="6715"/>
    <n v="1280"/>
    <n v="1710"/>
    <n v="2370.5"/>
    <n v="928.5"/>
    <n v="20"/>
    <m/>
    <n v="13024"/>
    <m/>
  </r>
  <r>
    <x v="51"/>
    <x v="51"/>
    <x v="2"/>
    <x v="3"/>
    <x v="0"/>
    <x v="69"/>
    <n v="7983"/>
    <n v="0"/>
    <n v="300"/>
    <n v="3714.3"/>
    <n v="1059.7"/>
    <n v="154.97999999999999"/>
    <m/>
    <n v="13211.98"/>
    <m/>
  </r>
  <r>
    <x v="14"/>
    <x v="14"/>
    <x v="0"/>
    <x v="1"/>
    <x v="1"/>
    <x v="69"/>
    <n v="5838.81"/>
    <n v="1280"/>
    <n v="0"/>
    <n v="2675"/>
    <n v="773"/>
    <n v="40"/>
    <m/>
    <n v="10606.81"/>
    <m/>
  </r>
  <r>
    <x v="55"/>
    <x v="55"/>
    <x v="0"/>
    <x v="5"/>
    <x v="0"/>
    <x v="69"/>
    <n v="11529.24"/>
    <n v="0"/>
    <n v="0"/>
    <n v="3647.46"/>
    <n v="928.35"/>
    <n v="703"/>
    <m/>
    <n v="16808.05"/>
    <m/>
  </r>
  <r>
    <x v="34"/>
    <x v="34"/>
    <x v="0"/>
    <x v="3"/>
    <x v="0"/>
    <x v="69"/>
    <n v="7797.5"/>
    <n v="0"/>
    <n v="0"/>
    <n v="3783.34"/>
    <n v="1281.8800000000001"/>
    <n v="22.99"/>
    <m/>
    <n v="12885.71"/>
    <m/>
  </r>
  <r>
    <x v="5"/>
    <x v="5"/>
    <x v="0"/>
    <x v="1"/>
    <x v="0"/>
    <x v="69"/>
    <n v="9209.99"/>
    <n v="40"/>
    <n v="709"/>
    <n v="2450.12"/>
    <n v="523"/>
    <n v="0"/>
    <m/>
    <n v="12932.11"/>
    <m/>
  </r>
  <r>
    <x v="46"/>
    <x v="46"/>
    <x v="3"/>
    <x v="1"/>
    <x v="0"/>
    <x v="69"/>
    <n v="12495.31"/>
    <n v="2075"/>
    <n v="0"/>
    <n v="3782.42"/>
    <n v="1843.47"/>
    <n v="0"/>
    <m/>
    <n v="20196.2"/>
    <m/>
  </r>
  <r>
    <x v="33"/>
    <x v="33"/>
    <x v="0"/>
    <x v="2"/>
    <x v="0"/>
    <x v="69"/>
    <n v="16634"/>
    <n v="0"/>
    <n v="2550"/>
    <n v="5272.4"/>
    <n v="1367.5"/>
    <n v="0"/>
    <m/>
    <n v="25823.9"/>
    <m/>
  </r>
  <r>
    <x v="18"/>
    <x v="18"/>
    <x v="3"/>
    <x v="1"/>
    <x v="0"/>
    <x v="69"/>
    <n v="11305.48"/>
    <n v="0"/>
    <n v="2180"/>
    <n v="4778.92"/>
    <n v="1380.11"/>
    <n v="195.01"/>
    <m/>
    <n v="19839.52"/>
    <m/>
  </r>
  <r>
    <x v="41"/>
    <x v="41"/>
    <x v="0"/>
    <x v="4"/>
    <x v="0"/>
    <x v="69"/>
    <n v="6657.75"/>
    <n v="0"/>
    <n v="1197"/>
    <n v="1873.67"/>
    <n v="988.05"/>
    <n v="0"/>
    <m/>
    <n v="10716.47"/>
    <m/>
  </r>
  <r>
    <x v="58"/>
    <x v="58"/>
    <x v="0"/>
    <x v="3"/>
    <x v="3"/>
    <x v="69"/>
    <n v="15686.25"/>
    <n v="0"/>
    <n v="0"/>
    <n v="10163.76"/>
    <n v="1727.62"/>
    <n v="42.5"/>
    <m/>
    <n v="27620.13"/>
    <m/>
  </r>
  <r>
    <x v="52"/>
    <x v="52"/>
    <x v="2"/>
    <x v="1"/>
    <x v="2"/>
    <x v="69"/>
    <n v="7315"/>
    <n v="0"/>
    <n v="950"/>
    <n v="4615.75"/>
    <n v="1043"/>
    <n v="6904.18"/>
    <m/>
    <n v="20827.93"/>
    <m/>
  </r>
  <r>
    <x v="15"/>
    <x v="15"/>
    <x v="2"/>
    <x v="1"/>
    <x v="0"/>
    <x v="69"/>
    <n v="12656.65"/>
    <n v="0"/>
    <n v="4168"/>
    <n v="2838.65"/>
    <n v="655.29999999999995"/>
    <n v="83"/>
    <m/>
    <n v="20401.599999999999"/>
    <m/>
  </r>
  <r>
    <x v="6"/>
    <x v="6"/>
    <x v="0"/>
    <x v="1"/>
    <x v="0"/>
    <x v="69"/>
    <n v="8009"/>
    <n v="1375"/>
    <n v="1210"/>
    <n v="3642.65"/>
    <n v="1056.3800000000001"/>
    <n v="1089.83"/>
    <m/>
    <n v="16382.86"/>
    <m/>
  </r>
  <r>
    <x v="0"/>
    <x v="0"/>
    <x v="0"/>
    <x v="0"/>
    <x v="0"/>
    <x v="69"/>
    <n v="10317.5"/>
    <n v="598"/>
    <n v="0"/>
    <n v="3303.5"/>
    <n v="680.61"/>
    <n v="86.97"/>
    <m/>
    <n v="14986.58"/>
    <m/>
  </r>
  <r>
    <x v="44"/>
    <x v="44"/>
    <x v="0"/>
    <x v="2"/>
    <x v="0"/>
    <x v="69"/>
    <n v="3391.01"/>
    <n v="0"/>
    <n v="365"/>
    <n v="2302.77"/>
    <n v="672.58"/>
    <n v="264.8"/>
    <m/>
    <n v="6996.16"/>
    <m/>
  </r>
  <r>
    <x v="26"/>
    <x v="26"/>
    <x v="1"/>
    <x v="2"/>
    <x v="0"/>
    <x v="69"/>
    <n v="18659"/>
    <n v="2250"/>
    <n v="100"/>
    <n v="7683.7"/>
    <n v="1337.46"/>
    <n v="521"/>
    <m/>
    <n v="30551.16"/>
    <m/>
  </r>
  <r>
    <x v="4"/>
    <x v="4"/>
    <x v="1"/>
    <x v="0"/>
    <x v="0"/>
    <x v="69"/>
    <n v="9104.5"/>
    <n v="0"/>
    <n v="0"/>
    <n v="4711.3500000000004"/>
    <n v="738.91"/>
    <n v="0"/>
    <m/>
    <n v="14554.76"/>
    <m/>
  </r>
  <r>
    <x v="10"/>
    <x v="10"/>
    <x v="1"/>
    <x v="2"/>
    <x v="0"/>
    <x v="69"/>
    <n v="16203.5"/>
    <n v="3987.5"/>
    <n v="1578.75"/>
    <n v="7964.8"/>
    <n v="2287"/>
    <n v="867.52"/>
    <m/>
    <n v="32889.07"/>
    <m/>
  </r>
  <r>
    <x v="7"/>
    <x v="7"/>
    <x v="0"/>
    <x v="1"/>
    <x v="0"/>
    <x v="69"/>
    <n v="7588.46"/>
    <n v="0"/>
    <n v="25"/>
    <n v="1749.03"/>
    <n v="423.26"/>
    <n v="54.98"/>
    <m/>
    <n v="9840.73"/>
    <m/>
  </r>
  <r>
    <x v="54"/>
    <x v="54"/>
    <x v="0"/>
    <x v="2"/>
    <x v="0"/>
    <x v="69"/>
    <n v="9481.2999999999993"/>
    <n v="0"/>
    <n v="0"/>
    <n v="3995.18"/>
    <n v="692.5"/>
    <n v="0"/>
    <m/>
    <n v="14168.98"/>
    <m/>
  </r>
  <r>
    <x v="2"/>
    <x v="2"/>
    <x v="0"/>
    <x v="1"/>
    <x v="0"/>
    <x v="69"/>
    <n v="3787.5"/>
    <n v="0"/>
    <n v="0"/>
    <n v="863.75"/>
    <n v="298"/>
    <n v="59.99"/>
    <m/>
    <n v="5009.24"/>
    <m/>
  </r>
  <r>
    <x v="8"/>
    <x v="8"/>
    <x v="0"/>
    <x v="1"/>
    <x v="1"/>
    <x v="69"/>
    <n v="8040"/>
    <n v="1920"/>
    <n v="0"/>
    <n v="4148"/>
    <n v="1485"/>
    <n v="20"/>
    <m/>
    <n v="15613"/>
    <m/>
  </r>
  <r>
    <x v="47"/>
    <x v="47"/>
    <x v="0"/>
    <x v="2"/>
    <x v="0"/>
    <x v="69"/>
    <n v="3370"/>
    <n v="0"/>
    <n v="0"/>
    <n v="2703.5"/>
    <n v="844.5"/>
    <n v="68"/>
    <m/>
    <n v="6986"/>
    <m/>
  </r>
  <r>
    <x v="27"/>
    <x v="27"/>
    <x v="0"/>
    <x v="3"/>
    <x v="0"/>
    <x v="69"/>
    <n v="5349.98"/>
    <n v="0"/>
    <n v="0"/>
    <n v="3716.35"/>
    <n v="587"/>
    <n v="541.96"/>
    <m/>
    <n v="10195.290000000001"/>
    <m/>
  </r>
  <r>
    <x v="28"/>
    <x v="28"/>
    <x v="0"/>
    <x v="2"/>
    <x v="0"/>
    <x v="69"/>
    <n v="6220"/>
    <n v="0"/>
    <n v="0"/>
    <n v="2860.79"/>
    <n v="635"/>
    <n v="35"/>
    <m/>
    <n v="9750.7900000000009"/>
    <m/>
  </r>
  <r>
    <x v="45"/>
    <x v="45"/>
    <x v="0"/>
    <x v="3"/>
    <x v="0"/>
    <x v="69"/>
    <n v="8170"/>
    <n v="0"/>
    <n v="1363"/>
    <n v="2653.5"/>
    <n v="854"/>
    <n v="0"/>
    <m/>
    <n v="13040.5"/>
    <m/>
  </r>
  <r>
    <x v="21"/>
    <x v="21"/>
    <x v="4"/>
    <x v="1"/>
    <x v="0"/>
    <x v="69"/>
    <n v="18388.919999999998"/>
    <n v="0"/>
    <n v="1175"/>
    <n v="7980.67"/>
    <n v="1765.15"/>
    <n v="1272.17"/>
    <m/>
    <n v="30581.91"/>
    <m/>
  </r>
  <r>
    <x v="16"/>
    <x v="16"/>
    <x v="0"/>
    <x v="1"/>
    <x v="0"/>
    <x v="69"/>
    <n v="15970"/>
    <n v="3300"/>
    <n v="400"/>
    <n v="6118.92"/>
    <n v="1492.2"/>
    <n v="873.56"/>
    <m/>
    <n v="28154.68"/>
    <m/>
  </r>
  <r>
    <x v="37"/>
    <x v="37"/>
    <x v="0"/>
    <x v="3"/>
    <x v="0"/>
    <x v="69"/>
    <n v="18228"/>
    <n v="1125.32"/>
    <n v="350"/>
    <n v="7468.98"/>
    <n v="1919.56"/>
    <n v="1148.95"/>
    <m/>
    <n v="30240.81"/>
    <m/>
  </r>
  <r>
    <x v="19"/>
    <x v="19"/>
    <x v="4"/>
    <x v="0"/>
    <x v="0"/>
    <x v="69"/>
    <n v="19051.02"/>
    <n v="600"/>
    <n v="500"/>
    <n v="9150.8700000000008"/>
    <n v="3102.39"/>
    <n v="58.5"/>
    <m/>
    <n v="32462.78"/>
    <m/>
  </r>
  <r>
    <x v="11"/>
    <x v="11"/>
    <x v="0"/>
    <x v="2"/>
    <x v="2"/>
    <x v="69"/>
    <n v="6057.92"/>
    <n v="0"/>
    <n v="1010"/>
    <n v="1727.03"/>
    <n v="629.94000000000005"/>
    <n v="3633.65"/>
    <m/>
    <n v="13058.54"/>
    <m/>
  </r>
  <r>
    <x v="43"/>
    <x v="43"/>
    <x v="0"/>
    <x v="4"/>
    <x v="0"/>
    <x v="69"/>
    <n v="7412.05"/>
    <n v="275"/>
    <n v="2050"/>
    <n v="2029.7"/>
    <n v="475"/>
    <n v="346"/>
    <m/>
    <n v="12587.75"/>
    <m/>
  </r>
  <r>
    <x v="20"/>
    <x v="20"/>
    <x v="3"/>
    <x v="1"/>
    <x v="0"/>
    <x v="69"/>
    <n v="14719.5"/>
    <n v="667"/>
    <n v="895"/>
    <n v="3703.5"/>
    <n v="971.5"/>
    <n v="389.73"/>
    <m/>
    <n v="21346.23"/>
    <m/>
  </r>
  <r>
    <x v="22"/>
    <x v="22"/>
    <x v="0"/>
    <x v="3"/>
    <x v="0"/>
    <x v="69"/>
    <n v="9586.33"/>
    <n v="0"/>
    <n v="2880"/>
    <n v="2031.84"/>
    <n v="595.83000000000004"/>
    <n v="98.99"/>
    <m/>
    <n v="15192.99"/>
    <m/>
  </r>
  <r>
    <x v="36"/>
    <x v="36"/>
    <x v="0"/>
    <x v="1"/>
    <x v="0"/>
    <x v="69"/>
    <n v="6310.19"/>
    <n v="606.84"/>
    <n v="420"/>
    <n v="3384.65"/>
    <n v="573.86"/>
    <n v="419.15"/>
    <m/>
    <n v="11714.69"/>
    <m/>
  </r>
  <r>
    <x v="53"/>
    <x v="53"/>
    <x v="0"/>
    <x v="2"/>
    <x v="0"/>
    <x v="69"/>
    <n v="10837.25"/>
    <n v="300"/>
    <n v="0"/>
    <n v="4499.8500000000004"/>
    <n v="2611.1"/>
    <n v="241.96"/>
    <m/>
    <n v="18490.16"/>
    <m/>
  </r>
  <r>
    <x v="9"/>
    <x v="9"/>
    <x v="0"/>
    <x v="1"/>
    <x v="0"/>
    <x v="69"/>
    <n v="6170.43"/>
    <n v="12375"/>
    <n v="20"/>
    <n v="1393.2"/>
    <n v="417.82"/>
    <n v="0"/>
    <m/>
    <n v="20376.45"/>
    <m/>
  </r>
  <r>
    <x v="25"/>
    <x v="25"/>
    <x v="2"/>
    <x v="1"/>
    <x v="0"/>
    <x v="69"/>
    <n v="14355.19"/>
    <n v="0"/>
    <n v="285"/>
    <n v="4019.8"/>
    <n v="2117.19"/>
    <n v="0"/>
    <m/>
    <n v="20777.18"/>
    <m/>
  </r>
  <r>
    <x v="49"/>
    <x v="49"/>
    <x v="0"/>
    <x v="3"/>
    <x v="0"/>
    <x v="69"/>
    <n v="9846.9500000000007"/>
    <n v="0"/>
    <n v="240"/>
    <n v="3563.7"/>
    <n v="1220.18"/>
    <n v="62.98"/>
    <m/>
    <n v="14933.81"/>
    <m/>
  </r>
  <r>
    <x v="24"/>
    <x v="24"/>
    <x v="0"/>
    <x v="2"/>
    <x v="0"/>
    <x v="69"/>
    <n v="6890"/>
    <n v="0"/>
    <n v="797"/>
    <n v="3124.08"/>
    <n v="717.5"/>
    <n v="2274.9699999999998"/>
    <m/>
    <n v="13803.55"/>
    <m/>
  </r>
  <r>
    <x v="57"/>
    <x v="57"/>
    <x v="3"/>
    <x v="4"/>
    <x v="0"/>
    <x v="69"/>
    <n v="16194.6"/>
    <n v="0"/>
    <n v="4964"/>
    <n v="5365.75"/>
    <n v="3254"/>
    <n v="4956.59"/>
    <m/>
    <n v="34734.94"/>
    <m/>
  </r>
  <r>
    <x v="35"/>
    <x v="35"/>
    <x v="4"/>
    <x v="1"/>
    <x v="0"/>
    <x v="69"/>
    <n v="31000.720000000001"/>
    <n v="0"/>
    <n v="200"/>
    <n v="17666.64"/>
    <n v="27882.400000000001"/>
    <n v="12851.45"/>
    <m/>
    <n v="89601.21"/>
    <m/>
  </r>
  <r>
    <x v="31"/>
    <x v="31"/>
    <x v="4"/>
    <x v="0"/>
    <x v="0"/>
    <x v="69"/>
    <n v="25475.67"/>
    <n v="1920"/>
    <n v="0"/>
    <n v="6598.15"/>
    <n v="1817.44"/>
    <n v="3478.55"/>
    <m/>
    <n v="39289.81"/>
    <m/>
  </r>
  <r>
    <x v="3"/>
    <x v="3"/>
    <x v="0"/>
    <x v="1"/>
    <x v="0"/>
    <x v="69"/>
    <n v="8669.66"/>
    <n v="11625"/>
    <n v="0"/>
    <n v="3714.68"/>
    <n v="395.62"/>
    <n v="47.9"/>
    <m/>
    <n v="24452.86"/>
    <m/>
  </r>
  <r>
    <x v="56"/>
    <x v="56"/>
    <x v="0"/>
    <x v="2"/>
    <x v="0"/>
    <x v="69"/>
    <n v="8074.23"/>
    <n v="0"/>
    <n v="0"/>
    <n v="3071.01"/>
    <n v="1250.25"/>
    <n v="363.98"/>
    <m/>
    <n v="12759.47"/>
    <m/>
  </r>
  <r>
    <x v="1"/>
    <x v="1"/>
    <x v="0"/>
    <x v="1"/>
    <x v="0"/>
    <x v="69"/>
    <n v="15530.03"/>
    <n v="5200"/>
    <n v="1256.74"/>
    <n v="4941"/>
    <n v="1538"/>
    <n v="2011.51"/>
    <m/>
    <n v="30477.279999999999"/>
    <m/>
  </r>
  <r>
    <x v="59"/>
    <x v="59"/>
    <x v="3"/>
    <x v="3"/>
    <x v="2"/>
    <x v="69"/>
    <n v="180"/>
    <n v="0"/>
    <n v="0"/>
    <n v="59"/>
    <n v="0"/>
    <n v="0"/>
    <m/>
    <n v="239"/>
    <m/>
  </r>
  <r>
    <x v="13"/>
    <x v="13"/>
    <x v="0"/>
    <x v="1"/>
    <x v="0"/>
    <x v="69"/>
    <n v="7189.77"/>
    <n v="0"/>
    <n v="918.5"/>
    <n v="3108.9"/>
    <n v="955.59"/>
    <n v="534.24"/>
    <m/>
    <n v="12707"/>
    <m/>
  </r>
  <r>
    <x v="32"/>
    <x v="32"/>
    <x v="3"/>
    <x v="2"/>
    <x v="0"/>
    <x v="69"/>
    <n v="23465.55"/>
    <n v="600"/>
    <n v="2629"/>
    <n v="10097.51"/>
    <n v="4921.6099999999997"/>
    <n v="755.63"/>
    <m/>
    <n v="42469.3"/>
    <m/>
  </r>
  <r>
    <x v="48"/>
    <x v="48"/>
    <x v="0"/>
    <x v="3"/>
    <x v="0"/>
    <x v="69"/>
    <n v="13044.96"/>
    <n v="0"/>
    <n v="0"/>
    <n v="2920"/>
    <n v="1306.22"/>
    <n v="69"/>
    <m/>
    <n v="17340.18"/>
    <m/>
  </r>
  <r>
    <x v="12"/>
    <x v="12"/>
    <x v="0"/>
    <x v="2"/>
    <x v="0"/>
    <x v="69"/>
    <n v="13739.22"/>
    <n v="0"/>
    <n v="1768"/>
    <n v="6931.03"/>
    <n v="2323"/>
    <n v="349.24"/>
    <m/>
    <n v="25110.49"/>
    <m/>
  </r>
  <r>
    <x v="23"/>
    <x v="23"/>
    <x v="0"/>
    <x v="1"/>
    <x v="0"/>
    <x v="70"/>
    <n v="12805"/>
    <n v="0"/>
    <n v="285"/>
    <n v="6528.75"/>
    <n v="1285"/>
    <n v="170"/>
    <m/>
    <n v="21073.75"/>
    <m/>
  </r>
  <r>
    <x v="38"/>
    <x v="38"/>
    <x v="2"/>
    <x v="2"/>
    <x v="0"/>
    <x v="70"/>
    <n v="17412.5"/>
    <n v="0"/>
    <n v="325"/>
    <n v="7219"/>
    <n v="1583.57"/>
    <n v="23.98"/>
    <m/>
    <n v="26564.05"/>
    <m/>
  </r>
  <r>
    <x v="50"/>
    <x v="50"/>
    <x v="2"/>
    <x v="4"/>
    <x v="0"/>
    <x v="70"/>
    <n v="20823.86"/>
    <n v="3900"/>
    <n v="474.8"/>
    <n v="6033.8"/>
    <n v="1787.64"/>
    <n v="71.56"/>
    <m/>
    <n v="33091.660000000003"/>
    <m/>
  </r>
  <r>
    <x v="39"/>
    <x v="39"/>
    <x v="5"/>
    <x v="3"/>
    <x v="0"/>
    <x v="70"/>
    <n v="17791.45"/>
    <n v="4320"/>
    <n v="14725"/>
    <n v="8104.95"/>
    <n v="4363.53"/>
    <n v="271.5"/>
    <m/>
    <n v="49576.43"/>
    <m/>
  </r>
  <r>
    <x v="40"/>
    <x v="40"/>
    <x v="0"/>
    <x v="3"/>
    <x v="0"/>
    <x v="70"/>
    <n v="5748.32"/>
    <n v="0"/>
    <n v="110"/>
    <n v="1845.7"/>
    <n v="577"/>
    <n v="17.989999999999998"/>
    <m/>
    <n v="8299.01"/>
    <m/>
  </r>
  <r>
    <x v="30"/>
    <x v="30"/>
    <x v="0"/>
    <x v="2"/>
    <x v="2"/>
    <x v="70"/>
    <n v="9237.02"/>
    <n v="5775"/>
    <n v="0"/>
    <n v="2878"/>
    <n v="714.65"/>
    <n v="34.96"/>
    <m/>
    <n v="18639.63"/>
    <m/>
  </r>
  <r>
    <x v="29"/>
    <x v="29"/>
    <x v="0"/>
    <x v="2"/>
    <x v="0"/>
    <x v="70"/>
    <n v="12373.06"/>
    <n v="5567.19"/>
    <n v="4030"/>
    <n v="4573.6899999999996"/>
    <n v="983.25"/>
    <n v="142"/>
    <m/>
    <n v="27669.19"/>
    <m/>
  </r>
  <r>
    <x v="8"/>
    <x v="8"/>
    <x v="0"/>
    <x v="1"/>
    <x v="1"/>
    <x v="70"/>
    <n v="3715"/>
    <n v="11190"/>
    <n v="0"/>
    <n v="2867"/>
    <n v="675.5"/>
    <n v="40"/>
    <m/>
    <n v="18487.5"/>
    <m/>
  </r>
  <r>
    <x v="42"/>
    <x v="42"/>
    <x v="0"/>
    <x v="1"/>
    <x v="1"/>
    <x v="70"/>
    <n v="4719.92"/>
    <n v="13920"/>
    <n v="100"/>
    <n v="1846"/>
    <n v="371.5"/>
    <n v="1714.1"/>
    <m/>
    <n v="22671.52"/>
    <m/>
  </r>
  <r>
    <x v="17"/>
    <x v="17"/>
    <x v="0"/>
    <x v="1"/>
    <x v="1"/>
    <x v="70"/>
    <n v="4780.49"/>
    <n v="18080"/>
    <n v="0"/>
    <n v="1777"/>
    <n v="448.5"/>
    <n v="40"/>
    <m/>
    <n v="25125.99"/>
    <m/>
  </r>
  <r>
    <x v="14"/>
    <x v="14"/>
    <x v="0"/>
    <x v="1"/>
    <x v="1"/>
    <x v="70"/>
    <n v="5354.88"/>
    <n v="14560"/>
    <n v="540"/>
    <n v="1726"/>
    <n v="504"/>
    <n v="20"/>
    <m/>
    <n v="22704.880000000001"/>
    <m/>
  </r>
  <r>
    <x v="34"/>
    <x v="34"/>
    <x v="0"/>
    <x v="3"/>
    <x v="0"/>
    <x v="70"/>
    <n v="6778.5"/>
    <n v="0"/>
    <n v="0"/>
    <n v="1866.82"/>
    <n v="761.29"/>
    <n v="131.91999999999999"/>
    <m/>
    <n v="9538.5300000000007"/>
    <m/>
  </r>
  <r>
    <x v="55"/>
    <x v="55"/>
    <x v="0"/>
    <x v="5"/>
    <x v="0"/>
    <x v="70"/>
    <n v="6499"/>
    <n v="1050"/>
    <n v="0"/>
    <n v="2721.27"/>
    <n v="776.15"/>
    <n v="120"/>
    <m/>
    <n v="11166.42"/>
    <m/>
  </r>
  <r>
    <x v="0"/>
    <x v="0"/>
    <x v="0"/>
    <x v="0"/>
    <x v="0"/>
    <x v="70"/>
    <n v="8570.08"/>
    <n v="21979.47"/>
    <n v="0"/>
    <n v="2185.5"/>
    <n v="510.5"/>
    <n v="108.99"/>
    <m/>
    <n v="33354.54"/>
    <m/>
  </r>
  <r>
    <x v="5"/>
    <x v="5"/>
    <x v="0"/>
    <x v="1"/>
    <x v="0"/>
    <x v="70"/>
    <n v="6682.25"/>
    <n v="0"/>
    <n v="450"/>
    <n v="2147.5"/>
    <n v="498.5"/>
    <n v="125"/>
    <m/>
    <n v="9903.25"/>
    <m/>
  </r>
  <r>
    <x v="46"/>
    <x v="46"/>
    <x v="3"/>
    <x v="1"/>
    <x v="0"/>
    <x v="70"/>
    <n v="11320.4"/>
    <n v="0"/>
    <n v="0"/>
    <n v="3559.23"/>
    <n v="551.22"/>
    <n v="0"/>
    <m/>
    <n v="15430.85"/>
    <m/>
  </r>
  <r>
    <x v="33"/>
    <x v="33"/>
    <x v="0"/>
    <x v="2"/>
    <x v="0"/>
    <x v="70"/>
    <n v="19343.240000000002"/>
    <n v="2025"/>
    <n v="5312"/>
    <n v="4680.8999999999996"/>
    <n v="1166"/>
    <n v="0"/>
    <m/>
    <n v="32527.14"/>
    <m/>
  </r>
  <r>
    <x v="18"/>
    <x v="18"/>
    <x v="3"/>
    <x v="1"/>
    <x v="0"/>
    <x v="70"/>
    <n v="9825.51"/>
    <n v="450"/>
    <n v="820"/>
    <n v="4212.25"/>
    <n v="1095"/>
    <n v="83.5"/>
    <m/>
    <n v="16486.259999999998"/>
    <m/>
  </r>
  <r>
    <x v="41"/>
    <x v="41"/>
    <x v="0"/>
    <x v="4"/>
    <x v="0"/>
    <x v="70"/>
    <n v="7508"/>
    <n v="0"/>
    <n v="722.5"/>
    <n v="4609.45"/>
    <n v="1088.92"/>
    <n v="18.079999999999998"/>
    <m/>
    <n v="13946.95"/>
    <m/>
  </r>
  <r>
    <x v="58"/>
    <x v="58"/>
    <x v="0"/>
    <x v="3"/>
    <x v="3"/>
    <x v="70"/>
    <n v="24688.5"/>
    <n v="1875"/>
    <n v="0"/>
    <n v="17740.29"/>
    <n v="3341"/>
    <n v="0"/>
    <m/>
    <n v="47644.79"/>
    <m/>
  </r>
  <r>
    <x v="52"/>
    <x v="52"/>
    <x v="2"/>
    <x v="1"/>
    <x v="2"/>
    <x v="70"/>
    <n v="9387.5"/>
    <n v="0"/>
    <n v="385"/>
    <n v="3807.25"/>
    <n v="738"/>
    <n v="6098.87"/>
    <m/>
    <n v="20416.62"/>
    <m/>
  </r>
  <r>
    <x v="6"/>
    <x v="6"/>
    <x v="0"/>
    <x v="1"/>
    <x v="0"/>
    <x v="70"/>
    <n v="5472.97"/>
    <n v="20797.5"/>
    <n v="800"/>
    <n v="3470.5"/>
    <n v="735.85"/>
    <n v="52"/>
    <m/>
    <n v="31328.82"/>
    <m/>
  </r>
  <r>
    <x v="44"/>
    <x v="44"/>
    <x v="0"/>
    <x v="2"/>
    <x v="0"/>
    <x v="70"/>
    <n v="3506"/>
    <n v="1200"/>
    <n v="210"/>
    <n v="2753.47"/>
    <n v="709.15"/>
    <n v="227.26"/>
    <m/>
    <n v="8605.8799999999992"/>
    <m/>
  </r>
  <r>
    <x v="4"/>
    <x v="4"/>
    <x v="1"/>
    <x v="0"/>
    <x v="0"/>
    <x v="70"/>
    <n v="10747.87"/>
    <n v="2600"/>
    <n v="0"/>
    <n v="5302.5"/>
    <n v="662"/>
    <n v="15.99"/>
    <m/>
    <n v="19328.36"/>
    <m/>
  </r>
  <r>
    <x v="26"/>
    <x v="26"/>
    <x v="1"/>
    <x v="2"/>
    <x v="0"/>
    <x v="70"/>
    <n v="18400.5"/>
    <n v="16200"/>
    <n v="399"/>
    <n v="10541.5"/>
    <n v="2157.12"/>
    <n v="35.1"/>
    <m/>
    <n v="47733.22"/>
    <m/>
  </r>
  <r>
    <x v="10"/>
    <x v="10"/>
    <x v="1"/>
    <x v="2"/>
    <x v="0"/>
    <x v="70"/>
    <n v="19181.240000000002"/>
    <n v="21312.5"/>
    <n v="6439.25"/>
    <n v="8920.9599999999991"/>
    <n v="1791.96"/>
    <n v="851.33"/>
    <m/>
    <n v="58497.24"/>
    <m/>
  </r>
  <r>
    <x v="54"/>
    <x v="54"/>
    <x v="0"/>
    <x v="2"/>
    <x v="0"/>
    <x v="70"/>
    <n v="8260"/>
    <n v="3162.5"/>
    <n v="0"/>
    <n v="4952.32"/>
    <n v="755.68"/>
    <n v="87.56"/>
    <m/>
    <n v="17218.060000000001"/>
    <m/>
  </r>
  <r>
    <x v="9"/>
    <x v="9"/>
    <x v="0"/>
    <x v="1"/>
    <x v="0"/>
    <x v="70"/>
    <n v="6068.64"/>
    <n v="3300"/>
    <n v="0"/>
    <n v="985.74"/>
    <n v="312.43"/>
    <n v="0"/>
    <m/>
    <n v="10666.81"/>
    <m/>
  </r>
  <r>
    <x v="57"/>
    <x v="57"/>
    <x v="3"/>
    <x v="4"/>
    <x v="0"/>
    <x v="70"/>
    <n v="17538"/>
    <n v="2500"/>
    <n v="3855"/>
    <n v="5074.17"/>
    <n v="1894.87"/>
    <n v="400.96"/>
    <m/>
    <n v="31263"/>
    <m/>
  </r>
  <r>
    <x v="15"/>
    <x v="15"/>
    <x v="2"/>
    <x v="1"/>
    <x v="0"/>
    <x v="70"/>
    <n v="16449.64"/>
    <n v="14306"/>
    <n v="2620"/>
    <n v="4746.66"/>
    <n v="940.7"/>
    <n v="210.98"/>
    <m/>
    <n v="39273.980000000003"/>
    <m/>
  </r>
  <r>
    <x v="19"/>
    <x v="19"/>
    <x v="4"/>
    <x v="0"/>
    <x v="0"/>
    <x v="70"/>
    <n v="16319.08"/>
    <n v="0"/>
    <n v="500"/>
    <n v="8283.2000000000007"/>
    <n v="4344.62"/>
    <n v="197"/>
    <m/>
    <n v="29643.9"/>
    <m/>
  </r>
  <r>
    <x v="7"/>
    <x v="7"/>
    <x v="0"/>
    <x v="1"/>
    <x v="0"/>
    <x v="70"/>
    <n v="21341.54"/>
    <n v="7720"/>
    <n v="0"/>
    <n v="1949.94"/>
    <n v="366.77"/>
    <n v="54.98"/>
    <m/>
    <n v="31433.23"/>
    <m/>
  </r>
  <r>
    <x v="47"/>
    <x v="47"/>
    <x v="0"/>
    <x v="2"/>
    <x v="0"/>
    <x v="70"/>
    <n v="10579.8"/>
    <n v="0"/>
    <n v="0"/>
    <n v="6010"/>
    <n v="1992"/>
    <n v="17"/>
    <m/>
    <n v="18598.8"/>
    <m/>
  </r>
  <r>
    <x v="27"/>
    <x v="27"/>
    <x v="0"/>
    <x v="3"/>
    <x v="0"/>
    <x v="70"/>
    <n v="5315"/>
    <n v="3750"/>
    <n v="0"/>
    <n v="2272.83"/>
    <n v="675.5"/>
    <n v="92.5"/>
    <m/>
    <n v="12105.83"/>
    <m/>
  </r>
  <r>
    <x v="28"/>
    <x v="28"/>
    <x v="0"/>
    <x v="2"/>
    <x v="0"/>
    <x v="70"/>
    <n v="5030"/>
    <n v="9100"/>
    <n v="1080"/>
    <n v="4092.32"/>
    <n v="700"/>
    <n v="0"/>
    <m/>
    <n v="20002.32"/>
    <m/>
  </r>
  <r>
    <x v="51"/>
    <x v="51"/>
    <x v="2"/>
    <x v="3"/>
    <x v="0"/>
    <x v="70"/>
    <n v="12131"/>
    <n v="7280"/>
    <n v="300"/>
    <n v="4048.65"/>
    <n v="990"/>
    <n v="80.989999999999995"/>
    <m/>
    <n v="24830.639999999999"/>
    <m/>
  </r>
  <r>
    <x v="45"/>
    <x v="45"/>
    <x v="0"/>
    <x v="3"/>
    <x v="0"/>
    <x v="70"/>
    <n v="4735"/>
    <n v="8110"/>
    <n v="940"/>
    <n v="2714.5"/>
    <n v="378.5"/>
    <n v="505"/>
    <m/>
    <n v="17383"/>
    <m/>
  </r>
  <r>
    <x v="21"/>
    <x v="21"/>
    <x v="4"/>
    <x v="1"/>
    <x v="0"/>
    <x v="70"/>
    <n v="15568.57"/>
    <n v="15855.87"/>
    <n v="1600"/>
    <n v="8923.43"/>
    <n v="1670.45"/>
    <n v="2436.5100000000002"/>
    <m/>
    <n v="46054.83"/>
    <m/>
  </r>
  <r>
    <x v="37"/>
    <x v="37"/>
    <x v="0"/>
    <x v="3"/>
    <x v="0"/>
    <x v="70"/>
    <n v="14681"/>
    <n v="3850.6"/>
    <n v="985"/>
    <n v="6312.75"/>
    <n v="1470"/>
    <n v="478.93"/>
    <m/>
    <n v="27778.28"/>
    <m/>
  </r>
  <r>
    <x v="2"/>
    <x v="2"/>
    <x v="0"/>
    <x v="1"/>
    <x v="0"/>
    <x v="70"/>
    <n v="2570"/>
    <n v="0"/>
    <n v="0"/>
    <n v="660.75"/>
    <n v="165"/>
    <n v="0"/>
    <m/>
    <n v="3395.75"/>
    <m/>
  </r>
  <r>
    <x v="11"/>
    <x v="11"/>
    <x v="0"/>
    <x v="2"/>
    <x v="2"/>
    <x v="70"/>
    <n v="5735.37"/>
    <n v="0"/>
    <n v="120"/>
    <n v="1617.16"/>
    <n v="495.73"/>
    <n v="1448.59"/>
    <m/>
    <n v="9416.85"/>
    <m/>
  </r>
  <r>
    <x v="43"/>
    <x v="43"/>
    <x v="0"/>
    <x v="4"/>
    <x v="0"/>
    <x v="70"/>
    <n v="13613.25"/>
    <n v="3050"/>
    <n v="1968.75"/>
    <n v="3351.72"/>
    <n v="462.73"/>
    <n v="230.11"/>
    <m/>
    <n v="22676.560000000001"/>
    <m/>
  </r>
  <r>
    <x v="20"/>
    <x v="20"/>
    <x v="3"/>
    <x v="1"/>
    <x v="0"/>
    <x v="70"/>
    <n v="17005.12"/>
    <n v="10911.5"/>
    <n v="636"/>
    <n v="4695.75"/>
    <n v="705.5"/>
    <n v="256.97000000000003"/>
    <m/>
    <n v="34210.839999999997"/>
    <m/>
  </r>
  <r>
    <x v="22"/>
    <x v="22"/>
    <x v="0"/>
    <x v="3"/>
    <x v="0"/>
    <x v="70"/>
    <n v="6508.12"/>
    <n v="0"/>
    <n v="1920"/>
    <n v="1222.1199999999999"/>
    <n v="362.76"/>
    <n v="296.5"/>
    <m/>
    <n v="10309.5"/>
    <m/>
  </r>
  <r>
    <x v="36"/>
    <x v="36"/>
    <x v="0"/>
    <x v="1"/>
    <x v="0"/>
    <x v="70"/>
    <n v="6483.46"/>
    <n v="2575.5700000000002"/>
    <n v="70"/>
    <n v="4104.28"/>
    <n v="1058.83"/>
    <n v="253.03"/>
    <m/>
    <n v="14545.17"/>
    <m/>
  </r>
  <r>
    <x v="35"/>
    <x v="35"/>
    <x v="4"/>
    <x v="1"/>
    <x v="0"/>
    <x v="70"/>
    <n v="26052.41"/>
    <n v="0"/>
    <n v="600"/>
    <n v="15269.85"/>
    <n v="21100.68"/>
    <n v="7048.08"/>
    <m/>
    <n v="70071.02"/>
    <m/>
  </r>
  <r>
    <x v="16"/>
    <x v="16"/>
    <x v="0"/>
    <x v="1"/>
    <x v="0"/>
    <x v="70"/>
    <n v="14635"/>
    <n v="18200"/>
    <n v="210"/>
    <n v="7178.56"/>
    <n v="1384.3"/>
    <n v="433.58"/>
    <m/>
    <n v="42041.440000000002"/>
    <m/>
  </r>
  <r>
    <x v="49"/>
    <x v="49"/>
    <x v="0"/>
    <x v="3"/>
    <x v="0"/>
    <x v="70"/>
    <n v="5628.87"/>
    <n v="0"/>
    <n v="600"/>
    <n v="1705.01"/>
    <n v="450.02"/>
    <n v="215.43"/>
    <m/>
    <n v="8599.33"/>
    <m/>
  </r>
  <r>
    <x v="12"/>
    <x v="12"/>
    <x v="0"/>
    <x v="2"/>
    <x v="0"/>
    <x v="70"/>
    <n v="14013"/>
    <n v="0"/>
    <n v="1629.15"/>
    <n v="7014.39"/>
    <n v="2161.21"/>
    <n v="967.04"/>
    <m/>
    <n v="25784.79"/>
    <m/>
  </r>
  <r>
    <x v="53"/>
    <x v="53"/>
    <x v="0"/>
    <x v="2"/>
    <x v="0"/>
    <x v="70"/>
    <n v="10532.08"/>
    <n v="300"/>
    <n v="710"/>
    <n v="4069.53"/>
    <n v="1572.95"/>
    <n v="135.72999999999999"/>
    <m/>
    <n v="17320.29"/>
    <m/>
  </r>
  <r>
    <x v="25"/>
    <x v="25"/>
    <x v="2"/>
    <x v="1"/>
    <x v="0"/>
    <x v="70"/>
    <n v="19840"/>
    <n v="500"/>
    <n v="150"/>
    <n v="5543.06"/>
    <n v="1362.9"/>
    <n v="29.99"/>
    <m/>
    <n v="27425.95"/>
    <m/>
  </r>
  <r>
    <x v="31"/>
    <x v="31"/>
    <x v="4"/>
    <x v="0"/>
    <x v="0"/>
    <x v="70"/>
    <n v="23069.919999999998"/>
    <n v="1660"/>
    <n v="0"/>
    <n v="8525.17"/>
    <n v="1769.04"/>
    <n v="850.9"/>
    <m/>
    <n v="35875.03"/>
    <m/>
  </r>
  <r>
    <x v="3"/>
    <x v="3"/>
    <x v="0"/>
    <x v="1"/>
    <x v="0"/>
    <x v="70"/>
    <n v="7175.34"/>
    <n v="3000"/>
    <n v="0"/>
    <n v="3139.76"/>
    <n v="469.91"/>
    <n v="67.959999999999994"/>
    <m/>
    <n v="13852.97"/>
    <m/>
  </r>
  <r>
    <x v="56"/>
    <x v="56"/>
    <x v="0"/>
    <x v="2"/>
    <x v="0"/>
    <x v="70"/>
    <n v="9393.89"/>
    <n v="6845"/>
    <n v="269.97000000000003"/>
    <n v="4572.78"/>
    <n v="1879.27"/>
    <n v="414.46"/>
    <m/>
    <n v="23375.37"/>
    <m/>
  </r>
  <r>
    <x v="1"/>
    <x v="1"/>
    <x v="0"/>
    <x v="1"/>
    <x v="0"/>
    <x v="70"/>
    <n v="10906.35"/>
    <n v="6900"/>
    <n v="357"/>
    <n v="3722.13"/>
    <n v="1228.27"/>
    <n v="170.1"/>
    <m/>
    <n v="23283.85"/>
    <m/>
  </r>
  <r>
    <x v="59"/>
    <x v="59"/>
    <x v="3"/>
    <x v="3"/>
    <x v="2"/>
    <x v="70"/>
    <n v="18986.95"/>
    <n v="0"/>
    <n v="0"/>
    <n v="3573"/>
    <n v="1054.5"/>
    <n v="135.6"/>
    <m/>
    <n v="23750.05"/>
    <m/>
  </r>
  <r>
    <x v="13"/>
    <x v="13"/>
    <x v="0"/>
    <x v="1"/>
    <x v="0"/>
    <x v="70"/>
    <n v="7588.89"/>
    <n v="0"/>
    <n v="581"/>
    <n v="3360.55"/>
    <n v="548.58000000000004"/>
    <n v="1045.76"/>
    <m/>
    <n v="13124.78"/>
    <m/>
  </r>
  <r>
    <x v="32"/>
    <x v="32"/>
    <x v="3"/>
    <x v="2"/>
    <x v="0"/>
    <x v="70"/>
    <n v="33378.639999999999"/>
    <n v="2722.5"/>
    <n v="2610"/>
    <n v="11344.57"/>
    <n v="6328.11"/>
    <n v="1166.7"/>
    <m/>
    <n v="57550.52"/>
    <m/>
  </r>
  <r>
    <x v="48"/>
    <x v="48"/>
    <x v="0"/>
    <x v="3"/>
    <x v="0"/>
    <x v="70"/>
    <n v="10285.42"/>
    <n v="2400"/>
    <n v="1155"/>
    <n v="3151.05"/>
    <n v="4195"/>
    <n v="259.60000000000002"/>
    <m/>
    <n v="21446.07"/>
    <m/>
  </r>
  <r>
    <x v="24"/>
    <x v="24"/>
    <x v="0"/>
    <x v="2"/>
    <x v="0"/>
    <x v="70"/>
    <n v="3955"/>
    <n v="900"/>
    <n v="376"/>
    <n v="2535.98"/>
    <n v="619"/>
    <n v="4104.92"/>
    <m/>
    <n v="12490.9"/>
    <m/>
  </r>
  <r>
    <x v="34"/>
    <x v="34"/>
    <x v="0"/>
    <x v="3"/>
    <x v="0"/>
    <x v="71"/>
    <n v="13749.7"/>
    <n v="42560"/>
    <n v="520"/>
    <n v="8827.7099999999991"/>
    <n v="2528.56"/>
    <n v="85.98"/>
    <m/>
    <n v="68271.95"/>
    <m/>
  </r>
  <r>
    <x v="30"/>
    <x v="30"/>
    <x v="0"/>
    <x v="2"/>
    <x v="2"/>
    <x v="71"/>
    <n v="20308.259999999998"/>
    <n v="16299.04"/>
    <n v="0"/>
    <n v="10757.26"/>
    <n v="1985.85"/>
    <n v="943.04"/>
    <m/>
    <n v="50293.45"/>
    <m/>
  </r>
  <r>
    <x v="23"/>
    <x v="23"/>
    <x v="0"/>
    <x v="1"/>
    <x v="0"/>
    <x v="71"/>
    <n v="22063.040000000001"/>
    <n v="275"/>
    <n v="240"/>
    <n v="8200"/>
    <n v="1669.62"/>
    <n v="80"/>
    <m/>
    <n v="32527.66"/>
    <m/>
  </r>
  <r>
    <x v="38"/>
    <x v="38"/>
    <x v="2"/>
    <x v="2"/>
    <x v="0"/>
    <x v="71"/>
    <n v="31834"/>
    <n v="9260"/>
    <n v="600"/>
    <n v="15566.4"/>
    <n v="3461.14"/>
    <n v="271.88"/>
    <m/>
    <n v="60993.42"/>
    <m/>
  </r>
  <r>
    <x v="50"/>
    <x v="50"/>
    <x v="2"/>
    <x v="4"/>
    <x v="0"/>
    <x v="71"/>
    <n v="29154.71"/>
    <n v="5990"/>
    <n v="169"/>
    <n v="11249.34"/>
    <n v="2457.58"/>
    <n v="186.91"/>
    <m/>
    <n v="49207.54"/>
    <m/>
  </r>
  <r>
    <x v="39"/>
    <x v="39"/>
    <x v="5"/>
    <x v="3"/>
    <x v="0"/>
    <x v="71"/>
    <n v="25807.35"/>
    <n v="2052"/>
    <n v="6507"/>
    <n v="14039.89"/>
    <n v="7759.84"/>
    <n v="427"/>
    <m/>
    <n v="56593.08"/>
    <m/>
  </r>
  <r>
    <x v="40"/>
    <x v="40"/>
    <x v="0"/>
    <x v="3"/>
    <x v="0"/>
    <x v="71"/>
    <n v="16863.78"/>
    <n v="0"/>
    <n v="170"/>
    <n v="6785.83"/>
    <n v="2173.67"/>
    <n v="17.989999999999998"/>
    <m/>
    <n v="26011.27"/>
    <m/>
  </r>
  <r>
    <x v="60"/>
    <x v="60"/>
    <x v="1"/>
    <x v="3"/>
    <x v="2"/>
    <x v="71"/>
    <n v="9480.7199999999993"/>
    <n v="5725"/>
    <n v="0"/>
    <n v="3986.53"/>
    <n v="3642.47"/>
    <n v="193.98"/>
    <m/>
    <n v="23028.7"/>
    <m/>
  </r>
  <r>
    <x v="29"/>
    <x v="29"/>
    <x v="0"/>
    <x v="2"/>
    <x v="0"/>
    <x v="71"/>
    <n v="15000.82"/>
    <n v="4224.1400000000003"/>
    <n v="2700"/>
    <n v="9392.2999999999993"/>
    <n v="1979.99"/>
    <n v="36"/>
    <m/>
    <n v="33333.25"/>
    <m/>
  </r>
  <r>
    <x v="8"/>
    <x v="8"/>
    <x v="0"/>
    <x v="1"/>
    <x v="1"/>
    <x v="71"/>
    <n v="10325"/>
    <n v="7840"/>
    <n v="100"/>
    <n v="6327.68"/>
    <n v="2084.5"/>
    <n v="125"/>
    <m/>
    <n v="26802.18"/>
    <m/>
  </r>
  <r>
    <x v="42"/>
    <x v="42"/>
    <x v="0"/>
    <x v="1"/>
    <x v="1"/>
    <x v="71"/>
    <n v="8923.6200000000008"/>
    <n v="15200"/>
    <n v="270"/>
    <n v="5018"/>
    <n v="1167"/>
    <n v="25"/>
    <m/>
    <n v="30603.62"/>
    <m/>
  </r>
  <r>
    <x v="5"/>
    <x v="5"/>
    <x v="0"/>
    <x v="1"/>
    <x v="0"/>
    <x v="71"/>
    <n v="28160.720000000001"/>
    <n v="1695"/>
    <n v="180"/>
    <n v="6961.25"/>
    <n v="1691"/>
    <n v="145"/>
    <m/>
    <n v="38832.97"/>
    <m/>
  </r>
  <r>
    <x v="14"/>
    <x v="14"/>
    <x v="0"/>
    <x v="1"/>
    <x v="1"/>
    <x v="71"/>
    <n v="10760.5"/>
    <n v="11520"/>
    <n v="270"/>
    <n v="6034"/>
    <n v="1179.5"/>
    <n v="20"/>
    <m/>
    <n v="29784"/>
    <m/>
  </r>
  <r>
    <x v="46"/>
    <x v="46"/>
    <x v="3"/>
    <x v="1"/>
    <x v="0"/>
    <x v="71"/>
    <n v="17600.75"/>
    <n v="6616.63"/>
    <n v="0"/>
    <n v="6700.03"/>
    <n v="1849.51"/>
    <n v="18"/>
    <m/>
    <n v="32784.92"/>
    <m/>
  </r>
  <r>
    <x v="17"/>
    <x v="17"/>
    <x v="0"/>
    <x v="1"/>
    <x v="1"/>
    <x v="71"/>
    <n v="9698.58"/>
    <n v="19448.009999999998"/>
    <n v="0"/>
    <n v="6709.14"/>
    <n v="1589.6"/>
    <n v="0"/>
    <m/>
    <n v="37445.33"/>
    <m/>
  </r>
  <r>
    <x v="0"/>
    <x v="0"/>
    <x v="0"/>
    <x v="0"/>
    <x v="0"/>
    <x v="71"/>
    <n v="14833.72"/>
    <n v="11823.17"/>
    <n v="0"/>
    <n v="7448.55"/>
    <n v="1244.7"/>
    <n v="91.98"/>
    <m/>
    <n v="35442.120000000003"/>
    <m/>
  </r>
  <r>
    <x v="55"/>
    <x v="55"/>
    <x v="0"/>
    <x v="5"/>
    <x v="0"/>
    <x v="71"/>
    <n v="11381.91"/>
    <n v="4550"/>
    <n v="0"/>
    <n v="4097.46"/>
    <n v="881.16"/>
    <n v="734.9"/>
    <m/>
    <n v="21645.43"/>
    <m/>
  </r>
  <r>
    <x v="47"/>
    <x v="47"/>
    <x v="0"/>
    <x v="2"/>
    <x v="0"/>
    <x v="71"/>
    <n v="11040"/>
    <n v="0"/>
    <n v="500"/>
    <n v="5303"/>
    <n v="1233.5"/>
    <n v="0"/>
    <m/>
    <n v="18076.5"/>
    <m/>
  </r>
  <r>
    <x v="61"/>
    <x v="61"/>
    <x v="0"/>
    <x v="3"/>
    <x v="0"/>
    <x v="71"/>
    <n v="2454"/>
    <n v="0"/>
    <n v="0"/>
    <n v="250.4"/>
    <n v="32.700000000000003"/>
    <n v="254"/>
    <m/>
    <n v="2991.1"/>
    <m/>
  </r>
  <r>
    <x v="62"/>
    <x v="62"/>
    <x v="2"/>
    <x v="4"/>
    <x v="0"/>
    <x v="71"/>
    <n v="21038.5"/>
    <n v="11950"/>
    <n v="0"/>
    <n v="6190.11"/>
    <n v="2315.0500000000002"/>
    <n v="0"/>
    <m/>
    <n v="41493.660000000003"/>
    <m/>
  </r>
  <r>
    <x v="54"/>
    <x v="54"/>
    <x v="0"/>
    <x v="2"/>
    <x v="0"/>
    <x v="71"/>
    <n v="7447.6"/>
    <n v="15812.5"/>
    <n v="0"/>
    <n v="7422.62"/>
    <n v="1130.1400000000001"/>
    <n v="78.349999999999994"/>
    <m/>
    <n v="31891.21"/>
    <m/>
  </r>
  <r>
    <x v="4"/>
    <x v="4"/>
    <x v="1"/>
    <x v="0"/>
    <x v="0"/>
    <x v="71"/>
    <n v="11289"/>
    <n v="9550"/>
    <n v="0"/>
    <n v="8407.3799999999992"/>
    <n v="921.15"/>
    <n v="15.99"/>
    <m/>
    <n v="30183.52"/>
    <m/>
  </r>
  <r>
    <x v="10"/>
    <x v="10"/>
    <x v="1"/>
    <x v="2"/>
    <x v="0"/>
    <x v="71"/>
    <n v="18439.5"/>
    <n v="17302.5"/>
    <n v="7107.25"/>
    <n v="22364.3"/>
    <n v="3475.66"/>
    <n v="366.97"/>
    <m/>
    <n v="69056.179999999993"/>
    <m/>
  </r>
  <r>
    <x v="44"/>
    <x v="44"/>
    <x v="0"/>
    <x v="2"/>
    <x v="0"/>
    <x v="71"/>
    <n v="8230"/>
    <n v="9020"/>
    <n v="330"/>
    <n v="8690.35"/>
    <n v="2345.64"/>
    <n v="445.86"/>
    <m/>
    <n v="29061.85"/>
    <m/>
  </r>
  <r>
    <x v="33"/>
    <x v="33"/>
    <x v="0"/>
    <x v="2"/>
    <x v="0"/>
    <x v="71"/>
    <n v="12614"/>
    <n v="250"/>
    <n v="730"/>
    <n v="5878.4"/>
    <n v="1570"/>
    <n v="0"/>
    <m/>
    <n v="21042.400000000001"/>
    <m/>
  </r>
  <r>
    <x v="6"/>
    <x v="6"/>
    <x v="0"/>
    <x v="1"/>
    <x v="0"/>
    <x v="71"/>
    <n v="14354.99"/>
    <n v="24542"/>
    <n v="760"/>
    <n v="10099.98"/>
    <n v="1494.01"/>
    <n v="65"/>
    <m/>
    <n v="51315.98"/>
    <m/>
  </r>
  <r>
    <x v="15"/>
    <x v="15"/>
    <x v="2"/>
    <x v="1"/>
    <x v="0"/>
    <x v="71"/>
    <n v="19712.5"/>
    <n v="11726"/>
    <n v="6595"/>
    <n v="8897.75"/>
    <n v="1856.65"/>
    <n v="103"/>
    <m/>
    <n v="48890.9"/>
    <m/>
  </r>
  <r>
    <x v="52"/>
    <x v="52"/>
    <x v="2"/>
    <x v="1"/>
    <x v="2"/>
    <x v="71"/>
    <n v="10378.5"/>
    <n v="0"/>
    <n v="660"/>
    <n v="7139"/>
    <n v="1065"/>
    <n v="87.48"/>
    <m/>
    <n v="19329.98"/>
    <m/>
  </r>
  <r>
    <x v="58"/>
    <x v="58"/>
    <x v="0"/>
    <x v="3"/>
    <x v="3"/>
    <x v="71"/>
    <n v="20416.12"/>
    <n v="19100"/>
    <n v="0"/>
    <n v="16612.900000000001"/>
    <n v="3287"/>
    <n v="0"/>
    <m/>
    <n v="59416.02"/>
    <m/>
  </r>
  <r>
    <x v="41"/>
    <x v="41"/>
    <x v="0"/>
    <x v="4"/>
    <x v="0"/>
    <x v="71"/>
    <n v="9682.52"/>
    <n v="403.5"/>
    <n v="0"/>
    <n v="4597.49"/>
    <n v="932.26"/>
    <n v="12.05"/>
    <m/>
    <n v="15627.82"/>
    <m/>
  </r>
  <r>
    <x v="18"/>
    <x v="18"/>
    <x v="3"/>
    <x v="1"/>
    <x v="0"/>
    <x v="71"/>
    <n v="14500"/>
    <n v="8950"/>
    <n v="282"/>
    <n v="7291"/>
    <n v="1390"/>
    <n v="40"/>
    <m/>
    <n v="32453"/>
    <m/>
  </r>
  <r>
    <x v="26"/>
    <x v="26"/>
    <x v="1"/>
    <x v="2"/>
    <x v="0"/>
    <x v="71"/>
    <n v="20495"/>
    <n v="31050"/>
    <n v="370"/>
    <n v="22389"/>
    <n v="2852.6"/>
    <n v="0"/>
    <m/>
    <n v="77156.600000000006"/>
    <m/>
  </r>
  <r>
    <x v="19"/>
    <x v="19"/>
    <x v="4"/>
    <x v="0"/>
    <x v="0"/>
    <x v="71"/>
    <n v="14706.02"/>
    <n v="0"/>
    <n v="486.1"/>
    <n v="7122.94"/>
    <n v="3345.63"/>
    <n v="51.5"/>
    <m/>
    <n v="25712.19"/>
    <m/>
  </r>
  <r>
    <x v="28"/>
    <x v="28"/>
    <x v="0"/>
    <x v="2"/>
    <x v="0"/>
    <x v="71"/>
    <n v="6660"/>
    <n v="7733.34"/>
    <n v="0"/>
    <n v="5251.91"/>
    <n v="1021"/>
    <n v="0"/>
    <m/>
    <n v="20666.25"/>
    <m/>
  </r>
  <r>
    <x v="7"/>
    <x v="7"/>
    <x v="0"/>
    <x v="1"/>
    <x v="0"/>
    <x v="71"/>
    <n v="17980.11"/>
    <n v="16600"/>
    <n v="25"/>
    <n v="4708.6000000000004"/>
    <n v="824.38"/>
    <n v="39.979999999999997"/>
    <m/>
    <n v="40178.07"/>
    <m/>
  </r>
  <r>
    <x v="2"/>
    <x v="2"/>
    <x v="0"/>
    <x v="1"/>
    <x v="0"/>
    <x v="71"/>
    <n v="6861.26"/>
    <n v="8964.98"/>
    <n v="0"/>
    <n v="3051.02"/>
    <n v="591"/>
    <n v="15"/>
    <m/>
    <n v="19483.259999999998"/>
    <m/>
  </r>
  <r>
    <x v="27"/>
    <x v="27"/>
    <x v="0"/>
    <x v="3"/>
    <x v="0"/>
    <x v="71"/>
    <n v="8265"/>
    <n v="1550"/>
    <n v="65"/>
    <n v="3807.64"/>
    <n v="1135.01"/>
    <n v="47.98"/>
    <m/>
    <n v="14870.63"/>
    <m/>
  </r>
  <r>
    <x v="51"/>
    <x v="51"/>
    <x v="2"/>
    <x v="3"/>
    <x v="0"/>
    <x v="71"/>
    <n v="15622.5"/>
    <n v="11300"/>
    <n v="1170"/>
    <n v="7584.4"/>
    <n v="1624.5"/>
    <n v="131.47999999999999"/>
    <m/>
    <n v="37432.879999999997"/>
    <m/>
  </r>
  <r>
    <x v="45"/>
    <x v="45"/>
    <x v="0"/>
    <x v="3"/>
    <x v="0"/>
    <x v="71"/>
    <n v="12170"/>
    <n v="730"/>
    <n v="910"/>
    <n v="5233.25"/>
    <n v="1154.5"/>
    <n v="60"/>
    <m/>
    <n v="20257.75"/>
    <m/>
  </r>
  <r>
    <x v="21"/>
    <x v="21"/>
    <x v="4"/>
    <x v="1"/>
    <x v="0"/>
    <x v="71"/>
    <n v="19784.990000000002"/>
    <n v="5000"/>
    <n v="2275"/>
    <n v="13550.57"/>
    <n v="2578.19"/>
    <n v="1372.24"/>
    <m/>
    <n v="44560.99"/>
    <m/>
  </r>
  <r>
    <x v="37"/>
    <x v="37"/>
    <x v="0"/>
    <x v="3"/>
    <x v="0"/>
    <x v="71"/>
    <n v="16493.89"/>
    <n v="25171.9"/>
    <n v="1630"/>
    <n v="9897.8700000000008"/>
    <n v="1927.25"/>
    <n v="770.92"/>
    <m/>
    <n v="55891.83"/>
    <m/>
  </r>
  <r>
    <x v="11"/>
    <x v="11"/>
    <x v="0"/>
    <x v="2"/>
    <x v="2"/>
    <x v="71"/>
    <n v="11881.5"/>
    <n v="0"/>
    <n v="1420"/>
    <n v="3469.8"/>
    <n v="774.2"/>
    <n v="0"/>
    <m/>
    <n v="17545.5"/>
    <m/>
  </r>
  <r>
    <x v="43"/>
    <x v="43"/>
    <x v="0"/>
    <x v="4"/>
    <x v="0"/>
    <x v="71"/>
    <n v="11316.94"/>
    <n v="13200"/>
    <n v="1143.75"/>
    <n v="6346.58"/>
    <n v="1126.74"/>
    <n v="15"/>
    <m/>
    <n v="33149.01"/>
    <m/>
  </r>
  <r>
    <x v="20"/>
    <x v="20"/>
    <x v="3"/>
    <x v="1"/>
    <x v="0"/>
    <x v="71"/>
    <n v="24677"/>
    <n v="1964.7"/>
    <n v="1034"/>
    <n v="9346.9"/>
    <n v="1351.6"/>
    <n v="197.98"/>
    <m/>
    <n v="38572.18"/>
    <m/>
  </r>
  <r>
    <x v="22"/>
    <x v="22"/>
    <x v="0"/>
    <x v="3"/>
    <x v="0"/>
    <x v="71"/>
    <n v="22154.71"/>
    <n v="13500"/>
    <n v="3360"/>
    <n v="5309.98"/>
    <n v="834.51"/>
    <n v="262.37"/>
    <m/>
    <n v="45421.57"/>
    <m/>
  </r>
  <r>
    <x v="36"/>
    <x v="36"/>
    <x v="0"/>
    <x v="1"/>
    <x v="0"/>
    <x v="71"/>
    <n v="15113.4"/>
    <n v="9400.7099999999991"/>
    <n v="210"/>
    <n v="11873.22"/>
    <n v="2502.6"/>
    <n v="679.08"/>
    <m/>
    <n v="39779.01"/>
    <m/>
  </r>
  <r>
    <x v="49"/>
    <x v="49"/>
    <x v="0"/>
    <x v="3"/>
    <x v="0"/>
    <x v="71"/>
    <n v="13424.4"/>
    <n v="0"/>
    <n v="270"/>
    <n v="3300.88"/>
    <n v="1396.03"/>
    <n v="73.98"/>
    <m/>
    <n v="18465.29"/>
    <m/>
  </r>
  <r>
    <x v="35"/>
    <x v="35"/>
    <x v="4"/>
    <x v="1"/>
    <x v="0"/>
    <x v="71"/>
    <n v="16369.37"/>
    <n v="0"/>
    <n v="0"/>
    <n v="9890.06"/>
    <n v="15791.99"/>
    <n v="7887.34"/>
    <m/>
    <n v="49938.76"/>
    <m/>
  </r>
  <r>
    <x v="9"/>
    <x v="9"/>
    <x v="0"/>
    <x v="1"/>
    <x v="0"/>
    <x v="71"/>
    <n v="20757.509999999998"/>
    <n v="25121"/>
    <n v="0"/>
    <n v="10114.459999999999"/>
    <n v="2150.9299999999998"/>
    <n v="83.98"/>
    <m/>
    <n v="58227.88"/>
    <m/>
  </r>
  <r>
    <x v="16"/>
    <x v="16"/>
    <x v="0"/>
    <x v="1"/>
    <x v="0"/>
    <x v="71"/>
    <n v="21610"/>
    <n v="10300"/>
    <n v="1260"/>
    <n v="13059.04"/>
    <n v="3561.75"/>
    <n v="320.2"/>
    <m/>
    <n v="50110.99"/>
    <m/>
  </r>
  <r>
    <x v="48"/>
    <x v="48"/>
    <x v="0"/>
    <x v="3"/>
    <x v="0"/>
    <x v="71"/>
    <n v="13579.72"/>
    <n v="6000"/>
    <n v="320"/>
    <n v="5064.41"/>
    <n v="979.4"/>
    <n v="2633.5"/>
    <m/>
    <n v="28577.03"/>
    <m/>
  </r>
  <r>
    <x v="25"/>
    <x v="25"/>
    <x v="2"/>
    <x v="1"/>
    <x v="0"/>
    <x v="71"/>
    <n v="24818.5"/>
    <n v="17500"/>
    <n v="180"/>
    <n v="9907.34"/>
    <n v="2531.44"/>
    <n v="0"/>
    <m/>
    <n v="54937.279999999999"/>
    <m/>
  </r>
  <r>
    <x v="12"/>
    <x v="12"/>
    <x v="0"/>
    <x v="2"/>
    <x v="0"/>
    <x v="71"/>
    <n v="20896.53"/>
    <n v="14125"/>
    <n v="1820.9"/>
    <n v="7887.18"/>
    <n v="2314.2199999999998"/>
    <n v="730.99"/>
    <m/>
    <n v="47774.82"/>
    <m/>
  </r>
  <r>
    <x v="53"/>
    <x v="53"/>
    <x v="0"/>
    <x v="2"/>
    <x v="0"/>
    <x v="71"/>
    <n v="14460.49"/>
    <n v="0"/>
    <n v="0"/>
    <n v="4592.6099999999997"/>
    <n v="2481.35"/>
    <n v="29.99"/>
    <m/>
    <n v="21564.44"/>
    <m/>
  </r>
  <r>
    <x v="57"/>
    <x v="57"/>
    <x v="3"/>
    <x v="4"/>
    <x v="0"/>
    <x v="71"/>
    <n v="33885.26"/>
    <n v="5000"/>
    <n v="870"/>
    <n v="8065.25"/>
    <n v="4199.24"/>
    <n v="225.9"/>
    <m/>
    <n v="52245.65"/>
    <m/>
  </r>
  <r>
    <x v="31"/>
    <x v="31"/>
    <x v="4"/>
    <x v="0"/>
    <x v="0"/>
    <x v="71"/>
    <n v="22084.13"/>
    <n v="0"/>
    <n v="0"/>
    <n v="7424.33"/>
    <n v="1560.97"/>
    <n v="437.72"/>
    <m/>
    <n v="31507.15"/>
    <m/>
  </r>
  <r>
    <x v="3"/>
    <x v="3"/>
    <x v="0"/>
    <x v="1"/>
    <x v="0"/>
    <x v="71"/>
    <n v="15293.14"/>
    <n v="25101.94"/>
    <n v="0"/>
    <n v="12055.86"/>
    <n v="2092.56"/>
    <n v="33.979999999999997"/>
    <m/>
    <n v="54577.48"/>
    <m/>
  </r>
  <r>
    <x v="56"/>
    <x v="56"/>
    <x v="0"/>
    <x v="2"/>
    <x v="0"/>
    <x v="71"/>
    <n v="8874.9"/>
    <n v="1875"/>
    <n v="179.98"/>
    <n v="6921.05"/>
    <n v="2641.65"/>
    <n v="496.93"/>
    <m/>
    <n v="20989.51"/>
    <m/>
  </r>
  <r>
    <x v="1"/>
    <x v="1"/>
    <x v="0"/>
    <x v="1"/>
    <x v="0"/>
    <x v="71"/>
    <n v="23675"/>
    <n v="26455"/>
    <n v="154"/>
    <n v="15938.5"/>
    <n v="2687.38"/>
    <n v="594.49"/>
    <m/>
    <n v="69504.37"/>
    <m/>
  </r>
  <r>
    <x v="59"/>
    <x v="59"/>
    <x v="3"/>
    <x v="3"/>
    <x v="2"/>
    <x v="71"/>
    <n v="34440"/>
    <n v="1380"/>
    <n v="0"/>
    <n v="6822.05"/>
    <n v="2853.75"/>
    <n v="307.10000000000002"/>
    <m/>
    <n v="45802.9"/>
    <m/>
  </r>
  <r>
    <x v="13"/>
    <x v="13"/>
    <x v="0"/>
    <x v="1"/>
    <x v="0"/>
    <x v="71"/>
    <n v="15719.82"/>
    <n v="6250"/>
    <n v="240"/>
    <n v="5733.12"/>
    <n v="1191.5"/>
    <n v="1727.4"/>
    <m/>
    <n v="30861.84"/>
    <m/>
  </r>
  <r>
    <x v="32"/>
    <x v="32"/>
    <x v="3"/>
    <x v="2"/>
    <x v="0"/>
    <x v="71"/>
    <n v="31869.33"/>
    <n v="7920"/>
    <n v="1906.5"/>
    <n v="11462.6"/>
    <n v="6378.48"/>
    <n v="359.24"/>
    <m/>
    <n v="59896.15"/>
    <m/>
  </r>
  <r>
    <x v="24"/>
    <x v="24"/>
    <x v="0"/>
    <x v="2"/>
    <x v="0"/>
    <x v="71"/>
    <n v="7935"/>
    <n v="10564.86"/>
    <n v="442"/>
    <n v="3319.27"/>
    <n v="573.62"/>
    <n v="4309.99"/>
    <m/>
    <n v="27144.74"/>
    <m/>
  </r>
  <r>
    <x v="46"/>
    <x v="46"/>
    <x v="3"/>
    <x v="1"/>
    <x v="0"/>
    <x v="72"/>
    <n v="32868.01"/>
    <n v="0"/>
    <n v="415"/>
    <n v="10578.52"/>
    <n v="3038.31"/>
    <n v="90"/>
    <m/>
    <n v="46989.84"/>
    <n v="0"/>
  </r>
  <r>
    <x v="33"/>
    <x v="33"/>
    <x v="0"/>
    <x v="2"/>
    <x v="0"/>
    <x v="72"/>
    <n v="42828.04"/>
    <n v="2400"/>
    <n v="2500"/>
    <n v="16144.26"/>
    <n v="3903.79"/>
    <n v="0"/>
    <m/>
    <n v="67776.09"/>
    <n v="0"/>
  </r>
  <r>
    <x v="40"/>
    <x v="40"/>
    <x v="0"/>
    <x v="3"/>
    <x v="0"/>
    <x v="72"/>
    <n v="42919.22"/>
    <n v="9650"/>
    <n v="1224"/>
    <n v="14626.1"/>
    <n v="4366.26"/>
    <n v="35.979999999999997"/>
    <m/>
    <n v="72821.56"/>
    <n v="0"/>
  </r>
  <r>
    <x v="34"/>
    <x v="34"/>
    <x v="0"/>
    <x v="3"/>
    <x v="0"/>
    <x v="72"/>
    <n v="24554.77"/>
    <n v="4165"/>
    <n v="200"/>
    <n v="17403.3"/>
    <n v="3850.14"/>
    <n v="98.95"/>
    <m/>
    <n v="50272.160000000003"/>
    <n v="0"/>
  </r>
  <r>
    <x v="23"/>
    <x v="23"/>
    <x v="0"/>
    <x v="1"/>
    <x v="0"/>
    <x v="72"/>
    <n v="44789.02"/>
    <n v="52050"/>
    <n v="120"/>
    <n v="28285.41"/>
    <n v="3864.26"/>
    <n v="224.95"/>
    <m/>
    <n v="129333.64"/>
    <n v="0"/>
  </r>
  <r>
    <x v="38"/>
    <x v="38"/>
    <x v="2"/>
    <x v="2"/>
    <x v="0"/>
    <x v="72"/>
    <n v="57746.25"/>
    <n v="10380"/>
    <n v="330"/>
    <n v="32436.5"/>
    <n v="6827.23"/>
    <n v="252.92"/>
    <m/>
    <n v="107972.9"/>
    <n v="0"/>
  </r>
  <r>
    <x v="50"/>
    <x v="50"/>
    <x v="2"/>
    <x v="4"/>
    <x v="0"/>
    <x v="72"/>
    <n v="59172.82"/>
    <n v="1511.25"/>
    <n v="1348"/>
    <n v="19561.099999999999"/>
    <n v="4228.3599999999997"/>
    <n v="155.93"/>
    <m/>
    <n v="85977.46"/>
    <n v="0"/>
  </r>
  <r>
    <x v="62"/>
    <x v="62"/>
    <x v="2"/>
    <x v="4"/>
    <x v="0"/>
    <x v="72"/>
    <n v="44613.5"/>
    <n v="2475"/>
    <n v="0"/>
    <n v="18219.03"/>
    <n v="4060.56"/>
    <n v="25"/>
    <m/>
    <n v="69393.09"/>
    <n v="0"/>
  </r>
  <r>
    <x v="29"/>
    <x v="29"/>
    <x v="0"/>
    <x v="2"/>
    <x v="0"/>
    <x v="72"/>
    <n v="30449.05"/>
    <n v="1054.04"/>
    <n v="2160"/>
    <n v="15248.53"/>
    <n v="3419.6"/>
    <n v="146"/>
    <m/>
    <n v="52477.22"/>
    <n v="0"/>
  </r>
  <r>
    <x v="8"/>
    <x v="8"/>
    <x v="0"/>
    <x v="1"/>
    <x v="1"/>
    <x v="72"/>
    <n v="35780.14"/>
    <n v="0"/>
    <n v="0"/>
    <n v="16086.15"/>
    <n v="4403.5"/>
    <n v="125"/>
    <m/>
    <n v="56394.79"/>
    <n v="0"/>
  </r>
  <r>
    <x v="42"/>
    <x v="42"/>
    <x v="0"/>
    <x v="1"/>
    <x v="1"/>
    <x v="72"/>
    <n v="27233.07"/>
    <n v="1920"/>
    <n v="270"/>
    <n v="12715.5"/>
    <n v="3393.25"/>
    <n v="74.900000000000006"/>
    <m/>
    <n v="45606.720000000001"/>
    <n v="0"/>
  </r>
  <r>
    <x v="17"/>
    <x v="17"/>
    <x v="0"/>
    <x v="1"/>
    <x v="1"/>
    <x v="72"/>
    <n v="27906.720000000001"/>
    <n v="670.77"/>
    <n v="0"/>
    <n v="14646.71"/>
    <n v="2511.7800000000002"/>
    <n v="24.95"/>
    <m/>
    <n v="45760.93"/>
    <n v="0"/>
  </r>
  <r>
    <x v="5"/>
    <x v="5"/>
    <x v="0"/>
    <x v="1"/>
    <x v="0"/>
    <x v="72"/>
    <n v="32190.42"/>
    <n v="39336.25"/>
    <n v="180"/>
    <n v="17379.25"/>
    <n v="2849.97"/>
    <n v="368.99"/>
    <m/>
    <n v="92304.88"/>
    <n v="0"/>
  </r>
  <r>
    <x v="18"/>
    <x v="18"/>
    <x v="3"/>
    <x v="1"/>
    <x v="0"/>
    <x v="72"/>
    <n v="23540.71"/>
    <n v="100"/>
    <n v="385"/>
    <n v="9422.25"/>
    <n v="2438"/>
    <n v="939"/>
    <m/>
    <n v="36824.959999999999"/>
    <n v="0"/>
  </r>
  <r>
    <x v="63"/>
    <x v="63"/>
    <x v="0"/>
    <x v="2"/>
    <x v="0"/>
    <x v="72"/>
    <n v="350"/>
    <n v="0"/>
    <n v="0"/>
    <n v="0"/>
    <n v="0"/>
    <n v="0"/>
    <m/>
    <n v="350"/>
    <n v="0"/>
  </r>
  <r>
    <x v="14"/>
    <x v="14"/>
    <x v="0"/>
    <x v="1"/>
    <x v="1"/>
    <x v="72"/>
    <n v="34349.17"/>
    <n v="2630"/>
    <n v="0"/>
    <n v="16269.05"/>
    <n v="3274.5"/>
    <n v="2575.65"/>
    <m/>
    <n v="59098.37"/>
    <n v="0"/>
  </r>
  <r>
    <x v="64"/>
    <x v="64"/>
    <x v="0"/>
    <x v="3"/>
    <x v="0"/>
    <x v="72"/>
    <n v="2557.4899999999998"/>
    <n v="2625"/>
    <n v="0"/>
    <n v="1664.2"/>
    <n v="0"/>
    <n v="0"/>
    <m/>
    <n v="6846.69"/>
    <n v="0"/>
  </r>
  <r>
    <x v="55"/>
    <x v="55"/>
    <x v="0"/>
    <x v="5"/>
    <x v="0"/>
    <x v="72"/>
    <n v="22596.89"/>
    <n v="630"/>
    <n v="450"/>
    <n v="6553.61"/>
    <n v="1553.85"/>
    <n v="204"/>
    <m/>
    <n v="31988.35"/>
    <n v="0"/>
  </r>
  <r>
    <x v="32"/>
    <x v="32"/>
    <x v="3"/>
    <x v="2"/>
    <x v="0"/>
    <x v="72"/>
    <n v="54274.78"/>
    <n v="6922.5"/>
    <n v="350"/>
    <n v="20119.27"/>
    <n v="15927.49"/>
    <n v="338.5"/>
    <m/>
    <n v="97932.54"/>
    <n v="490"/>
  </r>
  <r>
    <x v="61"/>
    <x v="61"/>
    <x v="0"/>
    <x v="3"/>
    <x v="0"/>
    <x v="72"/>
    <n v="37694.83"/>
    <n v="0"/>
    <n v="0"/>
    <n v="7603.57"/>
    <n v="2901.99"/>
    <n v="923"/>
    <m/>
    <n v="49123.39"/>
    <n v="50"/>
  </r>
  <r>
    <x v="65"/>
    <x v="65"/>
    <x v="0"/>
    <x v="2"/>
    <x v="0"/>
    <x v="72"/>
    <n v="7135"/>
    <n v="0"/>
    <n v="0"/>
    <n v="4009.49"/>
    <n v="1495.39"/>
    <n v="0"/>
    <m/>
    <n v="12639.88"/>
    <n v="0"/>
  </r>
  <r>
    <x v="10"/>
    <x v="10"/>
    <x v="1"/>
    <x v="2"/>
    <x v="0"/>
    <x v="72"/>
    <n v="58598"/>
    <n v="8387.5"/>
    <n v="3751.75"/>
    <n v="37341.4"/>
    <n v="5152.55"/>
    <n v="348.92"/>
    <m/>
    <n v="113580.12"/>
    <n v="0"/>
  </r>
  <r>
    <x v="54"/>
    <x v="54"/>
    <x v="0"/>
    <x v="2"/>
    <x v="0"/>
    <x v="72"/>
    <n v="22165.35"/>
    <n v="137.5"/>
    <n v="0"/>
    <n v="14779.05"/>
    <n v="1982.05"/>
    <n v="63.96"/>
    <m/>
    <n v="39127.910000000003"/>
    <n v="0"/>
  </r>
  <r>
    <x v="66"/>
    <x v="66"/>
    <x v="5"/>
    <x v="2"/>
    <x v="4"/>
    <x v="72"/>
    <n v="24989.1"/>
    <n v="900"/>
    <n v="0"/>
    <n v="9174.75"/>
    <n v="2728"/>
    <n v="17.5"/>
    <m/>
    <n v="37809.35"/>
    <n v="1880"/>
  </r>
  <r>
    <x v="26"/>
    <x v="26"/>
    <x v="1"/>
    <x v="2"/>
    <x v="0"/>
    <x v="72"/>
    <n v="70228.5"/>
    <n v="2100"/>
    <n v="875"/>
    <n v="40187.699999999997"/>
    <n v="7104.29"/>
    <n v="5"/>
    <m/>
    <n v="120500.49"/>
    <n v="0"/>
  </r>
  <r>
    <x v="41"/>
    <x v="41"/>
    <x v="0"/>
    <x v="4"/>
    <x v="0"/>
    <x v="72"/>
    <n v="23307.64"/>
    <n v="13900"/>
    <n v="770"/>
    <n v="9621.9599999999991"/>
    <n v="2750.22"/>
    <n v="24.1"/>
    <m/>
    <n v="50373.919999999998"/>
    <n v="0"/>
  </r>
  <r>
    <x v="44"/>
    <x v="44"/>
    <x v="0"/>
    <x v="2"/>
    <x v="0"/>
    <x v="72"/>
    <n v="19109.05"/>
    <n v="0"/>
    <n v="690"/>
    <n v="12092.2"/>
    <n v="3261.81"/>
    <n v="479.35"/>
    <m/>
    <n v="35632.410000000003"/>
    <n v="0"/>
  </r>
  <r>
    <x v="0"/>
    <x v="0"/>
    <x v="0"/>
    <x v="0"/>
    <x v="0"/>
    <x v="72"/>
    <n v="33225.15"/>
    <n v="3250"/>
    <n v="-328.13"/>
    <n v="16579.21"/>
    <n v="2042.94"/>
    <n v="172.98"/>
    <m/>
    <n v="54942.15"/>
    <n v="0"/>
  </r>
  <r>
    <x v="6"/>
    <x v="6"/>
    <x v="0"/>
    <x v="1"/>
    <x v="0"/>
    <x v="72"/>
    <n v="27411.66"/>
    <n v="615"/>
    <n v="925"/>
    <n v="17654.64"/>
    <n v="2417.31"/>
    <n v="52"/>
    <m/>
    <n v="49075.61"/>
    <n v="0"/>
  </r>
  <r>
    <x v="15"/>
    <x v="15"/>
    <x v="2"/>
    <x v="1"/>
    <x v="0"/>
    <x v="72"/>
    <n v="37717.550000000003"/>
    <n v="10034"/>
    <n v="2735"/>
    <n v="14970.37"/>
    <n v="2560.5"/>
    <n v="53"/>
    <m/>
    <n v="68070.42"/>
    <n v="0"/>
  </r>
  <r>
    <x v="52"/>
    <x v="52"/>
    <x v="2"/>
    <x v="1"/>
    <x v="2"/>
    <x v="72"/>
    <n v="20277.5"/>
    <n v="0"/>
    <n v="725"/>
    <n v="13353.25"/>
    <n v="2402"/>
    <n v="3603.41"/>
    <m/>
    <n v="40361.160000000003"/>
    <n v="0"/>
  </r>
  <r>
    <x v="58"/>
    <x v="58"/>
    <x v="0"/>
    <x v="3"/>
    <x v="3"/>
    <x v="72"/>
    <n v="28868.5"/>
    <n v="0"/>
    <n v="2250"/>
    <n v="19737.88"/>
    <n v="3804.15"/>
    <n v="113"/>
    <m/>
    <n v="54773.53"/>
    <n v="0"/>
  </r>
  <r>
    <x v="4"/>
    <x v="4"/>
    <x v="1"/>
    <x v="0"/>
    <x v="0"/>
    <x v="72"/>
    <n v="21529.33"/>
    <n v="0"/>
    <n v="0"/>
    <n v="12467.59"/>
    <n v="1569.05"/>
    <n v="31.98"/>
    <m/>
    <n v="35597.949999999997"/>
    <n v="0"/>
  </r>
  <r>
    <x v="37"/>
    <x v="37"/>
    <x v="0"/>
    <x v="3"/>
    <x v="0"/>
    <x v="72"/>
    <n v="37809.72"/>
    <n v="2048.44"/>
    <n v="2275"/>
    <n v="20752.03"/>
    <n v="3018.25"/>
    <n v="525.52"/>
    <m/>
    <n v="66428.960000000006"/>
    <n v="0"/>
  </r>
  <r>
    <x v="48"/>
    <x v="48"/>
    <x v="0"/>
    <x v="3"/>
    <x v="0"/>
    <x v="72"/>
    <n v="21983.52"/>
    <n v="1860"/>
    <n v="0"/>
    <n v="7764.61"/>
    <n v="2010.07"/>
    <n v="163"/>
    <m/>
    <n v="33781.199999999997"/>
    <n v="0"/>
  </r>
  <r>
    <x v="49"/>
    <x v="49"/>
    <x v="0"/>
    <x v="3"/>
    <x v="0"/>
    <x v="72"/>
    <n v="31065.35"/>
    <n v="815"/>
    <n v="0"/>
    <n v="9248.82"/>
    <n v="2568.9499999999998"/>
    <n v="410.65"/>
    <m/>
    <n v="44108.77"/>
    <n v="0"/>
  </r>
  <r>
    <x v="36"/>
    <x v="36"/>
    <x v="0"/>
    <x v="1"/>
    <x v="0"/>
    <x v="72"/>
    <n v="34724.65"/>
    <n v="2819.77"/>
    <n v="0"/>
    <n v="21932.99"/>
    <n v="4466.8500000000004"/>
    <n v="330.24"/>
    <m/>
    <n v="64274.5"/>
    <n v="0"/>
  </r>
  <r>
    <x v="22"/>
    <x v="22"/>
    <x v="0"/>
    <x v="3"/>
    <x v="0"/>
    <x v="72"/>
    <n v="41132.720000000001"/>
    <n v="2486.67"/>
    <n v="480"/>
    <n v="12820.68"/>
    <n v="2684.56"/>
    <n v="494.92"/>
    <m/>
    <n v="60099.55"/>
    <n v="0"/>
  </r>
  <r>
    <x v="20"/>
    <x v="20"/>
    <x v="3"/>
    <x v="1"/>
    <x v="0"/>
    <x v="72"/>
    <n v="40369.050000000003"/>
    <n v="5913"/>
    <n v="570"/>
    <n v="13478.75"/>
    <n v="2165.0500000000002"/>
    <n v="167.43"/>
    <m/>
    <n v="62663.28"/>
    <n v="0"/>
  </r>
  <r>
    <x v="43"/>
    <x v="43"/>
    <x v="0"/>
    <x v="4"/>
    <x v="0"/>
    <x v="72"/>
    <n v="21524.75"/>
    <n v="1500"/>
    <n v="3920"/>
    <n v="11691.88"/>
    <n v="2098.37"/>
    <n v="72.959999999999994"/>
    <m/>
    <n v="40807.96"/>
    <n v="0"/>
  </r>
  <r>
    <x v="60"/>
    <x v="60"/>
    <x v="1"/>
    <x v="3"/>
    <x v="2"/>
    <x v="72"/>
    <n v="38076.949999999997"/>
    <n v="800"/>
    <n v="0"/>
    <n v="9161.2800000000007"/>
    <n v="7665.86"/>
    <n v="700.6"/>
    <m/>
    <n v="56404.69"/>
    <n v="0"/>
  </r>
  <r>
    <x v="19"/>
    <x v="19"/>
    <x v="4"/>
    <x v="0"/>
    <x v="0"/>
    <x v="72"/>
    <n v="23186.36"/>
    <n v="0"/>
    <n v="334.15"/>
    <n v="9204.7900000000009"/>
    <n v="3046.64"/>
    <n v="106"/>
    <m/>
    <n v="35877.94"/>
    <n v="0"/>
  </r>
  <r>
    <x v="47"/>
    <x v="47"/>
    <x v="0"/>
    <x v="2"/>
    <x v="0"/>
    <x v="72"/>
    <n v="33035"/>
    <n v="0"/>
    <n v="750"/>
    <n v="16809"/>
    <n v="3021"/>
    <n v="140.5"/>
    <m/>
    <n v="53755.5"/>
    <n v="0"/>
  </r>
  <r>
    <x v="16"/>
    <x v="16"/>
    <x v="0"/>
    <x v="1"/>
    <x v="0"/>
    <x v="72"/>
    <n v="56485"/>
    <n v="5040"/>
    <n v="880"/>
    <n v="26204.52"/>
    <n v="5738.2"/>
    <n v="846.23"/>
    <m/>
    <n v="95193.95"/>
    <n v="0"/>
  </r>
  <r>
    <x v="21"/>
    <x v="21"/>
    <x v="4"/>
    <x v="1"/>
    <x v="0"/>
    <x v="72"/>
    <n v="23300.04"/>
    <n v="2050"/>
    <n v="1155"/>
    <n v="15878.56"/>
    <n v="2804.58"/>
    <n v="806.25"/>
    <m/>
    <n v="45994.43"/>
    <n v="0"/>
  </r>
  <r>
    <x v="45"/>
    <x v="45"/>
    <x v="0"/>
    <x v="3"/>
    <x v="0"/>
    <x v="72"/>
    <n v="33415"/>
    <n v="12480"/>
    <n v="540"/>
    <n v="11485.5"/>
    <n v="3022"/>
    <n v="0"/>
    <m/>
    <n v="60942.5"/>
    <n v="0"/>
  </r>
  <r>
    <x v="51"/>
    <x v="51"/>
    <x v="2"/>
    <x v="3"/>
    <x v="0"/>
    <x v="72"/>
    <n v="27602"/>
    <n v="3340"/>
    <n v="1960"/>
    <n v="12776.3"/>
    <n v="2279.9"/>
    <n v="122.48"/>
    <m/>
    <n v="48080.68"/>
    <n v="0"/>
  </r>
  <r>
    <x v="28"/>
    <x v="28"/>
    <x v="0"/>
    <x v="2"/>
    <x v="0"/>
    <x v="72"/>
    <n v="19975"/>
    <n v="9100"/>
    <n v="215"/>
    <n v="11719"/>
    <n v="2300"/>
    <n v="282.93"/>
    <m/>
    <n v="43591.93"/>
    <n v="0"/>
  </r>
  <r>
    <x v="27"/>
    <x v="27"/>
    <x v="0"/>
    <x v="3"/>
    <x v="0"/>
    <x v="72"/>
    <n v="22770"/>
    <n v="300"/>
    <n v="0"/>
    <n v="10862.25"/>
    <n v="2737.5"/>
    <n v="255.95"/>
    <m/>
    <n v="36925.699999999997"/>
    <n v="0"/>
  </r>
  <r>
    <x v="7"/>
    <x v="7"/>
    <x v="0"/>
    <x v="1"/>
    <x v="0"/>
    <x v="72"/>
    <n v="32413.08"/>
    <n v="17895"/>
    <n v="800"/>
    <n v="18009"/>
    <n v="2327.48"/>
    <n v="138.81"/>
    <m/>
    <n v="71583.37"/>
    <n v="0"/>
  </r>
  <r>
    <x v="11"/>
    <x v="11"/>
    <x v="0"/>
    <x v="2"/>
    <x v="2"/>
    <x v="72"/>
    <n v="29432.94"/>
    <n v="44619.4"/>
    <n v="670"/>
    <n v="11623.54"/>
    <n v="2500.16"/>
    <n v="2500.9499999999998"/>
    <m/>
    <n v="91346.99"/>
    <n v="0"/>
  </r>
  <r>
    <x v="53"/>
    <x v="53"/>
    <x v="0"/>
    <x v="2"/>
    <x v="0"/>
    <x v="72"/>
    <n v="33816.5"/>
    <n v="8750"/>
    <n v="0"/>
    <n v="12859.28"/>
    <n v="3583.05"/>
    <n v="583.26"/>
    <m/>
    <n v="59592.09"/>
    <n v="0"/>
  </r>
  <r>
    <x v="57"/>
    <x v="57"/>
    <x v="3"/>
    <x v="4"/>
    <x v="0"/>
    <x v="72"/>
    <n v="38166.339999999997"/>
    <n v="1250"/>
    <n v="601.5"/>
    <n v="12285.32"/>
    <n v="5429.35"/>
    <n v="378.93"/>
    <m/>
    <n v="58111.44"/>
    <n v="0"/>
  </r>
  <r>
    <x v="25"/>
    <x v="25"/>
    <x v="2"/>
    <x v="1"/>
    <x v="0"/>
    <x v="72"/>
    <n v="36302.5"/>
    <n v="3575"/>
    <n v="405"/>
    <n v="15226.29"/>
    <n v="2668.81"/>
    <n v="74.849999999999994"/>
    <m/>
    <n v="58252.45"/>
    <n v="0"/>
  </r>
  <r>
    <x v="13"/>
    <x v="13"/>
    <x v="0"/>
    <x v="1"/>
    <x v="0"/>
    <x v="72"/>
    <n v="26366.080000000002"/>
    <n v="0"/>
    <n v="0"/>
    <n v="9892.7999999999993"/>
    <n v="2330.13"/>
    <n v="377.74"/>
    <m/>
    <n v="38966.75"/>
    <n v="0"/>
  </r>
  <r>
    <x v="24"/>
    <x v="24"/>
    <x v="0"/>
    <x v="2"/>
    <x v="0"/>
    <x v="72"/>
    <n v="23469.02"/>
    <n v="21284.21"/>
    <n v="79"/>
    <n v="12964.75"/>
    <n v="3471.16"/>
    <n v="1718.64"/>
    <m/>
    <n v="62986.78"/>
    <n v="0"/>
  </r>
  <r>
    <x v="9"/>
    <x v="9"/>
    <x v="0"/>
    <x v="1"/>
    <x v="0"/>
    <x v="72"/>
    <n v="30026.560000000001"/>
    <n v="1116"/>
    <n v="0"/>
    <n v="17354.02"/>
    <n v="3336.41"/>
    <n v="67.959999999999994"/>
    <m/>
    <n v="51900.95"/>
    <n v="0"/>
  </r>
  <r>
    <x v="35"/>
    <x v="35"/>
    <x v="4"/>
    <x v="1"/>
    <x v="0"/>
    <x v="72"/>
    <n v="27406.3"/>
    <n v="0"/>
    <n v="0"/>
    <n v="15741.48"/>
    <n v="18325.25"/>
    <n v="6924.82"/>
    <m/>
    <n v="68397.850000000006"/>
    <n v="0"/>
  </r>
  <r>
    <x v="2"/>
    <x v="2"/>
    <x v="0"/>
    <x v="1"/>
    <x v="0"/>
    <x v="72"/>
    <n v="20664.650000000001"/>
    <n v="0"/>
    <n v="100"/>
    <n v="5745.78"/>
    <n v="903.5"/>
    <n v="0"/>
    <m/>
    <n v="27413.93"/>
    <n v="0"/>
  </r>
  <r>
    <x v="59"/>
    <x v="59"/>
    <x v="3"/>
    <x v="3"/>
    <x v="2"/>
    <x v="72"/>
    <n v="42453.21"/>
    <n v="0"/>
    <n v="0"/>
    <n v="8566.36"/>
    <n v="3299.52"/>
    <n v="341.3"/>
    <m/>
    <n v="54660.39"/>
    <n v="0"/>
  </r>
  <r>
    <x v="30"/>
    <x v="30"/>
    <x v="0"/>
    <x v="2"/>
    <x v="2"/>
    <x v="72"/>
    <n v="35855.99"/>
    <n v="1580"/>
    <n v="0"/>
    <n v="18203"/>
    <n v="3493.7"/>
    <n v="705.93"/>
    <m/>
    <n v="59838.62"/>
    <n v="0"/>
  </r>
  <r>
    <x v="3"/>
    <x v="3"/>
    <x v="0"/>
    <x v="1"/>
    <x v="0"/>
    <x v="72"/>
    <n v="37733.839999999997"/>
    <n v="4217.4399999999996"/>
    <n v="0"/>
    <n v="23677.88"/>
    <n v="3970.48"/>
    <n v="101.94"/>
    <m/>
    <n v="69701.58"/>
    <n v="0"/>
  </r>
  <r>
    <x v="67"/>
    <x v="67"/>
    <x v="5"/>
    <x v="3"/>
    <x v="0"/>
    <x v="72"/>
    <n v="458.72"/>
    <n v="0"/>
    <n v="0"/>
    <n v="0"/>
    <n v="0"/>
    <n v="0"/>
    <m/>
    <n v="458.72"/>
    <n v="0"/>
  </r>
  <r>
    <x v="39"/>
    <x v="39"/>
    <x v="5"/>
    <x v="3"/>
    <x v="0"/>
    <x v="72"/>
    <n v="45204.4"/>
    <n v="0"/>
    <n v="8081.1"/>
    <n v="17620.349999999999"/>
    <n v="7574.04"/>
    <n v="379.5"/>
    <m/>
    <n v="78859.39"/>
    <n v="0"/>
  </r>
  <r>
    <x v="56"/>
    <x v="56"/>
    <x v="0"/>
    <x v="2"/>
    <x v="0"/>
    <x v="72"/>
    <n v="19665.830000000002"/>
    <n v="0"/>
    <n v="0"/>
    <n v="8618.27"/>
    <n v="2855.76"/>
    <n v="573.38"/>
    <m/>
    <n v="31713.24"/>
    <n v="0"/>
  </r>
  <r>
    <x v="1"/>
    <x v="1"/>
    <x v="0"/>
    <x v="1"/>
    <x v="0"/>
    <x v="72"/>
    <n v="44526.54"/>
    <n v="13410"/>
    <n v="1495.98"/>
    <n v="21181"/>
    <n v="4177.53"/>
    <n v="120.99"/>
    <m/>
    <n v="84912.04"/>
    <n v="0"/>
  </r>
  <r>
    <x v="31"/>
    <x v="31"/>
    <x v="4"/>
    <x v="0"/>
    <x v="0"/>
    <x v="72"/>
    <n v="34917.300000000003"/>
    <n v="320"/>
    <n v="542.5"/>
    <n v="12307.15"/>
    <n v="2195.15"/>
    <n v="500.1"/>
    <m/>
    <n v="50782.2"/>
    <n v="0"/>
  </r>
  <r>
    <x v="12"/>
    <x v="12"/>
    <x v="0"/>
    <x v="2"/>
    <x v="0"/>
    <x v="72"/>
    <n v="42175.31"/>
    <n v="27120"/>
    <n v="954"/>
    <n v="20463.169999999998"/>
    <n v="4672.1400000000003"/>
    <n v="561.41999999999996"/>
    <m/>
    <n v="95946.04"/>
    <n v="0"/>
  </r>
  <r>
    <x v="50"/>
    <x v="50"/>
    <x v="2"/>
    <x v="4"/>
    <x v="0"/>
    <x v="73"/>
    <n v="101007.1"/>
    <n v="12317.5"/>
    <n v="408.35"/>
    <n v="33229.65"/>
    <n v="6257.32"/>
    <n v="264.97000000000003"/>
    <m/>
    <n v="153484.89000000001"/>
    <n v="0"/>
  </r>
  <r>
    <x v="38"/>
    <x v="38"/>
    <x v="2"/>
    <x v="2"/>
    <x v="0"/>
    <x v="73"/>
    <n v="113537.35"/>
    <n v="3340"/>
    <n v="1830"/>
    <n v="47649.25"/>
    <n v="8373.07"/>
    <n v="539.37"/>
    <m/>
    <n v="175269.04"/>
    <n v="0"/>
  </r>
  <r>
    <x v="23"/>
    <x v="23"/>
    <x v="0"/>
    <x v="1"/>
    <x v="0"/>
    <x v="73"/>
    <n v="81630.03"/>
    <n v="1600"/>
    <n v="300"/>
    <n v="36337.21"/>
    <n v="5359.38"/>
    <n v="170.7"/>
    <m/>
    <n v="125397.32"/>
    <n v="0"/>
  </r>
  <r>
    <x v="34"/>
    <x v="34"/>
    <x v="0"/>
    <x v="3"/>
    <x v="0"/>
    <x v="73"/>
    <n v="46286.25"/>
    <n v="5075"/>
    <n v="160"/>
    <n v="26218.29"/>
    <n v="5800.86"/>
    <n v="136.76"/>
    <m/>
    <n v="83677.16"/>
    <n v="0"/>
  </r>
  <r>
    <x v="46"/>
    <x v="46"/>
    <x v="3"/>
    <x v="1"/>
    <x v="0"/>
    <x v="73"/>
    <n v="64178.58"/>
    <n v="9855"/>
    <n v="0"/>
    <n v="17694.560000000001"/>
    <n v="4779.79"/>
    <n v="90"/>
    <m/>
    <n v="96597.93"/>
    <n v="0"/>
  </r>
  <r>
    <x v="18"/>
    <x v="18"/>
    <x v="3"/>
    <x v="1"/>
    <x v="0"/>
    <x v="73"/>
    <n v="54045.94"/>
    <n v="1350"/>
    <n v="1190"/>
    <n v="22144.25"/>
    <n v="7189.58"/>
    <n v="792.5"/>
    <m/>
    <n v="86712.27"/>
    <n v="0"/>
  </r>
  <r>
    <x v="33"/>
    <x v="33"/>
    <x v="0"/>
    <x v="2"/>
    <x v="0"/>
    <x v="73"/>
    <n v="58422.39"/>
    <n v="17502"/>
    <n v="3752.1"/>
    <n v="23581.31"/>
    <n v="4737.1400000000003"/>
    <n v="0"/>
    <m/>
    <n v="107994.94"/>
    <n v="0"/>
  </r>
  <r>
    <x v="67"/>
    <x v="67"/>
    <x v="5"/>
    <x v="3"/>
    <x v="0"/>
    <x v="73"/>
    <n v="41658.300000000003"/>
    <n v="0"/>
    <n v="0"/>
    <n v="17281.169999999998"/>
    <n v="6004.55"/>
    <n v="22"/>
    <m/>
    <n v="64966.02"/>
    <n v="0"/>
  </r>
  <r>
    <x v="39"/>
    <x v="39"/>
    <x v="5"/>
    <x v="3"/>
    <x v="0"/>
    <x v="73"/>
    <n v="69488.36"/>
    <n v="0"/>
    <n v="16688"/>
    <n v="26038.21"/>
    <n v="14613.45"/>
    <n v="305"/>
    <m/>
    <n v="127133.02"/>
    <n v="0"/>
  </r>
  <r>
    <x v="40"/>
    <x v="40"/>
    <x v="0"/>
    <x v="3"/>
    <x v="0"/>
    <x v="73"/>
    <n v="79197.570000000007"/>
    <n v="350"/>
    <n v="643"/>
    <n v="28635.71"/>
    <n v="7802.54"/>
    <n v="0"/>
    <m/>
    <n v="116628.82"/>
    <n v="0"/>
  </r>
  <r>
    <x v="30"/>
    <x v="30"/>
    <x v="0"/>
    <x v="2"/>
    <x v="2"/>
    <x v="73"/>
    <n v="69520.77"/>
    <n v="13770"/>
    <n v="0"/>
    <n v="27982.42"/>
    <n v="6182.7"/>
    <n v="687.52"/>
    <m/>
    <n v="118143.41"/>
    <n v="0"/>
  </r>
  <r>
    <x v="62"/>
    <x v="62"/>
    <x v="2"/>
    <x v="4"/>
    <x v="0"/>
    <x v="73"/>
    <n v="102935.9"/>
    <n v="4800"/>
    <n v="275"/>
    <n v="38493.33"/>
    <n v="8020.67"/>
    <n v="329.54"/>
    <m/>
    <n v="154854.44"/>
    <n v="0"/>
  </r>
  <r>
    <x v="63"/>
    <x v="63"/>
    <x v="0"/>
    <x v="2"/>
    <x v="0"/>
    <x v="73"/>
    <n v="3130"/>
    <n v="10500"/>
    <n v="0"/>
    <n v="56"/>
    <n v="0"/>
    <n v="0"/>
    <m/>
    <n v="13686"/>
    <n v="0"/>
  </r>
  <r>
    <x v="41"/>
    <x v="41"/>
    <x v="0"/>
    <x v="4"/>
    <x v="0"/>
    <x v="73"/>
    <n v="75194.14"/>
    <n v="0"/>
    <n v="435"/>
    <n v="29265.78"/>
    <n v="7997.34"/>
    <n v="70.53"/>
    <m/>
    <n v="112962.79"/>
    <n v="0"/>
  </r>
  <r>
    <x v="8"/>
    <x v="8"/>
    <x v="0"/>
    <x v="1"/>
    <x v="1"/>
    <x v="73"/>
    <n v="62284.08"/>
    <n v="17600"/>
    <n v="100"/>
    <n v="20333.7"/>
    <n v="5507.07"/>
    <n v="133.33000000000001"/>
    <m/>
    <n v="105958.18"/>
    <n v="0"/>
  </r>
  <r>
    <x v="54"/>
    <x v="54"/>
    <x v="0"/>
    <x v="2"/>
    <x v="0"/>
    <x v="73"/>
    <n v="55707.1"/>
    <n v="0"/>
    <n v="0"/>
    <n v="27043.33"/>
    <n v="4569.6499999999996"/>
    <n v="124.02"/>
    <m/>
    <n v="87444.1"/>
    <n v="0"/>
  </r>
  <r>
    <x v="29"/>
    <x v="29"/>
    <x v="0"/>
    <x v="2"/>
    <x v="0"/>
    <x v="73"/>
    <n v="62453.35"/>
    <n v="897"/>
    <n v="4510"/>
    <n v="25338.48"/>
    <n v="4913.38"/>
    <n v="115.5"/>
    <m/>
    <n v="98227.71"/>
    <n v="0"/>
  </r>
  <r>
    <x v="10"/>
    <x v="10"/>
    <x v="1"/>
    <x v="2"/>
    <x v="0"/>
    <x v="73"/>
    <n v="88038.8"/>
    <n v="4387.5"/>
    <n v="7011.25"/>
    <n v="46432.65"/>
    <n v="7576.75"/>
    <n v="2415.3200000000002"/>
    <m/>
    <n v="155862.26999999999"/>
    <n v="0"/>
  </r>
  <r>
    <x v="14"/>
    <x v="14"/>
    <x v="0"/>
    <x v="1"/>
    <x v="1"/>
    <x v="73"/>
    <n v="56367.51"/>
    <n v="12320"/>
    <n v="640"/>
    <n v="19594.11"/>
    <n v="3995.43"/>
    <n v="1436.7"/>
    <m/>
    <n v="94353.75"/>
    <n v="0"/>
  </r>
  <r>
    <x v="17"/>
    <x v="17"/>
    <x v="0"/>
    <x v="1"/>
    <x v="1"/>
    <x v="73"/>
    <n v="51884.14"/>
    <n v="16960"/>
    <n v="150"/>
    <n v="20467.75"/>
    <n v="3889.08"/>
    <n v="144.08000000000001"/>
    <m/>
    <n v="93495.05"/>
    <n v="0"/>
  </r>
  <r>
    <x v="68"/>
    <x v="68"/>
    <x v="0"/>
    <x v="0"/>
    <x v="2"/>
    <x v="73"/>
    <n v="6902.7"/>
    <n v="0"/>
    <n v="310"/>
    <n v="3653.15"/>
    <n v="1820"/>
    <n v="30"/>
    <m/>
    <n v="12715.85"/>
    <n v="0"/>
  </r>
  <r>
    <x v="32"/>
    <x v="32"/>
    <x v="3"/>
    <x v="2"/>
    <x v="0"/>
    <x v="73"/>
    <n v="63519.43"/>
    <n v="3925"/>
    <n v="2443.25"/>
    <n v="29437.599999999999"/>
    <n v="13704.15"/>
    <n v="179.91"/>
    <m/>
    <n v="113209.34"/>
    <n v="18481.05"/>
  </r>
  <r>
    <x v="66"/>
    <x v="66"/>
    <x v="5"/>
    <x v="2"/>
    <x v="4"/>
    <x v="73"/>
    <n v="62210.29"/>
    <n v="5400"/>
    <n v="0"/>
    <n v="23178.79"/>
    <n v="7250.7"/>
    <n v="0"/>
    <m/>
    <n v="98039.78"/>
    <n v="15997.02"/>
  </r>
  <r>
    <x v="69"/>
    <x v="69"/>
    <x v="4"/>
    <x v="1"/>
    <x v="2"/>
    <x v="73"/>
    <n v="86796.9"/>
    <n v="0"/>
    <n v="0"/>
    <n v="21291.77"/>
    <n v="9433.89"/>
    <n v="0"/>
    <m/>
    <n v="117522.56"/>
    <n v="0"/>
  </r>
  <r>
    <x v="4"/>
    <x v="4"/>
    <x v="1"/>
    <x v="0"/>
    <x v="0"/>
    <x v="73"/>
    <n v="39094.39"/>
    <n v="400"/>
    <n v="0"/>
    <n v="20067.12"/>
    <n v="1828.37"/>
    <n v="47.97"/>
    <m/>
    <n v="61437.85"/>
    <n v="0"/>
  </r>
  <r>
    <x v="65"/>
    <x v="65"/>
    <x v="0"/>
    <x v="2"/>
    <x v="0"/>
    <x v="73"/>
    <n v="40043.35"/>
    <n v="0"/>
    <n v="0"/>
    <n v="19207.560000000001"/>
    <n v="5784.45"/>
    <n v="0"/>
    <m/>
    <n v="65035.360000000001"/>
    <n v="2930.1"/>
  </r>
  <r>
    <x v="58"/>
    <x v="58"/>
    <x v="0"/>
    <x v="3"/>
    <x v="3"/>
    <x v="73"/>
    <n v="42831.9"/>
    <n v="800"/>
    <n v="0"/>
    <n v="25161"/>
    <n v="3657"/>
    <n v="44"/>
    <m/>
    <n v="72493.899999999994"/>
    <n v="0"/>
  </r>
  <r>
    <x v="70"/>
    <x v="70"/>
    <x v="5"/>
    <x v="2"/>
    <x v="4"/>
    <x v="73"/>
    <n v="0"/>
    <n v="0"/>
    <n v="0"/>
    <n v="0"/>
    <n v="0"/>
    <n v="0"/>
    <m/>
    <n v="0"/>
    <n v="282.64"/>
  </r>
  <r>
    <x v="26"/>
    <x v="26"/>
    <x v="1"/>
    <x v="2"/>
    <x v="0"/>
    <x v="73"/>
    <n v="89148.7"/>
    <n v="3525"/>
    <n v="0"/>
    <n v="47101.25"/>
    <n v="7700.39"/>
    <n v="174"/>
    <m/>
    <n v="147649.34"/>
    <n v="0"/>
  </r>
  <r>
    <x v="44"/>
    <x v="44"/>
    <x v="0"/>
    <x v="2"/>
    <x v="0"/>
    <x v="73"/>
    <n v="51417.51"/>
    <n v="140"/>
    <n v="160"/>
    <n v="20381.73"/>
    <n v="4778.8500000000004"/>
    <n v="474.86"/>
    <m/>
    <n v="77352.95"/>
    <n v="0"/>
  </r>
  <r>
    <x v="0"/>
    <x v="0"/>
    <x v="0"/>
    <x v="0"/>
    <x v="0"/>
    <x v="73"/>
    <n v="56311.9"/>
    <n v="23952.5"/>
    <n v="0"/>
    <n v="26186.639999999999"/>
    <n v="3483.36"/>
    <n v="633.87"/>
    <m/>
    <n v="110568.27"/>
    <n v="0"/>
  </r>
  <r>
    <x v="6"/>
    <x v="6"/>
    <x v="0"/>
    <x v="1"/>
    <x v="0"/>
    <x v="73"/>
    <n v="61559.85"/>
    <n v="280"/>
    <n v="1155"/>
    <n v="25721.89"/>
    <n v="3844.98"/>
    <n v="645.22"/>
    <m/>
    <n v="93206.94"/>
    <n v="0"/>
  </r>
  <r>
    <x v="15"/>
    <x v="15"/>
    <x v="2"/>
    <x v="1"/>
    <x v="0"/>
    <x v="73"/>
    <n v="76160"/>
    <n v="35062.5"/>
    <n v="2580"/>
    <n v="26631.83"/>
    <n v="4152.5200000000004"/>
    <n v="199.97"/>
    <m/>
    <n v="144786.82"/>
    <n v="0"/>
  </r>
  <r>
    <x v="52"/>
    <x v="52"/>
    <x v="2"/>
    <x v="1"/>
    <x v="2"/>
    <x v="73"/>
    <n v="46257.5"/>
    <n v="0"/>
    <n v="1765"/>
    <n v="23825.5"/>
    <n v="3712"/>
    <n v="193.47"/>
    <m/>
    <n v="75753.47"/>
    <n v="0"/>
  </r>
  <r>
    <x v="61"/>
    <x v="61"/>
    <x v="0"/>
    <x v="3"/>
    <x v="0"/>
    <x v="73"/>
    <n v="83944.54"/>
    <n v="0"/>
    <n v="0"/>
    <n v="18280.669999999998"/>
    <n v="7049"/>
    <n v="585"/>
    <m/>
    <n v="109859.21"/>
    <n v="0"/>
  </r>
  <r>
    <x v="21"/>
    <x v="21"/>
    <x v="4"/>
    <x v="1"/>
    <x v="0"/>
    <x v="73"/>
    <n v="47973.09"/>
    <n v="750"/>
    <n v="1772.45"/>
    <n v="24109.05"/>
    <n v="5174.87"/>
    <n v="924.8"/>
    <m/>
    <n v="80704.259999999995"/>
    <n v="0"/>
  </r>
  <r>
    <x v="49"/>
    <x v="49"/>
    <x v="0"/>
    <x v="3"/>
    <x v="0"/>
    <x v="73"/>
    <n v="51225.49"/>
    <n v="5956.13"/>
    <n v="360"/>
    <n v="19181.009999999998"/>
    <n v="4793.3100000000004"/>
    <n v="487.25"/>
    <m/>
    <n v="82003.19"/>
    <n v="0"/>
  </r>
  <r>
    <x v="36"/>
    <x v="36"/>
    <x v="0"/>
    <x v="1"/>
    <x v="0"/>
    <x v="73"/>
    <n v="43813.31"/>
    <n v="0"/>
    <n v="0"/>
    <n v="25524.65"/>
    <n v="5662.72"/>
    <n v="339.81"/>
    <m/>
    <n v="75340.490000000005"/>
    <n v="0"/>
  </r>
  <r>
    <x v="22"/>
    <x v="22"/>
    <x v="0"/>
    <x v="3"/>
    <x v="0"/>
    <x v="73"/>
    <n v="79112.5"/>
    <n v="17420"/>
    <n v="0"/>
    <n v="21033.279999999999"/>
    <n v="5456.53"/>
    <n v="1658.45"/>
    <m/>
    <n v="124680.76"/>
    <n v="0"/>
  </r>
  <r>
    <x v="20"/>
    <x v="20"/>
    <x v="3"/>
    <x v="1"/>
    <x v="0"/>
    <x v="73"/>
    <n v="78985.62"/>
    <n v="1500"/>
    <n v="870"/>
    <n v="22980.28"/>
    <n v="3407.55"/>
    <n v="71.44"/>
    <m/>
    <n v="107814.89"/>
    <n v="0"/>
  </r>
  <r>
    <x v="43"/>
    <x v="43"/>
    <x v="0"/>
    <x v="4"/>
    <x v="0"/>
    <x v="73"/>
    <n v="62179.27"/>
    <n v="4500"/>
    <n v="3350"/>
    <n v="24080.27"/>
    <n v="5824.29"/>
    <n v="873.6"/>
    <m/>
    <n v="100807.43"/>
    <n v="0"/>
  </r>
  <r>
    <x v="11"/>
    <x v="11"/>
    <x v="0"/>
    <x v="2"/>
    <x v="2"/>
    <x v="73"/>
    <n v="63060.25"/>
    <n v="450"/>
    <n v="1869"/>
    <n v="22811.71"/>
    <n v="4915.75"/>
    <n v="133.88999999999999"/>
    <m/>
    <n v="93240.6"/>
    <n v="0"/>
  </r>
  <r>
    <x v="19"/>
    <x v="19"/>
    <x v="4"/>
    <x v="0"/>
    <x v="0"/>
    <x v="73"/>
    <n v="45741.23"/>
    <n v="640"/>
    <n v="0"/>
    <n v="15723.61"/>
    <n v="4266.01"/>
    <n v="174"/>
    <m/>
    <n v="66544.850000000006"/>
    <n v="0"/>
  </r>
  <r>
    <x v="48"/>
    <x v="48"/>
    <x v="0"/>
    <x v="3"/>
    <x v="0"/>
    <x v="73"/>
    <n v="56875.73"/>
    <n v="840"/>
    <n v="2110"/>
    <n v="20613.71"/>
    <n v="6164.47"/>
    <n v="327.3"/>
    <m/>
    <n v="86931.21"/>
    <n v="0"/>
  </r>
  <r>
    <x v="16"/>
    <x v="16"/>
    <x v="0"/>
    <x v="1"/>
    <x v="0"/>
    <x v="73"/>
    <n v="92161.89"/>
    <n v="43560"/>
    <n v="550"/>
    <n v="40247.24"/>
    <n v="7255.47"/>
    <n v="1781.76"/>
    <m/>
    <n v="185556.36"/>
    <n v="0"/>
  </r>
  <r>
    <x v="47"/>
    <x v="47"/>
    <x v="0"/>
    <x v="2"/>
    <x v="0"/>
    <x v="73"/>
    <n v="69620"/>
    <n v="0"/>
    <n v="3000"/>
    <n v="29355"/>
    <n v="5944"/>
    <n v="112"/>
    <m/>
    <n v="108031"/>
    <n v="0"/>
  </r>
  <r>
    <x v="45"/>
    <x v="45"/>
    <x v="0"/>
    <x v="3"/>
    <x v="0"/>
    <x v="73"/>
    <n v="59437"/>
    <n v="3675"/>
    <n v="2360"/>
    <n v="19103.75"/>
    <n v="5281.37"/>
    <n v="76.5"/>
    <m/>
    <n v="89933.62"/>
    <n v="0"/>
  </r>
  <r>
    <x v="64"/>
    <x v="64"/>
    <x v="0"/>
    <x v="3"/>
    <x v="0"/>
    <x v="73"/>
    <n v="71942.31"/>
    <n v="26805"/>
    <n v="630.01"/>
    <n v="34005.39"/>
    <n v="5749.37"/>
    <n v="431"/>
    <m/>
    <n v="139563.07999999999"/>
    <n v="0"/>
  </r>
  <r>
    <x v="51"/>
    <x v="51"/>
    <x v="2"/>
    <x v="3"/>
    <x v="0"/>
    <x v="73"/>
    <n v="68445.5"/>
    <n v="24168"/>
    <n v="3035"/>
    <n v="23160.65"/>
    <n v="3877.3"/>
    <n v="515.41999999999996"/>
    <m/>
    <n v="123201.87"/>
    <n v="0"/>
  </r>
  <r>
    <x v="28"/>
    <x v="28"/>
    <x v="0"/>
    <x v="2"/>
    <x v="0"/>
    <x v="73"/>
    <n v="43371.78"/>
    <n v="22200"/>
    <n v="0"/>
    <n v="16567.82"/>
    <n v="4138"/>
    <n v="1285.8800000000001"/>
    <m/>
    <n v="87563.48"/>
    <n v="0"/>
  </r>
  <r>
    <x v="27"/>
    <x v="27"/>
    <x v="0"/>
    <x v="3"/>
    <x v="0"/>
    <x v="73"/>
    <n v="51272.800000000003"/>
    <n v="16700"/>
    <n v="65"/>
    <n v="19436.75"/>
    <n v="4194"/>
    <n v="276.93"/>
    <m/>
    <n v="91945.48"/>
    <n v="0"/>
  </r>
  <r>
    <x v="2"/>
    <x v="2"/>
    <x v="0"/>
    <x v="1"/>
    <x v="0"/>
    <x v="73"/>
    <n v="47435.89"/>
    <n v="720"/>
    <n v="0"/>
    <n v="11961.5"/>
    <n v="2188"/>
    <n v="0"/>
    <m/>
    <n v="62305.39"/>
    <n v="0"/>
  </r>
  <r>
    <x v="42"/>
    <x v="42"/>
    <x v="0"/>
    <x v="1"/>
    <x v="1"/>
    <x v="73"/>
    <n v="54113.01"/>
    <n v="21280"/>
    <n v="640"/>
    <n v="20667.16"/>
    <n v="5064.75"/>
    <n v="2562.0500000000002"/>
    <m/>
    <n v="104326.97"/>
    <n v="0"/>
  </r>
  <r>
    <x v="37"/>
    <x v="37"/>
    <x v="0"/>
    <x v="3"/>
    <x v="0"/>
    <x v="73"/>
    <n v="78085.31"/>
    <n v="9897"/>
    <n v="1660"/>
    <n v="32617.439999999999"/>
    <n v="6430.29"/>
    <n v="2354.88"/>
    <m/>
    <n v="131044.92"/>
    <n v="0"/>
  </r>
  <r>
    <x v="25"/>
    <x v="25"/>
    <x v="2"/>
    <x v="1"/>
    <x v="0"/>
    <x v="73"/>
    <n v="72895.8"/>
    <n v="350"/>
    <n v="0"/>
    <n v="27053.98"/>
    <n v="4601.17"/>
    <n v="514.24"/>
    <m/>
    <n v="105415.19"/>
    <n v="0"/>
  </r>
  <r>
    <x v="55"/>
    <x v="55"/>
    <x v="0"/>
    <x v="5"/>
    <x v="0"/>
    <x v="73"/>
    <n v="57705.32"/>
    <n v="1770"/>
    <n v="0"/>
    <n v="15046.66"/>
    <n v="4139.16"/>
    <n v="840.76"/>
    <m/>
    <n v="79501.899999999994"/>
    <n v="0"/>
  </r>
  <r>
    <x v="7"/>
    <x v="7"/>
    <x v="0"/>
    <x v="1"/>
    <x v="0"/>
    <x v="73"/>
    <n v="82266.91"/>
    <n v="6970"/>
    <n v="275"/>
    <n v="28186.98"/>
    <n v="4678.49"/>
    <n v="239.88"/>
    <m/>
    <n v="122617.26"/>
    <n v="0"/>
  </r>
  <r>
    <x v="60"/>
    <x v="60"/>
    <x v="1"/>
    <x v="3"/>
    <x v="2"/>
    <x v="73"/>
    <n v="56447.24"/>
    <n v="5355"/>
    <n v="1000"/>
    <n v="12836.07"/>
    <n v="10865.02"/>
    <n v="3341.55"/>
    <m/>
    <n v="89844.88"/>
    <n v="0"/>
  </r>
  <r>
    <x v="57"/>
    <x v="57"/>
    <x v="3"/>
    <x v="4"/>
    <x v="0"/>
    <x v="73"/>
    <n v="91839.64"/>
    <n v="24440"/>
    <n v="1074"/>
    <n v="22126.33"/>
    <n v="10063.870000000001"/>
    <n v="1461.95"/>
    <m/>
    <n v="151005.79"/>
    <n v="0"/>
  </r>
  <r>
    <x v="5"/>
    <x v="5"/>
    <x v="0"/>
    <x v="1"/>
    <x v="0"/>
    <x v="73"/>
    <n v="61804.13"/>
    <n v="565"/>
    <n v="480"/>
    <n v="25434.25"/>
    <n v="5217.95"/>
    <n v="508.42"/>
    <m/>
    <n v="94009.75"/>
    <n v="0"/>
  </r>
  <r>
    <x v="12"/>
    <x v="12"/>
    <x v="0"/>
    <x v="2"/>
    <x v="0"/>
    <x v="73"/>
    <n v="65636.41"/>
    <n v="502.5"/>
    <n v="3777"/>
    <n v="29165.040000000001"/>
    <n v="7285.68"/>
    <n v="2177.84"/>
    <m/>
    <n v="108544.47"/>
    <n v="0"/>
  </r>
  <r>
    <x v="24"/>
    <x v="24"/>
    <x v="0"/>
    <x v="2"/>
    <x v="0"/>
    <x v="73"/>
    <n v="49632.5"/>
    <n v="360"/>
    <n v="404"/>
    <n v="21135.91"/>
    <n v="5798.5"/>
    <n v="1526.43"/>
    <m/>
    <n v="78857.34"/>
    <n v="0"/>
  </r>
  <r>
    <x v="13"/>
    <x v="13"/>
    <x v="0"/>
    <x v="1"/>
    <x v="0"/>
    <x v="73"/>
    <n v="48438.76"/>
    <n v="10625"/>
    <n v="180"/>
    <n v="15734.63"/>
    <n v="3274.28"/>
    <n v="2234.63"/>
    <m/>
    <n v="80487.3"/>
    <n v="0"/>
  </r>
  <r>
    <x v="35"/>
    <x v="35"/>
    <x v="4"/>
    <x v="1"/>
    <x v="0"/>
    <x v="73"/>
    <n v="32273.31"/>
    <n v="630"/>
    <n v="0"/>
    <n v="21127.14"/>
    <n v="21625.29"/>
    <n v="7267.74"/>
    <m/>
    <n v="82923.48"/>
    <n v="0"/>
  </r>
  <r>
    <x v="31"/>
    <x v="31"/>
    <x v="4"/>
    <x v="0"/>
    <x v="0"/>
    <x v="73"/>
    <n v="48130.87"/>
    <n v="320"/>
    <n v="474.98"/>
    <n v="17529.32"/>
    <n v="3443.19"/>
    <n v="1146.83"/>
    <m/>
    <n v="71045.19"/>
    <n v="0"/>
  </r>
  <r>
    <x v="3"/>
    <x v="3"/>
    <x v="0"/>
    <x v="1"/>
    <x v="0"/>
    <x v="73"/>
    <n v="69335.179999999993"/>
    <n v="17838.23"/>
    <n v="0"/>
    <n v="34935.43"/>
    <n v="6315.82"/>
    <n v="159.47"/>
    <m/>
    <n v="128584.13"/>
    <n v="0"/>
  </r>
  <r>
    <x v="56"/>
    <x v="56"/>
    <x v="0"/>
    <x v="2"/>
    <x v="0"/>
    <x v="73"/>
    <n v="52870.61"/>
    <n v="0"/>
    <n v="0"/>
    <n v="16595.53"/>
    <n v="4648.63"/>
    <n v="867.94"/>
    <m/>
    <n v="74982.710000000006"/>
    <n v="0"/>
  </r>
  <r>
    <x v="1"/>
    <x v="1"/>
    <x v="0"/>
    <x v="1"/>
    <x v="0"/>
    <x v="73"/>
    <n v="81265.740000000005"/>
    <n v="13500"/>
    <n v="5562.97"/>
    <n v="27523.75"/>
    <n v="6023.5"/>
    <n v="677.99"/>
    <m/>
    <n v="134553.95000000001"/>
    <n v="0"/>
  </r>
  <r>
    <x v="59"/>
    <x v="59"/>
    <x v="3"/>
    <x v="3"/>
    <x v="2"/>
    <x v="73"/>
    <n v="59231"/>
    <n v="0"/>
    <n v="0"/>
    <n v="13181.5"/>
    <n v="4308.95"/>
    <n v="476.75"/>
    <m/>
    <n v="77198.2"/>
    <n v="0"/>
  </r>
  <r>
    <x v="53"/>
    <x v="53"/>
    <x v="0"/>
    <x v="2"/>
    <x v="0"/>
    <x v="73"/>
    <n v="57911.98"/>
    <n v="0"/>
    <n v="0"/>
    <n v="24871.24"/>
    <n v="6538.25"/>
    <n v="414.94"/>
    <m/>
    <n v="89736.41"/>
    <n v="0"/>
  </r>
  <r>
    <x v="9"/>
    <x v="9"/>
    <x v="0"/>
    <x v="1"/>
    <x v="0"/>
    <x v="73"/>
    <n v="63848.85"/>
    <n v="41191.599999999999"/>
    <n v="685"/>
    <n v="25130.85"/>
    <n v="4635.32"/>
    <n v="132.01"/>
    <m/>
    <n v="135623.63"/>
    <n v="0"/>
  </r>
  <r>
    <x v="68"/>
    <x v="68"/>
    <x v="0"/>
    <x v="0"/>
    <x v="2"/>
    <x v="74"/>
    <n v="24829.41"/>
    <n v="9400"/>
    <n v="90"/>
    <n v="14927.61"/>
    <n v="10154.01"/>
    <n v="30"/>
    <m/>
    <n v="59431.03"/>
    <n v="0"/>
  </r>
  <r>
    <x v="41"/>
    <x v="41"/>
    <x v="0"/>
    <x v="4"/>
    <x v="0"/>
    <x v="74"/>
    <n v="90381.119999999995"/>
    <n v="0"/>
    <n v="2984.75"/>
    <n v="28082.09"/>
    <n v="8928.18"/>
    <n v="216.96"/>
    <m/>
    <n v="130593.1"/>
    <n v="0"/>
  </r>
  <r>
    <x v="31"/>
    <x v="31"/>
    <x v="4"/>
    <x v="0"/>
    <x v="0"/>
    <x v="74"/>
    <n v="45899.86"/>
    <n v="2560"/>
    <n v="274.99"/>
    <n v="16148.4"/>
    <n v="2909.6"/>
    <n v="562.87"/>
    <m/>
    <n v="68355.72"/>
    <n v="0"/>
  </r>
  <r>
    <x v="64"/>
    <x v="64"/>
    <x v="0"/>
    <x v="3"/>
    <x v="0"/>
    <x v="74"/>
    <n v="90143.66"/>
    <n v="750"/>
    <n v="1636.25"/>
    <n v="38447.53"/>
    <n v="6323.36"/>
    <n v="4480"/>
    <m/>
    <n v="141780.79999999999"/>
    <n v="0"/>
  </r>
  <r>
    <x v="13"/>
    <x v="13"/>
    <x v="0"/>
    <x v="1"/>
    <x v="0"/>
    <x v="74"/>
    <n v="67787.199999999997"/>
    <n v="24200"/>
    <n v="410"/>
    <n v="24871.1"/>
    <n v="3916.57"/>
    <n v="540.98"/>
    <m/>
    <n v="121725.85"/>
    <n v="0"/>
  </r>
  <r>
    <x v="15"/>
    <x v="15"/>
    <x v="2"/>
    <x v="1"/>
    <x v="0"/>
    <x v="74"/>
    <n v="80713.679999999993"/>
    <n v="2981"/>
    <n v="3306"/>
    <n v="29785.74"/>
    <n v="4853.13"/>
    <n v="223.1"/>
    <m/>
    <n v="121862.65"/>
    <n v="0"/>
  </r>
  <r>
    <x v="50"/>
    <x v="50"/>
    <x v="2"/>
    <x v="4"/>
    <x v="0"/>
    <x v="74"/>
    <n v="124722.06"/>
    <n v="20768.75"/>
    <n v="1733"/>
    <n v="41772.43"/>
    <n v="6797.06"/>
    <n v="376.78"/>
    <m/>
    <n v="196170.08"/>
    <n v="0"/>
  </r>
  <r>
    <x v="29"/>
    <x v="29"/>
    <x v="0"/>
    <x v="2"/>
    <x v="0"/>
    <x v="74"/>
    <n v="84443.66"/>
    <n v="34803.599999999999"/>
    <n v="1240"/>
    <n v="37607"/>
    <n v="5623.88"/>
    <n v="174"/>
    <m/>
    <n v="163892.14000000001"/>
    <n v="0"/>
  </r>
  <r>
    <x v="23"/>
    <x v="23"/>
    <x v="0"/>
    <x v="1"/>
    <x v="0"/>
    <x v="74"/>
    <n v="83321.77"/>
    <n v="0"/>
    <n v="420"/>
    <n v="33812.61"/>
    <n v="5161.55"/>
    <n v="93.98"/>
    <m/>
    <n v="122809.91"/>
    <n v="0"/>
  </r>
  <r>
    <x v="7"/>
    <x v="7"/>
    <x v="0"/>
    <x v="1"/>
    <x v="0"/>
    <x v="74"/>
    <n v="79197.81"/>
    <n v="37670"/>
    <n v="1195"/>
    <n v="26427.88"/>
    <n v="4637.3"/>
    <n v="195.92"/>
    <m/>
    <n v="149323.91"/>
    <n v="0"/>
  </r>
  <r>
    <x v="60"/>
    <x v="60"/>
    <x v="1"/>
    <x v="3"/>
    <x v="2"/>
    <x v="74"/>
    <n v="73761.19"/>
    <n v="18980.84"/>
    <n v="900"/>
    <n v="18460.2"/>
    <n v="13961.55"/>
    <n v="1136.99"/>
    <m/>
    <n v="127200.77"/>
    <n v="0"/>
  </r>
  <r>
    <x v="21"/>
    <x v="21"/>
    <x v="4"/>
    <x v="1"/>
    <x v="0"/>
    <x v="74"/>
    <n v="47637.46"/>
    <n v="22605.19"/>
    <n v="905"/>
    <n v="20956.28"/>
    <n v="4413.7299999999996"/>
    <n v="179.18"/>
    <m/>
    <n v="96696.84"/>
    <n v="0"/>
  </r>
  <r>
    <x v="52"/>
    <x v="52"/>
    <x v="2"/>
    <x v="1"/>
    <x v="2"/>
    <x v="74"/>
    <n v="65624"/>
    <n v="14280"/>
    <n v="2775"/>
    <n v="30506.400000000001"/>
    <n v="4444"/>
    <n v="482.16"/>
    <m/>
    <n v="118111.56"/>
    <n v="0"/>
  </r>
  <r>
    <x v="67"/>
    <x v="67"/>
    <x v="5"/>
    <x v="3"/>
    <x v="0"/>
    <x v="74"/>
    <n v="56155.73"/>
    <n v="0"/>
    <n v="0"/>
    <n v="21918.48"/>
    <n v="6589.68"/>
    <n v="112"/>
    <m/>
    <n v="84775.89"/>
    <n v="0"/>
  </r>
  <r>
    <x v="58"/>
    <x v="58"/>
    <x v="0"/>
    <x v="3"/>
    <x v="3"/>
    <x v="74"/>
    <n v="78836.44"/>
    <n v="34575"/>
    <n v="0"/>
    <n v="39147.35"/>
    <n v="7041.5"/>
    <n v="132"/>
    <m/>
    <n v="159732.29"/>
    <n v="0"/>
  </r>
  <r>
    <x v="53"/>
    <x v="53"/>
    <x v="0"/>
    <x v="2"/>
    <x v="0"/>
    <x v="74"/>
    <n v="80023.399999999994"/>
    <n v="5700"/>
    <n v="625"/>
    <n v="26780.86"/>
    <n v="7602.4"/>
    <n v="394.95"/>
    <m/>
    <n v="121126.61"/>
    <n v="0"/>
  </r>
  <r>
    <x v="10"/>
    <x v="10"/>
    <x v="1"/>
    <x v="2"/>
    <x v="0"/>
    <x v="74"/>
    <n v="101977.76"/>
    <n v="49362.5"/>
    <n v="2956.62"/>
    <n v="46995.65"/>
    <n v="7613.54"/>
    <n v="975.93"/>
    <m/>
    <n v="209882"/>
    <n v="0"/>
  </r>
  <r>
    <x v="39"/>
    <x v="39"/>
    <x v="5"/>
    <x v="3"/>
    <x v="0"/>
    <x v="74"/>
    <n v="67564.87"/>
    <n v="12870"/>
    <n v="10840"/>
    <n v="20510.740000000002"/>
    <n v="9268.69"/>
    <n v="200"/>
    <m/>
    <n v="121254.3"/>
    <n v="0"/>
  </r>
  <r>
    <x v="54"/>
    <x v="54"/>
    <x v="0"/>
    <x v="2"/>
    <x v="0"/>
    <x v="74"/>
    <n v="81499.7"/>
    <n v="37950"/>
    <n v="630"/>
    <n v="34493.25"/>
    <n v="4481.6400000000003"/>
    <n v="258.95999999999998"/>
    <m/>
    <n v="159313.54999999999"/>
    <n v="0"/>
  </r>
  <r>
    <x v="37"/>
    <x v="37"/>
    <x v="0"/>
    <x v="3"/>
    <x v="0"/>
    <x v="74"/>
    <n v="97394.880000000005"/>
    <n v="25877"/>
    <n v="1615"/>
    <n v="34143.870000000003"/>
    <n v="8028.25"/>
    <n v="3468.77"/>
    <m/>
    <n v="170527.77"/>
    <n v="0"/>
  </r>
  <r>
    <x v="59"/>
    <x v="59"/>
    <x v="3"/>
    <x v="3"/>
    <x v="2"/>
    <x v="74"/>
    <n v="62325.53"/>
    <n v="0"/>
    <n v="0"/>
    <n v="11963.11"/>
    <n v="3953.04"/>
    <n v="241.25"/>
    <m/>
    <n v="78482.929999999993"/>
    <n v="0"/>
  </r>
  <r>
    <x v="66"/>
    <x v="66"/>
    <x v="5"/>
    <x v="2"/>
    <x v="4"/>
    <x v="74"/>
    <n v="89727.49"/>
    <n v="7200"/>
    <n v="0"/>
    <n v="27016.57"/>
    <n v="7557.97"/>
    <n v="17.5"/>
    <m/>
    <n v="131519.53"/>
    <n v="-1115.8599999999999"/>
  </r>
  <r>
    <x v="69"/>
    <x v="69"/>
    <x v="4"/>
    <x v="1"/>
    <x v="2"/>
    <x v="74"/>
    <n v="52807.47"/>
    <n v="0"/>
    <n v="0"/>
    <n v="21899"/>
    <n v="9695.4"/>
    <n v="0"/>
    <m/>
    <n v="84401.87"/>
    <n v="0"/>
  </r>
  <r>
    <x v="70"/>
    <x v="70"/>
    <x v="5"/>
    <x v="2"/>
    <x v="4"/>
    <x v="74"/>
    <n v="13628.56"/>
    <n v="0"/>
    <n v="0"/>
    <n v="6814.5"/>
    <n v="1874.5"/>
    <n v="0"/>
    <m/>
    <n v="22317.56"/>
    <n v="335"/>
  </r>
  <r>
    <x v="61"/>
    <x v="61"/>
    <x v="0"/>
    <x v="3"/>
    <x v="0"/>
    <x v="74"/>
    <n v="97797"/>
    <n v="0"/>
    <n v="0"/>
    <n v="19845.939999999999"/>
    <n v="5939.65"/>
    <n v="674"/>
    <m/>
    <n v="124256.59"/>
    <n v="0"/>
  </r>
  <r>
    <x v="4"/>
    <x v="4"/>
    <x v="1"/>
    <x v="0"/>
    <x v="0"/>
    <x v="74"/>
    <n v="44799.6"/>
    <n v="16560"/>
    <n v="0"/>
    <n v="21698.37"/>
    <n v="2158.5500000000002"/>
    <n v="47.97"/>
    <m/>
    <n v="85264.49"/>
    <n v="0"/>
  </r>
  <r>
    <x v="32"/>
    <x v="32"/>
    <x v="3"/>
    <x v="2"/>
    <x v="0"/>
    <x v="74"/>
    <n v="57476.92"/>
    <n v="11376.8"/>
    <n v="488"/>
    <n v="32724.66"/>
    <n v="13316.83"/>
    <n v="359.48"/>
    <m/>
    <n v="115742.69"/>
    <n v="-1411.9"/>
  </r>
  <r>
    <x v="45"/>
    <x v="45"/>
    <x v="0"/>
    <x v="3"/>
    <x v="0"/>
    <x v="74"/>
    <n v="79319.78"/>
    <n v="13380"/>
    <n v="1515"/>
    <n v="24539.67"/>
    <n v="6114.9"/>
    <n v="46.5"/>
    <m/>
    <n v="124915.85"/>
    <n v="0"/>
  </r>
  <r>
    <x v="71"/>
    <x v="71"/>
    <x v="0"/>
    <x v="2"/>
    <x v="2"/>
    <x v="74"/>
    <n v="70373.5"/>
    <n v="0"/>
    <n v="0"/>
    <n v="22365.4"/>
    <n v="11877.15"/>
    <n v="419.3"/>
    <m/>
    <n v="105035.35"/>
    <n v="0"/>
  </r>
  <r>
    <x v="26"/>
    <x v="26"/>
    <x v="1"/>
    <x v="2"/>
    <x v="0"/>
    <x v="74"/>
    <n v="108591"/>
    <n v="63700"/>
    <n v="829"/>
    <n v="52147.519999999997"/>
    <n v="8198.15"/>
    <n v="105"/>
    <m/>
    <n v="233570.67"/>
    <n v="0"/>
  </r>
  <r>
    <x v="18"/>
    <x v="18"/>
    <x v="3"/>
    <x v="1"/>
    <x v="0"/>
    <x v="74"/>
    <n v="63820.01"/>
    <n v="17050"/>
    <n v="1130"/>
    <n v="23922.22"/>
    <n v="5540.12"/>
    <n v="625.5"/>
    <m/>
    <n v="112087.85"/>
    <n v="0"/>
  </r>
  <r>
    <x v="62"/>
    <x v="62"/>
    <x v="2"/>
    <x v="4"/>
    <x v="0"/>
    <x v="74"/>
    <n v="146163.31"/>
    <n v="31950"/>
    <n v="1375"/>
    <n v="49988.63"/>
    <n v="9133.4"/>
    <n v="114.97"/>
    <m/>
    <n v="238725.31"/>
    <n v="0"/>
  </r>
  <r>
    <x v="36"/>
    <x v="36"/>
    <x v="0"/>
    <x v="1"/>
    <x v="0"/>
    <x v="74"/>
    <n v="42192.68"/>
    <n v="14558.13"/>
    <n v="490"/>
    <n v="24458.99"/>
    <n v="5119.37"/>
    <n v="114.1"/>
    <m/>
    <n v="86933.27"/>
    <n v="0"/>
  </r>
  <r>
    <x v="3"/>
    <x v="3"/>
    <x v="0"/>
    <x v="1"/>
    <x v="0"/>
    <x v="74"/>
    <n v="72998.720000000001"/>
    <n v="25181.43"/>
    <n v="300"/>
    <n v="35181.360000000001"/>
    <n v="5877.98"/>
    <n v="169.9"/>
    <m/>
    <n v="139709.39000000001"/>
    <n v="0"/>
  </r>
  <r>
    <x v="55"/>
    <x v="55"/>
    <x v="0"/>
    <x v="5"/>
    <x v="0"/>
    <x v="74"/>
    <n v="80137"/>
    <n v="6400"/>
    <n v="1860"/>
    <n v="18290.96"/>
    <n v="4051.75"/>
    <n v="479.8"/>
    <m/>
    <n v="111219.51"/>
    <n v="0"/>
  </r>
  <r>
    <x v="65"/>
    <x v="65"/>
    <x v="0"/>
    <x v="2"/>
    <x v="0"/>
    <x v="74"/>
    <n v="54048.84"/>
    <n v="13295.18"/>
    <n v="0"/>
    <n v="23486.46"/>
    <n v="6202.59"/>
    <n v="0"/>
    <m/>
    <n v="97033.07"/>
    <n v="487.34"/>
  </r>
  <r>
    <x v="2"/>
    <x v="2"/>
    <x v="0"/>
    <x v="1"/>
    <x v="0"/>
    <x v="74"/>
    <n v="65662.720000000001"/>
    <n v="24720"/>
    <n v="0"/>
    <n v="17533.5"/>
    <n v="2827"/>
    <n v="0"/>
    <m/>
    <n v="110743.22"/>
    <n v="0"/>
  </r>
  <r>
    <x v="20"/>
    <x v="20"/>
    <x v="3"/>
    <x v="1"/>
    <x v="0"/>
    <x v="74"/>
    <n v="82020.78"/>
    <n v="7744"/>
    <n v="1090"/>
    <n v="23024.799999999999"/>
    <n v="3251.75"/>
    <n v="282.95999999999998"/>
    <m/>
    <n v="117414.29"/>
    <n v="0"/>
  </r>
  <r>
    <x v="34"/>
    <x v="34"/>
    <x v="0"/>
    <x v="3"/>
    <x v="0"/>
    <x v="74"/>
    <n v="59645.21"/>
    <n v="0"/>
    <n v="903"/>
    <n v="27036.16"/>
    <n v="7161.73"/>
    <n v="129.6"/>
    <m/>
    <n v="94875.7"/>
    <n v="0"/>
  </r>
  <r>
    <x v="57"/>
    <x v="57"/>
    <x v="3"/>
    <x v="4"/>
    <x v="0"/>
    <x v="74"/>
    <n v="111099.07"/>
    <n v="13314.37"/>
    <n v="1589"/>
    <n v="27420.31"/>
    <n v="10192.469999999999"/>
    <n v="1174.9100000000001"/>
    <m/>
    <n v="164790.13"/>
    <n v="0"/>
  </r>
  <r>
    <x v="63"/>
    <x v="63"/>
    <x v="0"/>
    <x v="2"/>
    <x v="0"/>
    <x v="74"/>
    <n v="83126.91"/>
    <n v="12950"/>
    <n v="0"/>
    <n v="30427.360000000001"/>
    <n v="6115.12"/>
    <n v="69.33"/>
    <m/>
    <n v="132688.72"/>
    <n v="0"/>
  </r>
  <r>
    <x v="46"/>
    <x v="46"/>
    <x v="3"/>
    <x v="1"/>
    <x v="0"/>
    <x v="74"/>
    <n v="70117.8"/>
    <n v="750"/>
    <n v="0"/>
    <n v="20722.349999999999"/>
    <n v="4917.5"/>
    <n v="18"/>
    <m/>
    <n v="96525.65"/>
    <n v="0"/>
  </r>
  <r>
    <x v="30"/>
    <x v="30"/>
    <x v="0"/>
    <x v="2"/>
    <x v="2"/>
    <x v="74"/>
    <n v="86079.52"/>
    <n v="38160"/>
    <n v="0"/>
    <n v="29522.5"/>
    <n v="6638.05"/>
    <n v="1442.87"/>
    <m/>
    <n v="161842.94"/>
    <n v="0"/>
  </r>
  <r>
    <x v="22"/>
    <x v="22"/>
    <x v="0"/>
    <x v="3"/>
    <x v="0"/>
    <x v="74"/>
    <n v="104107.82"/>
    <n v="13860"/>
    <n v="0"/>
    <n v="24791.86"/>
    <n v="5861.94"/>
    <n v="1700.86"/>
    <m/>
    <n v="150322.48000000001"/>
    <n v="0"/>
  </r>
  <r>
    <x v="24"/>
    <x v="24"/>
    <x v="0"/>
    <x v="2"/>
    <x v="0"/>
    <x v="74"/>
    <n v="65110"/>
    <n v="780"/>
    <n v="622"/>
    <n v="20776.34"/>
    <n v="6445.75"/>
    <n v="1617.92"/>
    <m/>
    <n v="95352.01"/>
    <n v="0"/>
  </r>
  <r>
    <x v="47"/>
    <x v="47"/>
    <x v="0"/>
    <x v="2"/>
    <x v="0"/>
    <x v="74"/>
    <n v="90179.08"/>
    <n v="16525"/>
    <n v="1300"/>
    <n v="39964.5"/>
    <n v="6343.5"/>
    <n v="143"/>
    <m/>
    <n v="154455.07999999999"/>
    <n v="0"/>
  </r>
  <r>
    <x v="51"/>
    <x v="51"/>
    <x v="2"/>
    <x v="3"/>
    <x v="0"/>
    <x v="74"/>
    <n v="103745"/>
    <n v="6660"/>
    <n v="3826"/>
    <n v="31033.599999999999"/>
    <n v="4828.8999999999996"/>
    <n v="71.989999999999995"/>
    <m/>
    <n v="150165.49"/>
    <n v="0"/>
  </r>
  <r>
    <x v="56"/>
    <x v="56"/>
    <x v="0"/>
    <x v="2"/>
    <x v="0"/>
    <x v="74"/>
    <n v="45763.199999999997"/>
    <n v="0"/>
    <n v="0"/>
    <n v="18062.68"/>
    <n v="4230.46"/>
    <n v="848.48"/>
    <m/>
    <n v="68904.820000000007"/>
    <n v="0"/>
  </r>
  <r>
    <x v="35"/>
    <x v="35"/>
    <x v="4"/>
    <x v="1"/>
    <x v="0"/>
    <x v="74"/>
    <n v="30736.5"/>
    <n v="275"/>
    <n v="300"/>
    <n v="16566.79"/>
    <n v="19070.560000000001"/>
    <n v="3347.17"/>
    <m/>
    <n v="70296.02"/>
    <n v="0"/>
  </r>
  <r>
    <x v="16"/>
    <x v="16"/>
    <x v="0"/>
    <x v="1"/>
    <x v="0"/>
    <x v="74"/>
    <n v="87285"/>
    <n v="30240"/>
    <n v="2497.5"/>
    <n v="38376.68"/>
    <n v="7450.65"/>
    <n v="907.39"/>
    <m/>
    <n v="166757.22"/>
    <n v="0"/>
  </r>
  <r>
    <x v="43"/>
    <x v="43"/>
    <x v="0"/>
    <x v="4"/>
    <x v="0"/>
    <x v="74"/>
    <n v="88128.27"/>
    <n v="16250"/>
    <n v="3643.75"/>
    <n v="29196.400000000001"/>
    <n v="5732.26"/>
    <n v="1026.94"/>
    <m/>
    <n v="143977.62"/>
    <n v="0"/>
  </r>
  <r>
    <x v="40"/>
    <x v="40"/>
    <x v="0"/>
    <x v="3"/>
    <x v="0"/>
    <x v="74"/>
    <n v="83681.679999999993"/>
    <n v="11600"/>
    <n v="285"/>
    <n v="32919.589999999997"/>
    <n v="7967.06"/>
    <n v="407.99"/>
    <m/>
    <n v="136861.32"/>
    <n v="0"/>
  </r>
  <r>
    <x v="12"/>
    <x v="12"/>
    <x v="0"/>
    <x v="2"/>
    <x v="0"/>
    <x v="74"/>
    <n v="84607.76"/>
    <n v="3650"/>
    <n v="1438"/>
    <n v="32400.14"/>
    <n v="7138.07"/>
    <n v="2110.89"/>
    <m/>
    <n v="131344.85999999999"/>
    <n v="0"/>
  </r>
  <r>
    <x v="38"/>
    <x v="38"/>
    <x v="2"/>
    <x v="2"/>
    <x v="0"/>
    <x v="74"/>
    <n v="129193.48"/>
    <n v="17620"/>
    <n v="2100"/>
    <n v="50945.62"/>
    <n v="8064.17"/>
    <n v="627.37"/>
    <m/>
    <n v="208550.64"/>
    <n v="0"/>
  </r>
  <r>
    <x v="48"/>
    <x v="48"/>
    <x v="0"/>
    <x v="3"/>
    <x v="0"/>
    <x v="74"/>
    <n v="68321.83"/>
    <n v="14695"/>
    <n v="500"/>
    <n v="22356.31"/>
    <n v="6466.34"/>
    <n v="87"/>
    <m/>
    <n v="112426.48"/>
    <n v="0"/>
  </r>
  <r>
    <x v="49"/>
    <x v="49"/>
    <x v="0"/>
    <x v="3"/>
    <x v="0"/>
    <x v="74"/>
    <n v="76900.3"/>
    <n v="6687.2"/>
    <n v="1215"/>
    <n v="22957.279999999999"/>
    <n v="6417.43"/>
    <n v="225.4"/>
    <m/>
    <n v="114402.61"/>
    <n v="0"/>
  </r>
  <r>
    <x v="0"/>
    <x v="0"/>
    <x v="0"/>
    <x v="0"/>
    <x v="0"/>
    <x v="74"/>
    <n v="60010.31"/>
    <n v="9425"/>
    <n v="0"/>
    <n v="26580.09"/>
    <n v="3375.37"/>
    <n v="444.93"/>
    <m/>
    <n v="99835.7"/>
    <n v="0"/>
  </r>
  <r>
    <x v="1"/>
    <x v="1"/>
    <x v="0"/>
    <x v="1"/>
    <x v="0"/>
    <x v="74"/>
    <n v="85474.27"/>
    <n v="52125"/>
    <n v="2291.5"/>
    <n v="33412.5"/>
    <n v="5502"/>
    <n v="96"/>
    <m/>
    <n v="178901.27"/>
    <n v="0"/>
  </r>
  <r>
    <x v="8"/>
    <x v="8"/>
    <x v="0"/>
    <x v="1"/>
    <x v="1"/>
    <x v="74"/>
    <n v="70243.92"/>
    <n v="5120"/>
    <n v="270"/>
    <n v="22162.62"/>
    <n v="6027.66"/>
    <n v="1550"/>
    <m/>
    <n v="105374.2"/>
    <n v="0"/>
  </r>
  <r>
    <x v="42"/>
    <x v="42"/>
    <x v="0"/>
    <x v="1"/>
    <x v="1"/>
    <x v="74"/>
    <n v="66157.48"/>
    <n v="5760"/>
    <n v="640"/>
    <n v="20207.400000000001"/>
    <n v="5221.25"/>
    <n v="643.46"/>
    <m/>
    <n v="98629.59"/>
    <n v="0"/>
  </r>
  <r>
    <x v="17"/>
    <x v="17"/>
    <x v="0"/>
    <x v="1"/>
    <x v="1"/>
    <x v="74"/>
    <n v="66304.89"/>
    <n v="21600"/>
    <n v="200"/>
    <n v="22193.58"/>
    <n v="3681.46"/>
    <n v="174.65"/>
    <m/>
    <n v="114154.58"/>
    <n v="0"/>
  </r>
  <r>
    <x v="14"/>
    <x v="14"/>
    <x v="0"/>
    <x v="1"/>
    <x v="1"/>
    <x v="74"/>
    <n v="66580.66"/>
    <n v="16480"/>
    <n v="1010"/>
    <n v="22200.89"/>
    <n v="5159.1099999999997"/>
    <n v="3994.68"/>
    <m/>
    <n v="115425.34"/>
    <n v="0"/>
  </r>
  <r>
    <x v="28"/>
    <x v="28"/>
    <x v="0"/>
    <x v="2"/>
    <x v="0"/>
    <x v="74"/>
    <n v="60941.440000000002"/>
    <n v="10800"/>
    <n v="577.75"/>
    <n v="20310.14"/>
    <n v="5702.21"/>
    <n v="699.9"/>
    <m/>
    <n v="99031.44"/>
    <n v="0"/>
  </r>
  <r>
    <x v="6"/>
    <x v="6"/>
    <x v="0"/>
    <x v="1"/>
    <x v="0"/>
    <x v="74"/>
    <n v="89209.38"/>
    <n v="31790.5"/>
    <n v="3605"/>
    <n v="27378.78"/>
    <n v="5411.09"/>
    <n v="1397.51"/>
    <m/>
    <n v="158792.26"/>
    <n v="0"/>
  </r>
  <r>
    <x v="27"/>
    <x v="27"/>
    <x v="0"/>
    <x v="3"/>
    <x v="0"/>
    <x v="74"/>
    <n v="72163.33"/>
    <n v="5900"/>
    <n v="65"/>
    <n v="24486.84"/>
    <n v="5657.5"/>
    <n v="591.91999999999996"/>
    <m/>
    <n v="108864.59"/>
    <n v="0"/>
  </r>
  <r>
    <x v="19"/>
    <x v="19"/>
    <x v="4"/>
    <x v="0"/>
    <x v="0"/>
    <x v="74"/>
    <n v="41235.19"/>
    <n v="750"/>
    <n v="250"/>
    <n v="16226.15"/>
    <n v="4535.41"/>
    <n v="97"/>
    <m/>
    <n v="63093.75"/>
    <n v="0"/>
  </r>
  <r>
    <x v="44"/>
    <x v="44"/>
    <x v="0"/>
    <x v="2"/>
    <x v="0"/>
    <x v="74"/>
    <n v="62632.5"/>
    <n v="33400.83"/>
    <n v="271"/>
    <n v="25577.23"/>
    <n v="5255.52"/>
    <n v="267.44"/>
    <m/>
    <n v="127404.52"/>
    <n v="0"/>
  </r>
  <r>
    <x v="9"/>
    <x v="9"/>
    <x v="0"/>
    <x v="1"/>
    <x v="0"/>
    <x v="74"/>
    <n v="73282.59"/>
    <n v="10746.4"/>
    <n v="2495"/>
    <n v="29427"/>
    <n v="7296.36"/>
    <n v="67.959999999999994"/>
    <m/>
    <n v="123315.31"/>
    <n v="0"/>
  </r>
  <r>
    <x v="33"/>
    <x v="33"/>
    <x v="0"/>
    <x v="2"/>
    <x v="0"/>
    <x v="74"/>
    <n v="58454.080000000002"/>
    <n v="20550"/>
    <n v="7330"/>
    <n v="23059.46"/>
    <n v="4335.0600000000004"/>
    <n v="0"/>
    <m/>
    <n v="113728.6"/>
    <n v="0"/>
  </r>
  <r>
    <x v="11"/>
    <x v="11"/>
    <x v="0"/>
    <x v="2"/>
    <x v="2"/>
    <x v="74"/>
    <n v="80090.38"/>
    <n v="0"/>
    <n v="2525"/>
    <n v="25944.51"/>
    <n v="5923.89"/>
    <n v="295.33999999999997"/>
    <m/>
    <n v="114779.12"/>
    <n v="0"/>
  </r>
  <r>
    <x v="25"/>
    <x v="25"/>
    <x v="2"/>
    <x v="1"/>
    <x v="0"/>
    <x v="74"/>
    <n v="98074.5"/>
    <n v="29300"/>
    <n v="0"/>
    <n v="32290.12"/>
    <n v="6008.11"/>
    <n v="164.95"/>
    <m/>
    <n v="165837.68"/>
    <n v="0"/>
  </r>
  <r>
    <x v="5"/>
    <x v="5"/>
    <x v="0"/>
    <x v="1"/>
    <x v="0"/>
    <x v="74"/>
    <n v="79185.600000000006"/>
    <n v="4460"/>
    <n v="1830"/>
    <n v="34968.5"/>
    <n v="3763.66"/>
    <n v="1280.97"/>
    <m/>
    <n v="125488.73"/>
    <n v="0"/>
  </r>
  <r>
    <x v="3"/>
    <x v="3"/>
    <x v="0"/>
    <x v="1"/>
    <x v="0"/>
    <x v="75"/>
    <n v="67483.94"/>
    <n v="11415.58"/>
    <n v="510"/>
    <n v="37251.31"/>
    <n v="5784.21"/>
    <n v="169.9"/>
    <m/>
    <n v="122614.94"/>
    <n v="0"/>
  </r>
  <r>
    <x v="23"/>
    <x v="23"/>
    <x v="0"/>
    <x v="1"/>
    <x v="0"/>
    <x v="75"/>
    <n v="81836.09"/>
    <n v="39150"/>
    <n v="360"/>
    <n v="35939.97"/>
    <n v="4085.38"/>
    <n v="233.93"/>
    <m/>
    <n v="161605.37"/>
    <n v="0"/>
  </r>
  <r>
    <x v="15"/>
    <x v="15"/>
    <x v="2"/>
    <x v="1"/>
    <x v="0"/>
    <x v="75"/>
    <n v="87747.7"/>
    <n v="19820"/>
    <n v="1570"/>
    <n v="29988.65"/>
    <n v="4643.55"/>
    <n v="255.48"/>
    <m/>
    <n v="144025.38"/>
    <n v="0"/>
  </r>
  <r>
    <x v="55"/>
    <x v="55"/>
    <x v="0"/>
    <x v="5"/>
    <x v="0"/>
    <x v="75"/>
    <n v="91127.07"/>
    <n v="5720"/>
    <n v="0"/>
    <n v="22050.19"/>
    <n v="4318.8500000000004"/>
    <n v="765.68"/>
    <m/>
    <n v="123981.79"/>
    <n v="0"/>
  </r>
  <r>
    <x v="36"/>
    <x v="36"/>
    <x v="0"/>
    <x v="1"/>
    <x v="0"/>
    <x v="75"/>
    <n v="48992.6"/>
    <n v="2000"/>
    <n v="910"/>
    <n v="28373.7"/>
    <n v="5924.7"/>
    <n v="707.5"/>
    <m/>
    <n v="86908.5"/>
    <n v="0"/>
  </r>
  <r>
    <x v="45"/>
    <x v="45"/>
    <x v="0"/>
    <x v="3"/>
    <x v="0"/>
    <x v="75"/>
    <n v="76511.149999999994"/>
    <n v="3425"/>
    <n v="705"/>
    <n v="25310.09"/>
    <n v="5211.3"/>
    <n v="0"/>
    <m/>
    <n v="111162.54"/>
    <n v="0"/>
  </r>
  <r>
    <x v="58"/>
    <x v="58"/>
    <x v="0"/>
    <x v="3"/>
    <x v="3"/>
    <x v="75"/>
    <n v="84345.62"/>
    <n v="0"/>
    <n v="0"/>
    <n v="40797.199999999997"/>
    <n v="6596.95"/>
    <n v="288.5"/>
    <m/>
    <n v="132028.26999999999"/>
    <n v="0"/>
  </r>
  <r>
    <x v="50"/>
    <x v="50"/>
    <x v="2"/>
    <x v="4"/>
    <x v="0"/>
    <x v="75"/>
    <n v="119548.26"/>
    <n v="3110"/>
    <n v="1839.1"/>
    <n v="45987.199999999997"/>
    <n v="5401.52"/>
    <n v="328.18"/>
    <m/>
    <n v="176214.26"/>
    <n v="0"/>
  </r>
  <r>
    <x v="29"/>
    <x v="29"/>
    <x v="0"/>
    <x v="2"/>
    <x v="0"/>
    <x v="75"/>
    <n v="82470.179999999993"/>
    <n v="562.11"/>
    <n v="3410"/>
    <n v="39059.94"/>
    <n v="5227.7"/>
    <n v="146"/>
    <m/>
    <n v="130875.93"/>
    <n v="0"/>
  </r>
  <r>
    <x v="13"/>
    <x v="13"/>
    <x v="0"/>
    <x v="1"/>
    <x v="0"/>
    <x v="75"/>
    <n v="63519.3"/>
    <n v="0"/>
    <n v="970"/>
    <n v="24329.55"/>
    <n v="3440.25"/>
    <n v="9523.09"/>
    <m/>
    <n v="101782.19"/>
    <n v="0"/>
  </r>
  <r>
    <x v="64"/>
    <x v="64"/>
    <x v="0"/>
    <x v="3"/>
    <x v="0"/>
    <x v="75"/>
    <n v="96455.16"/>
    <n v="12285"/>
    <n v="1302.5"/>
    <n v="39956.699999999997"/>
    <n v="8033.16"/>
    <n v="1332.35"/>
    <m/>
    <n v="159364.87"/>
    <n v="0"/>
  </r>
  <r>
    <x v="31"/>
    <x v="31"/>
    <x v="4"/>
    <x v="0"/>
    <x v="0"/>
    <x v="75"/>
    <n v="39203.360000000001"/>
    <n v="0"/>
    <n v="0"/>
    <n v="14686.22"/>
    <n v="2410.6999999999998"/>
    <n v="315.43"/>
    <m/>
    <n v="56615.71"/>
    <n v="0"/>
  </r>
  <r>
    <x v="60"/>
    <x v="60"/>
    <x v="1"/>
    <x v="3"/>
    <x v="2"/>
    <x v="75"/>
    <n v="79725.34"/>
    <n v="8016.68"/>
    <n v="850"/>
    <n v="21920.19"/>
    <n v="13746.6"/>
    <n v="1735.25"/>
    <m/>
    <n v="125994.06"/>
    <n v="0"/>
  </r>
  <r>
    <x v="68"/>
    <x v="68"/>
    <x v="0"/>
    <x v="0"/>
    <x v="2"/>
    <x v="75"/>
    <n v="28385"/>
    <n v="0"/>
    <n v="200"/>
    <n v="18745.740000000002"/>
    <n v="10044.44"/>
    <n v="95"/>
    <m/>
    <n v="57470.18"/>
    <n v="0"/>
  </r>
  <r>
    <x v="7"/>
    <x v="7"/>
    <x v="0"/>
    <x v="1"/>
    <x v="0"/>
    <x v="75"/>
    <n v="71314.100000000006"/>
    <n v="660"/>
    <n v="1721.21"/>
    <n v="26010.37"/>
    <n v="3954.59"/>
    <n v="235.9"/>
    <m/>
    <n v="103896.17"/>
    <n v="0"/>
  </r>
  <r>
    <x v="21"/>
    <x v="21"/>
    <x v="4"/>
    <x v="1"/>
    <x v="0"/>
    <x v="75"/>
    <n v="43254.87"/>
    <n v="5491.52"/>
    <n v="0"/>
    <n v="20620.95"/>
    <n v="3767.53"/>
    <n v="259.86"/>
    <m/>
    <n v="73394.73"/>
    <n v="0"/>
  </r>
  <r>
    <x v="62"/>
    <x v="62"/>
    <x v="2"/>
    <x v="4"/>
    <x v="0"/>
    <x v="75"/>
    <n v="146817.5"/>
    <n v="1050"/>
    <n v="880"/>
    <n v="50969.68"/>
    <n v="8349.58"/>
    <n v="129.97999999999999"/>
    <m/>
    <n v="208196.74"/>
    <n v="0"/>
  </r>
  <r>
    <x v="41"/>
    <x v="41"/>
    <x v="0"/>
    <x v="4"/>
    <x v="0"/>
    <x v="75"/>
    <n v="95185.62"/>
    <n v="18438.689999999999"/>
    <n v="2360"/>
    <n v="33106.18"/>
    <n v="8048.38"/>
    <n v="160.5"/>
    <m/>
    <n v="157299.37"/>
    <n v="0"/>
  </r>
  <r>
    <x v="6"/>
    <x v="6"/>
    <x v="0"/>
    <x v="1"/>
    <x v="0"/>
    <x v="75"/>
    <n v="74389.73"/>
    <n v="5398.5"/>
    <n v="675"/>
    <n v="27477.67"/>
    <n v="4327.59"/>
    <n v="639.47"/>
    <m/>
    <n v="112907.96"/>
    <n v="0"/>
  </r>
  <r>
    <x v="52"/>
    <x v="52"/>
    <x v="2"/>
    <x v="1"/>
    <x v="2"/>
    <x v="75"/>
    <n v="65294.5"/>
    <n v="0"/>
    <n v="1440"/>
    <n v="33770.25"/>
    <n v="5098"/>
    <n v="986.4"/>
    <m/>
    <n v="106589.15"/>
    <n v="0"/>
  </r>
  <r>
    <x v="35"/>
    <x v="35"/>
    <x v="4"/>
    <x v="1"/>
    <x v="0"/>
    <x v="75"/>
    <n v="25065.47"/>
    <n v="0"/>
    <n v="750"/>
    <n v="15834.39"/>
    <n v="16091.97"/>
    <n v="6478.4"/>
    <m/>
    <n v="64220.23"/>
    <n v="0"/>
  </r>
  <r>
    <x v="28"/>
    <x v="28"/>
    <x v="0"/>
    <x v="2"/>
    <x v="0"/>
    <x v="75"/>
    <n v="64214.41"/>
    <n v="378"/>
    <n v="0"/>
    <n v="23296.240000000002"/>
    <n v="4882"/>
    <n v="738.83"/>
    <m/>
    <n v="93509.48"/>
    <n v="0"/>
  </r>
  <r>
    <x v="27"/>
    <x v="27"/>
    <x v="0"/>
    <x v="3"/>
    <x v="0"/>
    <x v="75"/>
    <n v="81823"/>
    <n v="0"/>
    <n v="600"/>
    <n v="28060.75"/>
    <n v="5909"/>
    <n v="803.32"/>
    <m/>
    <n v="117196.07"/>
    <n v="0"/>
  </r>
  <r>
    <x v="25"/>
    <x v="25"/>
    <x v="2"/>
    <x v="1"/>
    <x v="0"/>
    <x v="75"/>
    <n v="94834"/>
    <n v="0"/>
    <n v="0"/>
    <n v="31199.13"/>
    <n v="4245.5"/>
    <n v="299.89999999999998"/>
    <m/>
    <n v="130578.53"/>
    <n v="0"/>
  </r>
  <r>
    <x v="11"/>
    <x v="11"/>
    <x v="0"/>
    <x v="2"/>
    <x v="2"/>
    <x v="75"/>
    <n v="70916.240000000005"/>
    <n v="18901.88"/>
    <n v="2290"/>
    <n v="23163.85"/>
    <n v="4362.7700000000004"/>
    <n v="1775.7"/>
    <m/>
    <n v="121410.44"/>
    <n v="0"/>
  </r>
  <r>
    <x v="33"/>
    <x v="33"/>
    <x v="0"/>
    <x v="2"/>
    <x v="0"/>
    <x v="75"/>
    <n v="54431.95"/>
    <n v="0"/>
    <n v="3900"/>
    <n v="24943.77"/>
    <n v="4415.91"/>
    <n v="0"/>
    <m/>
    <n v="87691.63"/>
    <n v="0"/>
  </r>
  <r>
    <x v="54"/>
    <x v="54"/>
    <x v="0"/>
    <x v="2"/>
    <x v="0"/>
    <x v="75"/>
    <n v="82912.759999999995"/>
    <n v="0"/>
    <n v="0"/>
    <n v="34862.6"/>
    <n v="4065.9"/>
    <n v="220.66"/>
    <m/>
    <n v="122061.92"/>
    <n v="0"/>
  </r>
  <r>
    <x v="44"/>
    <x v="44"/>
    <x v="0"/>
    <x v="2"/>
    <x v="0"/>
    <x v="75"/>
    <n v="63712.89"/>
    <n v="150"/>
    <n v="0"/>
    <n v="26488.98"/>
    <n v="4570.75"/>
    <n v="472.58"/>
    <m/>
    <n v="95395.199999999997"/>
    <n v="0"/>
  </r>
  <r>
    <x v="18"/>
    <x v="18"/>
    <x v="3"/>
    <x v="1"/>
    <x v="0"/>
    <x v="75"/>
    <n v="64850.98"/>
    <n v="200"/>
    <n v="2040"/>
    <n v="23601.42"/>
    <n v="5047.58"/>
    <n v="1068.99"/>
    <m/>
    <n v="96808.97"/>
    <n v="0"/>
  </r>
  <r>
    <x v="19"/>
    <x v="19"/>
    <x v="4"/>
    <x v="0"/>
    <x v="0"/>
    <x v="75"/>
    <n v="32297.53"/>
    <n v="580"/>
    <n v="250"/>
    <n v="15125.21"/>
    <n v="3965.94"/>
    <n v="50"/>
    <m/>
    <n v="52268.68"/>
    <n v="0"/>
  </r>
  <r>
    <x v="5"/>
    <x v="5"/>
    <x v="0"/>
    <x v="1"/>
    <x v="0"/>
    <x v="75"/>
    <n v="76124.41"/>
    <n v="35000"/>
    <n v="1140"/>
    <n v="31639.03"/>
    <n v="3733.67"/>
    <n v="703.34"/>
    <m/>
    <n v="148340.45000000001"/>
    <n v="0"/>
  </r>
  <r>
    <x v="26"/>
    <x v="26"/>
    <x v="1"/>
    <x v="2"/>
    <x v="0"/>
    <x v="75"/>
    <n v="106613"/>
    <n v="2975"/>
    <n v="5438"/>
    <n v="50642.05"/>
    <n v="7031.4"/>
    <n v="54"/>
    <m/>
    <n v="172753.45"/>
    <n v="0"/>
  </r>
  <r>
    <x v="1"/>
    <x v="1"/>
    <x v="0"/>
    <x v="1"/>
    <x v="0"/>
    <x v="75"/>
    <n v="76428.679999999993"/>
    <n v="0"/>
    <n v="2383.75"/>
    <n v="35205.5"/>
    <n v="5146.5"/>
    <n v="250.99"/>
    <m/>
    <n v="119415.42"/>
    <n v="0"/>
  </r>
  <r>
    <x v="4"/>
    <x v="4"/>
    <x v="1"/>
    <x v="0"/>
    <x v="0"/>
    <x v="75"/>
    <n v="37273.25"/>
    <n v="0"/>
    <n v="0"/>
    <n v="19876.78"/>
    <n v="1971.05"/>
    <n v="63.96"/>
    <m/>
    <n v="59185.04"/>
    <n v="0"/>
  </r>
  <r>
    <x v="10"/>
    <x v="10"/>
    <x v="1"/>
    <x v="2"/>
    <x v="0"/>
    <x v="75"/>
    <n v="92711.87"/>
    <n v="5525"/>
    <n v="2500.37"/>
    <n v="43653.45"/>
    <n v="5378.71"/>
    <n v="2727.91"/>
    <m/>
    <n v="152497.31"/>
    <n v="0"/>
  </r>
  <r>
    <x v="72"/>
    <x v="72"/>
    <x v="0"/>
    <x v="3"/>
    <x v="2"/>
    <x v="75"/>
    <n v="11747.71"/>
    <n v="0"/>
    <n v="0"/>
    <n v="8685.9500000000007"/>
    <n v="1773.74"/>
    <n v="0"/>
    <m/>
    <n v="22207.4"/>
    <n v="0"/>
  </r>
  <r>
    <x v="9"/>
    <x v="9"/>
    <x v="0"/>
    <x v="1"/>
    <x v="0"/>
    <x v="75"/>
    <n v="69242.55"/>
    <n v="1275.5"/>
    <n v="1180"/>
    <n v="28563.14"/>
    <n v="4509.76"/>
    <n v="16.989999999999998"/>
    <m/>
    <n v="104787.94"/>
    <n v="0"/>
  </r>
  <r>
    <x v="49"/>
    <x v="49"/>
    <x v="0"/>
    <x v="3"/>
    <x v="0"/>
    <x v="75"/>
    <n v="75907.41"/>
    <n v="3487.9"/>
    <n v="765"/>
    <n v="27855.4"/>
    <n v="5141.51"/>
    <n v="324.45999999999998"/>
    <m/>
    <n v="113481.68"/>
    <n v="0"/>
  </r>
  <r>
    <x v="57"/>
    <x v="57"/>
    <x v="3"/>
    <x v="4"/>
    <x v="0"/>
    <x v="75"/>
    <n v="102689.84"/>
    <n v="0"/>
    <n v="1762.5"/>
    <n v="31815.599999999999"/>
    <n v="11009.19"/>
    <n v="1497.78"/>
    <m/>
    <n v="148774.91"/>
    <n v="0"/>
  </r>
  <r>
    <x v="63"/>
    <x v="63"/>
    <x v="0"/>
    <x v="2"/>
    <x v="0"/>
    <x v="75"/>
    <n v="90565.71"/>
    <n v="8750"/>
    <n v="620"/>
    <n v="40738.28"/>
    <n v="5870.36"/>
    <n v="80"/>
    <m/>
    <n v="146624.35"/>
    <n v="0"/>
  </r>
  <r>
    <x v="46"/>
    <x v="46"/>
    <x v="3"/>
    <x v="1"/>
    <x v="0"/>
    <x v="75"/>
    <n v="63848.65"/>
    <n v="4950"/>
    <n v="240"/>
    <n v="22716.91"/>
    <n v="5189.12"/>
    <n v="36"/>
    <m/>
    <n v="96980.68"/>
    <n v="0"/>
  </r>
  <r>
    <x v="30"/>
    <x v="30"/>
    <x v="0"/>
    <x v="2"/>
    <x v="2"/>
    <x v="75"/>
    <n v="75792.759999999995"/>
    <n v="1245"/>
    <n v="0"/>
    <n v="30690.75"/>
    <n v="5467.25"/>
    <n v="882.12"/>
    <m/>
    <n v="114077.88"/>
    <n v="0"/>
  </r>
  <r>
    <x v="38"/>
    <x v="38"/>
    <x v="2"/>
    <x v="2"/>
    <x v="0"/>
    <x v="75"/>
    <n v="128592.75"/>
    <n v="10530"/>
    <n v="1320"/>
    <n v="52953.35"/>
    <n v="8130.06"/>
    <n v="787.51"/>
    <m/>
    <n v="202313.67"/>
    <n v="0"/>
  </r>
  <r>
    <x v="47"/>
    <x v="47"/>
    <x v="0"/>
    <x v="2"/>
    <x v="0"/>
    <x v="75"/>
    <n v="85857.96"/>
    <n v="7900"/>
    <n v="1375"/>
    <n v="38877"/>
    <n v="5989.5"/>
    <n v="175"/>
    <m/>
    <n v="140174.46"/>
    <n v="0"/>
  </r>
  <r>
    <x v="34"/>
    <x v="34"/>
    <x v="0"/>
    <x v="3"/>
    <x v="0"/>
    <x v="75"/>
    <n v="61357.760000000002"/>
    <n v="39900"/>
    <n v="1285"/>
    <n v="29601.75"/>
    <n v="5039.99"/>
    <n v="170.98"/>
    <m/>
    <n v="137355.48000000001"/>
    <n v="0"/>
  </r>
  <r>
    <x v="71"/>
    <x v="71"/>
    <x v="0"/>
    <x v="2"/>
    <x v="2"/>
    <x v="75"/>
    <n v="79991.38"/>
    <n v="3300"/>
    <n v="160"/>
    <n v="31289.3"/>
    <n v="11967.79"/>
    <n v="419.3"/>
    <m/>
    <n v="127127.77"/>
    <n v="0"/>
  </r>
  <r>
    <x v="73"/>
    <x v="73"/>
    <x v="0"/>
    <x v="2"/>
    <x v="2"/>
    <x v="75"/>
    <n v="43003.64"/>
    <n v="0"/>
    <n v="0"/>
    <n v="19841.849999999999"/>
    <n v="3109.08"/>
    <n v="716"/>
    <m/>
    <n v="66670.570000000007"/>
    <n v="0"/>
  </r>
  <r>
    <x v="24"/>
    <x v="24"/>
    <x v="0"/>
    <x v="2"/>
    <x v="0"/>
    <x v="75"/>
    <n v="62923.9"/>
    <n v="31547"/>
    <n v="575"/>
    <n v="24478.75"/>
    <n v="6388"/>
    <n v="2054.94"/>
    <m/>
    <n v="127967.59"/>
    <n v="0"/>
  </r>
  <r>
    <x v="56"/>
    <x v="56"/>
    <x v="0"/>
    <x v="2"/>
    <x v="0"/>
    <x v="75"/>
    <n v="43771.02"/>
    <n v="1400"/>
    <n v="0"/>
    <n v="22396.39"/>
    <n v="5196.67"/>
    <n v="815.93"/>
    <m/>
    <n v="73580.009999999995"/>
    <n v="0"/>
  </r>
  <r>
    <x v="16"/>
    <x v="16"/>
    <x v="0"/>
    <x v="1"/>
    <x v="0"/>
    <x v="75"/>
    <n v="78967"/>
    <n v="0"/>
    <n v="2500"/>
    <n v="39622.980000000003"/>
    <n v="6563.16"/>
    <n v="1894.43"/>
    <m/>
    <n v="129547.57"/>
    <n v="0"/>
  </r>
  <r>
    <x v="12"/>
    <x v="12"/>
    <x v="0"/>
    <x v="2"/>
    <x v="0"/>
    <x v="75"/>
    <n v="80658.11"/>
    <n v="38280"/>
    <n v="3524"/>
    <n v="30610.94"/>
    <n v="6534.26"/>
    <n v="2872.08"/>
    <m/>
    <n v="162479.39000000001"/>
    <n v="0"/>
  </r>
  <r>
    <x v="43"/>
    <x v="43"/>
    <x v="0"/>
    <x v="4"/>
    <x v="0"/>
    <x v="75"/>
    <n v="85777.69"/>
    <n v="0"/>
    <n v="3125"/>
    <n v="28474.54"/>
    <n v="5241.47"/>
    <n v="632.5"/>
    <m/>
    <n v="123251.2"/>
    <n v="0"/>
  </r>
  <r>
    <x v="51"/>
    <x v="51"/>
    <x v="2"/>
    <x v="3"/>
    <x v="0"/>
    <x v="75"/>
    <n v="109550.6"/>
    <n v="7550"/>
    <n v="3414"/>
    <n v="33256.5"/>
    <n v="5613.2"/>
    <n v="73.989999999999995"/>
    <m/>
    <n v="159458.29"/>
    <n v="0"/>
  </r>
  <r>
    <x v="67"/>
    <x v="67"/>
    <x v="5"/>
    <x v="3"/>
    <x v="0"/>
    <x v="75"/>
    <n v="57696.82"/>
    <n v="0"/>
    <n v="0"/>
    <n v="23243.02"/>
    <n v="5728.8"/>
    <n v="22"/>
    <m/>
    <n v="86690.64"/>
    <n v="0"/>
  </r>
  <r>
    <x v="37"/>
    <x v="37"/>
    <x v="0"/>
    <x v="3"/>
    <x v="0"/>
    <x v="75"/>
    <n v="97211.11"/>
    <n v="300"/>
    <n v="840"/>
    <n v="35422.639999999999"/>
    <n v="5977.62"/>
    <n v="3799.07"/>
    <m/>
    <n v="143550.44"/>
    <n v="0"/>
  </r>
  <r>
    <x v="59"/>
    <x v="59"/>
    <x v="3"/>
    <x v="3"/>
    <x v="2"/>
    <x v="75"/>
    <n v="61990.8"/>
    <n v="0"/>
    <n v="0"/>
    <n v="15288.5"/>
    <n v="4125.5"/>
    <n v="149.55000000000001"/>
    <m/>
    <n v="81554.350000000006"/>
    <n v="0"/>
  </r>
  <r>
    <x v="39"/>
    <x v="39"/>
    <x v="5"/>
    <x v="3"/>
    <x v="0"/>
    <x v="75"/>
    <n v="67968.399999999994"/>
    <n v="5040"/>
    <n v="8285"/>
    <n v="21101.08"/>
    <n v="8234.1"/>
    <n v="259"/>
    <m/>
    <n v="110887.58"/>
    <n v="0"/>
  </r>
  <r>
    <x v="2"/>
    <x v="2"/>
    <x v="0"/>
    <x v="1"/>
    <x v="0"/>
    <x v="75"/>
    <n v="64013.61"/>
    <n v="1040"/>
    <n v="0"/>
    <n v="16682.75"/>
    <n v="2616"/>
    <n v="60"/>
    <m/>
    <n v="84412.36"/>
    <n v="0"/>
  </r>
  <r>
    <x v="53"/>
    <x v="53"/>
    <x v="0"/>
    <x v="2"/>
    <x v="0"/>
    <x v="75"/>
    <n v="63342.99"/>
    <n v="0"/>
    <n v="800"/>
    <n v="20738.79"/>
    <n v="6033.1"/>
    <n v="251.91"/>
    <m/>
    <n v="91166.79"/>
    <n v="0"/>
  </r>
  <r>
    <x v="32"/>
    <x v="32"/>
    <x v="3"/>
    <x v="2"/>
    <x v="0"/>
    <x v="75"/>
    <n v="58509.61"/>
    <n v="5308.4"/>
    <n v="1000"/>
    <n v="31562.78"/>
    <n v="12470.38"/>
    <n v="1446.48"/>
    <m/>
    <n v="110297.65"/>
    <n v="81.150000000000006"/>
  </r>
  <r>
    <x v="40"/>
    <x v="40"/>
    <x v="0"/>
    <x v="3"/>
    <x v="0"/>
    <x v="75"/>
    <n v="87807.17"/>
    <n v="875"/>
    <n v="1435"/>
    <n v="31266.02"/>
    <n v="7615.93"/>
    <n v="167.78"/>
    <m/>
    <n v="129166.9"/>
    <n v="0"/>
  </r>
  <r>
    <x v="0"/>
    <x v="0"/>
    <x v="0"/>
    <x v="0"/>
    <x v="0"/>
    <x v="75"/>
    <n v="60886.58"/>
    <n v="0"/>
    <n v="-468.5"/>
    <n v="25481.57"/>
    <n v="2591.4"/>
    <n v="442.88"/>
    <m/>
    <n v="88933.93"/>
    <n v="0"/>
  </r>
  <r>
    <x v="48"/>
    <x v="48"/>
    <x v="0"/>
    <x v="3"/>
    <x v="0"/>
    <x v="75"/>
    <n v="68143.53"/>
    <n v="5350"/>
    <n v="1855"/>
    <n v="25192.6"/>
    <n v="6449.84"/>
    <n v="228.5"/>
    <m/>
    <n v="107219.47"/>
    <n v="0"/>
  </r>
  <r>
    <x v="8"/>
    <x v="8"/>
    <x v="0"/>
    <x v="1"/>
    <x v="1"/>
    <x v="75"/>
    <n v="72846.42"/>
    <n v="320"/>
    <n v="1280"/>
    <n v="23861.119999999999"/>
    <n v="5434.2"/>
    <n v="75"/>
    <m/>
    <n v="103816.74"/>
    <n v="0"/>
  </r>
  <r>
    <x v="42"/>
    <x v="42"/>
    <x v="0"/>
    <x v="1"/>
    <x v="1"/>
    <x v="75"/>
    <n v="65288.15"/>
    <n v="0"/>
    <n v="540"/>
    <n v="21325.09"/>
    <n v="4688.5600000000004"/>
    <n v="999.75"/>
    <m/>
    <n v="92841.55"/>
    <n v="0"/>
  </r>
  <r>
    <x v="69"/>
    <x v="69"/>
    <x v="4"/>
    <x v="1"/>
    <x v="2"/>
    <x v="75"/>
    <n v="70762.17"/>
    <n v="2370"/>
    <n v="0"/>
    <n v="23820.65"/>
    <n v="10417.85"/>
    <n v="14"/>
    <m/>
    <n v="107384.67"/>
    <n v="1226.07"/>
  </r>
  <r>
    <x v="61"/>
    <x v="61"/>
    <x v="0"/>
    <x v="3"/>
    <x v="0"/>
    <x v="75"/>
    <n v="59932.47"/>
    <n v="0"/>
    <n v="0"/>
    <n v="16918.88"/>
    <n v="4525.3"/>
    <n v="625"/>
    <m/>
    <n v="82001.649999999994"/>
    <n v="0"/>
  </r>
  <r>
    <x v="70"/>
    <x v="70"/>
    <x v="5"/>
    <x v="2"/>
    <x v="4"/>
    <x v="75"/>
    <n v="49847.45"/>
    <n v="550"/>
    <n v="0"/>
    <n v="22698.1"/>
    <n v="6093.3"/>
    <n v="15"/>
    <m/>
    <n v="79203.850000000006"/>
    <n v="1391.84"/>
  </r>
  <r>
    <x v="66"/>
    <x v="66"/>
    <x v="5"/>
    <x v="2"/>
    <x v="4"/>
    <x v="75"/>
    <n v="89330.02"/>
    <n v="-900"/>
    <n v="90"/>
    <n v="26428.59"/>
    <n v="6332.26"/>
    <n v="61.25"/>
    <m/>
    <n v="121342.12"/>
    <n v="-497"/>
  </r>
  <r>
    <x v="20"/>
    <x v="20"/>
    <x v="3"/>
    <x v="1"/>
    <x v="0"/>
    <x v="75"/>
    <n v="74062.52"/>
    <n v="2765"/>
    <n v="1436"/>
    <n v="26149.55"/>
    <n v="2900.52"/>
    <n v="1364.89"/>
    <m/>
    <n v="108678.48"/>
    <n v="0"/>
  </r>
  <r>
    <x v="22"/>
    <x v="22"/>
    <x v="0"/>
    <x v="3"/>
    <x v="0"/>
    <x v="75"/>
    <n v="95611.68"/>
    <n v="20"/>
    <n v="960"/>
    <n v="26923.360000000001"/>
    <n v="5531.75"/>
    <n v="700.03"/>
    <m/>
    <n v="129746.82"/>
    <n v="0"/>
  </r>
  <r>
    <x v="14"/>
    <x v="14"/>
    <x v="0"/>
    <x v="1"/>
    <x v="1"/>
    <x v="75"/>
    <n v="76807.710000000006"/>
    <n v="960"/>
    <n v="2700"/>
    <n v="24895.97"/>
    <n v="4754.74"/>
    <n v="2356.96"/>
    <m/>
    <n v="112475.38"/>
    <n v="0"/>
  </r>
  <r>
    <x v="17"/>
    <x v="17"/>
    <x v="0"/>
    <x v="1"/>
    <x v="1"/>
    <x v="75"/>
    <n v="70686.16"/>
    <n v="640"/>
    <n v="700"/>
    <n v="21860.7"/>
    <n v="3766.24"/>
    <n v="149.69999999999999"/>
    <m/>
    <n v="97802.8"/>
    <n v="0"/>
  </r>
  <r>
    <x v="65"/>
    <x v="65"/>
    <x v="0"/>
    <x v="2"/>
    <x v="0"/>
    <x v="75"/>
    <n v="43433.03"/>
    <n v="325"/>
    <n v="0"/>
    <n v="23464.639999999999"/>
    <n v="5490.69"/>
    <n v="0"/>
    <m/>
    <n v="72713.36"/>
    <n v="895"/>
  </r>
  <r>
    <x v="36"/>
    <x v="36"/>
    <x v="0"/>
    <x v="1"/>
    <x v="0"/>
    <x v="76"/>
    <n v="71503.33"/>
    <n v="2940"/>
    <n v="980"/>
    <n v="35569.83"/>
    <n v="6316.7"/>
    <n v="312"/>
    <m/>
    <n v="117621.86"/>
    <n v="0"/>
  </r>
  <r>
    <x v="68"/>
    <x v="68"/>
    <x v="0"/>
    <x v="0"/>
    <x v="2"/>
    <x v="76"/>
    <n v="33131.050000000003"/>
    <n v="1200"/>
    <n v="165"/>
    <n v="19431.78"/>
    <n v="9824.34"/>
    <n v="7029"/>
    <m/>
    <n v="70781.17"/>
    <n v="0"/>
  </r>
  <r>
    <x v="15"/>
    <x v="15"/>
    <x v="2"/>
    <x v="1"/>
    <x v="0"/>
    <x v="76"/>
    <n v="90415.9"/>
    <n v="6544.5"/>
    <n v="2130"/>
    <n v="30117.200000000001"/>
    <n v="4052.45"/>
    <n v="285"/>
    <m/>
    <n v="133545.04999999999"/>
    <n v="0"/>
  </r>
  <r>
    <x v="3"/>
    <x v="3"/>
    <x v="0"/>
    <x v="1"/>
    <x v="0"/>
    <x v="76"/>
    <n v="77950.95"/>
    <n v="1308.52"/>
    <n v="729"/>
    <n v="41152.85"/>
    <n v="5871.39"/>
    <n v="100.87"/>
    <m/>
    <n v="127113.58"/>
    <n v="0"/>
  </r>
  <r>
    <x v="55"/>
    <x v="55"/>
    <x v="0"/>
    <x v="5"/>
    <x v="0"/>
    <x v="76"/>
    <n v="100245.19"/>
    <n v="4375"/>
    <n v="0"/>
    <n v="24689.25"/>
    <n v="4960.93"/>
    <n v="1831.4"/>
    <m/>
    <n v="136101.76999999999"/>
    <n v="0"/>
  </r>
  <r>
    <x v="45"/>
    <x v="45"/>
    <x v="0"/>
    <x v="3"/>
    <x v="0"/>
    <x v="76"/>
    <n v="84237.87"/>
    <n v="0"/>
    <n v="615"/>
    <n v="24574.19"/>
    <n v="4728.8999999999996"/>
    <n v="895.5"/>
    <m/>
    <n v="115051.46"/>
    <n v="0"/>
  </r>
  <r>
    <x v="50"/>
    <x v="50"/>
    <x v="2"/>
    <x v="4"/>
    <x v="0"/>
    <x v="76"/>
    <n v="130818.15"/>
    <n v="485"/>
    <n v="2737.25"/>
    <n v="48428.53"/>
    <n v="6590.66"/>
    <n v="105.69"/>
    <m/>
    <n v="189165.28"/>
    <n v="0"/>
  </r>
  <r>
    <x v="29"/>
    <x v="29"/>
    <x v="0"/>
    <x v="2"/>
    <x v="0"/>
    <x v="76"/>
    <n v="97157.88"/>
    <n v="598"/>
    <n v="2130"/>
    <n v="38852.769999999997"/>
    <n v="6039.35"/>
    <n v="272"/>
    <m/>
    <n v="145050"/>
    <n v="0"/>
  </r>
  <r>
    <x v="74"/>
    <x v="74"/>
    <x v="3"/>
    <x v="3"/>
    <x v="0"/>
    <x v="76"/>
    <n v="53863.1"/>
    <n v="450"/>
    <n v="790"/>
    <n v="12740.25"/>
    <n v="5443.1"/>
    <n v="306.99"/>
    <m/>
    <n v="73593.440000000002"/>
    <n v="0"/>
  </r>
  <r>
    <x v="13"/>
    <x v="13"/>
    <x v="0"/>
    <x v="1"/>
    <x v="0"/>
    <x v="76"/>
    <n v="78041.19"/>
    <n v="0"/>
    <n v="854.07"/>
    <n v="27631.55"/>
    <n v="3521.6"/>
    <n v="6101.35"/>
    <m/>
    <n v="116149.75999999999"/>
    <n v="0"/>
  </r>
  <r>
    <x v="7"/>
    <x v="7"/>
    <x v="0"/>
    <x v="1"/>
    <x v="0"/>
    <x v="76"/>
    <n v="79414.84"/>
    <n v="190"/>
    <n v="1665"/>
    <n v="28158.19"/>
    <n v="3722.84"/>
    <n v="354.29"/>
    <m/>
    <n v="113505.16"/>
    <n v="0"/>
  </r>
  <r>
    <x v="64"/>
    <x v="64"/>
    <x v="0"/>
    <x v="3"/>
    <x v="0"/>
    <x v="76"/>
    <n v="100330.25"/>
    <n v="6686.25"/>
    <n v="2481.25"/>
    <n v="48939.15"/>
    <n v="9871.91"/>
    <n v="512.5"/>
    <m/>
    <n v="168821.31"/>
    <n v="0"/>
  </r>
  <r>
    <x v="60"/>
    <x v="60"/>
    <x v="1"/>
    <x v="3"/>
    <x v="2"/>
    <x v="76"/>
    <n v="91225.41"/>
    <n v="2082.5"/>
    <n v="2780"/>
    <n v="27046.98"/>
    <n v="16975.2"/>
    <n v="4261.0200000000004"/>
    <m/>
    <n v="144371.10999999999"/>
    <n v="0"/>
  </r>
  <r>
    <x v="41"/>
    <x v="41"/>
    <x v="0"/>
    <x v="4"/>
    <x v="0"/>
    <x v="76"/>
    <n v="101574.16"/>
    <n v="0"/>
    <n v="2345"/>
    <n v="37548.120000000003"/>
    <n v="10215.66"/>
    <n v="116.92"/>
    <m/>
    <n v="151799.85999999999"/>
    <n v="0"/>
  </r>
  <r>
    <x v="62"/>
    <x v="62"/>
    <x v="2"/>
    <x v="4"/>
    <x v="0"/>
    <x v="76"/>
    <n v="154957.71"/>
    <n v="0"/>
    <n v="1980"/>
    <n v="58327.08"/>
    <n v="9249.43"/>
    <n v="29.99"/>
    <m/>
    <n v="224544.21"/>
    <n v="0"/>
  </r>
  <r>
    <x v="23"/>
    <x v="23"/>
    <x v="0"/>
    <x v="1"/>
    <x v="0"/>
    <x v="76"/>
    <n v="91156.25"/>
    <n v="300"/>
    <n v="480"/>
    <n v="41485.4"/>
    <n v="5699.87"/>
    <n v="139.21"/>
    <m/>
    <n v="139260.73000000001"/>
    <n v="0"/>
  </r>
  <r>
    <x v="52"/>
    <x v="52"/>
    <x v="2"/>
    <x v="1"/>
    <x v="2"/>
    <x v="76"/>
    <n v="80885.990000000005"/>
    <n v="3750"/>
    <n v="4605"/>
    <n v="40203.800000000003"/>
    <n v="5777.2"/>
    <n v="2983.73"/>
    <m/>
    <n v="138205.72"/>
    <n v="0"/>
  </r>
  <r>
    <x v="31"/>
    <x v="31"/>
    <x v="4"/>
    <x v="0"/>
    <x v="0"/>
    <x v="76"/>
    <n v="39951.22"/>
    <n v="3200"/>
    <n v="150"/>
    <n v="14419.93"/>
    <n v="2244.9499999999998"/>
    <n v="1100.6400000000001"/>
    <m/>
    <n v="61066.74"/>
    <n v="0"/>
  </r>
  <r>
    <x v="34"/>
    <x v="34"/>
    <x v="0"/>
    <x v="3"/>
    <x v="0"/>
    <x v="76"/>
    <n v="64613.84"/>
    <n v="0"/>
    <n v="-410"/>
    <n v="36376.69"/>
    <n v="8327.2800000000007"/>
    <n v="148.99"/>
    <m/>
    <n v="109056.8"/>
    <n v="0"/>
  </r>
  <r>
    <x v="33"/>
    <x v="33"/>
    <x v="0"/>
    <x v="2"/>
    <x v="0"/>
    <x v="76"/>
    <n v="62508.28"/>
    <n v="300"/>
    <n v="7880"/>
    <n v="26464.3"/>
    <n v="5417.63"/>
    <n v="0"/>
    <m/>
    <n v="102570.21"/>
    <n v="0"/>
  </r>
  <r>
    <x v="67"/>
    <x v="67"/>
    <x v="5"/>
    <x v="3"/>
    <x v="0"/>
    <x v="76"/>
    <n v="74922.720000000001"/>
    <n v="0"/>
    <n v="0"/>
    <n v="26945.11"/>
    <n v="7440.14"/>
    <n v="255.5"/>
    <m/>
    <n v="109563.47"/>
    <n v="0"/>
  </r>
  <r>
    <x v="9"/>
    <x v="9"/>
    <x v="0"/>
    <x v="1"/>
    <x v="0"/>
    <x v="76"/>
    <n v="80091.59"/>
    <n v="1298.2"/>
    <n v="1395"/>
    <n v="30016.28"/>
    <n v="5632.36"/>
    <n v="16.989999999999998"/>
    <m/>
    <n v="118450.42"/>
    <n v="0"/>
  </r>
  <r>
    <x v="6"/>
    <x v="6"/>
    <x v="0"/>
    <x v="1"/>
    <x v="0"/>
    <x v="76"/>
    <n v="81275.73"/>
    <n v="175"/>
    <n v="2470"/>
    <n v="29744.6"/>
    <n v="4876.8999999999996"/>
    <n v="664.95"/>
    <m/>
    <n v="119207.18"/>
    <n v="0"/>
  </r>
  <r>
    <x v="19"/>
    <x v="19"/>
    <x v="4"/>
    <x v="0"/>
    <x v="0"/>
    <x v="76"/>
    <n v="36152.18"/>
    <n v="2540"/>
    <n v="2250"/>
    <n v="15788.47"/>
    <n v="4036.25"/>
    <n v="1348.82"/>
    <m/>
    <n v="62115.72"/>
    <n v="0"/>
  </r>
  <r>
    <x v="5"/>
    <x v="5"/>
    <x v="0"/>
    <x v="1"/>
    <x v="0"/>
    <x v="76"/>
    <n v="78813.56"/>
    <n v="1495"/>
    <n v="1890"/>
    <n v="33324"/>
    <n v="4376.43"/>
    <n v="684"/>
    <m/>
    <n v="120582.99"/>
    <n v="0"/>
  </r>
  <r>
    <x v="1"/>
    <x v="1"/>
    <x v="0"/>
    <x v="1"/>
    <x v="0"/>
    <x v="76"/>
    <n v="79269.539999999994"/>
    <n v="0"/>
    <n v="4105.5"/>
    <n v="40760"/>
    <n v="6968.15"/>
    <n v="4665.83"/>
    <m/>
    <n v="135769.01999999999"/>
    <n v="0"/>
  </r>
  <r>
    <x v="44"/>
    <x v="44"/>
    <x v="0"/>
    <x v="2"/>
    <x v="0"/>
    <x v="76"/>
    <n v="74871.83"/>
    <n v="0"/>
    <n v="1090.5"/>
    <n v="29934.880000000001"/>
    <n v="6263.16"/>
    <n v="531.67999999999995"/>
    <m/>
    <n v="112692.05"/>
    <n v="0"/>
  </r>
  <r>
    <x v="20"/>
    <x v="20"/>
    <x v="3"/>
    <x v="1"/>
    <x v="0"/>
    <x v="76"/>
    <n v="71045.59"/>
    <n v="0"/>
    <n v="2434"/>
    <n v="23368.799999999999"/>
    <n v="1919.25"/>
    <n v="4798.8599999999997"/>
    <m/>
    <n v="103566.5"/>
    <n v="0"/>
  </r>
  <r>
    <x v="18"/>
    <x v="18"/>
    <x v="3"/>
    <x v="1"/>
    <x v="0"/>
    <x v="76"/>
    <n v="66198.320000000007"/>
    <n v="550"/>
    <n v="2785"/>
    <n v="25114.5"/>
    <n v="6430.6"/>
    <n v="4051.9"/>
    <m/>
    <n v="105130.32"/>
    <n v="0"/>
  </r>
  <r>
    <x v="57"/>
    <x v="57"/>
    <x v="3"/>
    <x v="4"/>
    <x v="0"/>
    <x v="76"/>
    <n v="93668.36"/>
    <n v="1725"/>
    <n v="2580.52"/>
    <n v="30358.94"/>
    <n v="10492.8"/>
    <n v="693.84"/>
    <m/>
    <n v="139519.46"/>
    <n v="0"/>
  </r>
  <r>
    <x v="63"/>
    <x v="63"/>
    <x v="0"/>
    <x v="2"/>
    <x v="0"/>
    <x v="76"/>
    <n v="100684.1"/>
    <n v="5400"/>
    <n v="450"/>
    <n v="45834.98"/>
    <n v="6182.52"/>
    <n v="60"/>
    <m/>
    <n v="158611.6"/>
    <n v="0"/>
  </r>
  <r>
    <x v="46"/>
    <x v="46"/>
    <x v="3"/>
    <x v="1"/>
    <x v="0"/>
    <x v="76"/>
    <n v="66969.19"/>
    <n v="10110.35"/>
    <n v="2590"/>
    <n v="20414.310000000001"/>
    <n v="5271.06"/>
    <n v="0"/>
    <m/>
    <n v="105354.91"/>
    <n v="0"/>
  </r>
  <r>
    <x v="30"/>
    <x v="30"/>
    <x v="0"/>
    <x v="2"/>
    <x v="2"/>
    <x v="76"/>
    <n v="85182.25"/>
    <n v="1080"/>
    <n v="65"/>
    <n v="36485"/>
    <n v="5691.45"/>
    <n v="1073.9100000000001"/>
    <m/>
    <n v="129577.61"/>
    <n v="0"/>
  </r>
  <r>
    <x v="38"/>
    <x v="38"/>
    <x v="2"/>
    <x v="2"/>
    <x v="0"/>
    <x v="76"/>
    <n v="135896"/>
    <n v="14370"/>
    <n v="3150"/>
    <n v="58200.800000000003"/>
    <n v="8741.48"/>
    <n v="757.15"/>
    <m/>
    <n v="221115.43"/>
    <n v="0"/>
  </r>
  <r>
    <x v="47"/>
    <x v="47"/>
    <x v="0"/>
    <x v="2"/>
    <x v="0"/>
    <x v="76"/>
    <n v="97890"/>
    <n v="0"/>
    <n v="2452.61"/>
    <n v="40892"/>
    <n v="7018"/>
    <n v="2994.65"/>
    <m/>
    <n v="151247.26"/>
    <n v="0"/>
  </r>
  <r>
    <x v="71"/>
    <x v="71"/>
    <x v="0"/>
    <x v="2"/>
    <x v="2"/>
    <x v="76"/>
    <n v="80968.73"/>
    <n v="450"/>
    <n v="4915"/>
    <n v="29594.52"/>
    <n v="12365.69"/>
    <n v="249.9"/>
    <m/>
    <n v="128543.84"/>
    <n v="0"/>
  </r>
  <r>
    <x v="58"/>
    <x v="58"/>
    <x v="0"/>
    <x v="3"/>
    <x v="3"/>
    <x v="76"/>
    <n v="82742.87"/>
    <n v="800"/>
    <n v="0"/>
    <n v="41174.35"/>
    <n v="7120.1"/>
    <n v="220"/>
    <m/>
    <n v="132057.32"/>
    <n v="0"/>
  </r>
  <r>
    <x v="22"/>
    <x v="22"/>
    <x v="0"/>
    <x v="3"/>
    <x v="0"/>
    <x v="76"/>
    <n v="104355.78"/>
    <n v="1990"/>
    <n v="480"/>
    <n v="27591.14"/>
    <n v="5932.18"/>
    <n v="862.9"/>
    <m/>
    <n v="141212"/>
    <n v="0"/>
  </r>
  <r>
    <x v="75"/>
    <x v="75"/>
    <x v="0"/>
    <x v="3"/>
    <x v="2"/>
    <x v="76"/>
    <n v="6640.54"/>
    <n v="0"/>
    <n v="150"/>
    <n v="4590.72"/>
    <n v="3347.86"/>
    <n v="608.63"/>
    <m/>
    <n v="15337.75"/>
    <n v="300"/>
  </r>
  <r>
    <x v="73"/>
    <x v="73"/>
    <x v="0"/>
    <x v="2"/>
    <x v="2"/>
    <x v="76"/>
    <n v="68006.52"/>
    <n v="7200"/>
    <n v="40"/>
    <n v="36372.14"/>
    <n v="6830.87"/>
    <n v="795.51"/>
    <m/>
    <n v="119245.04"/>
    <n v="0"/>
  </r>
  <r>
    <x v="56"/>
    <x v="56"/>
    <x v="0"/>
    <x v="2"/>
    <x v="0"/>
    <x v="76"/>
    <n v="67097.440000000002"/>
    <n v="6510"/>
    <n v="80"/>
    <n v="25660.6"/>
    <n v="6490.97"/>
    <n v="350.94"/>
    <m/>
    <n v="106189.95"/>
    <n v="0"/>
  </r>
  <r>
    <x v="35"/>
    <x v="35"/>
    <x v="4"/>
    <x v="1"/>
    <x v="0"/>
    <x v="76"/>
    <n v="21885.54"/>
    <n v="0"/>
    <n v="100"/>
    <n v="14220.54"/>
    <n v="22828.07"/>
    <n v="9547.85"/>
    <m/>
    <n v="68582"/>
    <n v="0"/>
  </r>
  <r>
    <x v="16"/>
    <x v="16"/>
    <x v="0"/>
    <x v="1"/>
    <x v="0"/>
    <x v="76"/>
    <n v="76619.5"/>
    <n v="0"/>
    <n v="2510"/>
    <n v="41050.61"/>
    <n v="7213.55"/>
    <n v="793.94"/>
    <m/>
    <n v="128187.6"/>
    <n v="0"/>
  </r>
  <r>
    <x v="12"/>
    <x v="12"/>
    <x v="0"/>
    <x v="2"/>
    <x v="0"/>
    <x v="76"/>
    <n v="94393.54"/>
    <n v="545"/>
    <n v="3302.15"/>
    <n v="37270.81"/>
    <n v="7339.5"/>
    <n v="9239.7900000000009"/>
    <m/>
    <n v="152090.79"/>
    <n v="0"/>
  </r>
  <r>
    <x v="43"/>
    <x v="43"/>
    <x v="0"/>
    <x v="4"/>
    <x v="0"/>
    <x v="76"/>
    <n v="97358.21"/>
    <n v="2000"/>
    <n v="9793.75"/>
    <n v="30132.07"/>
    <n v="5266.26"/>
    <n v="438.12"/>
    <m/>
    <n v="144988.41"/>
    <n v="0"/>
  </r>
  <r>
    <x v="37"/>
    <x v="37"/>
    <x v="0"/>
    <x v="3"/>
    <x v="0"/>
    <x v="76"/>
    <n v="116672.3"/>
    <n v="0"/>
    <n v="3205"/>
    <n v="39667.629999999997"/>
    <n v="6080.7"/>
    <n v="6222.67"/>
    <m/>
    <n v="171848.3"/>
    <n v="0"/>
  </r>
  <r>
    <x v="51"/>
    <x v="51"/>
    <x v="2"/>
    <x v="3"/>
    <x v="0"/>
    <x v="76"/>
    <n v="113995.31"/>
    <n v="3720"/>
    <n v="5678"/>
    <n v="35884.550000000003"/>
    <n v="5282.7"/>
    <n v="108.99"/>
    <m/>
    <n v="164669.54999999999"/>
    <n v="0"/>
  </r>
  <r>
    <x v="72"/>
    <x v="72"/>
    <x v="0"/>
    <x v="3"/>
    <x v="2"/>
    <x v="76"/>
    <n v="44302.17"/>
    <n v="0"/>
    <n v="0"/>
    <n v="23568.6"/>
    <n v="5579.98"/>
    <n v="0"/>
    <m/>
    <n v="73450.75"/>
    <n v="0"/>
  </r>
  <r>
    <x v="24"/>
    <x v="24"/>
    <x v="0"/>
    <x v="2"/>
    <x v="0"/>
    <x v="76"/>
    <n v="81260.09"/>
    <n v="525"/>
    <n v="1396.75"/>
    <n v="26366.400000000001"/>
    <n v="6977"/>
    <n v="3397.87"/>
    <m/>
    <n v="119923.11"/>
    <n v="0"/>
  </r>
  <r>
    <x v="76"/>
    <x v="76"/>
    <x v="0"/>
    <x v="4"/>
    <x v="1"/>
    <x v="76"/>
    <n v="5808.03"/>
    <n v="10692.9"/>
    <n v="0"/>
    <n v="6752.25"/>
    <n v="1333.38"/>
    <n v="0"/>
    <m/>
    <n v="24586.560000000001"/>
    <n v="155"/>
  </r>
  <r>
    <x v="66"/>
    <x v="66"/>
    <x v="5"/>
    <x v="2"/>
    <x v="4"/>
    <x v="76"/>
    <n v="98431.26"/>
    <n v="0"/>
    <n v="415"/>
    <n v="30839.34"/>
    <n v="7766.33"/>
    <n v="17.5"/>
    <m/>
    <n v="137469.43"/>
    <n v="-147.46"/>
  </r>
  <r>
    <x v="70"/>
    <x v="70"/>
    <x v="5"/>
    <x v="2"/>
    <x v="4"/>
    <x v="76"/>
    <n v="33967.199999999997"/>
    <n v="5225"/>
    <n v="0"/>
    <n v="16064.99"/>
    <n v="4450.25"/>
    <n v="15"/>
    <m/>
    <n v="59722.44"/>
    <n v="1679.79"/>
  </r>
  <r>
    <x v="69"/>
    <x v="69"/>
    <x v="4"/>
    <x v="1"/>
    <x v="2"/>
    <x v="76"/>
    <n v="62939.24"/>
    <n v="2460"/>
    <n v="0"/>
    <n v="22871.88"/>
    <n v="9410.2099999999991"/>
    <n v="80.5"/>
    <m/>
    <n v="97761.83"/>
    <n v="850.64"/>
  </r>
  <r>
    <x v="32"/>
    <x v="32"/>
    <x v="3"/>
    <x v="2"/>
    <x v="0"/>
    <x v="76"/>
    <n v="63040.72"/>
    <n v="10934.56"/>
    <n v="1270"/>
    <n v="31311.919999999998"/>
    <n v="15470.43"/>
    <n v="18142.13"/>
    <m/>
    <n v="140169.76"/>
    <n v="-1021.05"/>
  </r>
  <r>
    <x v="61"/>
    <x v="61"/>
    <x v="0"/>
    <x v="3"/>
    <x v="0"/>
    <x v="76"/>
    <n v="68661.899999999994"/>
    <n v="0"/>
    <n v="0"/>
    <n v="18023.63"/>
    <n v="5669.18"/>
    <n v="678"/>
    <m/>
    <n v="93032.71"/>
    <n v="0"/>
  </r>
  <r>
    <x v="39"/>
    <x v="39"/>
    <x v="5"/>
    <x v="3"/>
    <x v="0"/>
    <x v="76"/>
    <n v="68333.539999999994"/>
    <n v="0"/>
    <n v="11360"/>
    <n v="24815.67"/>
    <n v="11049.44"/>
    <n v="624.12"/>
    <m/>
    <n v="116182.77"/>
    <n v="0"/>
  </r>
  <r>
    <x v="21"/>
    <x v="21"/>
    <x v="4"/>
    <x v="1"/>
    <x v="0"/>
    <x v="76"/>
    <n v="40744.46"/>
    <n v="424.52"/>
    <n v="0"/>
    <n v="20337.490000000002"/>
    <n v="4566.3"/>
    <n v="169.36"/>
    <m/>
    <n v="66242.13"/>
    <n v="0"/>
  </r>
  <r>
    <x v="65"/>
    <x v="65"/>
    <x v="0"/>
    <x v="2"/>
    <x v="0"/>
    <x v="76"/>
    <n v="54885.23"/>
    <n v="0"/>
    <n v="0"/>
    <n v="28024.54"/>
    <n v="6715.41"/>
    <n v="110"/>
    <m/>
    <n v="89735.18"/>
    <n v="-159.34"/>
  </r>
  <r>
    <x v="59"/>
    <x v="59"/>
    <x v="3"/>
    <x v="3"/>
    <x v="2"/>
    <x v="76"/>
    <n v="59138.91"/>
    <n v="0"/>
    <n v="0"/>
    <n v="15813.5"/>
    <n v="3799"/>
    <n v="275.25"/>
    <m/>
    <n v="79026.66"/>
    <n v="0"/>
  </r>
  <r>
    <x v="77"/>
    <x v="77"/>
    <x v="5"/>
    <x v="2"/>
    <x v="2"/>
    <x v="76"/>
    <n v="38213.99"/>
    <n v="0"/>
    <n v="0"/>
    <n v="13276.89"/>
    <n v="5469.35"/>
    <n v="1563.31"/>
    <m/>
    <n v="58523.54"/>
    <n v="1045"/>
  </r>
  <r>
    <x v="53"/>
    <x v="53"/>
    <x v="0"/>
    <x v="2"/>
    <x v="0"/>
    <x v="76"/>
    <n v="64141.42"/>
    <n v="0"/>
    <n v="275"/>
    <n v="20846.46"/>
    <n v="6016.8"/>
    <n v="596.99"/>
    <m/>
    <n v="91876.67"/>
    <n v="0"/>
  </r>
  <r>
    <x v="26"/>
    <x v="26"/>
    <x v="1"/>
    <x v="2"/>
    <x v="0"/>
    <x v="76"/>
    <n v="96512.29"/>
    <n v="2100"/>
    <n v="4741"/>
    <n v="46892.25"/>
    <n v="8764.23"/>
    <n v="1081.98"/>
    <m/>
    <n v="160091.75"/>
    <n v="0"/>
  </r>
  <r>
    <x v="40"/>
    <x v="40"/>
    <x v="0"/>
    <x v="3"/>
    <x v="0"/>
    <x v="76"/>
    <n v="86450.1"/>
    <n v="0"/>
    <n v="1054.1500000000001"/>
    <n v="30873"/>
    <n v="7202.5"/>
    <n v="2841.99"/>
    <m/>
    <n v="128421.74"/>
    <n v="0"/>
  </r>
  <r>
    <x v="0"/>
    <x v="0"/>
    <x v="0"/>
    <x v="0"/>
    <x v="0"/>
    <x v="76"/>
    <n v="67720.990000000005"/>
    <n v="0"/>
    <n v="0"/>
    <n v="28740.7"/>
    <n v="3324.79"/>
    <n v="576.88"/>
    <m/>
    <n v="100363.36"/>
    <n v="0"/>
  </r>
  <r>
    <x v="48"/>
    <x v="48"/>
    <x v="0"/>
    <x v="3"/>
    <x v="0"/>
    <x v="76"/>
    <n v="78246.98"/>
    <n v="300"/>
    <n v="2886.1"/>
    <n v="26673.05"/>
    <n v="6493.57"/>
    <n v="704"/>
    <m/>
    <n v="115303.7"/>
    <n v="0"/>
  </r>
  <r>
    <x v="8"/>
    <x v="8"/>
    <x v="0"/>
    <x v="1"/>
    <x v="1"/>
    <x v="76"/>
    <n v="94135.8"/>
    <n v="640"/>
    <n v="370"/>
    <n v="29491.45"/>
    <n v="6413.5"/>
    <n v="45"/>
    <m/>
    <n v="131095.75"/>
    <n v="0"/>
  </r>
  <r>
    <x v="42"/>
    <x v="42"/>
    <x v="0"/>
    <x v="1"/>
    <x v="1"/>
    <x v="76"/>
    <n v="89742.01"/>
    <n v="0"/>
    <n v="1080"/>
    <n v="30364.6"/>
    <n v="6110.43"/>
    <n v="1099.45"/>
    <m/>
    <n v="128396.49"/>
    <n v="0"/>
  </r>
  <r>
    <x v="17"/>
    <x v="17"/>
    <x v="0"/>
    <x v="1"/>
    <x v="1"/>
    <x v="76"/>
    <n v="80992.87"/>
    <n v="0"/>
    <n v="1190"/>
    <n v="26899.99"/>
    <n v="4378.13"/>
    <n v="1374.45"/>
    <m/>
    <n v="114835.44"/>
    <n v="0"/>
  </r>
  <r>
    <x v="14"/>
    <x v="14"/>
    <x v="0"/>
    <x v="1"/>
    <x v="1"/>
    <x v="76"/>
    <n v="86034.35"/>
    <n v="0"/>
    <n v="2360"/>
    <n v="31662.21"/>
    <n v="5650.85"/>
    <n v="1824.63"/>
    <m/>
    <n v="127532.04"/>
    <n v="0"/>
  </r>
  <r>
    <x v="54"/>
    <x v="54"/>
    <x v="0"/>
    <x v="2"/>
    <x v="0"/>
    <x v="76"/>
    <n v="85018.72"/>
    <n v="300"/>
    <n v="450"/>
    <n v="35368.11"/>
    <n v="3762.6"/>
    <n v="79.95"/>
    <m/>
    <n v="124979.38"/>
    <n v="0"/>
  </r>
  <r>
    <x v="4"/>
    <x v="4"/>
    <x v="1"/>
    <x v="0"/>
    <x v="0"/>
    <x v="76"/>
    <n v="36503.33"/>
    <n v="0"/>
    <n v="0"/>
    <n v="17318.12"/>
    <n v="1900.08"/>
    <n v="31.98"/>
    <m/>
    <n v="55753.51"/>
    <n v="0"/>
  </r>
  <r>
    <x v="10"/>
    <x v="10"/>
    <x v="1"/>
    <x v="2"/>
    <x v="0"/>
    <x v="76"/>
    <n v="86576.51"/>
    <n v="2112.5"/>
    <n v="11388.87"/>
    <n v="40795.910000000003"/>
    <n v="6076.26"/>
    <n v="8922.43"/>
    <m/>
    <n v="155872.48000000001"/>
    <n v="0"/>
  </r>
  <r>
    <x v="49"/>
    <x v="49"/>
    <x v="0"/>
    <x v="3"/>
    <x v="0"/>
    <x v="76"/>
    <n v="95316.11"/>
    <n v="3504"/>
    <n v="285"/>
    <n v="33752.76"/>
    <n v="6474.41"/>
    <n v="189.4"/>
    <m/>
    <n v="139521.68"/>
    <n v="0"/>
  </r>
  <r>
    <x v="2"/>
    <x v="2"/>
    <x v="0"/>
    <x v="1"/>
    <x v="0"/>
    <x v="76"/>
    <n v="66735.199999999997"/>
    <n v="0"/>
    <n v="0"/>
    <n v="17255.5"/>
    <n v="2689"/>
    <n v="45"/>
    <m/>
    <n v="86724.7"/>
    <n v="0"/>
  </r>
  <r>
    <x v="11"/>
    <x v="11"/>
    <x v="0"/>
    <x v="2"/>
    <x v="2"/>
    <x v="76"/>
    <n v="88567.69"/>
    <n v="375"/>
    <n v="2670"/>
    <n v="24199.84"/>
    <n v="5858.45"/>
    <n v="2032.96"/>
    <m/>
    <n v="123703.94"/>
    <n v="0"/>
  </r>
  <r>
    <x v="25"/>
    <x v="25"/>
    <x v="2"/>
    <x v="1"/>
    <x v="0"/>
    <x v="76"/>
    <n v="98228.99"/>
    <n v="2200"/>
    <n v="0"/>
    <n v="32558.82"/>
    <n v="5489.49"/>
    <n v="179.94"/>
    <m/>
    <n v="138657.24"/>
    <n v="0"/>
  </r>
  <r>
    <x v="27"/>
    <x v="27"/>
    <x v="0"/>
    <x v="3"/>
    <x v="0"/>
    <x v="76"/>
    <n v="100110.51"/>
    <n v="450"/>
    <n v="245"/>
    <n v="36718.11"/>
    <n v="7238"/>
    <n v="759.84"/>
    <m/>
    <n v="145521.46"/>
    <n v="0"/>
  </r>
  <r>
    <x v="28"/>
    <x v="28"/>
    <x v="0"/>
    <x v="2"/>
    <x v="0"/>
    <x v="76"/>
    <n v="79165"/>
    <n v="0"/>
    <n v="245"/>
    <n v="29070.34"/>
    <n v="6593"/>
    <n v="1220.78"/>
    <m/>
    <n v="116294.12"/>
    <n v="0"/>
  </r>
  <r>
    <x v="53"/>
    <x v="53"/>
    <x v="0"/>
    <x v="2"/>
    <x v="0"/>
    <x v="77"/>
    <n v="29189.08"/>
    <n v="0"/>
    <n v="275"/>
    <n v="9772.44"/>
    <n v="2836.45"/>
    <n v="286.2"/>
    <m/>
    <n v="42359.17"/>
    <n v="0"/>
  </r>
  <r>
    <x v="7"/>
    <x v="7"/>
    <x v="0"/>
    <x v="1"/>
    <x v="0"/>
    <x v="77"/>
    <n v="40556.92"/>
    <n v="400"/>
    <n v="1505"/>
    <n v="9233.14"/>
    <n v="1631.19"/>
    <n v="204.71"/>
    <m/>
    <n v="53530.96"/>
    <n v="0"/>
  </r>
  <r>
    <x v="76"/>
    <x v="76"/>
    <x v="0"/>
    <x v="4"/>
    <x v="1"/>
    <x v="77"/>
    <n v="19649.98"/>
    <n v="43214.42"/>
    <n v="660"/>
    <n v="17452.77"/>
    <n v="4997.68"/>
    <n v="1227.47"/>
    <m/>
    <n v="87202.32"/>
    <n v="540"/>
  </r>
  <r>
    <x v="66"/>
    <x v="66"/>
    <x v="5"/>
    <x v="2"/>
    <x v="4"/>
    <x v="77"/>
    <n v="39316.160000000003"/>
    <n v="0"/>
    <n v="222.5"/>
    <n v="11999.82"/>
    <n v="3244.47"/>
    <n v="0"/>
    <m/>
    <n v="54782.95"/>
    <n v="-248.63"/>
  </r>
  <r>
    <x v="70"/>
    <x v="70"/>
    <x v="5"/>
    <x v="2"/>
    <x v="4"/>
    <x v="77"/>
    <n v="23402.6"/>
    <n v="0"/>
    <n v="0"/>
    <n v="11699.5"/>
    <n v="3288.75"/>
    <n v="12"/>
    <m/>
    <n v="38402.85"/>
    <n v="-285.88"/>
  </r>
  <r>
    <x v="69"/>
    <x v="69"/>
    <x v="4"/>
    <x v="1"/>
    <x v="2"/>
    <x v="77"/>
    <n v="44725.63"/>
    <n v="3420"/>
    <n v="0"/>
    <n v="16713.3"/>
    <n v="6430.94"/>
    <n v="70"/>
    <m/>
    <n v="71359.87"/>
    <n v="585.23"/>
  </r>
  <r>
    <x v="65"/>
    <x v="65"/>
    <x v="0"/>
    <x v="2"/>
    <x v="0"/>
    <x v="77"/>
    <n v="20819.27"/>
    <n v="0"/>
    <n v="0"/>
    <n v="10242.52"/>
    <n v="2638.47"/>
    <n v="1773.25"/>
    <m/>
    <n v="35473.51"/>
    <n v="168.51"/>
  </r>
  <r>
    <x v="61"/>
    <x v="61"/>
    <x v="0"/>
    <x v="3"/>
    <x v="0"/>
    <x v="77"/>
    <n v="26949.65"/>
    <n v="0"/>
    <n v="0"/>
    <n v="8722.7999999999993"/>
    <n v="2748.51"/>
    <n v="311"/>
    <m/>
    <n v="38731.96"/>
    <n v="0"/>
  </r>
  <r>
    <x v="75"/>
    <x v="75"/>
    <x v="0"/>
    <x v="3"/>
    <x v="2"/>
    <x v="77"/>
    <n v="16605.82"/>
    <n v="0"/>
    <n v="8820"/>
    <n v="9578.9"/>
    <n v="3639.98"/>
    <n v="41.98"/>
    <m/>
    <n v="38686.68"/>
    <n v="431.88"/>
  </r>
  <r>
    <x v="60"/>
    <x v="60"/>
    <x v="1"/>
    <x v="3"/>
    <x v="2"/>
    <x v="77"/>
    <n v="51525.87"/>
    <n v="2970"/>
    <n v="1780"/>
    <n v="16462.099999999999"/>
    <n v="12105.43"/>
    <n v="3884.38"/>
    <m/>
    <n v="88727.78"/>
    <n v="0"/>
  </r>
  <r>
    <x v="21"/>
    <x v="21"/>
    <x v="4"/>
    <x v="1"/>
    <x v="0"/>
    <x v="77"/>
    <n v="33749.82"/>
    <n v="0"/>
    <n v="0"/>
    <n v="16894.919999999998"/>
    <n v="3469.73"/>
    <n v="649.91999999999996"/>
    <m/>
    <n v="54764.39"/>
    <n v="0"/>
  </r>
  <r>
    <x v="52"/>
    <x v="52"/>
    <x v="2"/>
    <x v="1"/>
    <x v="2"/>
    <x v="77"/>
    <n v="44488.03"/>
    <n v="500"/>
    <n v="4522"/>
    <n v="24006.5"/>
    <n v="3731.5"/>
    <n v="1122.8399999999999"/>
    <m/>
    <n v="78370.87"/>
    <n v="0"/>
  </r>
  <r>
    <x v="48"/>
    <x v="48"/>
    <x v="0"/>
    <x v="3"/>
    <x v="0"/>
    <x v="77"/>
    <n v="40768.22"/>
    <n v="0"/>
    <n v="1135"/>
    <n v="13541.79"/>
    <n v="4274.4399999999996"/>
    <n v="1220"/>
    <m/>
    <n v="60939.45"/>
    <n v="0"/>
  </r>
  <r>
    <x v="39"/>
    <x v="39"/>
    <x v="5"/>
    <x v="3"/>
    <x v="0"/>
    <x v="77"/>
    <n v="48374.34"/>
    <n v="0"/>
    <n v="7142.5"/>
    <n v="19810.22"/>
    <n v="6887.28"/>
    <n v="622.28"/>
    <m/>
    <n v="82836.62"/>
    <n v="0"/>
  </r>
  <r>
    <x v="23"/>
    <x v="23"/>
    <x v="0"/>
    <x v="1"/>
    <x v="0"/>
    <x v="77"/>
    <n v="57866.5"/>
    <n v="0"/>
    <n v="360"/>
    <n v="24291.45"/>
    <n v="3819.75"/>
    <n v="96.99"/>
    <m/>
    <n v="86434.69"/>
    <n v="0"/>
  </r>
  <r>
    <x v="59"/>
    <x v="59"/>
    <x v="3"/>
    <x v="3"/>
    <x v="2"/>
    <x v="77"/>
    <n v="33722.269999999997"/>
    <n v="3150"/>
    <n v="0"/>
    <n v="10089"/>
    <n v="3017.5"/>
    <n v="185.5"/>
    <m/>
    <n v="50164.27"/>
    <n v="0"/>
  </r>
  <r>
    <x v="40"/>
    <x v="40"/>
    <x v="0"/>
    <x v="3"/>
    <x v="0"/>
    <x v="77"/>
    <n v="42627.63"/>
    <n v="3000"/>
    <n v="2305"/>
    <n v="13701.24"/>
    <n v="3851.4"/>
    <n v="1359.96"/>
    <m/>
    <n v="66845.23"/>
    <n v="0"/>
  </r>
  <r>
    <x v="0"/>
    <x v="0"/>
    <x v="0"/>
    <x v="0"/>
    <x v="0"/>
    <x v="77"/>
    <n v="36892.68"/>
    <n v="0"/>
    <n v="0"/>
    <n v="14051.39"/>
    <n v="2326.52"/>
    <n v="218.96"/>
    <m/>
    <n v="53489.55"/>
    <n v="0"/>
  </r>
  <r>
    <x v="67"/>
    <x v="67"/>
    <x v="5"/>
    <x v="3"/>
    <x v="0"/>
    <x v="77"/>
    <n v="58183.87"/>
    <n v="0"/>
    <n v="0"/>
    <n v="23084.39"/>
    <n v="7153.68"/>
    <n v="97"/>
    <m/>
    <n v="88518.94"/>
    <n v="0"/>
  </r>
  <r>
    <x v="55"/>
    <x v="55"/>
    <x v="0"/>
    <x v="5"/>
    <x v="0"/>
    <x v="77"/>
    <n v="53572.71"/>
    <n v="1330"/>
    <n v="0"/>
    <n v="10936.09"/>
    <n v="1935.58"/>
    <n v="531.44000000000005"/>
    <m/>
    <n v="68305.820000000007"/>
    <n v="0"/>
  </r>
  <r>
    <x v="77"/>
    <x v="77"/>
    <x v="5"/>
    <x v="2"/>
    <x v="2"/>
    <x v="77"/>
    <n v="33997.129999999997"/>
    <n v="0"/>
    <n v="788"/>
    <n v="10724.1"/>
    <n v="4308.7"/>
    <n v="1007"/>
    <m/>
    <n v="50824.93"/>
    <n v="5"/>
  </r>
  <r>
    <x v="58"/>
    <x v="58"/>
    <x v="0"/>
    <x v="3"/>
    <x v="3"/>
    <x v="77"/>
    <n v="52144.04"/>
    <n v="2500"/>
    <n v="600"/>
    <n v="30926.84"/>
    <n v="5392.88"/>
    <n v="66"/>
    <m/>
    <n v="91629.759999999995"/>
    <n v="0"/>
  </r>
  <r>
    <x v="72"/>
    <x v="72"/>
    <x v="0"/>
    <x v="3"/>
    <x v="2"/>
    <x v="77"/>
    <n v="25039.13"/>
    <n v="0"/>
    <n v="0"/>
    <n v="14162.37"/>
    <n v="4153.72"/>
    <n v="0"/>
    <m/>
    <n v="43355.22"/>
    <n v="1924.3"/>
  </r>
  <r>
    <x v="78"/>
    <x v="78"/>
    <x v="1"/>
    <x v="2"/>
    <x v="0"/>
    <x v="77"/>
    <n v="1284"/>
    <n v="0"/>
    <n v="0"/>
    <n v="33.15"/>
    <n v="29.5"/>
    <n v="0"/>
    <m/>
    <n v="1346.65"/>
    <n v="0"/>
  </r>
  <r>
    <x v="79"/>
    <x v="79"/>
    <x v="0"/>
    <x v="3"/>
    <x v="0"/>
    <x v="77"/>
    <n v="8098.69"/>
    <n v="0"/>
    <n v="0"/>
    <n v="169.44"/>
    <n v="1.5"/>
    <n v="0"/>
    <m/>
    <n v="8269.6299999999992"/>
    <n v="0"/>
  </r>
  <r>
    <x v="18"/>
    <x v="18"/>
    <x v="3"/>
    <x v="1"/>
    <x v="0"/>
    <x v="77"/>
    <n v="28400"/>
    <n v="0"/>
    <n v="1990"/>
    <n v="8763.5"/>
    <n v="2495"/>
    <n v="9429.1"/>
    <m/>
    <n v="51077.599999999999"/>
    <n v="0"/>
  </r>
  <r>
    <x v="62"/>
    <x v="62"/>
    <x v="2"/>
    <x v="4"/>
    <x v="0"/>
    <x v="77"/>
    <n v="74598.850000000006"/>
    <n v="3300"/>
    <n v="0"/>
    <n v="24690.86"/>
    <n v="7334.06"/>
    <n v="0"/>
    <m/>
    <n v="109923.77"/>
    <n v="0"/>
  </r>
  <r>
    <x v="8"/>
    <x v="8"/>
    <x v="0"/>
    <x v="1"/>
    <x v="1"/>
    <x v="77"/>
    <n v="66203"/>
    <n v="0"/>
    <n v="470"/>
    <n v="20140.36"/>
    <n v="4650.5"/>
    <n v="50"/>
    <m/>
    <n v="91513.86"/>
    <n v="0"/>
  </r>
  <r>
    <x v="3"/>
    <x v="3"/>
    <x v="0"/>
    <x v="1"/>
    <x v="0"/>
    <x v="77"/>
    <n v="49515.32"/>
    <n v="382.39"/>
    <n v="2022"/>
    <n v="24457.54"/>
    <n v="3850.93"/>
    <n v="33.979999999999997"/>
    <m/>
    <n v="80262.16"/>
    <n v="0"/>
  </r>
  <r>
    <x v="41"/>
    <x v="41"/>
    <x v="0"/>
    <x v="4"/>
    <x v="0"/>
    <x v="77"/>
    <n v="40256.97"/>
    <n v="80.28"/>
    <n v="3705.25"/>
    <n v="11301.58"/>
    <n v="6078.96"/>
    <n v="3351.79"/>
    <m/>
    <n v="64774.83"/>
    <n v="0"/>
  </r>
  <r>
    <x v="45"/>
    <x v="45"/>
    <x v="0"/>
    <x v="3"/>
    <x v="0"/>
    <x v="77"/>
    <n v="33123.06"/>
    <n v="0"/>
    <n v="530"/>
    <n v="10070.19"/>
    <n v="2392.0500000000002"/>
    <n v="1089.45"/>
    <m/>
    <n v="47204.75"/>
    <n v="0"/>
  </r>
  <r>
    <x v="50"/>
    <x v="50"/>
    <x v="2"/>
    <x v="4"/>
    <x v="0"/>
    <x v="77"/>
    <n v="57222.63"/>
    <n v="1100"/>
    <n v="1284"/>
    <n v="18329.45"/>
    <n v="3195.69"/>
    <n v="507.04"/>
    <m/>
    <n v="81638.81"/>
    <n v="0"/>
  </r>
  <r>
    <x v="29"/>
    <x v="29"/>
    <x v="0"/>
    <x v="2"/>
    <x v="0"/>
    <x v="77"/>
    <n v="49477.25"/>
    <n v="0"/>
    <n v="2700"/>
    <n v="17301.95"/>
    <n v="3349.25"/>
    <n v="420.5"/>
    <m/>
    <n v="73248.95"/>
    <n v="0"/>
  </r>
  <r>
    <x v="74"/>
    <x v="74"/>
    <x v="3"/>
    <x v="3"/>
    <x v="0"/>
    <x v="77"/>
    <n v="45377.5"/>
    <n v="-450"/>
    <n v="260"/>
    <n v="12412.45"/>
    <n v="3728.83"/>
    <n v="239"/>
    <m/>
    <n v="61567.78"/>
    <n v="0"/>
  </r>
  <r>
    <x v="15"/>
    <x v="15"/>
    <x v="2"/>
    <x v="1"/>
    <x v="0"/>
    <x v="77"/>
    <n v="39880.5"/>
    <n v="0"/>
    <n v="1995"/>
    <n v="17538.52"/>
    <n v="2573.9"/>
    <n v="68.989999999999995"/>
    <m/>
    <n v="62056.91"/>
    <n v="0"/>
  </r>
  <r>
    <x v="13"/>
    <x v="13"/>
    <x v="0"/>
    <x v="1"/>
    <x v="0"/>
    <x v="77"/>
    <n v="43124.13"/>
    <n v="0"/>
    <n v="790"/>
    <n v="14643.55"/>
    <n v="3206.62"/>
    <n v="11868.93"/>
    <m/>
    <n v="73633.23"/>
    <n v="0"/>
  </r>
  <r>
    <x v="64"/>
    <x v="64"/>
    <x v="0"/>
    <x v="3"/>
    <x v="0"/>
    <x v="77"/>
    <n v="48475.13"/>
    <n v="0"/>
    <n v="1695"/>
    <n v="30464.63"/>
    <n v="7890.5"/>
    <n v="722.5"/>
    <m/>
    <n v="89247.76"/>
    <n v="0"/>
  </r>
  <r>
    <x v="31"/>
    <x v="31"/>
    <x v="4"/>
    <x v="0"/>
    <x v="0"/>
    <x v="77"/>
    <n v="37094.86"/>
    <n v="320"/>
    <n v="700"/>
    <n v="12038.33"/>
    <n v="2131.54"/>
    <n v="1078.8"/>
    <m/>
    <n v="53363.53"/>
    <n v="0"/>
  </r>
  <r>
    <x v="36"/>
    <x v="36"/>
    <x v="0"/>
    <x v="1"/>
    <x v="0"/>
    <x v="77"/>
    <n v="65697.55"/>
    <n v="0"/>
    <n v="770"/>
    <n v="30958.16"/>
    <n v="5249.88"/>
    <n v="494"/>
    <m/>
    <n v="103169.59"/>
    <n v="0"/>
  </r>
  <r>
    <x v="35"/>
    <x v="35"/>
    <x v="4"/>
    <x v="1"/>
    <x v="0"/>
    <x v="77"/>
    <n v="23525.23"/>
    <n v="0"/>
    <n v="0"/>
    <n v="15446.62"/>
    <n v="18865.849999999999"/>
    <n v="14536.7"/>
    <m/>
    <n v="72374.399999999994"/>
    <n v="0"/>
  </r>
  <r>
    <x v="68"/>
    <x v="68"/>
    <x v="0"/>
    <x v="0"/>
    <x v="2"/>
    <x v="77"/>
    <n v="14583.26"/>
    <n v="1440"/>
    <n v="152.4"/>
    <n v="10537.89"/>
    <n v="6085.08"/>
    <n v="6315.5"/>
    <m/>
    <n v="39114.129999999997"/>
    <n v="0"/>
  </r>
  <r>
    <x v="38"/>
    <x v="38"/>
    <x v="2"/>
    <x v="2"/>
    <x v="0"/>
    <x v="77"/>
    <n v="65608.31"/>
    <n v="9030"/>
    <n v="50"/>
    <n v="30009.200000000001"/>
    <n v="5605.91"/>
    <n v="183.92"/>
    <m/>
    <n v="110487.34"/>
    <n v="0"/>
  </r>
  <r>
    <x v="47"/>
    <x v="47"/>
    <x v="0"/>
    <x v="2"/>
    <x v="0"/>
    <x v="77"/>
    <n v="43585"/>
    <n v="2095"/>
    <n v="200"/>
    <n v="18052"/>
    <n v="3259"/>
    <n v="3914.97"/>
    <m/>
    <n v="71105.97"/>
    <n v="0"/>
  </r>
  <r>
    <x v="71"/>
    <x v="71"/>
    <x v="0"/>
    <x v="2"/>
    <x v="2"/>
    <x v="77"/>
    <n v="43485.5"/>
    <n v="0"/>
    <n v="3245"/>
    <n v="15349.35"/>
    <n v="5976.49"/>
    <n v="1818.45"/>
    <m/>
    <n v="69874.789999999994"/>
    <n v="0"/>
  </r>
  <r>
    <x v="2"/>
    <x v="2"/>
    <x v="0"/>
    <x v="1"/>
    <x v="0"/>
    <x v="77"/>
    <n v="26847.83"/>
    <n v="0"/>
    <n v="0"/>
    <n v="5525.25"/>
    <n v="1107"/>
    <n v="29.99"/>
    <m/>
    <n v="33510.07"/>
    <n v="0"/>
  </r>
  <r>
    <x v="49"/>
    <x v="49"/>
    <x v="0"/>
    <x v="3"/>
    <x v="0"/>
    <x v="77"/>
    <n v="43760.49"/>
    <n v="259"/>
    <n v="555"/>
    <n v="16697.919999999998"/>
    <n v="3270"/>
    <n v="548.34"/>
    <m/>
    <n v="65090.75"/>
    <n v="0"/>
  </r>
  <r>
    <x v="51"/>
    <x v="51"/>
    <x v="2"/>
    <x v="3"/>
    <x v="0"/>
    <x v="77"/>
    <n v="40324.86"/>
    <n v="0"/>
    <n v="1124"/>
    <n v="14960.77"/>
    <n v="3101.77"/>
    <n v="162.97999999999999"/>
    <m/>
    <n v="59674.38"/>
    <n v="0"/>
  </r>
  <r>
    <x v="30"/>
    <x v="30"/>
    <x v="0"/>
    <x v="2"/>
    <x v="2"/>
    <x v="77"/>
    <n v="48482.98"/>
    <n v="992.5"/>
    <n v="3465"/>
    <n v="16938.5"/>
    <n v="2779.74"/>
    <n v="514.92999999999995"/>
    <m/>
    <n v="73173.649999999994"/>
    <n v="0"/>
  </r>
  <r>
    <x v="56"/>
    <x v="56"/>
    <x v="0"/>
    <x v="2"/>
    <x v="0"/>
    <x v="77"/>
    <n v="39084.379999999997"/>
    <n v="0"/>
    <n v="0"/>
    <n v="18217.64"/>
    <n v="4371.79"/>
    <n v="2047.83"/>
    <m/>
    <n v="63721.64"/>
    <n v="0"/>
  </r>
  <r>
    <x v="4"/>
    <x v="4"/>
    <x v="1"/>
    <x v="0"/>
    <x v="0"/>
    <x v="77"/>
    <n v="14328.5"/>
    <n v="0"/>
    <n v="0"/>
    <n v="5372.85"/>
    <n v="719.25"/>
    <n v="70.98"/>
    <m/>
    <n v="20491.580000000002"/>
    <n v="0"/>
  </r>
  <r>
    <x v="16"/>
    <x v="16"/>
    <x v="0"/>
    <x v="1"/>
    <x v="0"/>
    <x v="77"/>
    <n v="51735.3"/>
    <n v="720"/>
    <n v="1575"/>
    <n v="19960.21"/>
    <n v="3387.35"/>
    <n v="486.97"/>
    <m/>
    <n v="77864.83"/>
    <n v="0"/>
  </r>
  <r>
    <x v="12"/>
    <x v="12"/>
    <x v="0"/>
    <x v="2"/>
    <x v="0"/>
    <x v="77"/>
    <n v="68217.86"/>
    <n v="555"/>
    <n v="4629"/>
    <n v="24382.48"/>
    <n v="7236.6"/>
    <n v="2750.82"/>
    <m/>
    <n v="107771.76"/>
    <n v="0"/>
  </r>
  <r>
    <x v="43"/>
    <x v="43"/>
    <x v="0"/>
    <x v="4"/>
    <x v="0"/>
    <x v="77"/>
    <n v="38756.79"/>
    <n v="0"/>
    <n v="2737.5"/>
    <n v="21277.13"/>
    <n v="3397.36"/>
    <n v="327.22000000000003"/>
    <m/>
    <n v="66496"/>
    <n v="0"/>
  </r>
  <r>
    <x v="37"/>
    <x v="37"/>
    <x v="0"/>
    <x v="3"/>
    <x v="0"/>
    <x v="77"/>
    <n v="85492.76"/>
    <n v="50"/>
    <n v="2964.83"/>
    <n v="22474.78"/>
    <n v="3995.75"/>
    <n v="3152.6"/>
    <m/>
    <n v="118130.72"/>
    <n v="0"/>
  </r>
  <r>
    <x v="24"/>
    <x v="24"/>
    <x v="0"/>
    <x v="2"/>
    <x v="0"/>
    <x v="77"/>
    <n v="41895"/>
    <n v="480"/>
    <n v="742.25"/>
    <n v="15836"/>
    <n v="3492"/>
    <n v="3130.16"/>
    <m/>
    <n v="65575.41"/>
    <n v="0"/>
  </r>
  <r>
    <x v="10"/>
    <x v="10"/>
    <x v="1"/>
    <x v="2"/>
    <x v="0"/>
    <x v="77"/>
    <n v="48010.52"/>
    <n v="4450"/>
    <n v="2517.37"/>
    <n v="29569.5"/>
    <n v="4187.34"/>
    <n v="986.94"/>
    <m/>
    <n v="89721.67"/>
    <n v="0"/>
  </r>
  <r>
    <x v="54"/>
    <x v="54"/>
    <x v="0"/>
    <x v="2"/>
    <x v="0"/>
    <x v="77"/>
    <n v="43374.39"/>
    <n v="450"/>
    <n v="1287.0999999999999"/>
    <n v="20717.849999999999"/>
    <n v="2538.8000000000002"/>
    <n v="47.98"/>
    <m/>
    <n v="68416.12"/>
    <n v="0"/>
  </r>
  <r>
    <x v="26"/>
    <x v="26"/>
    <x v="1"/>
    <x v="2"/>
    <x v="0"/>
    <x v="77"/>
    <n v="63115.8"/>
    <n v="4900"/>
    <n v="1566"/>
    <n v="31627.9"/>
    <n v="5766.95"/>
    <n v="75"/>
    <m/>
    <n v="107051.65"/>
    <n v="0"/>
  </r>
  <r>
    <x v="73"/>
    <x v="73"/>
    <x v="0"/>
    <x v="2"/>
    <x v="2"/>
    <x v="77"/>
    <n v="33668.83"/>
    <n v="204"/>
    <n v="0"/>
    <n v="18556.759999999998"/>
    <n v="3844.21"/>
    <n v="150"/>
    <m/>
    <n v="56423.8"/>
    <n v="0"/>
  </r>
  <r>
    <x v="11"/>
    <x v="11"/>
    <x v="0"/>
    <x v="2"/>
    <x v="2"/>
    <x v="77"/>
    <n v="32976.82"/>
    <n v="0"/>
    <n v="815"/>
    <n v="9751.67"/>
    <n v="2581.4299999999998"/>
    <n v="4757.01"/>
    <m/>
    <n v="50881.93"/>
    <n v="0"/>
  </r>
  <r>
    <x v="42"/>
    <x v="42"/>
    <x v="0"/>
    <x v="1"/>
    <x v="1"/>
    <x v="77"/>
    <n v="71834.13"/>
    <n v="0"/>
    <n v="1480"/>
    <n v="18493.5"/>
    <n v="4030"/>
    <n v="449.59"/>
    <m/>
    <n v="96287.22"/>
    <n v="0"/>
  </r>
  <r>
    <x v="14"/>
    <x v="14"/>
    <x v="0"/>
    <x v="1"/>
    <x v="1"/>
    <x v="77"/>
    <n v="70792.14"/>
    <n v="0"/>
    <n v="1170"/>
    <n v="24586.39"/>
    <n v="4559.22"/>
    <n v="2522.14"/>
    <m/>
    <n v="103629.89"/>
    <n v="0"/>
  </r>
  <r>
    <x v="28"/>
    <x v="28"/>
    <x v="0"/>
    <x v="2"/>
    <x v="0"/>
    <x v="77"/>
    <n v="40899"/>
    <n v="0"/>
    <n v="340"/>
    <n v="12508.56"/>
    <n v="3630"/>
    <n v="335.44"/>
    <m/>
    <n v="57713"/>
    <n v="0"/>
  </r>
  <r>
    <x v="32"/>
    <x v="32"/>
    <x v="3"/>
    <x v="2"/>
    <x v="0"/>
    <x v="77"/>
    <n v="17842.98"/>
    <n v="3917.88"/>
    <n v="325"/>
    <n v="10977.9"/>
    <n v="5351.5"/>
    <n v="191.82"/>
    <m/>
    <n v="38607.08"/>
    <n v="-652.84"/>
  </r>
  <r>
    <x v="25"/>
    <x v="25"/>
    <x v="2"/>
    <x v="1"/>
    <x v="0"/>
    <x v="77"/>
    <n v="45087.78"/>
    <n v="3400"/>
    <n v="0"/>
    <n v="17371.8"/>
    <n v="2906.63"/>
    <n v="59.98"/>
    <m/>
    <n v="68826.19"/>
    <n v="0"/>
  </r>
  <r>
    <x v="17"/>
    <x v="17"/>
    <x v="0"/>
    <x v="1"/>
    <x v="1"/>
    <x v="77"/>
    <n v="59657.26"/>
    <n v="0"/>
    <n v="920"/>
    <n v="16614.169999999998"/>
    <n v="2922.73"/>
    <n v="174.65"/>
    <m/>
    <n v="80288.81"/>
    <n v="0"/>
  </r>
  <r>
    <x v="33"/>
    <x v="33"/>
    <x v="0"/>
    <x v="2"/>
    <x v="0"/>
    <x v="77"/>
    <n v="33446.51"/>
    <n v="0"/>
    <n v="6315"/>
    <n v="12889.24"/>
    <n v="3436.6"/>
    <n v="0"/>
    <m/>
    <n v="56087.35"/>
    <n v="0"/>
  </r>
  <r>
    <x v="9"/>
    <x v="9"/>
    <x v="0"/>
    <x v="1"/>
    <x v="0"/>
    <x v="77"/>
    <n v="46993.04"/>
    <n v="772"/>
    <n v="1910"/>
    <n v="19196.84"/>
    <n v="4644.45"/>
    <n v="50.97"/>
    <m/>
    <n v="73567.3"/>
    <n v="0"/>
  </r>
  <r>
    <x v="44"/>
    <x v="44"/>
    <x v="0"/>
    <x v="2"/>
    <x v="0"/>
    <x v="77"/>
    <n v="38861.86"/>
    <n v="1700"/>
    <n v="2235"/>
    <n v="18045.05"/>
    <n v="3403.52"/>
    <n v="585.91"/>
    <m/>
    <n v="64831.34"/>
    <n v="0"/>
  </r>
  <r>
    <x v="19"/>
    <x v="19"/>
    <x v="4"/>
    <x v="0"/>
    <x v="0"/>
    <x v="77"/>
    <n v="25345.85"/>
    <n v="1874.7"/>
    <n v="879"/>
    <n v="11879.06"/>
    <n v="3012.84"/>
    <n v="440.1"/>
    <m/>
    <n v="43431.55"/>
    <n v="0"/>
  </r>
  <r>
    <x v="5"/>
    <x v="5"/>
    <x v="0"/>
    <x v="1"/>
    <x v="0"/>
    <x v="77"/>
    <n v="37208.400000000001"/>
    <n v="185"/>
    <n v="570"/>
    <n v="14335.22"/>
    <n v="2376.9899999999998"/>
    <n v="833"/>
    <m/>
    <n v="55508.61"/>
    <n v="0"/>
  </r>
  <r>
    <x v="1"/>
    <x v="1"/>
    <x v="0"/>
    <x v="1"/>
    <x v="0"/>
    <x v="77"/>
    <n v="49185.94"/>
    <n v="0"/>
    <n v="801.5"/>
    <n v="21182.62"/>
    <n v="4954.88"/>
    <n v="1330.48"/>
    <m/>
    <n v="77455.42"/>
    <n v="0"/>
  </r>
  <r>
    <x v="22"/>
    <x v="22"/>
    <x v="0"/>
    <x v="3"/>
    <x v="0"/>
    <x v="77"/>
    <n v="46808.14"/>
    <n v="1730"/>
    <n v="0"/>
    <n v="11460.18"/>
    <n v="2801.83"/>
    <n v="722.53"/>
    <m/>
    <n v="63522.68"/>
    <n v="0"/>
  </r>
  <r>
    <x v="20"/>
    <x v="20"/>
    <x v="3"/>
    <x v="1"/>
    <x v="0"/>
    <x v="77"/>
    <n v="36481.040000000001"/>
    <n v="225"/>
    <n v="2449"/>
    <n v="13439.15"/>
    <n v="510.05"/>
    <n v="1136.8900000000001"/>
    <m/>
    <n v="54241.13"/>
    <n v="0"/>
  </r>
  <r>
    <x v="34"/>
    <x v="34"/>
    <x v="0"/>
    <x v="3"/>
    <x v="0"/>
    <x v="77"/>
    <n v="24224.25"/>
    <n v="1200"/>
    <n v="0"/>
    <n v="14857.78"/>
    <n v="2583.1799999999998"/>
    <n v="658.58"/>
    <m/>
    <n v="43523.79"/>
    <n v="0"/>
  </r>
  <r>
    <x v="57"/>
    <x v="57"/>
    <x v="3"/>
    <x v="4"/>
    <x v="0"/>
    <x v="77"/>
    <n v="57349.81"/>
    <n v="4425"/>
    <n v="823.01"/>
    <n v="17135.13"/>
    <n v="6508.24"/>
    <n v="9390.36"/>
    <m/>
    <n v="95631.55"/>
    <n v="0"/>
  </r>
  <r>
    <x v="63"/>
    <x v="63"/>
    <x v="0"/>
    <x v="2"/>
    <x v="0"/>
    <x v="77"/>
    <n v="59532.24"/>
    <n v="750"/>
    <n v="1050"/>
    <n v="25855.32"/>
    <n v="4688.99"/>
    <n v="0"/>
    <m/>
    <n v="91876.55"/>
    <n v="0"/>
  </r>
  <r>
    <x v="6"/>
    <x v="6"/>
    <x v="0"/>
    <x v="1"/>
    <x v="0"/>
    <x v="77"/>
    <n v="32473.78"/>
    <n v="2560"/>
    <n v="0"/>
    <n v="12559.33"/>
    <n v="1826.5"/>
    <n v="3998.19"/>
    <m/>
    <n v="53417.8"/>
    <n v="0"/>
  </r>
  <r>
    <x v="27"/>
    <x v="27"/>
    <x v="0"/>
    <x v="3"/>
    <x v="0"/>
    <x v="77"/>
    <n v="40629"/>
    <n v="0"/>
    <n v="700"/>
    <n v="16151.3"/>
    <n v="3209"/>
    <n v="3071.85"/>
    <m/>
    <n v="63761.15"/>
    <n v="0"/>
  </r>
  <r>
    <x v="46"/>
    <x v="46"/>
    <x v="3"/>
    <x v="1"/>
    <x v="0"/>
    <x v="77"/>
    <n v="36722.07"/>
    <n v="1090"/>
    <n v="3460.5"/>
    <n v="13375.08"/>
    <n v="3772.44"/>
    <n v="54"/>
    <m/>
    <n v="58474.09"/>
    <n v="0"/>
  </r>
  <r>
    <x v="56"/>
    <x v="56"/>
    <x v="0"/>
    <x v="2"/>
    <x v="0"/>
    <x v="78"/>
    <n v="15745.68"/>
    <n v="0"/>
    <n v="0"/>
    <n v="12210.74"/>
    <n v="0"/>
    <n v="849.83"/>
    <m/>
    <n v="28806.25"/>
    <n v="0"/>
  </r>
  <r>
    <x v="36"/>
    <x v="36"/>
    <x v="0"/>
    <x v="1"/>
    <x v="0"/>
    <x v="78"/>
    <n v="10353.5"/>
    <n v="0"/>
    <n v="210"/>
    <n v="5686.5"/>
    <n v="1164"/>
    <n v="255"/>
    <m/>
    <n v="17669"/>
    <n v="0"/>
  </r>
  <r>
    <x v="48"/>
    <x v="48"/>
    <x v="0"/>
    <x v="3"/>
    <x v="0"/>
    <x v="78"/>
    <n v="14421.53"/>
    <n v="0"/>
    <n v="1655"/>
    <n v="4987.6899999999996"/>
    <n v="1300.8599999999999"/>
    <n v="45"/>
    <m/>
    <n v="22410.080000000002"/>
    <n v="0"/>
  </r>
  <r>
    <x v="0"/>
    <x v="0"/>
    <x v="0"/>
    <x v="0"/>
    <x v="0"/>
    <x v="78"/>
    <n v="9295.4500000000007"/>
    <n v="0"/>
    <n v="0"/>
    <n v="3558.9"/>
    <n v="1339.39"/>
    <n v="314.91000000000003"/>
    <m/>
    <n v="14508.65"/>
    <n v="0"/>
  </r>
  <r>
    <x v="54"/>
    <x v="54"/>
    <x v="0"/>
    <x v="2"/>
    <x v="0"/>
    <x v="78"/>
    <n v="10481.200000000001"/>
    <n v="2855"/>
    <n v="2048"/>
    <n v="5322.7"/>
    <n v="860"/>
    <n v="15.99"/>
    <m/>
    <n v="21582.89"/>
    <n v="0"/>
  </r>
  <r>
    <x v="40"/>
    <x v="40"/>
    <x v="0"/>
    <x v="3"/>
    <x v="0"/>
    <x v="78"/>
    <n v="11538.13"/>
    <n v="0"/>
    <n v="935"/>
    <n v="4765.63"/>
    <n v="1279.29"/>
    <n v="17.989999999999998"/>
    <m/>
    <n v="18536.04"/>
    <n v="0"/>
  </r>
  <r>
    <x v="59"/>
    <x v="59"/>
    <x v="3"/>
    <x v="3"/>
    <x v="2"/>
    <x v="78"/>
    <n v="20706.77"/>
    <n v="0"/>
    <n v="0"/>
    <n v="4503"/>
    <n v="1421.5"/>
    <n v="153.55000000000001"/>
    <m/>
    <n v="26784.82"/>
    <n v="0"/>
  </r>
  <r>
    <x v="52"/>
    <x v="52"/>
    <x v="2"/>
    <x v="1"/>
    <x v="2"/>
    <x v="78"/>
    <n v="13923"/>
    <n v="0"/>
    <n v="725"/>
    <n v="6480.35"/>
    <n v="964"/>
    <n v="250.91"/>
    <m/>
    <n v="22343.26"/>
    <n v="0"/>
  </r>
  <r>
    <x v="53"/>
    <x v="53"/>
    <x v="0"/>
    <x v="2"/>
    <x v="0"/>
    <x v="78"/>
    <n v="11520"/>
    <n v="900"/>
    <n v="275"/>
    <n v="4948.22"/>
    <n v="1875.2"/>
    <n v="775.04"/>
    <m/>
    <n v="20293.46"/>
    <n v="0"/>
  </r>
  <r>
    <x v="28"/>
    <x v="28"/>
    <x v="0"/>
    <x v="2"/>
    <x v="0"/>
    <x v="78"/>
    <n v="3939"/>
    <n v="0"/>
    <n v="183.99"/>
    <n v="2560"/>
    <n v="558.5"/>
    <n v="0"/>
    <m/>
    <n v="7241.49"/>
    <n v="0"/>
  </r>
  <r>
    <x v="24"/>
    <x v="24"/>
    <x v="0"/>
    <x v="2"/>
    <x v="0"/>
    <x v="78"/>
    <n v="11631.64"/>
    <n v="0"/>
    <n v="1211"/>
    <n v="4634.25"/>
    <n v="1923"/>
    <n v="1348.98"/>
    <m/>
    <n v="20748.87"/>
    <n v="0"/>
  </r>
  <r>
    <x v="42"/>
    <x v="42"/>
    <x v="0"/>
    <x v="1"/>
    <x v="1"/>
    <x v="78"/>
    <n v="9425"/>
    <n v="0"/>
    <n v="470"/>
    <n v="1798.5"/>
    <n v="498"/>
    <n v="0"/>
    <m/>
    <n v="12191.5"/>
    <n v="0"/>
  </r>
  <r>
    <x v="27"/>
    <x v="27"/>
    <x v="0"/>
    <x v="3"/>
    <x v="0"/>
    <x v="78"/>
    <n v="6310"/>
    <n v="0"/>
    <n v="245"/>
    <n v="2064"/>
    <n v="367"/>
    <n v="-56"/>
    <m/>
    <n v="8930"/>
    <n v="0"/>
  </r>
  <r>
    <x v="66"/>
    <x v="66"/>
    <x v="5"/>
    <x v="2"/>
    <x v="4"/>
    <x v="78"/>
    <n v="13713.02"/>
    <n v="0"/>
    <n v="0"/>
    <n v="5303.19"/>
    <n v="1482.95"/>
    <n v="17"/>
    <m/>
    <n v="20516.16"/>
    <n v="110.22"/>
  </r>
  <r>
    <x v="75"/>
    <x v="75"/>
    <x v="0"/>
    <x v="3"/>
    <x v="2"/>
    <x v="78"/>
    <n v="7558.91"/>
    <n v="0"/>
    <n v="2894"/>
    <n v="4810.3599999999997"/>
    <n v="1954.25"/>
    <n v="366.83"/>
    <m/>
    <n v="17584.349999999999"/>
    <n v="440"/>
  </r>
  <r>
    <x v="69"/>
    <x v="69"/>
    <x v="4"/>
    <x v="1"/>
    <x v="2"/>
    <x v="78"/>
    <n v="29337.51"/>
    <n v="3450"/>
    <n v="0"/>
    <n v="12673.8"/>
    <n v="5486.7"/>
    <n v="133"/>
    <m/>
    <n v="51081.01"/>
    <n v="490.28"/>
  </r>
  <r>
    <x v="21"/>
    <x v="21"/>
    <x v="4"/>
    <x v="1"/>
    <x v="0"/>
    <x v="78"/>
    <n v="22603.95"/>
    <n v="2434.89"/>
    <n v="0"/>
    <n v="8288.92"/>
    <n v="1582.9"/>
    <n v="165.05"/>
    <m/>
    <n v="35075.71"/>
    <n v="0"/>
  </r>
  <r>
    <x v="65"/>
    <x v="65"/>
    <x v="0"/>
    <x v="2"/>
    <x v="0"/>
    <x v="78"/>
    <n v="14977.43"/>
    <n v="0"/>
    <n v="0"/>
    <n v="6787.59"/>
    <n v="2551.29"/>
    <n v="319"/>
    <m/>
    <n v="24635.31"/>
    <n v="325"/>
  </r>
  <r>
    <x v="62"/>
    <x v="62"/>
    <x v="2"/>
    <x v="4"/>
    <x v="0"/>
    <x v="78"/>
    <n v="23160"/>
    <n v="0"/>
    <n v="0"/>
    <n v="8464.67"/>
    <n v="1861.44"/>
    <n v="59.98"/>
    <m/>
    <n v="33546.089999999997"/>
    <n v="0"/>
  </r>
  <r>
    <x v="79"/>
    <x v="79"/>
    <x v="0"/>
    <x v="3"/>
    <x v="0"/>
    <x v="78"/>
    <n v="5967.5"/>
    <n v="0"/>
    <n v="0"/>
    <n v="196.11"/>
    <n v="0"/>
    <n v="0"/>
    <m/>
    <n v="6163.61"/>
    <n v="0"/>
  </r>
  <r>
    <x v="67"/>
    <x v="67"/>
    <x v="5"/>
    <x v="3"/>
    <x v="0"/>
    <x v="78"/>
    <n v="23024.12"/>
    <n v="0"/>
    <n v="0"/>
    <n v="8991.5499999999993"/>
    <n v="2572.73"/>
    <n v="15"/>
    <m/>
    <n v="34603.4"/>
    <n v="0"/>
  </r>
  <r>
    <x v="25"/>
    <x v="25"/>
    <x v="2"/>
    <x v="1"/>
    <x v="0"/>
    <x v="78"/>
    <n v="15045"/>
    <n v="0"/>
    <n v="0"/>
    <n v="5024.38"/>
    <n v="1206.01"/>
    <n v="59.98"/>
    <m/>
    <n v="21335.37"/>
    <n v="0"/>
  </r>
  <r>
    <x v="80"/>
    <x v="80"/>
    <x v="4"/>
    <x v="1"/>
    <x v="2"/>
    <x v="78"/>
    <n v="1270"/>
    <n v="0"/>
    <n v="0"/>
    <n v="8.75"/>
    <n v="208.5"/>
    <n v="0"/>
    <m/>
    <n v="1487.25"/>
    <n v="200"/>
  </r>
  <r>
    <x v="58"/>
    <x v="58"/>
    <x v="0"/>
    <x v="3"/>
    <x v="3"/>
    <x v="78"/>
    <n v="28725.57"/>
    <n v="600"/>
    <n v="150"/>
    <n v="24027.88"/>
    <n v="3142.75"/>
    <n v="143"/>
    <m/>
    <n v="56789.2"/>
    <n v="0"/>
  </r>
  <r>
    <x v="50"/>
    <x v="50"/>
    <x v="2"/>
    <x v="4"/>
    <x v="0"/>
    <x v="78"/>
    <n v="21217.25"/>
    <n v="550.1"/>
    <n v="355"/>
    <n v="6142.05"/>
    <n v="1527.94"/>
    <n v="68.489999999999995"/>
    <m/>
    <n v="29860.83"/>
    <n v="0"/>
  </r>
  <r>
    <x v="29"/>
    <x v="29"/>
    <x v="0"/>
    <x v="2"/>
    <x v="0"/>
    <x v="78"/>
    <n v="12488.52"/>
    <n v="0"/>
    <n v="4180"/>
    <n v="3928.93"/>
    <n v="973.74"/>
    <n v="1735"/>
    <m/>
    <n v="23306.19"/>
    <n v="0"/>
  </r>
  <r>
    <x v="8"/>
    <x v="8"/>
    <x v="0"/>
    <x v="1"/>
    <x v="1"/>
    <x v="78"/>
    <n v="9071"/>
    <n v="0"/>
    <n v="0"/>
    <n v="1825.5"/>
    <n v="410"/>
    <n v="25"/>
    <m/>
    <n v="11331.5"/>
    <n v="0"/>
  </r>
  <r>
    <x v="18"/>
    <x v="18"/>
    <x v="3"/>
    <x v="1"/>
    <x v="0"/>
    <x v="78"/>
    <n v="16223.91"/>
    <n v="0"/>
    <n v="1920"/>
    <n v="6122.51"/>
    <n v="1247"/>
    <n v="3874.49"/>
    <m/>
    <n v="29387.91"/>
    <n v="0"/>
  </r>
  <r>
    <x v="39"/>
    <x v="39"/>
    <x v="5"/>
    <x v="3"/>
    <x v="0"/>
    <x v="78"/>
    <n v="21008.43"/>
    <n v="0"/>
    <n v="11325"/>
    <n v="6360.44"/>
    <n v="2279.6"/>
    <n v="75"/>
    <m/>
    <n v="41048.47"/>
    <n v="0"/>
  </r>
  <r>
    <x v="15"/>
    <x v="15"/>
    <x v="2"/>
    <x v="1"/>
    <x v="0"/>
    <x v="78"/>
    <n v="12723.5"/>
    <n v="0"/>
    <n v="2641.5"/>
    <n v="5098.2700000000004"/>
    <n v="1032.2"/>
    <n v="78.989999999999995"/>
    <m/>
    <n v="21574.46"/>
    <n v="0"/>
  </r>
  <r>
    <x v="60"/>
    <x v="60"/>
    <x v="1"/>
    <x v="3"/>
    <x v="2"/>
    <x v="78"/>
    <n v="21422.16"/>
    <n v="2087.5"/>
    <n v="2495"/>
    <n v="7686.97"/>
    <n v="4187.2"/>
    <n v="5224.1099999999997"/>
    <m/>
    <n v="43102.94"/>
    <n v="0"/>
  </r>
  <r>
    <x v="13"/>
    <x v="13"/>
    <x v="0"/>
    <x v="1"/>
    <x v="0"/>
    <x v="78"/>
    <n v="4673.42"/>
    <n v="0"/>
    <n v="0"/>
    <n v="1312.5"/>
    <n v="380.8"/>
    <n v="396.38"/>
    <m/>
    <n v="6763.1"/>
    <n v="0"/>
  </r>
  <r>
    <x v="64"/>
    <x v="64"/>
    <x v="0"/>
    <x v="3"/>
    <x v="0"/>
    <x v="78"/>
    <n v="13600.31"/>
    <n v="0"/>
    <n v="1293.75"/>
    <n v="5418.91"/>
    <n v="1456.25"/>
    <n v="152.33000000000001"/>
    <m/>
    <n v="21921.55"/>
    <n v="0"/>
  </r>
  <r>
    <x v="31"/>
    <x v="31"/>
    <x v="4"/>
    <x v="0"/>
    <x v="0"/>
    <x v="78"/>
    <n v="29260.35"/>
    <n v="0"/>
    <n v="462.5"/>
    <n v="10330.41"/>
    <n v="1865.81"/>
    <n v="691.46"/>
    <m/>
    <n v="42610.53"/>
    <n v="0"/>
  </r>
  <r>
    <x v="3"/>
    <x v="3"/>
    <x v="0"/>
    <x v="1"/>
    <x v="0"/>
    <x v="78"/>
    <n v="7810.09"/>
    <n v="0"/>
    <n v="1056"/>
    <n v="3927.06"/>
    <n v="653.77"/>
    <n v="13.59"/>
    <m/>
    <n v="13460.51"/>
    <n v="0"/>
  </r>
  <r>
    <x v="41"/>
    <x v="41"/>
    <x v="0"/>
    <x v="4"/>
    <x v="0"/>
    <x v="78"/>
    <n v="13589.59"/>
    <n v="20"/>
    <n v="2770"/>
    <n v="4469.71"/>
    <n v="1486.57"/>
    <n v="2437.5"/>
    <m/>
    <n v="24773.37"/>
    <n v="0"/>
  </r>
  <r>
    <x v="68"/>
    <x v="68"/>
    <x v="0"/>
    <x v="0"/>
    <x v="2"/>
    <x v="78"/>
    <n v="2030.5"/>
    <n v="0"/>
    <n v="70"/>
    <n v="2529.25"/>
    <n v="1623.69"/>
    <n v="2525.35"/>
    <m/>
    <n v="8778.7900000000009"/>
    <n v="0"/>
  </r>
  <r>
    <x v="23"/>
    <x v="23"/>
    <x v="0"/>
    <x v="1"/>
    <x v="0"/>
    <x v="78"/>
    <n v="17263.75"/>
    <n v="0"/>
    <n v="510"/>
    <n v="7141.51"/>
    <n v="1367.25"/>
    <n v="2547.79"/>
    <m/>
    <n v="28830.3"/>
    <n v="0"/>
  </r>
  <r>
    <x v="7"/>
    <x v="7"/>
    <x v="0"/>
    <x v="1"/>
    <x v="0"/>
    <x v="78"/>
    <n v="5439.5"/>
    <n v="0"/>
    <n v="180"/>
    <n v="1491.74"/>
    <n v="209.1"/>
    <n v="57.98"/>
    <m/>
    <n v="7378.32"/>
    <n v="0"/>
  </r>
  <r>
    <x v="74"/>
    <x v="74"/>
    <x v="3"/>
    <x v="3"/>
    <x v="0"/>
    <x v="78"/>
    <n v="23455.52"/>
    <n v="0"/>
    <n v="330"/>
    <n v="5868.82"/>
    <n v="3065.26"/>
    <n v="228"/>
    <m/>
    <n v="32947.599999999999"/>
    <n v="0"/>
  </r>
  <r>
    <x v="71"/>
    <x v="71"/>
    <x v="0"/>
    <x v="2"/>
    <x v="2"/>
    <x v="78"/>
    <n v="17054.71"/>
    <n v="0"/>
    <n v="3020"/>
    <n v="8004.56"/>
    <n v="3445.73"/>
    <n v="1111.93"/>
    <m/>
    <n v="32636.93"/>
    <n v="0"/>
  </r>
  <r>
    <x v="57"/>
    <x v="57"/>
    <x v="3"/>
    <x v="4"/>
    <x v="0"/>
    <x v="78"/>
    <n v="24336.67"/>
    <n v="450"/>
    <n v="1288"/>
    <n v="9523.4500000000007"/>
    <n v="3460.05"/>
    <n v="5880.39"/>
    <m/>
    <n v="44938.559999999998"/>
    <n v="0"/>
  </r>
  <r>
    <x v="63"/>
    <x v="63"/>
    <x v="0"/>
    <x v="2"/>
    <x v="0"/>
    <x v="78"/>
    <n v="30409.360000000001"/>
    <n v="0"/>
    <n v="2000"/>
    <n v="11510.27"/>
    <n v="2457.66"/>
    <n v="4319.97"/>
    <m/>
    <n v="50697.26"/>
    <n v="0"/>
  </r>
  <r>
    <x v="78"/>
    <x v="78"/>
    <x v="1"/>
    <x v="2"/>
    <x v="0"/>
    <x v="78"/>
    <n v="10603.65"/>
    <n v="1244"/>
    <n v="250"/>
    <n v="444.1"/>
    <n v="1302.6500000000001"/>
    <n v="0"/>
    <m/>
    <n v="13844.4"/>
    <n v="0"/>
  </r>
  <r>
    <x v="46"/>
    <x v="46"/>
    <x v="3"/>
    <x v="1"/>
    <x v="0"/>
    <x v="78"/>
    <n v="16375.42"/>
    <n v="3615"/>
    <n v="415.4"/>
    <n v="8210.19"/>
    <n v="2173.54"/>
    <n v="0"/>
    <m/>
    <n v="30789.55"/>
    <n v="0"/>
  </r>
  <r>
    <x v="16"/>
    <x v="16"/>
    <x v="0"/>
    <x v="1"/>
    <x v="0"/>
    <x v="78"/>
    <n v="17325"/>
    <n v="3780"/>
    <n v="2625"/>
    <n v="8112.11"/>
    <n v="1226"/>
    <n v="303.95"/>
    <m/>
    <n v="33372.06"/>
    <n v="0"/>
  </r>
  <r>
    <x v="30"/>
    <x v="30"/>
    <x v="0"/>
    <x v="2"/>
    <x v="2"/>
    <x v="78"/>
    <n v="11915.27"/>
    <n v="372.5"/>
    <n v="760"/>
    <n v="3411"/>
    <n v="670.85"/>
    <n v="87.98"/>
    <m/>
    <n v="17217.599999999999"/>
    <n v="0"/>
  </r>
  <r>
    <x v="38"/>
    <x v="38"/>
    <x v="2"/>
    <x v="2"/>
    <x v="0"/>
    <x v="78"/>
    <n v="18754.95"/>
    <n v="1920"/>
    <n v="430"/>
    <n v="11650.5"/>
    <n v="2419.4"/>
    <n v="75.989999999999995"/>
    <m/>
    <n v="35250.839999999997"/>
    <n v="0"/>
  </r>
  <r>
    <x v="12"/>
    <x v="12"/>
    <x v="0"/>
    <x v="2"/>
    <x v="0"/>
    <x v="78"/>
    <n v="24274.18"/>
    <n v="0"/>
    <n v="3149"/>
    <n v="6893.53"/>
    <n v="2062.19"/>
    <n v="3305.99"/>
    <m/>
    <n v="39684.89"/>
    <n v="0"/>
  </r>
  <r>
    <x v="73"/>
    <x v="73"/>
    <x v="0"/>
    <x v="2"/>
    <x v="2"/>
    <x v="78"/>
    <n v="13908.07"/>
    <n v="0"/>
    <n v="20"/>
    <n v="10281.69"/>
    <n v="2408.9299999999998"/>
    <n v="280"/>
    <m/>
    <n v="26898.69"/>
    <n v="0"/>
  </r>
  <r>
    <x v="77"/>
    <x v="77"/>
    <x v="5"/>
    <x v="2"/>
    <x v="2"/>
    <x v="78"/>
    <n v="18736.7"/>
    <n v="0"/>
    <n v="1754"/>
    <n v="7590.92"/>
    <n v="3029.17"/>
    <n v="923.8"/>
    <m/>
    <n v="32034.59"/>
    <n v="360"/>
  </r>
  <r>
    <x v="49"/>
    <x v="49"/>
    <x v="0"/>
    <x v="3"/>
    <x v="0"/>
    <x v="78"/>
    <n v="9072.74"/>
    <n v="0"/>
    <n v="240"/>
    <n v="2866.61"/>
    <n v="684.21"/>
    <n v="334.12"/>
    <m/>
    <n v="13197.68"/>
    <n v="0"/>
  </r>
  <r>
    <x v="17"/>
    <x v="17"/>
    <x v="0"/>
    <x v="1"/>
    <x v="1"/>
    <x v="78"/>
    <n v="12423.35"/>
    <n v="0"/>
    <n v="670"/>
    <n v="1038"/>
    <n v="229"/>
    <n v="1593.98"/>
    <m/>
    <n v="15954.33"/>
    <n v="0"/>
  </r>
  <r>
    <x v="14"/>
    <x v="14"/>
    <x v="0"/>
    <x v="1"/>
    <x v="1"/>
    <x v="78"/>
    <n v="5087.09"/>
    <n v="0"/>
    <n v="370"/>
    <n v="1805.64"/>
    <n v="303.77"/>
    <n v="49.9"/>
    <m/>
    <n v="7616.4"/>
    <n v="0"/>
  </r>
  <r>
    <x v="43"/>
    <x v="43"/>
    <x v="0"/>
    <x v="4"/>
    <x v="0"/>
    <x v="78"/>
    <n v="12064.4"/>
    <n v="0"/>
    <n v="1693.75"/>
    <n v="4603.1400000000003"/>
    <n v="1118.08"/>
    <n v="77.25"/>
    <m/>
    <n v="19556.62"/>
    <n v="0"/>
  </r>
  <r>
    <x v="37"/>
    <x v="37"/>
    <x v="0"/>
    <x v="3"/>
    <x v="0"/>
    <x v="78"/>
    <n v="26062.34"/>
    <n v="525"/>
    <n v="725"/>
    <n v="10525.41"/>
    <n v="2474"/>
    <n v="4577.1499999999996"/>
    <m/>
    <n v="44888.9"/>
    <n v="0"/>
  </r>
  <r>
    <x v="76"/>
    <x v="76"/>
    <x v="0"/>
    <x v="4"/>
    <x v="1"/>
    <x v="78"/>
    <n v="1571.95"/>
    <n v="5856.8"/>
    <n v="2700"/>
    <n v="2849"/>
    <n v="914.99"/>
    <n v="0"/>
    <m/>
    <n v="13892.74"/>
    <n v="350"/>
  </r>
  <r>
    <x v="2"/>
    <x v="2"/>
    <x v="0"/>
    <x v="1"/>
    <x v="0"/>
    <x v="78"/>
    <n v="2870"/>
    <n v="0"/>
    <n v="0"/>
    <n v="743.5"/>
    <n v="173"/>
    <n v="0"/>
    <m/>
    <n v="3786.5"/>
    <n v="0"/>
  </r>
  <r>
    <x v="51"/>
    <x v="51"/>
    <x v="2"/>
    <x v="3"/>
    <x v="0"/>
    <x v="78"/>
    <n v="14318"/>
    <n v="0"/>
    <n v="4556"/>
    <n v="6738.4"/>
    <n v="1047"/>
    <n v="0"/>
    <m/>
    <n v="26659.4"/>
    <n v="0"/>
  </r>
  <r>
    <x v="72"/>
    <x v="72"/>
    <x v="0"/>
    <x v="3"/>
    <x v="2"/>
    <x v="78"/>
    <n v="13793.26"/>
    <n v="0"/>
    <n v="0"/>
    <n v="7710.47"/>
    <n v="1820.61"/>
    <n v="0"/>
    <m/>
    <n v="23324.34"/>
    <n v="350"/>
  </r>
  <r>
    <x v="47"/>
    <x v="47"/>
    <x v="0"/>
    <x v="2"/>
    <x v="0"/>
    <x v="78"/>
    <n v="19295"/>
    <n v="0"/>
    <n v="1000"/>
    <n v="6129.5"/>
    <n v="1288.5"/>
    <n v="2926.79"/>
    <m/>
    <n v="30639.79"/>
    <n v="0"/>
  </r>
  <r>
    <x v="70"/>
    <x v="70"/>
    <x v="5"/>
    <x v="2"/>
    <x v="4"/>
    <x v="78"/>
    <n v="12009.45"/>
    <n v="0"/>
    <n v="0"/>
    <n v="7433.75"/>
    <n v="1850.5"/>
    <n v="0"/>
    <m/>
    <n v="21293.7"/>
    <n v="555"/>
  </r>
  <r>
    <x v="34"/>
    <x v="34"/>
    <x v="0"/>
    <x v="3"/>
    <x v="0"/>
    <x v="78"/>
    <n v="4234.75"/>
    <n v="3150"/>
    <n v="0"/>
    <n v="2656.85"/>
    <n v="626.57000000000005"/>
    <n v="17"/>
    <m/>
    <n v="10685.17"/>
    <n v="0"/>
  </r>
  <r>
    <x v="33"/>
    <x v="33"/>
    <x v="0"/>
    <x v="2"/>
    <x v="0"/>
    <x v="78"/>
    <n v="22837.5"/>
    <n v="90"/>
    <n v="3710"/>
    <n v="7611.3"/>
    <n v="2040"/>
    <n v="0"/>
    <m/>
    <n v="36288.800000000003"/>
    <n v="0"/>
  </r>
  <r>
    <x v="9"/>
    <x v="9"/>
    <x v="0"/>
    <x v="1"/>
    <x v="0"/>
    <x v="78"/>
    <n v="9538.6299999999992"/>
    <n v="400"/>
    <n v="435"/>
    <n v="3286.04"/>
    <n v="941.53"/>
    <n v="0"/>
    <m/>
    <n v="14601.2"/>
    <n v="0"/>
  </r>
  <r>
    <x v="44"/>
    <x v="44"/>
    <x v="0"/>
    <x v="2"/>
    <x v="0"/>
    <x v="78"/>
    <n v="11107"/>
    <n v="105"/>
    <n v="1483"/>
    <n v="6561.64"/>
    <n v="1210.79"/>
    <n v="1211.68"/>
    <m/>
    <n v="21679.11"/>
    <n v="0"/>
  </r>
  <r>
    <x v="11"/>
    <x v="11"/>
    <x v="0"/>
    <x v="2"/>
    <x v="2"/>
    <x v="78"/>
    <n v="7324.96"/>
    <n v="0"/>
    <n v="1785"/>
    <n v="2577.5100000000002"/>
    <n v="865.6"/>
    <n v="4144.1499999999996"/>
    <m/>
    <n v="16697.22"/>
    <n v="0"/>
  </r>
  <r>
    <x v="6"/>
    <x v="6"/>
    <x v="0"/>
    <x v="1"/>
    <x v="0"/>
    <x v="78"/>
    <n v="5840.24"/>
    <n v="0"/>
    <n v="1525"/>
    <n v="2218.13"/>
    <n v="346"/>
    <n v="979.13"/>
    <m/>
    <n v="10908.5"/>
    <n v="0"/>
  </r>
  <r>
    <x v="19"/>
    <x v="19"/>
    <x v="4"/>
    <x v="0"/>
    <x v="0"/>
    <x v="78"/>
    <n v="19423.97"/>
    <n v="3100"/>
    <n v="1339"/>
    <n v="10163.370000000001"/>
    <n v="3415.67"/>
    <n v="2602.2199999999998"/>
    <m/>
    <n v="40044.230000000003"/>
    <n v="0"/>
  </r>
  <r>
    <x v="5"/>
    <x v="5"/>
    <x v="0"/>
    <x v="1"/>
    <x v="0"/>
    <x v="78"/>
    <n v="9231.7199999999993"/>
    <n v="0"/>
    <n v="360"/>
    <n v="2172.75"/>
    <n v="545.01"/>
    <n v="651.99"/>
    <m/>
    <n v="12961.47"/>
    <n v="0"/>
  </r>
  <r>
    <x v="10"/>
    <x v="10"/>
    <x v="1"/>
    <x v="2"/>
    <x v="0"/>
    <x v="78"/>
    <n v="25232"/>
    <n v="7790"/>
    <n v="4630.5"/>
    <n v="14198.5"/>
    <n v="2961.65"/>
    <n v="779.97"/>
    <m/>
    <n v="55592.62"/>
    <n v="0"/>
  </r>
  <r>
    <x v="1"/>
    <x v="1"/>
    <x v="0"/>
    <x v="1"/>
    <x v="0"/>
    <x v="78"/>
    <n v="15984.92"/>
    <n v="0"/>
    <n v="2060"/>
    <n v="4525.5"/>
    <n v="1338"/>
    <n v="78.989999999999995"/>
    <m/>
    <n v="23987.41"/>
    <n v="0"/>
  </r>
  <r>
    <x v="26"/>
    <x v="26"/>
    <x v="1"/>
    <x v="2"/>
    <x v="0"/>
    <x v="78"/>
    <n v="41203"/>
    <n v="5120"/>
    <n v="2077"/>
    <n v="17590.3"/>
    <n v="4146.25"/>
    <n v="30"/>
    <m/>
    <n v="70166.55"/>
    <n v="0"/>
  </r>
  <r>
    <x v="4"/>
    <x v="4"/>
    <x v="1"/>
    <x v="0"/>
    <x v="0"/>
    <x v="78"/>
    <n v="6464.25"/>
    <n v="0"/>
    <n v="0"/>
    <n v="2802"/>
    <n v="316.7"/>
    <n v="31.98"/>
    <m/>
    <n v="9614.93"/>
    <n v="0"/>
  </r>
  <r>
    <x v="22"/>
    <x v="22"/>
    <x v="0"/>
    <x v="3"/>
    <x v="0"/>
    <x v="78"/>
    <n v="16977.25"/>
    <n v="0"/>
    <n v="0"/>
    <n v="6467.27"/>
    <n v="1240.2"/>
    <n v="701.86"/>
    <m/>
    <n v="25386.58"/>
    <n v="0"/>
  </r>
  <r>
    <x v="45"/>
    <x v="45"/>
    <x v="0"/>
    <x v="3"/>
    <x v="0"/>
    <x v="78"/>
    <n v="5835.5"/>
    <n v="0"/>
    <n v="1555"/>
    <n v="1932"/>
    <n v="514.75"/>
    <n v="2258.52"/>
    <m/>
    <n v="12095.77"/>
    <n v="0"/>
  </r>
  <r>
    <x v="61"/>
    <x v="61"/>
    <x v="0"/>
    <x v="3"/>
    <x v="0"/>
    <x v="78"/>
    <n v="14388.38"/>
    <n v="0"/>
    <n v="0"/>
    <n v="3712.35"/>
    <n v="1123.31"/>
    <n v="208"/>
    <m/>
    <n v="19432.04"/>
    <n v="-50"/>
  </r>
  <r>
    <x v="20"/>
    <x v="20"/>
    <x v="3"/>
    <x v="1"/>
    <x v="0"/>
    <x v="78"/>
    <n v="16283.3"/>
    <n v="0"/>
    <n v="1958"/>
    <n v="4266.95"/>
    <n v="19.07"/>
    <n v="1616.77"/>
    <m/>
    <n v="24144.09"/>
    <n v="0"/>
  </r>
  <r>
    <x v="35"/>
    <x v="35"/>
    <x v="4"/>
    <x v="1"/>
    <x v="0"/>
    <x v="78"/>
    <n v="22972.58"/>
    <n v="0"/>
    <n v="0"/>
    <n v="14327.2"/>
    <n v="11738.96"/>
    <n v="13596.49"/>
    <m/>
    <n v="62635.23"/>
    <n v="0"/>
  </r>
  <r>
    <x v="55"/>
    <x v="55"/>
    <x v="0"/>
    <x v="5"/>
    <x v="0"/>
    <x v="78"/>
    <n v="11472.61"/>
    <n v="0"/>
    <n v="1861"/>
    <n v="3118.23"/>
    <n v="759.9"/>
    <n v="750.19"/>
    <m/>
    <n v="17961.93"/>
    <n v="0"/>
  </r>
  <r>
    <x v="43"/>
    <x v="43"/>
    <x v="0"/>
    <x v="4"/>
    <x v="0"/>
    <x v="79"/>
    <n v="6401.97"/>
    <n v="0"/>
    <n v="2068.75"/>
    <n v="2053.48"/>
    <n v="373.8"/>
    <n v="177.5"/>
    <m/>
    <n v="11075.5"/>
    <n v="0"/>
  </r>
  <r>
    <x v="71"/>
    <x v="71"/>
    <x v="0"/>
    <x v="2"/>
    <x v="2"/>
    <x v="79"/>
    <n v="19062.39"/>
    <n v="0"/>
    <n v="2890"/>
    <n v="5828.82"/>
    <n v="2468.59"/>
    <n v="344.87"/>
    <m/>
    <n v="30594.67"/>
    <n v="0"/>
  </r>
  <r>
    <x v="47"/>
    <x v="47"/>
    <x v="0"/>
    <x v="2"/>
    <x v="0"/>
    <x v="79"/>
    <n v="8290"/>
    <n v="0"/>
    <n v="0"/>
    <n v="6551"/>
    <n v="1232"/>
    <n v="16"/>
    <m/>
    <n v="16089"/>
    <n v="0"/>
  </r>
  <r>
    <x v="12"/>
    <x v="12"/>
    <x v="0"/>
    <x v="2"/>
    <x v="0"/>
    <x v="79"/>
    <n v="18056.34"/>
    <n v="0"/>
    <n v="3363.2"/>
    <n v="5735.66"/>
    <n v="2278.5"/>
    <n v="137.97999999999999"/>
    <m/>
    <n v="29571.68"/>
    <n v="0"/>
  </r>
  <r>
    <x v="38"/>
    <x v="38"/>
    <x v="2"/>
    <x v="2"/>
    <x v="0"/>
    <x v="79"/>
    <n v="21761.95"/>
    <n v="0"/>
    <n v="330"/>
    <n v="17453.5"/>
    <n v="4669.75"/>
    <n v="54.99"/>
    <m/>
    <n v="44270.19"/>
    <n v="0"/>
  </r>
  <r>
    <x v="30"/>
    <x v="30"/>
    <x v="0"/>
    <x v="2"/>
    <x v="2"/>
    <x v="79"/>
    <n v="14515"/>
    <n v="105"/>
    <n v="260"/>
    <n v="3944.5"/>
    <n v="1389"/>
    <n v="264.98"/>
    <m/>
    <n v="20478.48"/>
    <n v="0"/>
  </r>
  <r>
    <x v="46"/>
    <x v="46"/>
    <x v="3"/>
    <x v="1"/>
    <x v="0"/>
    <x v="79"/>
    <n v="28393.25"/>
    <n v="3170"/>
    <n v="2625"/>
    <n v="7855.28"/>
    <n v="1980.09"/>
    <n v="0"/>
    <m/>
    <n v="44023.62"/>
    <n v="0"/>
  </r>
  <r>
    <x v="37"/>
    <x v="37"/>
    <x v="0"/>
    <x v="3"/>
    <x v="0"/>
    <x v="79"/>
    <n v="15741.17"/>
    <n v="0"/>
    <n v="1985"/>
    <n v="7062.52"/>
    <n v="2601.4499999999998"/>
    <n v="871.86"/>
    <m/>
    <n v="28262"/>
    <n v="0"/>
  </r>
  <r>
    <x v="16"/>
    <x v="16"/>
    <x v="0"/>
    <x v="1"/>
    <x v="0"/>
    <x v="79"/>
    <n v="19490"/>
    <n v="0"/>
    <n v="4450"/>
    <n v="9627.32"/>
    <n v="1869.25"/>
    <n v="265.93"/>
    <m/>
    <n v="35702.5"/>
    <n v="0"/>
  </r>
  <r>
    <x v="2"/>
    <x v="2"/>
    <x v="0"/>
    <x v="1"/>
    <x v="0"/>
    <x v="79"/>
    <n v="2475"/>
    <n v="0"/>
    <n v="0"/>
    <n v="635.75"/>
    <n v="128"/>
    <n v="0"/>
    <m/>
    <n v="3238.75"/>
    <n v="0"/>
  </r>
  <r>
    <x v="49"/>
    <x v="49"/>
    <x v="0"/>
    <x v="3"/>
    <x v="0"/>
    <x v="79"/>
    <n v="8248.75"/>
    <n v="0"/>
    <n v="0"/>
    <n v="2450.94"/>
    <n v="1435"/>
    <n v="775.23"/>
    <m/>
    <n v="12909.92"/>
    <n v="0"/>
  </r>
  <r>
    <x v="51"/>
    <x v="51"/>
    <x v="2"/>
    <x v="3"/>
    <x v="0"/>
    <x v="79"/>
    <n v="19802"/>
    <n v="0"/>
    <n v="150"/>
    <n v="7661.4"/>
    <n v="2085.5"/>
    <n v="223.99"/>
    <m/>
    <n v="29922.89"/>
    <n v="0"/>
  </r>
  <r>
    <x v="70"/>
    <x v="70"/>
    <x v="5"/>
    <x v="2"/>
    <x v="4"/>
    <x v="79"/>
    <n v="11844.45"/>
    <n v="0"/>
    <n v="0"/>
    <n v="4949"/>
    <n v="1776"/>
    <n v="0"/>
    <m/>
    <n v="18569.45"/>
    <n v="1545.66"/>
  </r>
  <r>
    <x v="61"/>
    <x v="61"/>
    <x v="0"/>
    <x v="3"/>
    <x v="0"/>
    <x v="79"/>
    <n v="26427.119999999999"/>
    <n v="0"/>
    <n v="0"/>
    <n v="4324.25"/>
    <n v="2156"/>
    <n v="102"/>
    <m/>
    <n v="33009.370000000003"/>
    <n v="0"/>
  </r>
  <r>
    <x v="17"/>
    <x v="17"/>
    <x v="0"/>
    <x v="1"/>
    <x v="1"/>
    <x v="79"/>
    <n v="3224.98"/>
    <n v="0"/>
    <n v="1390"/>
    <n v="1157"/>
    <n v="635.45000000000005"/>
    <n v="0"/>
    <m/>
    <n v="6407.43"/>
    <n v="310"/>
  </r>
  <r>
    <x v="81"/>
    <x v="81"/>
    <x v="0"/>
    <x v="3"/>
    <x v="2"/>
    <x v="79"/>
    <n v="13319.98"/>
    <n v="0"/>
    <n v="0"/>
    <n v="5675.85"/>
    <n v="2619.79"/>
    <n v="448"/>
    <m/>
    <n v="22063.62"/>
    <n v="1551.32"/>
  </r>
  <r>
    <x v="78"/>
    <x v="78"/>
    <x v="1"/>
    <x v="2"/>
    <x v="0"/>
    <x v="79"/>
    <n v="13327.75"/>
    <n v="0"/>
    <n v="0"/>
    <n v="1851.54"/>
    <n v="967.93"/>
    <n v="0"/>
    <m/>
    <n v="16147.22"/>
    <n v="0"/>
  </r>
  <r>
    <x v="14"/>
    <x v="14"/>
    <x v="0"/>
    <x v="1"/>
    <x v="1"/>
    <x v="79"/>
    <n v="3838.38"/>
    <n v="0"/>
    <n v="2180"/>
    <n v="1762.94"/>
    <n v="309.70999999999998"/>
    <n v="0"/>
    <m/>
    <n v="8091.03"/>
    <n v="70"/>
  </r>
  <r>
    <x v="26"/>
    <x v="26"/>
    <x v="1"/>
    <x v="2"/>
    <x v="0"/>
    <x v="79"/>
    <n v="39083.93"/>
    <n v="2640"/>
    <n v="1958"/>
    <n v="16906.27"/>
    <n v="3947.25"/>
    <n v="84"/>
    <m/>
    <n v="64619.45"/>
    <n v="0"/>
  </r>
  <r>
    <x v="77"/>
    <x v="77"/>
    <x v="5"/>
    <x v="2"/>
    <x v="2"/>
    <x v="79"/>
    <n v="23443.65"/>
    <n v="0"/>
    <n v="1744"/>
    <n v="6929.75"/>
    <n v="3828.86"/>
    <n v="1144.9000000000001"/>
    <m/>
    <n v="37091.160000000003"/>
    <n v="869"/>
  </r>
  <r>
    <x v="1"/>
    <x v="1"/>
    <x v="0"/>
    <x v="1"/>
    <x v="0"/>
    <x v="79"/>
    <n v="13732.21"/>
    <n v="0"/>
    <n v="2086.5"/>
    <n v="4092.12"/>
    <n v="1438.7"/>
    <n v="2135.96"/>
    <m/>
    <n v="23485.49"/>
    <n v="0"/>
  </r>
  <r>
    <x v="25"/>
    <x v="25"/>
    <x v="2"/>
    <x v="1"/>
    <x v="0"/>
    <x v="79"/>
    <n v="26722"/>
    <n v="0"/>
    <n v="0"/>
    <n v="7613.94"/>
    <n v="1962.64"/>
    <n v="59.98"/>
    <m/>
    <n v="36358.559999999998"/>
    <n v="0"/>
  </r>
  <r>
    <x v="82"/>
    <x v="82"/>
    <x v="0"/>
    <x v="3"/>
    <x v="0"/>
    <x v="79"/>
    <n v="3920"/>
    <n v="0"/>
    <n v="0"/>
    <n v="4789.25"/>
    <n v="314"/>
    <n v="155"/>
    <m/>
    <n v="9178.25"/>
    <n v="0"/>
  </r>
  <r>
    <x v="33"/>
    <x v="33"/>
    <x v="0"/>
    <x v="2"/>
    <x v="0"/>
    <x v="79"/>
    <n v="22774.35"/>
    <n v="0"/>
    <n v="5886"/>
    <n v="6183.63"/>
    <n v="2400.8000000000002"/>
    <n v="0"/>
    <m/>
    <n v="37244.78"/>
    <n v="0"/>
  </r>
  <r>
    <x v="9"/>
    <x v="9"/>
    <x v="0"/>
    <x v="1"/>
    <x v="0"/>
    <x v="79"/>
    <n v="7856.61"/>
    <n v="0"/>
    <n v="780"/>
    <n v="3443.7"/>
    <n v="1149.99"/>
    <n v="16.989999999999998"/>
    <m/>
    <n v="13247.29"/>
    <n v="0"/>
  </r>
  <r>
    <x v="55"/>
    <x v="55"/>
    <x v="0"/>
    <x v="5"/>
    <x v="0"/>
    <x v="79"/>
    <n v="14719.86"/>
    <n v="0"/>
    <n v="0"/>
    <n v="2222.5"/>
    <n v="776.75"/>
    <n v="343.23"/>
    <m/>
    <n v="18062.34"/>
    <n v="0"/>
  </r>
  <r>
    <x v="44"/>
    <x v="44"/>
    <x v="0"/>
    <x v="2"/>
    <x v="0"/>
    <x v="79"/>
    <n v="7347.57"/>
    <n v="140"/>
    <n v="937"/>
    <n v="3913.15"/>
    <n v="1479.58"/>
    <n v="368.59"/>
    <m/>
    <n v="14185.89"/>
    <n v="0"/>
  </r>
  <r>
    <x v="6"/>
    <x v="6"/>
    <x v="0"/>
    <x v="1"/>
    <x v="0"/>
    <x v="79"/>
    <n v="6970.06"/>
    <n v="0"/>
    <n v="2040"/>
    <n v="1846.77"/>
    <n v="664"/>
    <n v="1259.0899999999999"/>
    <m/>
    <n v="12779.92"/>
    <n v="0"/>
  </r>
  <r>
    <x v="19"/>
    <x v="19"/>
    <x v="4"/>
    <x v="0"/>
    <x v="0"/>
    <x v="79"/>
    <n v="22859.84"/>
    <n v="2600"/>
    <n v="1839"/>
    <n v="8886.8799999999992"/>
    <n v="3188.38"/>
    <n v="1497.55"/>
    <m/>
    <n v="40871.65"/>
    <n v="0"/>
  </r>
  <r>
    <x v="4"/>
    <x v="4"/>
    <x v="1"/>
    <x v="0"/>
    <x v="0"/>
    <x v="79"/>
    <n v="7941.25"/>
    <n v="0"/>
    <n v="0"/>
    <n v="2618.3000000000002"/>
    <n v="675.25"/>
    <n v="54.99"/>
    <m/>
    <n v="11289.79"/>
    <n v="0"/>
  </r>
  <r>
    <x v="35"/>
    <x v="35"/>
    <x v="4"/>
    <x v="1"/>
    <x v="0"/>
    <x v="79"/>
    <n v="24608.44"/>
    <n v="0"/>
    <n v="0"/>
    <n v="13456.56"/>
    <n v="18009.169999999998"/>
    <n v="11702.8"/>
    <m/>
    <n v="67776.97"/>
    <n v="0"/>
  </r>
  <r>
    <x v="63"/>
    <x v="63"/>
    <x v="0"/>
    <x v="2"/>
    <x v="0"/>
    <x v="79"/>
    <n v="28142.49"/>
    <n v="0"/>
    <n v="0"/>
    <n v="7952.73"/>
    <n v="1836.18"/>
    <n v="2347.5"/>
    <m/>
    <n v="40278.9"/>
    <n v="0"/>
  </r>
  <r>
    <x v="11"/>
    <x v="11"/>
    <x v="0"/>
    <x v="2"/>
    <x v="2"/>
    <x v="79"/>
    <n v="5814.5"/>
    <n v="0"/>
    <n v="645"/>
    <n v="1886.97"/>
    <n v="756.51"/>
    <n v="4672.8999999999996"/>
    <m/>
    <n v="13775.88"/>
    <n v="0"/>
  </r>
  <r>
    <x v="22"/>
    <x v="22"/>
    <x v="0"/>
    <x v="3"/>
    <x v="0"/>
    <x v="79"/>
    <n v="15223.8"/>
    <n v="0"/>
    <n v="0"/>
    <n v="5522.7"/>
    <n v="1494.6"/>
    <n v="536.58000000000004"/>
    <m/>
    <n v="22777.68"/>
    <n v="0"/>
  </r>
  <r>
    <x v="45"/>
    <x v="45"/>
    <x v="0"/>
    <x v="3"/>
    <x v="0"/>
    <x v="79"/>
    <n v="6613.5"/>
    <n v="0"/>
    <n v="945"/>
    <n v="1237.17"/>
    <n v="515.1"/>
    <n v="0"/>
    <m/>
    <n v="9310.77"/>
    <n v="0"/>
  </r>
  <r>
    <x v="20"/>
    <x v="20"/>
    <x v="3"/>
    <x v="1"/>
    <x v="0"/>
    <x v="79"/>
    <n v="31049.85"/>
    <n v="0"/>
    <n v="1484"/>
    <n v="7303.3"/>
    <n v="41.25"/>
    <n v="170.94"/>
    <m/>
    <n v="40049.339999999997"/>
    <n v="0"/>
  </r>
  <r>
    <x v="10"/>
    <x v="10"/>
    <x v="1"/>
    <x v="2"/>
    <x v="0"/>
    <x v="79"/>
    <n v="30656.5"/>
    <n v="435"/>
    <n v="9371"/>
    <n v="16060.2"/>
    <n v="3796.52"/>
    <n v="714.49"/>
    <m/>
    <n v="61033.71"/>
    <n v="0"/>
  </r>
  <r>
    <x v="34"/>
    <x v="34"/>
    <x v="0"/>
    <x v="3"/>
    <x v="0"/>
    <x v="79"/>
    <n v="2991.25"/>
    <n v="0"/>
    <n v="0"/>
    <n v="1923.95"/>
    <n v="545.25"/>
    <n v="0"/>
    <m/>
    <n v="5460.45"/>
    <n v="0"/>
  </r>
  <r>
    <x v="73"/>
    <x v="73"/>
    <x v="0"/>
    <x v="2"/>
    <x v="2"/>
    <x v="79"/>
    <n v="10086.73"/>
    <n v="0"/>
    <n v="0"/>
    <n v="8679.49"/>
    <n v="2495.02"/>
    <n v="122"/>
    <m/>
    <n v="21383.24"/>
    <n v="0"/>
  </r>
  <r>
    <x v="57"/>
    <x v="57"/>
    <x v="3"/>
    <x v="4"/>
    <x v="0"/>
    <x v="79"/>
    <n v="27075.47"/>
    <n v="900"/>
    <n v="1409"/>
    <n v="7732.43"/>
    <n v="6043.7"/>
    <n v="5184.82"/>
    <m/>
    <n v="48345.42"/>
    <n v="0"/>
  </r>
  <r>
    <x v="5"/>
    <x v="5"/>
    <x v="0"/>
    <x v="1"/>
    <x v="0"/>
    <x v="79"/>
    <n v="7027.15"/>
    <n v="0"/>
    <n v="390"/>
    <n v="2359.2199999999998"/>
    <n v="350"/>
    <n v="262.52999999999997"/>
    <m/>
    <n v="10388.9"/>
    <n v="0"/>
  </r>
  <r>
    <x v="69"/>
    <x v="69"/>
    <x v="4"/>
    <x v="1"/>
    <x v="2"/>
    <x v="79"/>
    <n v="38315.79"/>
    <n v="0"/>
    <n v="0"/>
    <n v="14647.93"/>
    <n v="6715.86"/>
    <n v="14"/>
    <m/>
    <n v="59693.58"/>
    <n v="1928.96"/>
  </r>
  <r>
    <x v="21"/>
    <x v="21"/>
    <x v="4"/>
    <x v="1"/>
    <x v="0"/>
    <x v="79"/>
    <n v="26041.200000000001"/>
    <n v="7812.09"/>
    <n v="430"/>
    <n v="12141.63"/>
    <n v="2354.27"/>
    <n v="261.22000000000003"/>
    <m/>
    <n v="49040.41"/>
    <n v="0"/>
  </r>
  <r>
    <x v="56"/>
    <x v="56"/>
    <x v="0"/>
    <x v="2"/>
    <x v="0"/>
    <x v="79"/>
    <n v="14075.51"/>
    <n v="0"/>
    <n v="0"/>
    <n v="7346.02"/>
    <n v="2345.5100000000002"/>
    <n v="2676.98"/>
    <m/>
    <n v="26444.02"/>
    <n v="0"/>
  </r>
  <r>
    <x v="52"/>
    <x v="52"/>
    <x v="2"/>
    <x v="1"/>
    <x v="2"/>
    <x v="79"/>
    <n v="22151.25"/>
    <n v="0"/>
    <n v="375"/>
    <n v="11128.75"/>
    <n v="1386.5"/>
    <n v="635.95000000000005"/>
    <m/>
    <n v="35677.449999999997"/>
    <n v="0"/>
  </r>
  <r>
    <x v="53"/>
    <x v="53"/>
    <x v="0"/>
    <x v="2"/>
    <x v="0"/>
    <x v="79"/>
    <n v="14393.43"/>
    <n v="0"/>
    <n v="0"/>
    <n v="6661.07"/>
    <n v="3493.26"/>
    <n v="554.42999999999995"/>
    <m/>
    <n v="25102.19"/>
    <n v="0"/>
  </r>
  <r>
    <x v="59"/>
    <x v="59"/>
    <x v="3"/>
    <x v="3"/>
    <x v="2"/>
    <x v="79"/>
    <n v="24874.58"/>
    <n v="2190"/>
    <n v="0"/>
    <n v="6333"/>
    <n v="2079.5"/>
    <n v="135.65"/>
    <m/>
    <n v="35612.730000000003"/>
    <n v="0"/>
  </r>
  <r>
    <x v="40"/>
    <x v="40"/>
    <x v="0"/>
    <x v="3"/>
    <x v="0"/>
    <x v="79"/>
    <n v="10121.44"/>
    <n v="0"/>
    <n v="54"/>
    <n v="3647.94"/>
    <n v="1120.3599999999999"/>
    <n v="0"/>
    <m/>
    <n v="14943.74"/>
    <n v="0"/>
  </r>
  <r>
    <x v="54"/>
    <x v="54"/>
    <x v="0"/>
    <x v="2"/>
    <x v="0"/>
    <x v="79"/>
    <n v="14496.63"/>
    <n v="200"/>
    <n v="998"/>
    <n v="6343.4"/>
    <n v="1298.8"/>
    <n v="15.99"/>
    <m/>
    <n v="23352.82"/>
    <n v="0"/>
  </r>
  <r>
    <x v="60"/>
    <x v="60"/>
    <x v="1"/>
    <x v="3"/>
    <x v="2"/>
    <x v="79"/>
    <n v="17447.25"/>
    <n v="825"/>
    <n v="645"/>
    <n v="5517.95"/>
    <n v="3710"/>
    <n v="1750.75"/>
    <m/>
    <n v="29895.95"/>
    <n v="0"/>
  </r>
  <r>
    <x v="66"/>
    <x v="66"/>
    <x v="5"/>
    <x v="2"/>
    <x v="4"/>
    <x v="79"/>
    <n v="11260.99"/>
    <n v="0"/>
    <n v="0"/>
    <n v="4273"/>
    <n v="1199"/>
    <n v="17.5"/>
    <m/>
    <n v="16750.490000000002"/>
    <n v="1195.54"/>
  </r>
  <r>
    <x v="0"/>
    <x v="0"/>
    <x v="0"/>
    <x v="0"/>
    <x v="0"/>
    <x v="79"/>
    <n v="14160.38"/>
    <n v="0"/>
    <n v="0"/>
    <n v="4030.13"/>
    <n v="1215.3399999999999"/>
    <n v="148.94999999999999"/>
    <m/>
    <n v="19554.8"/>
    <n v="0"/>
  </r>
  <r>
    <x v="79"/>
    <x v="79"/>
    <x v="0"/>
    <x v="3"/>
    <x v="0"/>
    <x v="79"/>
    <n v="4775"/>
    <n v="0"/>
    <n v="500"/>
    <n v="210.24"/>
    <n v="0"/>
    <n v="18"/>
    <m/>
    <n v="5503.24"/>
    <n v="0"/>
  </r>
  <r>
    <x v="65"/>
    <x v="65"/>
    <x v="0"/>
    <x v="2"/>
    <x v="0"/>
    <x v="79"/>
    <n v="15781.75"/>
    <n v="0"/>
    <n v="0"/>
    <n v="7865.63"/>
    <n v="2879.58"/>
    <n v="738.99"/>
    <m/>
    <n v="27265.95"/>
    <n v="375"/>
  </r>
  <r>
    <x v="72"/>
    <x v="72"/>
    <x v="0"/>
    <x v="3"/>
    <x v="2"/>
    <x v="79"/>
    <n v="6329.47"/>
    <n v="0"/>
    <n v="0"/>
    <n v="3200.44"/>
    <n v="1004.27"/>
    <n v="0"/>
    <m/>
    <n v="10534.18"/>
    <n v="1340"/>
  </r>
  <r>
    <x v="80"/>
    <x v="80"/>
    <x v="4"/>
    <x v="1"/>
    <x v="2"/>
    <x v="79"/>
    <n v="28094.22"/>
    <n v="0"/>
    <n v="0"/>
    <n v="6691.1"/>
    <n v="3606"/>
    <n v="192.5"/>
    <m/>
    <n v="38583.82"/>
    <n v="2524.69"/>
  </r>
  <r>
    <x v="48"/>
    <x v="48"/>
    <x v="0"/>
    <x v="3"/>
    <x v="0"/>
    <x v="79"/>
    <n v="20824.87"/>
    <n v="0"/>
    <n v="330"/>
    <n v="5428.79"/>
    <n v="1519.65"/>
    <n v="2444.19"/>
    <m/>
    <n v="30547.5"/>
    <n v="0"/>
  </r>
  <r>
    <x v="24"/>
    <x v="24"/>
    <x v="0"/>
    <x v="2"/>
    <x v="0"/>
    <x v="79"/>
    <n v="5070"/>
    <n v="575"/>
    <n v="478"/>
    <n v="2763"/>
    <n v="1025"/>
    <n v="6569.93"/>
    <m/>
    <n v="16480.93"/>
    <n v="0"/>
  </r>
  <r>
    <x v="76"/>
    <x v="76"/>
    <x v="0"/>
    <x v="4"/>
    <x v="1"/>
    <x v="79"/>
    <n v="7940.71"/>
    <n v="0"/>
    <n v="3790"/>
    <n v="3351.5"/>
    <n v="1674.85"/>
    <n v="10"/>
    <m/>
    <n v="16767.060000000001"/>
    <n v="500"/>
  </r>
  <r>
    <x v="28"/>
    <x v="28"/>
    <x v="0"/>
    <x v="2"/>
    <x v="0"/>
    <x v="79"/>
    <n v="4543"/>
    <n v="0"/>
    <n v="180"/>
    <n v="1789.5"/>
    <n v="699"/>
    <n v="1492.38"/>
    <m/>
    <n v="8703.8799999999992"/>
    <n v="0"/>
  </r>
  <r>
    <x v="27"/>
    <x v="27"/>
    <x v="0"/>
    <x v="3"/>
    <x v="0"/>
    <x v="79"/>
    <n v="6115.43"/>
    <n v="0"/>
    <n v="465"/>
    <n v="1996"/>
    <n v="870.62"/>
    <n v="3483.95"/>
    <m/>
    <n v="12931"/>
    <n v="0"/>
  </r>
  <r>
    <x v="18"/>
    <x v="18"/>
    <x v="3"/>
    <x v="1"/>
    <x v="0"/>
    <x v="79"/>
    <n v="11708.6"/>
    <n v="0"/>
    <n v="3045"/>
    <n v="3455.7"/>
    <n v="571.54999999999995"/>
    <n v="1380.98"/>
    <m/>
    <n v="20161.830000000002"/>
    <n v="0"/>
  </r>
  <r>
    <x v="36"/>
    <x v="36"/>
    <x v="0"/>
    <x v="1"/>
    <x v="0"/>
    <x v="79"/>
    <n v="1687.5"/>
    <n v="0"/>
    <n v="140"/>
    <n v="2450"/>
    <n v="1140.28"/>
    <n v="272"/>
    <m/>
    <n v="5689.78"/>
    <n v="520"/>
  </r>
  <r>
    <x v="75"/>
    <x v="75"/>
    <x v="0"/>
    <x v="3"/>
    <x v="2"/>
    <x v="79"/>
    <n v="4809.71"/>
    <n v="0"/>
    <n v="2029"/>
    <n v="4137.5"/>
    <n v="2248.44"/>
    <n v="82.96"/>
    <m/>
    <n v="13307.61"/>
    <n v="675"/>
  </r>
  <r>
    <x v="7"/>
    <x v="7"/>
    <x v="0"/>
    <x v="1"/>
    <x v="0"/>
    <x v="79"/>
    <n v="4724.08"/>
    <n v="0"/>
    <n v="30"/>
    <n v="786.27"/>
    <n v="430.64"/>
    <n v="29.99"/>
    <m/>
    <n v="6000.98"/>
    <n v="0"/>
  </r>
  <r>
    <x v="42"/>
    <x v="42"/>
    <x v="0"/>
    <x v="1"/>
    <x v="1"/>
    <x v="79"/>
    <n v="7437.31"/>
    <n v="0"/>
    <n v="3991"/>
    <n v="1727.16"/>
    <n v="270"/>
    <n v="24.95"/>
    <m/>
    <n v="13450.42"/>
    <n v="525.01"/>
  </r>
  <r>
    <x v="58"/>
    <x v="58"/>
    <x v="0"/>
    <x v="3"/>
    <x v="3"/>
    <x v="79"/>
    <n v="29528.75"/>
    <n v="0"/>
    <n v="0"/>
    <n v="24199.95"/>
    <n v="4095.5"/>
    <n v="220"/>
    <m/>
    <n v="58044.2"/>
    <n v="0"/>
  </r>
  <r>
    <x v="29"/>
    <x v="29"/>
    <x v="0"/>
    <x v="2"/>
    <x v="0"/>
    <x v="79"/>
    <n v="13910.5"/>
    <n v="3510"/>
    <n v="0"/>
    <n v="3988.63"/>
    <n v="1036.25"/>
    <n v="36"/>
    <m/>
    <n v="22481.38"/>
    <n v="0"/>
  </r>
  <r>
    <x v="8"/>
    <x v="8"/>
    <x v="0"/>
    <x v="1"/>
    <x v="1"/>
    <x v="79"/>
    <n v="4409.04"/>
    <n v="0"/>
    <n v="1800"/>
    <n v="1956.22"/>
    <n v="765"/>
    <n v="0"/>
    <m/>
    <n v="8930.26"/>
    <n v="200"/>
  </r>
  <r>
    <x v="74"/>
    <x v="74"/>
    <x v="3"/>
    <x v="3"/>
    <x v="0"/>
    <x v="79"/>
    <n v="25972.1"/>
    <n v="130"/>
    <n v="0"/>
    <n v="6488.28"/>
    <n v="2674.98"/>
    <n v="294"/>
    <m/>
    <n v="35559.360000000001"/>
    <n v="0"/>
  </r>
  <r>
    <x v="15"/>
    <x v="15"/>
    <x v="2"/>
    <x v="1"/>
    <x v="0"/>
    <x v="79"/>
    <n v="18387.5"/>
    <n v="0"/>
    <n v="505"/>
    <n v="7023.22"/>
    <n v="1728.5"/>
    <n v="165"/>
    <m/>
    <n v="27809.22"/>
    <n v="0"/>
  </r>
  <r>
    <x v="41"/>
    <x v="41"/>
    <x v="0"/>
    <x v="4"/>
    <x v="0"/>
    <x v="79"/>
    <n v="11246.06"/>
    <n v="0"/>
    <n v="435"/>
    <n v="4676.26"/>
    <n v="1349.26"/>
    <n v="553.57000000000005"/>
    <m/>
    <n v="18260.150000000001"/>
    <n v="0"/>
  </r>
  <r>
    <x v="23"/>
    <x v="23"/>
    <x v="0"/>
    <x v="1"/>
    <x v="0"/>
    <x v="79"/>
    <n v="14848.73"/>
    <n v="0"/>
    <n v="225"/>
    <n v="6479.56"/>
    <n v="1617.75"/>
    <n v="10"/>
    <m/>
    <n v="23181.040000000001"/>
    <n v="0"/>
  </r>
  <r>
    <x v="50"/>
    <x v="50"/>
    <x v="2"/>
    <x v="4"/>
    <x v="0"/>
    <x v="79"/>
    <n v="34648"/>
    <n v="0.01"/>
    <n v="2106"/>
    <n v="12496.97"/>
    <n v="2658.26"/>
    <n v="259.72000000000003"/>
    <m/>
    <n v="52168.959999999999"/>
    <n v="0"/>
  </r>
  <r>
    <x v="68"/>
    <x v="68"/>
    <x v="0"/>
    <x v="0"/>
    <x v="2"/>
    <x v="79"/>
    <n v="3893.4"/>
    <n v="2800"/>
    <n v="90"/>
    <n v="2061.83"/>
    <n v="2060.33"/>
    <n v="56"/>
    <m/>
    <n v="10961.56"/>
    <n v="0"/>
  </r>
  <r>
    <x v="62"/>
    <x v="62"/>
    <x v="2"/>
    <x v="4"/>
    <x v="0"/>
    <x v="79"/>
    <n v="47245"/>
    <n v="0"/>
    <n v="0"/>
    <n v="13188.52"/>
    <n v="3810.76"/>
    <n v="4.99"/>
    <m/>
    <n v="64249.27"/>
    <n v="0"/>
  </r>
  <r>
    <x v="3"/>
    <x v="3"/>
    <x v="0"/>
    <x v="1"/>
    <x v="0"/>
    <x v="79"/>
    <n v="7550.11"/>
    <n v="0"/>
    <n v="150"/>
    <n v="3032.22"/>
    <n v="779.89"/>
    <n v="0"/>
    <m/>
    <n v="11512.22"/>
    <n v="0"/>
  </r>
  <r>
    <x v="31"/>
    <x v="31"/>
    <x v="4"/>
    <x v="0"/>
    <x v="0"/>
    <x v="79"/>
    <n v="27911.52"/>
    <n v="0"/>
    <n v="599.99"/>
    <n v="9436.5400000000009"/>
    <n v="2603.42"/>
    <n v="2046.68"/>
    <m/>
    <n v="42598.15"/>
    <n v="0"/>
  </r>
  <r>
    <x v="64"/>
    <x v="64"/>
    <x v="0"/>
    <x v="3"/>
    <x v="0"/>
    <x v="79"/>
    <n v="17176.830000000002"/>
    <n v="0"/>
    <n v="1789.5"/>
    <n v="7346.5"/>
    <n v="2182.41"/>
    <n v="292"/>
    <m/>
    <n v="28787.24"/>
    <n v="0"/>
  </r>
  <r>
    <x v="13"/>
    <x v="13"/>
    <x v="0"/>
    <x v="1"/>
    <x v="0"/>
    <x v="79"/>
    <n v="3423.33"/>
    <n v="0"/>
    <n v="701.99"/>
    <n v="404.35"/>
    <n v="514.38"/>
    <n v="358.1"/>
    <m/>
    <n v="5402.15"/>
    <n v="0"/>
  </r>
  <r>
    <x v="39"/>
    <x v="39"/>
    <x v="5"/>
    <x v="3"/>
    <x v="0"/>
    <x v="79"/>
    <n v="17371.939999999999"/>
    <n v="0"/>
    <n v="10598.05"/>
    <n v="7818.66"/>
    <n v="4176.5600000000004"/>
    <n v="137.26"/>
    <m/>
    <n v="40102.47"/>
    <n v="0"/>
  </r>
  <r>
    <x v="67"/>
    <x v="67"/>
    <x v="5"/>
    <x v="3"/>
    <x v="0"/>
    <x v="79"/>
    <n v="26228.27"/>
    <n v="0"/>
    <n v="0"/>
    <n v="8725.42"/>
    <n v="2719.38"/>
    <n v="32.58"/>
    <m/>
    <n v="37705.65"/>
    <n v="0"/>
  </r>
  <r>
    <x v="37"/>
    <x v="37"/>
    <x v="0"/>
    <x v="3"/>
    <x v="0"/>
    <x v="80"/>
    <n v="7850.72"/>
    <n v="0"/>
    <n v="1180"/>
    <n v="5435.73"/>
    <n v="1255"/>
    <n v="6731.91"/>
    <m/>
    <n v="22453.360000000001"/>
    <n v="0"/>
  </r>
  <r>
    <x v="78"/>
    <x v="78"/>
    <x v="1"/>
    <x v="2"/>
    <x v="0"/>
    <x v="80"/>
    <n v="18582.53"/>
    <n v="0"/>
    <n v="0"/>
    <n v="4958.6000000000004"/>
    <n v="2031.8"/>
    <n v="30"/>
    <m/>
    <n v="25602.93"/>
    <n v="0"/>
  </r>
  <r>
    <x v="30"/>
    <x v="30"/>
    <x v="0"/>
    <x v="2"/>
    <x v="2"/>
    <x v="80"/>
    <n v="18865.47"/>
    <n v="0"/>
    <n v="275"/>
    <n v="4830"/>
    <n v="1223.7"/>
    <n v="135.94"/>
    <m/>
    <n v="25330.11"/>
    <n v="0"/>
  </r>
  <r>
    <x v="38"/>
    <x v="38"/>
    <x v="2"/>
    <x v="2"/>
    <x v="0"/>
    <x v="80"/>
    <n v="11403.5"/>
    <n v="0"/>
    <n v="200"/>
    <n v="7967"/>
    <n v="2125.5300000000002"/>
    <n v="54.98"/>
    <m/>
    <n v="21751.01"/>
    <n v="0"/>
  </r>
  <r>
    <x v="12"/>
    <x v="12"/>
    <x v="0"/>
    <x v="2"/>
    <x v="0"/>
    <x v="80"/>
    <n v="9235"/>
    <n v="3733.2"/>
    <n v="4800.01"/>
    <n v="1974"/>
    <n v="912.99"/>
    <n v="0"/>
    <m/>
    <n v="20655.2"/>
    <n v="0"/>
  </r>
  <r>
    <x v="47"/>
    <x v="47"/>
    <x v="0"/>
    <x v="2"/>
    <x v="0"/>
    <x v="80"/>
    <n v="6200"/>
    <n v="0"/>
    <n v="0"/>
    <n v="3183"/>
    <n v="898"/>
    <n v="103.92"/>
    <m/>
    <n v="10384.92"/>
    <n v="0"/>
  </r>
  <r>
    <x v="71"/>
    <x v="71"/>
    <x v="0"/>
    <x v="2"/>
    <x v="2"/>
    <x v="80"/>
    <n v="19108.310000000001"/>
    <n v="0"/>
    <n v="1950"/>
    <n v="6591.74"/>
    <n v="2665.17"/>
    <n v="129.94999999999999"/>
    <m/>
    <n v="30445.17"/>
    <n v="0"/>
  </r>
  <r>
    <x v="43"/>
    <x v="43"/>
    <x v="0"/>
    <x v="4"/>
    <x v="0"/>
    <x v="80"/>
    <n v="9724.07"/>
    <n v="0"/>
    <n v="2565.37"/>
    <n v="4619.8900000000003"/>
    <n v="820.67"/>
    <n v="62.5"/>
    <m/>
    <n v="17792.5"/>
    <n v="0"/>
  </r>
  <r>
    <x v="16"/>
    <x v="16"/>
    <x v="0"/>
    <x v="1"/>
    <x v="0"/>
    <x v="80"/>
    <n v="27195"/>
    <n v="6900"/>
    <n v="4375"/>
    <n v="11109.9"/>
    <n v="2438.25"/>
    <n v="43.99"/>
    <m/>
    <n v="52062.14"/>
    <n v="0"/>
  </r>
  <r>
    <x v="2"/>
    <x v="2"/>
    <x v="0"/>
    <x v="1"/>
    <x v="0"/>
    <x v="80"/>
    <n v="2280"/>
    <n v="0"/>
    <n v="0"/>
    <n v="395.5"/>
    <n v="129"/>
    <n v="0"/>
    <m/>
    <n v="2804.5"/>
    <n v="0"/>
  </r>
  <r>
    <x v="49"/>
    <x v="49"/>
    <x v="0"/>
    <x v="3"/>
    <x v="0"/>
    <x v="80"/>
    <n v="10463.5"/>
    <n v="0"/>
    <n v="480"/>
    <n v="4379"/>
    <n v="1431"/>
    <n v="230.49"/>
    <m/>
    <n v="16983.990000000002"/>
    <n v="0"/>
  </r>
  <r>
    <x v="51"/>
    <x v="51"/>
    <x v="2"/>
    <x v="3"/>
    <x v="0"/>
    <x v="80"/>
    <n v="16500.04"/>
    <n v="0"/>
    <n v="1156"/>
    <n v="6341.66"/>
    <n v="1665"/>
    <n v="53.99"/>
    <m/>
    <n v="25716.69"/>
    <n v="0"/>
  </r>
  <r>
    <x v="70"/>
    <x v="70"/>
    <x v="5"/>
    <x v="2"/>
    <x v="4"/>
    <x v="80"/>
    <n v="15748.83"/>
    <n v="0"/>
    <n v="0"/>
    <n v="6990.75"/>
    <n v="2335.5"/>
    <n v="15"/>
    <m/>
    <n v="25090.080000000002"/>
    <n v="430"/>
  </r>
  <r>
    <x v="61"/>
    <x v="61"/>
    <x v="0"/>
    <x v="3"/>
    <x v="0"/>
    <x v="80"/>
    <n v="18194.900000000001"/>
    <n v="0"/>
    <n v="0"/>
    <n v="4557.96"/>
    <n v="1984"/>
    <n v="72"/>
    <m/>
    <n v="24808.86"/>
    <n v="50"/>
  </r>
  <r>
    <x v="83"/>
    <x v="83"/>
    <x v="6"/>
    <x v="2"/>
    <x v="2"/>
    <x v="80"/>
    <n v="8149.75"/>
    <n v="0"/>
    <n v="0"/>
    <n v="6236.62"/>
    <n v="3205.95"/>
    <n v="143"/>
    <m/>
    <n v="17735.32"/>
    <n v="-100"/>
  </r>
  <r>
    <x v="46"/>
    <x v="46"/>
    <x v="3"/>
    <x v="1"/>
    <x v="0"/>
    <x v="80"/>
    <n v="15626.67"/>
    <n v="0"/>
    <n v="730"/>
    <n v="5737.08"/>
    <n v="1874.25"/>
    <n v="0"/>
    <m/>
    <n v="23968"/>
    <n v="280"/>
  </r>
  <r>
    <x v="17"/>
    <x v="17"/>
    <x v="0"/>
    <x v="1"/>
    <x v="1"/>
    <x v="80"/>
    <n v="2445"/>
    <n v="0"/>
    <n v="90"/>
    <n v="1132"/>
    <n v="301"/>
    <n v="139.72"/>
    <m/>
    <n v="4107.72"/>
    <n v="100"/>
  </r>
  <r>
    <x v="77"/>
    <x v="77"/>
    <x v="5"/>
    <x v="2"/>
    <x v="2"/>
    <x v="80"/>
    <n v="17100.009999999998"/>
    <n v="80"/>
    <n v="558"/>
    <n v="5778.73"/>
    <n v="2721.4"/>
    <n v="953.3"/>
    <m/>
    <n v="27191.439999999999"/>
    <n v="688"/>
  </r>
  <r>
    <x v="63"/>
    <x v="63"/>
    <x v="0"/>
    <x v="2"/>
    <x v="0"/>
    <x v="80"/>
    <n v="51768.25"/>
    <n v="0"/>
    <n v="0"/>
    <n v="12859.12"/>
    <n v="2733.73"/>
    <n v="2235"/>
    <m/>
    <n v="69596.100000000006"/>
    <n v="0"/>
  </r>
  <r>
    <x v="81"/>
    <x v="81"/>
    <x v="0"/>
    <x v="3"/>
    <x v="2"/>
    <x v="80"/>
    <n v="18808.689999999999"/>
    <n v="0"/>
    <n v="0"/>
    <n v="11409.04"/>
    <n v="5492.73"/>
    <n v="792"/>
    <m/>
    <n v="36502.46"/>
    <n v="1046.0999999999999"/>
  </r>
  <r>
    <x v="35"/>
    <x v="35"/>
    <x v="4"/>
    <x v="1"/>
    <x v="0"/>
    <x v="80"/>
    <n v="27213.61"/>
    <n v="0"/>
    <n v="0"/>
    <n v="15463.62"/>
    <n v="23309.95"/>
    <n v="15841.13"/>
    <m/>
    <n v="81828.31"/>
    <n v="0"/>
  </r>
  <r>
    <x v="14"/>
    <x v="14"/>
    <x v="0"/>
    <x v="1"/>
    <x v="1"/>
    <x v="80"/>
    <n v="1763.89"/>
    <n v="0"/>
    <n v="270"/>
    <n v="990.1"/>
    <n v="180.5"/>
    <n v="24.95"/>
    <m/>
    <n v="3229.44"/>
    <n v="50"/>
  </r>
  <r>
    <x v="54"/>
    <x v="54"/>
    <x v="0"/>
    <x v="2"/>
    <x v="0"/>
    <x v="80"/>
    <n v="20115.189999999999"/>
    <n v="0"/>
    <n v="1100"/>
    <n v="7830"/>
    <n v="1308.7"/>
    <n v="15.99"/>
    <m/>
    <n v="30369.88"/>
    <n v="0"/>
  </r>
  <r>
    <x v="33"/>
    <x v="33"/>
    <x v="0"/>
    <x v="2"/>
    <x v="0"/>
    <x v="80"/>
    <n v="27341"/>
    <n v="500"/>
    <n v="3010"/>
    <n v="7806.3"/>
    <n v="2085.6"/>
    <n v="0"/>
    <m/>
    <n v="40742.9"/>
    <n v="0"/>
  </r>
  <r>
    <x v="31"/>
    <x v="31"/>
    <x v="4"/>
    <x v="0"/>
    <x v="0"/>
    <x v="80"/>
    <n v="33469.58"/>
    <n v="0"/>
    <n v="799.99"/>
    <n v="9913.5300000000007"/>
    <n v="2102.0700000000002"/>
    <n v="643.85"/>
    <m/>
    <n v="46929.02"/>
    <n v="0"/>
  </r>
  <r>
    <x v="9"/>
    <x v="9"/>
    <x v="0"/>
    <x v="1"/>
    <x v="0"/>
    <x v="80"/>
    <n v="11139.55"/>
    <n v="0"/>
    <n v="945"/>
    <n v="3791.8"/>
    <n v="1266.1300000000001"/>
    <n v="33.979999999999997"/>
    <m/>
    <n v="17176.46"/>
    <n v="0"/>
  </r>
  <r>
    <x v="55"/>
    <x v="55"/>
    <x v="0"/>
    <x v="5"/>
    <x v="0"/>
    <x v="80"/>
    <n v="14930.01"/>
    <n v="0"/>
    <n v="0"/>
    <n v="2774.69"/>
    <n v="682.76"/>
    <n v="409.07"/>
    <m/>
    <n v="18796.53"/>
    <n v="0"/>
  </r>
  <r>
    <x v="44"/>
    <x v="44"/>
    <x v="0"/>
    <x v="2"/>
    <x v="0"/>
    <x v="80"/>
    <n v="5771.25"/>
    <n v="105"/>
    <n v="1668.5"/>
    <n v="2396.77"/>
    <n v="952"/>
    <n v="449.02"/>
    <m/>
    <n v="11342.54"/>
    <n v="0"/>
  </r>
  <r>
    <x v="6"/>
    <x v="6"/>
    <x v="0"/>
    <x v="1"/>
    <x v="0"/>
    <x v="80"/>
    <n v="7644.01"/>
    <n v="1050"/>
    <n v="825"/>
    <n v="2458"/>
    <n v="839"/>
    <n v="88.98"/>
    <m/>
    <n v="12904.99"/>
    <n v="0"/>
  </r>
  <r>
    <x v="36"/>
    <x v="36"/>
    <x v="0"/>
    <x v="1"/>
    <x v="0"/>
    <x v="80"/>
    <n v="3317.5"/>
    <n v="0"/>
    <n v="0"/>
    <n v="2614"/>
    <n v="687.5"/>
    <n v="0"/>
    <m/>
    <n v="6619"/>
    <n v="0"/>
  </r>
  <r>
    <x v="5"/>
    <x v="5"/>
    <x v="0"/>
    <x v="1"/>
    <x v="0"/>
    <x v="80"/>
    <n v="5305.5"/>
    <n v="0"/>
    <n v="769.09"/>
    <n v="1879"/>
    <n v="376.9"/>
    <n v="177.91"/>
    <m/>
    <n v="8508.4"/>
    <n v="0"/>
  </r>
  <r>
    <x v="57"/>
    <x v="57"/>
    <x v="3"/>
    <x v="4"/>
    <x v="0"/>
    <x v="80"/>
    <n v="24726.89"/>
    <n v="1275"/>
    <n v="489"/>
    <n v="6468.73"/>
    <n v="2843.97"/>
    <n v="9724.31"/>
    <m/>
    <n v="45527.9"/>
    <n v="0"/>
  </r>
  <r>
    <x v="26"/>
    <x v="26"/>
    <x v="1"/>
    <x v="2"/>
    <x v="0"/>
    <x v="80"/>
    <n v="29031.5"/>
    <n v="550"/>
    <n v="1187"/>
    <n v="8453.2000000000007"/>
    <n v="1381"/>
    <n v="78"/>
    <m/>
    <n v="40680.699999999997"/>
    <n v="0"/>
  </r>
  <r>
    <x v="1"/>
    <x v="1"/>
    <x v="0"/>
    <x v="1"/>
    <x v="0"/>
    <x v="80"/>
    <n v="10420"/>
    <n v="0"/>
    <n v="2158.5"/>
    <n v="2743.25"/>
    <n v="1048.5"/>
    <n v="2526.96"/>
    <m/>
    <n v="18897.21"/>
    <n v="0"/>
  </r>
  <r>
    <x v="4"/>
    <x v="4"/>
    <x v="1"/>
    <x v="0"/>
    <x v="0"/>
    <x v="80"/>
    <n v="9329.75"/>
    <n v="0"/>
    <n v="0"/>
    <n v="3445.05"/>
    <n v="390.5"/>
    <n v="15.99"/>
    <m/>
    <n v="13181.29"/>
    <n v="0"/>
  </r>
  <r>
    <x v="22"/>
    <x v="22"/>
    <x v="0"/>
    <x v="3"/>
    <x v="0"/>
    <x v="80"/>
    <n v="16686"/>
    <n v="510"/>
    <n v="0"/>
    <n v="3255.1"/>
    <n v="1058.5999999999999"/>
    <n v="324.86"/>
    <m/>
    <n v="21834.560000000001"/>
    <n v="0"/>
  </r>
  <r>
    <x v="45"/>
    <x v="45"/>
    <x v="0"/>
    <x v="3"/>
    <x v="0"/>
    <x v="80"/>
    <n v="8405.5"/>
    <n v="0"/>
    <n v="605"/>
    <n v="2573.54"/>
    <n v="1036.5999999999999"/>
    <n v="0"/>
    <m/>
    <n v="12620.64"/>
    <n v="0"/>
  </r>
  <r>
    <x v="20"/>
    <x v="20"/>
    <x v="3"/>
    <x v="1"/>
    <x v="0"/>
    <x v="80"/>
    <n v="22726.880000000001"/>
    <n v="0"/>
    <n v="1213"/>
    <n v="4217.8500000000004"/>
    <n v="944.86"/>
    <n v="117.46"/>
    <m/>
    <n v="29220.05"/>
    <n v="0"/>
  </r>
  <r>
    <x v="10"/>
    <x v="10"/>
    <x v="1"/>
    <x v="2"/>
    <x v="0"/>
    <x v="80"/>
    <n v="22860.76"/>
    <n v="495"/>
    <n v="325.5"/>
    <n v="12104.75"/>
    <n v="2545.33"/>
    <n v="609.45000000000005"/>
    <m/>
    <n v="38940.79"/>
    <n v="0"/>
  </r>
  <r>
    <x v="34"/>
    <x v="34"/>
    <x v="0"/>
    <x v="3"/>
    <x v="0"/>
    <x v="80"/>
    <n v="2407.75"/>
    <n v="0"/>
    <n v="0"/>
    <n v="2623.05"/>
    <n v="561.99"/>
    <n v="45"/>
    <m/>
    <n v="5637.79"/>
    <n v="0"/>
  </r>
  <r>
    <x v="73"/>
    <x v="73"/>
    <x v="0"/>
    <x v="2"/>
    <x v="2"/>
    <x v="80"/>
    <n v="11860.89"/>
    <n v="0"/>
    <n v="0"/>
    <n v="7260.56"/>
    <n v="2099.61"/>
    <n v="149"/>
    <m/>
    <n v="21370.06"/>
    <n v="0"/>
  </r>
  <r>
    <x v="19"/>
    <x v="19"/>
    <x v="4"/>
    <x v="0"/>
    <x v="0"/>
    <x v="80"/>
    <n v="29601.040000000001"/>
    <n v="375"/>
    <n v="2750"/>
    <n v="9962.9"/>
    <n v="2889.24"/>
    <n v="390.02"/>
    <m/>
    <n v="45968.2"/>
    <n v="0"/>
  </r>
  <r>
    <x v="66"/>
    <x v="66"/>
    <x v="5"/>
    <x v="2"/>
    <x v="4"/>
    <x v="80"/>
    <n v="7489.75"/>
    <n v="0"/>
    <n v="0"/>
    <n v="4045.88"/>
    <n v="1568.75"/>
    <n v="0"/>
    <m/>
    <n v="13104.38"/>
    <n v="-152.08000000000001"/>
  </r>
  <r>
    <x v="53"/>
    <x v="53"/>
    <x v="0"/>
    <x v="2"/>
    <x v="0"/>
    <x v="80"/>
    <n v="16875"/>
    <n v="0"/>
    <n v="0"/>
    <n v="7026.6"/>
    <n v="2718.74"/>
    <n v="945.94"/>
    <m/>
    <n v="27566.28"/>
    <n v="0"/>
  </r>
  <r>
    <x v="59"/>
    <x v="59"/>
    <x v="3"/>
    <x v="3"/>
    <x v="2"/>
    <x v="80"/>
    <n v="15928.84"/>
    <n v="0"/>
    <n v="0"/>
    <n v="3229.5"/>
    <n v="1019"/>
    <n v="91.7"/>
    <m/>
    <n v="20269.04"/>
    <n v="0"/>
  </r>
  <r>
    <x v="40"/>
    <x v="40"/>
    <x v="0"/>
    <x v="3"/>
    <x v="0"/>
    <x v="80"/>
    <n v="10014.89"/>
    <n v="0"/>
    <n v="1420"/>
    <n v="2622.36"/>
    <n v="543.99"/>
    <n v="0"/>
    <m/>
    <n v="14601.24"/>
    <n v="0"/>
  </r>
  <r>
    <x v="0"/>
    <x v="0"/>
    <x v="0"/>
    <x v="0"/>
    <x v="0"/>
    <x v="80"/>
    <n v="16474.990000000002"/>
    <n v="0"/>
    <n v="0"/>
    <n v="4049.5"/>
    <n v="1192.71"/>
    <n v="97.98"/>
    <m/>
    <n v="21815.18"/>
    <n v="0"/>
  </r>
  <r>
    <x v="48"/>
    <x v="48"/>
    <x v="0"/>
    <x v="3"/>
    <x v="0"/>
    <x v="80"/>
    <n v="21424.95"/>
    <n v="0"/>
    <n v="285"/>
    <n v="6037.05"/>
    <n v="2229.21"/>
    <n v="247.5"/>
    <m/>
    <n v="30223.71"/>
    <n v="0"/>
  </r>
  <r>
    <x v="24"/>
    <x v="24"/>
    <x v="0"/>
    <x v="2"/>
    <x v="0"/>
    <x v="80"/>
    <n v="4047"/>
    <n v="0"/>
    <n v="684"/>
    <n v="2409.5"/>
    <n v="732.5"/>
    <n v="416.94"/>
    <m/>
    <n v="8289.94"/>
    <n v="0"/>
  </r>
  <r>
    <x v="28"/>
    <x v="28"/>
    <x v="0"/>
    <x v="2"/>
    <x v="0"/>
    <x v="80"/>
    <n v="6340"/>
    <n v="0"/>
    <n v="180"/>
    <n v="2643"/>
    <n v="1054"/>
    <n v="95.96"/>
    <m/>
    <n v="10312.959999999999"/>
    <n v="0"/>
  </r>
  <r>
    <x v="52"/>
    <x v="52"/>
    <x v="2"/>
    <x v="1"/>
    <x v="2"/>
    <x v="80"/>
    <n v="16398.5"/>
    <n v="0"/>
    <n v="250"/>
    <n v="5801.72"/>
    <n v="1257.5"/>
    <n v="130.96"/>
    <m/>
    <n v="23838.68"/>
    <n v="0"/>
  </r>
  <r>
    <x v="8"/>
    <x v="8"/>
    <x v="0"/>
    <x v="1"/>
    <x v="1"/>
    <x v="80"/>
    <n v="2669.79"/>
    <n v="700"/>
    <n v="0"/>
    <n v="2719.16"/>
    <n v="964.94"/>
    <n v="0"/>
    <m/>
    <n v="7053.89"/>
    <n v="153.86000000000001"/>
  </r>
  <r>
    <x v="27"/>
    <x v="27"/>
    <x v="0"/>
    <x v="3"/>
    <x v="0"/>
    <x v="80"/>
    <n v="7440"/>
    <n v="0"/>
    <n v="0"/>
    <n v="3215.5"/>
    <n v="782.5"/>
    <n v="95.96"/>
    <m/>
    <n v="11533.96"/>
    <n v="0"/>
  </r>
  <r>
    <x v="75"/>
    <x v="75"/>
    <x v="0"/>
    <x v="3"/>
    <x v="2"/>
    <x v="80"/>
    <n v="5048.8999999999996"/>
    <n v="0"/>
    <n v="1575"/>
    <n v="5083.37"/>
    <n v="1740.28"/>
    <n v="59.98"/>
    <m/>
    <n v="13507.53"/>
    <n v="475.76"/>
  </r>
  <r>
    <x v="69"/>
    <x v="69"/>
    <x v="4"/>
    <x v="1"/>
    <x v="2"/>
    <x v="80"/>
    <n v="58750.5"/>
    <n v="5034"/>
    <n v="0"/>
    <n v="19573.23"/>
    <n v="9569.85"/>
    <n v="96.25"/>
    <m/>
    <n v="93023.83"/>
    <n v="-253.31"/>
  </r>
  <r>
    <x v="79"/>
    <x v="79"/>
    <x v="0"/>
    <x v="3"/>
    <x v="0"/>
    <x v="80"/>
    <n v="9540.5"/>
    <n v="0"/>
    <n v="100"/>
    <n v="690.69"/>
    <n v="2.75"/>
    <n v="0"/>
    <m/>
    <n v="10333.94"/>
    <n v="0"/>
  </r>
  <r>
    <x v="65"/>
    <x v="65"/>
    <x v="0"/>
    <x v="2"/>
    <x v="0"/>
    <x v="80"/>
    <n v="23605.02"/>
    <n v="0"/>
    <n v="0"/>
    <n v="12575.61"/>
    <n v="3309.16"/>
    <n v="1883.88"/>
    <m/>
    <n v="41373.67"/>
    <n v="80"/>
  </r>
  <r>
    <x v="80"/>
    <x v="80"/>
    <x v="4"/>
    <x v="1"/>
    <x v="2"/>
    <x v="80"/>
    <n v="42087.59"/>
    <n v="0"/>
    <n v="0"/>
    <n v="10530.75"/>
    <n v="4963"/>
    <n v="120"/>
    <m/>
    <n v="57701.34"/>
    <n v="389.82"/>
  </r>
  <r>
    <x v="42"/>
    <x v="42"/>
    <x v="0"/>
    <x v="1"/>
    <x v="1"/>
    <x v="80"/>
    <n v="2107.46"/>
    <n v="0"/>
    <n v="1350"/>
    <n v="1147"/>
    <n v="164"/>
    <n v="1149.95"/>
    <m/>
    <n v="5918.41"/>
    <n v="330"/>
  </r>
  <r>
    <x v="72"/>
    <x v="72"/>
    <x v="0"/>
    <x v="3"/>
    <x v="2"/>
    <x v="80"/>
    <n v="7445.07"/>
    <n v="0"/>
    <n v="0"/>
    <n v="3482.44"/>
    <n v="1061.8599999999999"/>
    <n v="0"/>
    <m/>
    <n v="11989.37"/>
    <n v="100.2"/>
  </r>
  <r>
    <x v="82"/>
    <x v="82"/>
    <x v="0"/>
    <x v="3"/>
    <x v="0"/>
    <x v="80"/>
    <n v="3505"/>
    <n v="0"/>
    <n v="0"/>
    <n v="2658.5"/>
    <n v="815.5"/>
    <n v="85"/>
    <m/>
    <n v="7064"/>
    <n v="0"/>
  </r>
  <r>
    <x v="25"/>
    <x v="25"/>
    <x v="2"/>
    <x v="1"/>
    <x v="0"/>
    <x v="80"/>
    <n v="21667.5"/>
    <n v="0"/>
    <n v="0"/>
    <n v="5598.08"/>
    <n v="1850.5"/>
    <n v="29.99"/>
    <m/>
    <n v="29146.07"/>
    <n v="0"/>
  </r>
  <r>
    <x v="29"/>
    <x v="29"/>
    <x v="0"/>
    <x v="2"/>
    <x v="0"/>
    <x v="80"/>
    <n v="21021.09"/>
    <n v="295"/>
    <n v="2380"/>
    <n v="5728.06"/>
    <n v="1921.12"/>
    <n v="92"/>
    <m/>
    <n v="31437.27"/>
    <n v="0"/>
  </r>
  <r>
    <x v="76"/>
    <x v="76"/>
    <x v="0"/>
    <x v="4"/>
    <x v="1"/>
    <x v="80"/>
    <n v="7693.18"/>
    <n v="0"/>
    <n v="400"/>
    <n v="1880.87"/>
    <n v="1374.77"/>
    <n v="0"/>
    <m/>
    <n v="11348.82"/>
    <n v="200"/>
  </r>
  <r>
    <x v="11"/>
    <x v="11"/>
    <x v="0"/>
    <x v="2"/>
    <x v="2"/>
    <x v="80"/>
    <n v="7577.5"/>
    <n v="0"/>
    <n v="290"/>
    <n v="1966.68"/>
    <n v="1011.38"/>
    <n v="0"/>
    <m/>
    <n v="10845.56"/>
    <n v="0"/>
  </r>
  <r>
    <x v="58"/>
    <x v="58"/>
    <x v="0"/>
    <x v="3"/>
    <x v="3"/>
    <x v="80"/>
    <n v="32857"/>
    <n v="0"/>
    <n v="130"/>
    <n v="31088.15"/>
    <n v="6286.7"/>
    <n v="253"/>
    <m/>
    <n v="70614.850000000006"/>
    <n v="0"/>
  </r>
  <r>
    <x v="56"/>
    <x v="56"/>
    <x v="0"/>
    <x v="2"/>
    <x v="0"/>
    <x v="80"/>
    <n v="9905.7199999999993"/>
    <n v="0"/>
    <n v="0"/>
    <n v="5348.43"/>
    <n v="1824.43"/>
    <n v="1125.6600000000001"/>
    <m/>
    <n v="18204.240000000002"/>
    <n v="0"/>
  </r>
  <r>
    <x v="18"/>
    <x v="18"/>
    <x v="3"/>
    <x v="1"/>
    <x v="0"/>
    <x v="80"/>
    <n v="14967.34"/>
    <n v="0"/>
    <n v="2140"/>
    <n v="3434"/>
    <n v="592"/>
    <n v="0"/>
    <m/>
    <n v="21133.34"/>
    <n v="0"/>
  </r>
  <r>
    <x v="74"/>
    <x v="74"/>
    <x v="3"/>
    <x v="3"/>
    <x v="0"/>
    <x v="80"/>
    <n v="24010.85"/>
    <n v="0"/>
    <n v="1200"/>
    <n v="8109.33"/>
    <n v="2870.01"/>
    <n v="177.6"/>
    <m/>
    <n v="36367.79"/>
    <n v="0"/>
  </r>
  <r>
    <x v="15"/>
    <x v="15"/>
    <x v="2"/>
    <x v="1"/>
    <x v="0"/>
    <x v="80"/>
    <n v="18936"/>
    <n v="0"/>
    <n v="3655"/>
    <n v="6626.65"/>
    <n v="2789.8"/>
    <n v="135"/>
    <m/>
    <n v="32142.45"/>
    <n v="0"/>
  </r>
  <r>
    <x v="62"/>
    <x v="62"/>
    <x v="2"/>
    <x v="4"/>
    <x v="0"/>
    <x v="80"/>
    <n v="33827.5"/>
    <n v="0"/>
    <n v="0"/>
    <n v="7632.06"/>
    <n v="2268.06"/>
    <n v="29.99"/>
    <m/>
    <n v="43757.61"/>
    <n v="0"/>
  </r>
  <r>
    <x v="67"/>
    <x v="67"/>
    <x v="5"/>
    <x v="3"/>
    <x v="0"/>
    <x v="80"/>
    <n v="13638.59"/>
    <n v="0"/>
    <n v="0"/>
    <n v="4367.37"/>
    <n v="1442.01"/>
    <n v="0"/>
    <m/>
    <n v="19447.97"/>
    <n v="0"/>
  </r>
  <r>
    <x v="39"/>
    <x v="39"/>
    <x v="5"/>
    <x v="3"/>
    <x v="0"/>
    <x v="80"/>
    <n v="10862.1"/>
    <n v="0"/>
    <n v="9780"/>
    <n v="3443.93"/>
    <n v="1762.93"/>
    <n v="113.12"/>
    <m/>
    <n v="25962.080000000002"/>
    <n v="0"/>
  </r>
  <r>
    <x v="13"/>
    <x v="13"/>
    <x v="0"/>
    <x v="1"/>
    <x v="0"/>
    <x v="80"/>
    <n v="5214.4399999999996"/>
    <n v="0"/>
    <n v="668.49"/>
    <n v="719.35"/>
    <n v="414"/>
    <n v="1939.35"/>
    <m/>
    <n v="8955.6299999999992"/>
    <n v="0"/>
  </r>
  <r>
    <x v="7"/>
    <x v="7"/>
    <x v="0"/>
    <x v="1"/>
    <x v="0"/>
    <x v="80"/>
    <n v="8111.91"/>
    <n v="0"/>
    <n v="360"/>
    <n v="1697.96"/>
    <n v="431.93"/>
    <n v="19.989999999999998"/>
    <m/>
    <n v="10621.79"/>
    <n v="0"/>
  </r>
  <r>
    <x v="60"/>
    <x v="60"/>
    <x v="1"/>
    <x v="3"/>
    <x v="2"/>
    <x v="80"/>
    <n v="11452.05"/>
    <n v="750"/>
    <n v="1595"/>
    <n v="3133.58"/>
    <n v="2806.7"/>
    <n v="3899.06"/>
    <m/>
    <n v="23636.39"/>
    <n v="0"/>
  </r>
  <r>
    <x v="50"/>
    <x v="50"/>
    <x v="2"/>
    <x v="4"/>
    <x v="0"/>
    <x v="80"/>
    <n v="23519.15"/>
    <n v="0"/>
    <n v="340"/>
    <n v="7324.74"/>
    <n v="1658.68"/>
    <n v="49.98"/>
    <m/>
    <n v="32892.550000000003"/>
    <n v="535"/>
  </r>
  <r>
    <x v="23"/>
    <x v="23"/>
    <x v="0"/>
    <x v="1"/>
    <x v="0"/>
    <x v="80"/>
    <n v="16423.240000000002"/>
    <n v="0"/>
    <n v="360"/>
    <n v="8132.52"/>
    <n v="1340.5"/>
    <n v="55"/>
    <m/>
    <n v="26311.26"/>
    <n v="0"/>
  </r>
  <r>
    <x v="68"/>
    <x v="68"/>
    <x v="0"/>
    <x v="0"/>
    <x v="2"/>
    <x v="80"/>
    <n v="4421.99"/>
    <n v="0"/>
    <n v="110"/>
    <n v="2899.79"/>
    <n v="2825.91"/>
    <n v="548"/>
    <m/>
    <n v="10805.69"/>
    <n v="0"/>
  </r>
  <r>
    <x v="41"/>
    <x v="41"/>
    <x v="0"/>
    <x v="4"/>
    <x v="0"/>
    <x v="80"/>
    <n v="6675.32"/>
    <n v="0"/>
    <n v="0"/>
    <n v="2800.32"/>
    <n v="1129.5899999999999"/>
    <n v="160.71"/>
    <m/>
    <n v="10765.94"/>
    <n v="0"/>
  </r>
  <r>
    <x v="3"/>
    <x v="3"/>
    <x v="0"/>
    <x v="1"/>
    <x v="0"/>
    <x v="80"/>
    <n v="8357.7999999999993"/>
    <n v="0"/>
    <n v="330"/>
    <n v="3435.13"/>
    <n v="741.86"/>
    <n v="48.86"/>
    <m/>
    <n v="12913.65"/>
    <n v="0"/>
  </r>
  <r>
    <x v="64"/>
    <x v="64"/>
    <x v="0"/>
    <x v="3"/>
    <x v="0"/>
    <x v="80"/>
    <n v="18649.150000000001"/>
    <n v="0"/>
    <n v="506"/>
    <n v="9585.73"/>
    <n v="1691.04"/>
    <n v="486"/>
    <m/>
    <n v="30917.919999999998"/>
    <n v="0"/>
  </r>
  <r>
    <x v="21"/>
    <x v="21"/>
    <x v="4"/>
    <x v="1"/>
    <x v="0"/>
    <x v="80"/>
    <n v="30556.53"/>
    <n v="0"/>
    <n v="1264.53"/>
    <n v="12935.44"/>
    <n v="3103.46"/>
    <n v="160.59"/>
    <m/>
    <n v="48020.55"/>
    <n v="25"/>
  </r>
  <r>
    <x v="38"/>
    <x v="38"/>
    <x v="2"/>
    <x v="2"/>
    <x v="0"/>
    <x v="81"/>
    <n v="16495"/>
    <n v="0"/>
    <n v="60"/>
    <n v="13041.8"/>
    <n v="3100.62"/>
    <n v="29"/>
    <m/>
    <n v="32726.42"/>
    <n v="0"/>
  </r>
  <r>
    <x v="81"/>
    <x v="81"/>
    <x v="0"/>
    <x v="3"/>
    <x v="2"/>
    <x v="81"/>
    <n v="19036.36"/>
    <n v="0"/>
    <n v="0"/>
    <n v="13145.48"/>
    <n v="5897.91"/>
    <n v="708"/>
    <m/>
    <n v="38787.75"/>
    <n v="716.58"/>
  </r>
  <r>
    <x v="51"/>
    <x v="51"/>
    <x v="2"/>
    <x v="3"/>
    <x v="0"/>
    <x v="81"/>
    <n v="13200"/>
    <n v="0"/>
    <n v="150"/>
    <n v="4862.8999999999996"/>
    <n v="1347.8"/>
    <n v="88.99"/>
    <m/>
    <n v="19649.689999999999"/>
    <n v="0"/>
  </r>
  <r>
    <x v="12"/>
    <x v="12"/>
    <x v="0"/>
    <x v="2"/>
    <x v="0"/>
    <x v="81"/>
    <n v="9979"/>
    <n v="0"/>
    <n v="1526.25"/>
    <n v="5614.75"/>
    <n v="2823.25"/>
    <n v="3283.89"/>
    <m/>
    <n v="23227.14"/>
    <n v="0"/>
  </r>
  <r>
    <x v="47"/>
    <x v="47"/>
    <x v="0"/>
    <x v="2"/>
    <x v="0"/>
    <x v="81"/>
    <n v="8719.6299999999992"/>
    <n v="0"/>
    <n v="205.92"/>
    <n v="5568.5"/>
    <n v="1543.5"/>
    <n v="1930"/>
    <m/>
    <n v="17967.55"/>
    <n v="0"/>
  </r>
  <r>
    <x v="71"/>
    <x v="71"/>
    <x v="0"/>
    <x v="2"/>
    <x v="2"/>
    <x v="81"/>
    <n v="20613.66"/>
    <n v="0"/>
    <n v="2345"/>
    <n v="6979.63"/>
    <n v="3852.1"/>
    <n v="96.23"/>
    <m/>
    <n v="33886.620000000003"/>
    <n v="0"/>
  </r>
  <r>
    <x v="43"/>
    <x v="43"/>
    <x v="0"/>
    <x v="4"/>
    <x v="0"/>
    <x v="81"/>
    <n v="14214.57"/>
    <n v="0"/>
    <n v="981.25"/>
    <n v="5577.81"/>
    <n v="1036.8"/>
    <n v="109"/>
    <m/>
    <n v="21919.43"/>
    <n v="0"/>
  </r>
  <r>
    <x v="37"/>
    <x v="37"/>
    <x v="0"/>
    <x v="3"/>
    <x v="0"/>
    <x v="81"/>
    <n v="11622.44"/>
    <n v="0"/>
    <n v="1415.45"/>
    <n v="5924.69"/>
    <n v="1836.5"/>
    <n v="562.9"/>
    <m/>
    <n v="21361.98"/>
    <n v="0"/>
  </r>
  <r>
    <x v="2"/>
    <x v="2"/>
    <x v="0"/>
    <x v="1"/>
    <x v="0"/>
    <x v="81"/>
    <n v="4310"/>
    <n v="0"/>
    <n v="0"/>
    <n v="924"/>
    <n v="394"/>
    <n v="15"/>
    <m/>
    <n v="5643"/>
    <n v="0"/>
  </r>
  <r>
    <x v="49"/>
    <x v="49"/>
    <x v="0"/>
    <x v="3"/>
    <x v="0"/>
    <x v="81"/>
    <n v="8130.5"/>
    <n v="0"/>
    <n v="0"/>
    <n v="3430.2"/>
    <n v="1574.8"/>
    <n v="0"/>
    <m/>
    <n v="13135.5"/>
    <n v="0"/>
  </r>
  <r>
    <x v="70"/>
    <x v="70"/>
    <x v="5"/>
    <x v="2"/>
    <x v="4"/>
    <x v="81"/>
    <n v="10589.94"/>
    <n v="0"/>
    <n v="0"/>
    <n v="4521.25"/>
    <n v="1645.5"/>
    <n v="22.5"/>
    <m/>
    <n v="16779.189999999999"/>
    <n v="-213.06"/>
  </r>
  <r>
    <x v="61"/>
    <x v="61"/>
    <x v="0"/>
    <x v="3"/>
    <x v="0"/>
    <x v="81"/>
    <n v="26122.84"/>
    <n v="0"/>
    <n v="0"/>
    <n v="7057.84"/>
    <n v="2061.6999999999998"/>
    <n v="245.5"/>
    <m/>
    <n v="35487.879999999997"/>
    <n v="0"/>
  </r>
  <r>
    <x v="83"/>
    <x v="83"/>
    <x v="6"/>
    <x v="2"/>
    <x v="2"/>
    <x v="81"/>
    <n v="31608.42"/>
    <n v="0"/>
    <n v="3400"/>
    <n v="17071.099999999999"/>
    <n v="7561.11"/>
    <n v="3884.24"/>
    <m/>
    <n v="63524.87"/>
    <n v="1345"/>
  </r>
  <r>
    <x v="76"/>
    <x v="76"/>
    <x v="0"/>
    <x v="4"/>
    <x v="1"/>
    <x v="81"/>
    <n v="8861.0400000000009"/>
    <n v="1020"/>
    <n v="540"/>
    <n v="3203"/>
    <n v="1042.4000000000001"/>
    <n v="0"/>
    <m/>
    <n v="14666.44"/>
    <n v="60"/>
  </r>
  <r>
    <x v="17"/>
    <x v="17"/>
    <x v="0"/>
    <x v="1"/>
    <x v="1"/>
    <x v="81"/>
    <n v="3364.47"/>
    <n v="17340"/>
    <n v="490"/>
    <n v="1276.28"/>
    <n v="158.22"/>
    <n v="0"/>
    <m/>
    <n v="22628.97"/>
    <n v="0"/>
  </r>
  <r>
    <x v="30"/>
    <x v="30"/>
    <x v="0"/>
    <x v="2"/>
    <x v="2"/>
    <x v="81"/>
    <n v="15642.96"/>
    <n v="0"/>
    <n v="760"/>
    <n v="2500.25"/>
    <n v="768.2"/>
    <n v="96.98"/>
    <m/>
    <n v="19768.39"/>
    <n v="0"/>
  </r>
  <r>
    <x v="77"/>
    <x v="77"/>
    <x v="5"/>
    <x v="2"/>
    <x v="2"/>
    <x v="81"/>
    <n v="12966.7"/>
    <n v="1069"/>
    <n v="1704"/>
    <n v="7119.21"/>
    <n v="3243.7"/>
    <n v="651.9"/>
    <m/>
    <n v="26754.51"/>
    <n v="150"/>
  </r>
  <r>
    <x v="14"/>
    <x v="14"/>
    <x v="0"/>
    <x v="1"/>
    <x v="1"/>
    <x v="81"/>
    <n v="5765.02"/>
    <n v="10200"/>
    <n v="0"/>
    <n v="2426.0700000000002"/>
    <n v="803.86"/>
    <n v="47.8"/>
    <m/>
    <n v="19242.75"/>
    <n v="-54.64"/>
  </r>
  <r>
    <x v="33"/>
    <x v="33"/>
    <x v="0"/>
    <x v="2"/>
    <x v="0"/>
    <x v="81"/>
    <n v="29974.7"/>
    <n v="2250"/>
    <n v="7920"/>
    <n v="9626.85"/>
    <n v="2254.11"/>
    <n v="0"/>
    <m/>
    <n v="52025.66"/>
    <n v="0"/>
  </r>
  <r>
    <x v="46"/>
    <x v="46"/>
    <x v="3"/>
    <x v="1"/>
    <x v="0"/>
    <x v="81"/>
    <n v="10705.78"/>
    <n v="700"/>
    <n v="2000"/>
    <n v="3011.12"/>
    <n v="1030.96"/>
    <n v="0"/>
    <m/>
    <n v="17447.86"/>
    <n v="250"/>
  </r>
  <r>
    <x v="22"/>
    <x v="22"/>
    <x v="0"/>
    <x v="3"/>
    <x v="0"/>
    <x v="81"/>
    <n v="14691"/>
    <n v="750"/>
    <n v="0"/>
    <n v="3104.5"/>
    <n v="1231.0899999999999"/>
    <n v="407.82"/>
    <m/>
    <n v="20184.41"/>
    <n v="0"/>
  </r>
  <r>
    <x v="58"/>
    <x v="58"/>
    <x v="0"/>
    <x v="3"/>
    <x v="3"/>
    <x v="81"/>
    <n v="23468.51"/>
    <n v="150"/>
    <n v="0"/>
    <n v="20717.8"/>
    <n v="2527"/>
    <n v="85.5"/>
    <m/>
    <n v="46948.81"/>
    <n v="0"/>
  </r>
  <r>
    <x v="9"/>
    <x v="9"/>
    <x v="0"/>
    <x v="1"/>
    <x v="0"/>
    <x v="81"/>
    <n v="10631.63"/>
    <n v="30900"/>
    <n v="400"/>
    <n v="3001.58"/>
    <n v="1012.39"/>
    <n v="33.979999999999997"/>
    <m/>
    <n v="45979.58"/>
    <n v="0"/>
  </r>
  <r>
    <x v="44"/>
    <x v="44"/>
    <x v="0"/>
    <x v="2"/>
    <x v="0"/>
    <x v="81"/>
    <n v="5212.91"/>
    <n v="0"/>
    <n v="1170.56"/>
    <n v="1828.86"/>
    <n v="635.87"/>
    <n v="3342.71"/>
    <m/>
    <n v="12190.91"/>
    <n v="0"/>
  </r>
  <r>
    <x v="6"/>
    <x v="6"/>
    <x v="0"/>
    <x v="1"/>
    <x v="0"/>
    <x v="81"/>
    <n v="7446.95"/>
    <n v="3725"/>
    <n v="1300"/>
    <n v="2326.11"/>
    <n v="561.1"/>
    <n v="171.99"/>
    <m/>
    <n v="15531.15"/>
    <n v="0"/>
  </r>
  <r>
    <x v="19"/>
    <x v="19"/>
    <x v="4"/>
    <x v="0"/>
    <x v="0"/>
    <x v="81"/>
    <n v="24920.47"/>
    <n v="4150"/>
    <n v="1839"/>
    <n v="12600.29"/>
    <n v="3814.72"/>
    <n v="1069.71"/>
    <m/>
    <n v="48394.19"/>
    <n v="0"/>
  </r>
  <r>
    <x v="5"/>
    <x v="5"/>
    <x v="0"/>
    <x v="1"/>
    <x v="0"/>
    <x v="81"/>
    <n v="5801"/>
    <n v="0"/>
    <n v="180"/>
    <n v="1443.25"/>
    <n v="451"/>
    <n v="275.5"/>
    <m/>
    <n v="8150.75"/>
    <n v="0"/>
  </r>
  <r>
    <x v="35"/>
    <x v="35"/>
    <x v="4"/>
    <x v="1"/>
    <x v="0"/>
    <x v="81"/>
    <n v="23528.82"/>
    <n v="0"/>
    <n v="0"/>
    <n v="12064.44"/>
    <n v="18882.740000000002"/>
    <n v="8206.69"/>
    <m/>
    <n v="62682.69"/>
    <n v="0"/>
  </r>
  <r>
    <x v="26"/>
    <x v="26"/>
    <x v="1"/>
    <x v="2"/>
    <x v="0"/>
    <x v="81"/>
    <n v="23753.15"/>
    <n v="880"/>
    <n v="3229"/>
    <n v="9488.4500000000007"/>
    <n v="2430.65"/>
    <n v="39"/>
    <m/>
    <n v="39820.25"/>
    <n v="0"/>
  </r>
  <r>
    <x v="55"/>
    <x v="55"/>
    <x v="0"/>
    <x v="5"/>
    <x v="0"/>
    <x v="81"/>
    <n v="12623.75"/>
    <n v="0"/>
    <n v="0"/>
    <n v="2829.72"/>
    <n v="1152.8399999999999"/>
    <n v="592.36"/>
    <m/>
    <n v="17198.669999999998"/>
    <n v="0"/>
  </r>
  <r>
    <x v="4"/>
    <x v="4"/>
    <x v="1"/>
    <x v="0"/>
    <x v="0"/>
    <x v="81"/>
    <n v="6080.1"/>
    <n v="0"/>
    <n v="0"/>
    <n v="2345"/>
    <n v="440.1"/>
    <n v="47.97"/>
    <m/>
    <n v="8913.17"/>
    <n v="0"/>
  </r>
  <r>
    <x v="16"/>
    <x v="16"/>
    <x v="0"/>
    <x v="1"/>
    <x v="0"/>
    <x v="81"/>
    <n v="22005"/>
    <n v="2100"/>
    <n v="5950"/>
    <n v="7893.75"/>
    <n v="2023"/>
    <n v="156.47"/>
    <m/>
    <n v="40128.22"/>
    <n v="0"/>
  </r>
  <r>
    <x v="45"/>
    <x v="45"/>
    <x v="0"/>
    <x v="3"/>
    <x v="0"/>
    <x v="81"/>
    <n v="5855"/>
    <n v="0"/>
    <n v="655"/>
    <n v="2587.1"/>
    <n v="1037"/>
    <n v="0"/>
    <m/>
    <n v="10134.1"/>
    <n v="0"/>
  </r>
  <r>
    <x v="20"/>
    <x v="20"/>
    <x v="3"/>
    <x v="1"/>
    <x v="0"/>
    <x v="81"/>
    <n v="16876.86"/>
    <n v="0"/>
    <n v="1510"/>
    <n v="2843.5"/>
    <n v="448.9"/>
    <n v="1163.93"/>
    <m/>
    <n v="22843.19"/>
    <n v="0"/>
  </r>
  <r>
    <x v="10"/>
    <x v="10"/>
    <x v="1"/>
    <x v="2"/>
    <x v="0"/>
    <x v="81"/>
    <n v="21237.85"/>
    <n v="1177.5"/>
    <n v="7229"/>
    <n v="12372.79"/>
    <n v="2928.56"/>
    <n v="4109.3"/>
    <m/>
    <n v="49055"/>
    <n v="0"/>
  </r>
  <r>
    <x v="34"/>
    <x v="34"/>
    <x v="0"/>
    <x v="3"/>
    <x v="0"/>
    <x v="81"/>
    <n v="3365"/>
    <n v="0"/>
    <n v="0"/>
    <n v="3183.75"/>
    <n v="296.81"/>
    <n v="0"/>
    <m/>
    <n v="6845.56"/>
    <n v="0"/>
  </r>
  <r>
    <x v="73"/>
    <x v="73"/>
    <x v="0"/>
    <x v="2"/>
    <x v="2"/>
    <x v="81"/>
    <n v="9773.49"/>
    <n v="0"/>
    <n v="258"/>
    <n v="9040.73"/>
    <n v="3480.41"/>
    <n v="31.5"/>
    <m/>
    <n v="22584.13"/>
    <n v="0"/>
  </r>
  <r>
    <x v="57"/>
    <x v="57"/>
    <x v="3"/>
    <x v="4"/>
    <x v="0"/>
    <x v="81"/>
    <n v="28283.46"/>
    <n v="11125"/>
    <n v="1129"/>
    <n v="12768.63"/>
    <n v="4867.25"/>
    <n v="338.95"/>
    <m/>
    <n v="58512.29"/>
    <n v="0"/>
  </r>
  <r>
    <x v="63"/>
    <x v="63"/>
    <x v="0"/>
    <x v="2"/>
    <x v="0"/>
    <x v="81"/>
    <n v="33787.800000000003"/>
    <n v="0"/>
    <n v="0"/>
    <n v="7587.46"/>
    <n v="1652.44"/>
    <n v="0"/>
    <m/>
    <n v="43027.7"/>
    <n v="0"/>
  </r>
  <r>
    <x v="78"/>
    <x v="78"/>
    <x v="1"/>
    <x v="2"/>
    <x v="0"/>
    <x v="81"/>
    <n v="16801.5"/>
    <n v="1925"/>
    <n v="247.5"/>
    <n v="4296.8999999999996"/>
    <n v="1369.6"/>
    <n v="0"/>
    <m/>
    <n v="24640.5"/>
    <n v="0"/>
  </r>
  <r>
    <x v="1"/>
    <x v="1"/>
    <x v="0"/>
    <x v="1"/>
    <x v="0"/>
    <x v="81"/>
    <n v="16155.01"/>
    <n v="0"/>
    <n v="699.8"/>
    <n v="3802.75"/>
    <n v="913.5"/>
    <n v="178.98"/>
    <m/>
    <n v="21750.04"/>
    <n v="0"/>
  </r>
  <r>
    <x v="36"/>
    <x v="36"/>
    <x v="0"/>
    <x v="1"/>
    <x v="0"/>
    <x v="81"/>
    <n v="3507.5"/>
    <n v="0"/>
    <n v="0"/>
    <n v="2457.9899999999998"/>
    <n v="548.78"/>
    <n v="0"/>
    <m/>
    <n v="6514.27"/>
    <n v="280"/>
  </r>
  <r>
    <x v="56"/>
    <x v="56"/>
    <x v="0"/>
    <x v="2"/>
    <x v="0"/>
    <x v="81"/>
    <n v="9988.74"/>
    <n v="1196.56"/>
    <n v="0"/>
    <n v="5401.21"/>
    <n v="1295.8800000000001"/>
    <n v="250.31"/>
    <m/>
    <n v="18132.7"/>
    <n v="0"/>
  </r>
  <r>
    <x v="52"/>
    <x v="52"/>
    <x v="2"/>
    <x v="1"/>
    <x v="2"/>
    <x v="81"/>
    <n v="15987"/>
    <n v="0"/>
    <n v="525"/>
    <n v="5196.3500000000004"/>
    <n v="1215"/>
    <n v="298.97000000000003"/>
    <m/>
    <n v="23222.32"/>
    <n v="0"/>
  </r>
  <r>
    <x v="53"/>
    <x v="53"/>
    <x v="0"/>
    <x v="2"/>
    <x v="0"/>
    <x v="81"/>
    <n v="16527.849999999999"/>
    <n v="0"/>
    <n v="0"/>
    <n v="6934.25"/>
    <n v="3039.99"/>
    <n v="710.9"/>
    <m/>
    <n v="27212.99"/>
    <n v="0"/>
  </r>
  <r>
    <x v="79"/>
    <x v="79"/>
    <x v="0"/>
    <x v="3"/>
    <x v="0"/>
    <x v="81"/>
    <n v="7926.35"/>
    <n v="0"/>
    <n v="0"/>
    <n v="3026.24"/>
    <n v="1091.27"/>
    <n v="0"/>
    <m/>
    <n v="12043.86"/>
    <n v="55"/>
  </r>
  <r>
    <x v="59"/>
    <x v="59"/>
    <x v="3"/>
    <x v="3"/>
    <x v="2"/>
    <x v="81"/>
    <n v="12975.55"/>
    <n v="2130"/>
    <n v="0"/>
    <n v="3343"/>
    <n v="885"/>
    <n v="161.69999999999999"/>
    <m/>
    <n v="19495.25"/>
    <n v="0"/>
  </r>
  <r>
    <x v="65"/>
    <x v="65"/>
    <x v="0"/>
    <x v="2"/>
    <x v="0"/>
    <x v="81"/>
    <n v="23135.759999999998"/>
    <n v="0"/>
    <n v="0"/>
    <n v="10349.26"/>
    <n v="2566.0700000000002"/>
    <n v="285.24"/>
    <m/>
    <n v="36336.33"/>
    <n v="-10"/>
  </r>
  <r>
    <x v="40"/>
    <x v="40"/>
    <x v="0"/>
    <x v="3"/>
    <x v="0"/>
    <x v="81"/>
    <n v="710.21"/>
    <n v="0"/>
    <n v="140"/>
    <n v="66.290000000000006"/>
    <n v="0"/>
    <n v="0"/>
    <m/>
    <n v="916.5"/>
    <n v="0"/>
  </r>
  <r>
    <x v="54"/>
    <x v="54"/>
    <x v="0"/>
    <x v="2"/>
    <x v="0"/>
    <x v="81"/>
    <n v="17567.259999999998"/>
    <n v="0"/>
    <n v="754.75"/>
    <n v="7243.2"/>
    <n v="1178.7"/>
    <n v="31.98"/>
    <m/>
    <n v="26775.89"/>
    <n v="0"/>
  </r>
  <r>
    <x v="21"/>
    <x v="21"/>
    <x v="4"/>
    <x v="1"/>
    <x v="0"/>
    <x v="81"/>
    <n v="14506.49"/>
    <n v="125"/>
    <n v="677"/>
    <n v="8656.0499999999993"/>
    <n v="1948.96"/>
    <n v="116.99"/>
    <m/>
    <n v="26030.49"/>
    <n v="517"/>
  </r>
  <r>
    <x v="48"/>
    <x v="48"/>
    <x v="0"/>
    <x v="3"/>
    <x v="0"/>
    <x v="81"/>
    <n v="18461.419999999998"/>
    <n v="0"/>
    <n v="915"/>
    <n v="5189.9799999999996"/>
    <n v="1665.99"/>
    <n v="30"/>
    <m/>
    <n v="26262.39"/>
    <n v="0"/>
  </r>
  <r>
    <x v="0"/>
    <x v="0"/>
    <x v="0"/>
    <x v="0"/>
    <x v="0"/>
    <x v="81"/>
    <n v="11849.62"/>
    <n v="0"/>
    <n v="0"/>
    <n v="3143.38"/>
    <n v="758.84"/>
    <n v="24"/>
    <m/>
    <n v="15775.84"/>
    <n v="0"/>
  </r>
  <r>
    <x v="28"/>
    <x v="28"/>
    <x v="0"/>
    <x v="2"/>
    <x v="0"/>
    <x v="81"/>
    <n v="5235"/>
    <n v="2150"/>
    <n v="3444.94"/>
    <n v="1803.5"/>
    <n v="674"/>
    <n v="141.97"/>
    <m/>
    <n v="13449.41"/>
    <n v="0"/>
  </r>
  <r>
    <x v="24"/>
    <x v="24"/>
    <x v="0"/>
    <x v="2"/>
    <x v="0"/>
    <x v="81"/>
    <n v="4205"/>
    <n v="0"/>
    <n v="434"/>
    <n v="2516.5"/>
    <n v="587"/>
    <n v="487.98"/>
    <m/>
    <n v="8230.48"/>
    <n v="0"/>
  </r>
  <r>
    <x v="42"/>
    <x v="42"/>
    <x v="0"/>
    <x v="1"/>
    <x v="1"/>
    <x v="81"/>
    <n v="3124.14"/>
    <n v="18500"/>
    <n v="370"/>
    <n v="1766.57"/>
    <n v="386.15"/>
    <n v="937.5"/>
    <m/>
    <n v="25084.36"/>
    <n v="250"/>
  </r>
  <r>
    <x v="27"/>
    <x v="27"/>
    <x v="0"/>
    <x v="3"/>
    <x v="0"/>
    <x v="81"/>
    <n v="7180"/>
    <n v="450"/>
    <n v="50"/>
    <n v="3396"/>
    <n v="794"/>
    <n v="47.98"/>
    <m/>
    <n v="11917.98"/>
    <n v="0"/>
  </r>
  <r>
    <x v="25"/>
    <x v="25"/>
    <x v="2"/>
    <x v="1"/>
    <x v="0"/>
    <x v="81"/>
    <n v="21372.5"/>
    <n v="0"/>
    <n v="0"/>
    <n v="5820.66"/>
    <n v="1725.63"/>
    <n v="59.98"/>
    <m/>
    <n v="28978.77"/>
    <n v="0"/>
  </r>
  <r>
    <x v="11"/>
    <x v="11"/>
    <x v="0"/>
    <x v="2"/>
    <x v="2"/>
    <x v="81"/>
    <n v="4885"/>
    <n v="0"/>
    <n v="635"/>
    <n v="1640.52"/>
    <n v="560.59"/>
    <n v="32"/>
    <m/>
    <n v="7753.11"/>
    <n v="0"/>
  </r>
  <r>
    <x v="50"/>
    <x v="50"/>
    <x v="2"/>
    <x v="4"/>
    <x v="0"/>
    <x v="81"/>
    <n v="18652.849999999999"/>
    <n v="0"/>
    <n v="672"/>
    <n v="6561.56"/>
    <n v="1322.26"/>
    <n v="48.99"/>
    <m/>
    <n v="27257.66"/>
    <n v="425"/>
  </r>
  <r>
    <x v="82"/>
    <x v="82"/>
    <x v="0"/>
    <x v="3"/>
    <x v="0"/>
    <x v="81"/>
    <n v="4710"/>
    <n v="0"/>
    <n v="0"/>
    <n v="4740.75"/>
    <n v="4193.5"/>
    <n v="100"/>
    <m/>
    <n v="13744.25"/>
    <n v="50"/>
  </r>
  <r>
    <x v="72"/>
    <x v="72"/>
    <x v="0"/>
    <x v="3"/>
    <x v="2"/>
    <x v="81"/>
    <n v="5552.08"/>
    <n v="0"/>
    <n v="0"/>
    <n v="3532.7"/>
    <n v="1216.76"/>
    <n v="42"/>
    <m/>
    <n v="10343.540000000001"/>
    <n v="225"/>
  </r>
  <r>
    <x v="8"/>
    <x v="8"/>
    <x v="0"/>
    <x v="1"/>
    <x v="1"/>
    <x v="81"/>
    <n v="3595.56"/>
    <n v="3060"/>
    <n v="0"/>
    <n v="2806.17"/>
    <n v="862.58"/>
    <n v="24.95"/>
    <m/>
    <n v="10349.26"/>
    <n v="0"/>
  </r>
  <r>
    <x v="80"/>
    <x v="80"/>
    <x v="4"/>
    <x v="1"/>
    <x v="2"/>
    <x v="81"/>
    <n v="34577.69"/>
    <n v="0"/>
    <n v="0"/>
    <n v="10946.25"/>
    <n v="4720.8"/>
    <n v="0"/>
    <m/>
    <n v="50244.74"/>
    <n v="385"/>
  </r>
  <r>
    <x v="29"/>
    <x v="29"/>
    <x v="0"/>
    <x v="2"/>
    <x v="0"/>
    <x v="81"/>
    <n v="13871.76"/>
    <n v="0"/>
    <n v="1160"/>
    <n v="3908.92"/>
    <n v="1207.6199999999999"/>
    <n v="42"/>
    <m/>
    <n v="20190.3"/>
    <n v="0"/>
  </r>
  <r>
    <x v="60"/>
    <x v="60"/>
    <x v="1"/>
    <x v="3"/>
    <x v="2"/>
    <x v="81"/>
    <n v="9221.5499999999993"/>
    <n v="8250"/>
    <n v="630"/>
    <n v="2949.25"/>
    <n v="2633.55"/>
    <n v="667.46"/>
    <m/>
    <n v="24351.81"/>
    <n v="0"/>
  </r>
  <r>
    <x v="18"/>
    <x v="18"/>
    <x v="3"/>
    <x v="1"/>
    <x v="0"/>
    <x v="81"/>
    <n v="9177.25"/>
    <n v="0"/>
    <n v="1000"/>
    <n v="2032.25"/>
    <n v="1671.5"/>
    <n v="659.98"/>
    <m/>
    <n v="14540.98"/>
    <n v="0"/>
  </r>
  <r>
    <x v="74"/>
    <x v="74"/>
    <x v="3"/>
    <x v="3"/>
    <x v="0"/>
    <x v="81"/>
    <n v="21791.25"/>
    <n v="1325"/>
    <n v="2045"/>
    <n v="6973.62"/>
    <n v="2450.59"/>
    <n v="206.3"/>
    <m/>
    <n v="34791.760000000002"/>
    <n v="0"/>
  </r>
  <r>
    <x v="15"/>
    <x v="15"/>
    <x v="2"/>
    <x v="1"/>
    <x v="0"/>
    <x v="81"/>
    <n v="15676.4"/>
    <n v="0"/>
    <n v="295"/>
    <n v="5953.13"/>
    <n v="1856.36"/>
    <n v="60"/>
    <m/>
    <n v="23840.89"/>
    <n v="0"/>
  </r>
  <r>
    <x v="62"/>
    <x v="62"/>
    <x v="2"/>
    <x v="4"/>
    <x v="0"/>
    <x v="81"/>
    <n v="30555"/>
    <n v="0"/>
    <n v="0"/>
    <n v="7603.06"/>
    <n v="2507.87"/>
    <n v="0"/>
    <m/>
    <n v="40665.93"/>
    <n v="0"/>
  </r>
  <r>
    <x v="67"/>
    <x v="67"/>
    <x v="5"/>
    <x v="3"/>
    <x v="0"/>
    <x v="81"/>
    <n v="17597.5"/>
    <n v="0"/>
    <n v="0"/>
    <n v="6429.24"/>
    <n v="2101.31"/>
    <n v="102.5"/>
    <m/>
    <n v="26230.55"/>
    <n v="0"/>
  </r>
  <r>
    <x v="39"/>
    <x v="39"/>
    <x v="5"/>
    <x v="3"/>
    <x v="0"/>
    <x v="81"/>
    <n v="14705.27"/>
    <n v="6840"/>
    <n v="17413.5"/>
    <n v="6789.86"/>
    <n v="3538.27"/>
    <n v="4235.47"/>
    <m/>
    <n v="53522.37"/>
    <n v="0"/>
  </r>
  <r>
    <x v="13"/>
    <x v="13"/>
    <x v="0"/>
    <x v="1"/>
    <x v="0"/>
    <x v="81"/>
    <n v="5804.55"/>
    <n v="0"/>
    <n v="63"/>
    <n v="1470.5"/>
    <n v="345.5"/>
    <n v="893.98"/>
    <m/>
    <n v="8577.5300000000007"/>
    <n v="100"/>
  </r>
  <r>
    <x v="64"/>
    <x v="64"/>
    <x v="0"/>
    <x v="3"/>
    <x v="0"/>
    <x v="81"/>
    <n v="12770.71"/>
    <n v="5415"/>
    <n v="978.75"/>
    <n v="6901.19"/>
    <n v="1644.86"/>
    <n v="775.1"/>
    <m/>
    <n v="28485.61"/>
    <n v="0"/>
  </r>
  <r>
    <x v="23"/>
    <x v="23"/>
    <x v="0"/>
    <x v="1"/>
    <x v="0"/>
    <x v="81"/>
    <n v="15359.55"/>
    <n v="0"/>
    <n v="60"/>
    <n v="5461.73"/>
    <n v="1230.3800000000001"/>
    <n v="15"/>
    <m/>
    <n v="22126.66"/>
    <n v="0"/>
  </r>
  <r>
    <x v="69"/>
    <x v="69"/>
    <x v="4"/>
    <x v="1"/>
    <x v="2"/>
    <x v="81"/>
    <n v="48148.08"/>
    <n v="6210"/>
    <n v="0"/>
    <n v="21498.959999999999"/>
    <n v="9935.74"/>
    <n v="176.75"/>
    <m/>
    <n v="85969.53"/>
    <n v="-20.68"/>
  </r>
  <r>
    <x v="68"/>
    <x v="68"/>
    <x v="0"/>
    <x v="0"/>
    <x v="2"/>
    <x v="81"/>
    <n v="3468.6"/>
    <n v="0"/>
    <n v="279.14"/>
    <n v="2519.2600000000002"/>
    <n v="2210.52"/>
    <n v="436"/>
    <m/>
    <n v="8913.52"/>
    <n v="0"/>
  </r>
  <r>
    <x v="41"/>
    <x v="41"/>
    <x v="0"/>
    <x v="4"/>
    <x v="0"/>
    <x v="81"/>
    <n v="5055.58"/>
    <n v="400"/>
    <n v="0"/>
    <n v="2894.76"/>
    <n v="787.85"/>
    <n v="58.75"/>
    <m/>
    <n v="9196.94"/>
    <n v="0"/>
  </r>
  <r>
    <x v="3"/>
    <x v="3"/>
    <x v="0"/>
    <x v="1"/>
    <x v="0"/>
    <x v="81"/>
    <n v="8033.34"/>
    <n v="7500"/>
    <n v="150"/>
    <n v="3517.29"/>
    <n v="826.55"/>
    <n v="33.979999999999997"/>
    <m/>
    <n v="20061.16"/>
    <n v="0"/>
  </r>
  <r>
    <x v="75"/>
    <x v="75"/>
    <x v="0"/>
    <x v="3"/>
    <x v="2"/>
    <x v="81"/>
    <n v="7665.97"/>
    <n v="0"/>
    <n v="600"/>
    <n v="5729.78"/>
    <n v="3152.84"/>
    <n v="16.989999999999998"/>
    <m/>
    <n v="17165.580000000002"/>
    <n v="150"/>
  </r>
  <r>
    <x v="31"/>
    <x v="31"/>
    <x v="4"/>
    <x v="0"/>
    <x v="0"/>
    <x v="81"/>
    <n v="30139.82"/>
    <n v="0"/>
    <n v="2099.98"/>
    <n v="10491.83"/>
    <n v="2312.83"/>
    <n v="1865.57"/>
    <m/>
    <n v="46910.03"/>
    <n v="0"/>
  </r>
  <r>
    <x v="66"/>
    <x v="66"/>
    <x v="5"/>
    <x v="2"/>
    <x v="4"/>
    <x v="81"/>
    <n v="17741.84"/>
    <n v="0"/>
    <n v="0"/>
    <n v="6565.45"/>
    <n v="2676"/>
    <n v="0"/>
    <m/>
    <n v="26983.29"/>
    <n v="583.02"/>
  </r>
  <r>
    <x v="7"/>
    <x v="7"/>
    <x v="0"/>
    <x v="1"/>
    <x v="0"/>
    <x v="81"/>
    <n v="4050.75"/>
    <n v="0"/>
    <n v="390"/>
    <n v="789.74"/>
    <n v="238.57"/>
    <n v="8.4"/>
    <m/>
    <n v="5477.46"/>
    <n v="0"/>
  </r>
  <r>
    <x v="17"/>
    <x v="17"/>
    <x v="0"/>
    <x v="1"/>
    <x v="1"/>
    <x v="82"/>
    <n v="3636"/>
    <n v="10640"/>
    <n v="0"/>
    <n v="1414.5"/>
    <n v="236"/>
    <n v="24.95"/>
    <m/>
    <n v="15951.45"/>
    <n v="0"/>
  </r>
  <r>
    <x v="51"/>
    <x v="51"/>
    <x v="2"/>
    <x v="3"/>
    <x v="0"/>
    <x v="82"/>
    <n v="30406.5"/>
    <n v="1400"/>
    <n v="0"/>
    <n v="4731.8"/>
    <n v="1236.3"/>
    <n v="48.99"/>
    <m/>
    <n v="37823.589999999997"/>
    <n v="0"/>
  </r>
  <r>
    <x v="14"/>
    <x v="14"/>
    <x v="0"/>
    <x v="1"/>
    <x v="1"/>
    <x v="82"/>
    <n v="5035.66"/>
    <n v="12900"/>
    <n v="1010"/>
    <n v="2550.5"/>
    <n v="506"/>
    <n v="64.94"/>
    <m/>
    <n v="22067.1"/>
    <n v="0"/>
  </r>
  <r>
    <x v="82"/>
    <x v="82"/>
    <x v="0"/>
    <x v="3"/>
    <x v="0"/>
    <x v="82"/>
    <n v="7988.5"/>
    <n v="0"/>
    <n v="0"/>
    <n v="7876.88"/>
    <n v="2683.5"/>
    <n v="300"/>
    <m/>
    <n v="18848.88"/>
    <n v="0"/>
  </r>
  <r>
    <x v="16"/>
    <x v="16"/>
    <x v="0"/>
    <x v="1"/>
    <x v="0"/>
    <x v="82"/>
    <n v="11261.5"/>
    <n v="15000"/>
    <n v="1425"/>
    <n v="6306.47"/>
    <n v="2395.75"/>
    <n v="167.97"/>
    <m/>
    <n v="36556.69"/>
    <n v="0"/>
  </r>
  <r>
    <x v="30"/>
    <x v="30"/>
    <x v="0"/>
    <x v="2"/>
    <x v="2"/>
    <x v="82"/>
    <n v="10414.99"/>
    <n v="835"/>
    <n v="450"/>
    <n v="1609.75"/>
    <n v="397.2"/>
    <n v="19.989999999999998"/>
    <m/>
    <n v="13726.93"/>
    <n v="0"/>
  </r>
  <r>
    <x v="38"/>
    <x v="38"/>
    <x v="2"/>
    <x v="2"/>
    <x v="0"/>
    <x v="82"/>
    <n v="31450"/>
    <n v="5180"/>
    <n v="330"/>
    <n v="15535"/>
    <n v="3071.98"/>
    <n v="70.989999999999995"/>
    <m/>
    <n v="55637.97"/>
    <n v="0"/>
  </r>
  <r>
    <x v="12"/>
    <x v="12"/>
    <x v="0"/>
    <x v="2"/>
    <x v="0"/>
    <x v="82"/>
    <n v="11579.57"/>
    <n v="0"/>
    <n v="1086"/>
    <n v="6677.01"/>
    <n v="2801.67"/>
    <n v="546.92999999999995"/>
    <m/>
    <n v="22691.18"/>
    <n v="0"/>
  </r>
  <r>
    <x v="47"/>
    <x v="47"/>
    <x v="0"/>
    <x v="2"/>
    <x v="0"/>
    <x v="82"/>
    <n v="4295"/>
    <n v="0"/>
    <n v="200"/>
    <n v="2925"/>
    <n v="469"/>
    <n v="76.959999999999994"/>
    <m/>
    <n v="7965.96"/>
    <n v="0"/>
  </r>
  <r>
    <x v="71"/>
    <x v="71"/>
    <x v="0"/>
    <x v="2"/>
    <x v="2"/>
    <x v="82"/>
    <n v="16433.03"/>
    <n v="0"/>
    <n v="3620"/>
    <n v="5892.87"/>
    <n v="2209.5500000000002"/>
    <n v="99.96"/>
    <m/>
    <n v="28255.41"/>
    <n v="0"/>
  </r>
  <r>
    <x v="43"/>
    <x v="43"/>
    <x v="0"/>
    <x v="4"/>
    <x v="0"/>
    <x v="82"/>
    <n v="7553.24"/>
    <n v="0"/>
    <n v="2200"/>
    <n v="2723.73"/>
    <n v="317.27999999999997"/>
    <n v="41.25"/>
    <m/>
    <n v="12835.5"/>
    <n v="0"/>
  </r>
  <r>
    <x v="76"/>
    <x v="76"/>
    <x v="0"/>
    <x v="4"/>
    <x v="1"/>
    <x v="82"/>
    <n v="5728.87"/>
    <n v="2720"/>
    <n v="270"/>
    <n v="1888.5"/>
    <n v="549"/>
    <n v="0"/>
    <m/>
    <n v="11156.37"/>
    <n v="0"/>
  </r>
  <r>
    <x v="37"/>
    <x v="37"/>
    <x v="0"/>
    <x v="3"/>
    <x v="0"/>
    <x v="82"/>
    <n v="16576.38"/>
    <n v="3884.36"/>
    <n v="367.18"/>
    <n v="6511.95"/>
    <n v="1619"/>
    <n v="1428.44"/>
    <m/>
    <n v="30387.31"/>
    <n v="0"/>
  </r>
  <r>
    <x v="46"/>
    <x v="46"/>
    <x v="3"/>
    <x v="1"/>
    <x v="0"/>
    <x v="82"/>
    <n v="17818.29"/>
    <n v="-200"/>
    <n v="2127"/>
    <n v="6175.65"/>
    <n v="3002.29"/>
    <n v="30"/>
    <m/>
    <n v="28953.23"/>
    <n v="190"/>
  </r>
  <r>
    <x v="49"/>
    <x v="49"/>
    <x v="0"/>
    <x v="3"/>
    <x v="0"/>
    <x v="82"/>
    <n v="7181.64"/>
    <n v="0"/>
    <n v="720"/>
    <n v="3394.49"/>
    <n v="876"/>
    <n v="0"/>
    <m/>
    <n v="12172.13"/>
    <n v="0"/>
  </r>
  <r>
    <x v="7"/>
    <x v="7"/>
    <x v="0"/>
    <x v="1"/>
    <x v="0"/>
    <x v="82"/>
    <n v="3581.58"/>
    <n v="17800"/>
    <n v="60"/>
    <n v="963"/>
    <n v="264.51"/>
    <n v="0"/>
    <m/>
    <n v="22669.09"/>
    <n v="0"/>
  </r>
  <r>
    <x v="70"/>
    <x v="70"/>
    <x v="5"/>
    <x v="2"/>
    <x v="4"/>
    <x v="82"/>
    <n v="9971.7199999999993"/>
    <n v="3375"/>
    <n v="0"/>
    <n v="5290.5"/>
    <n v="2036.5"/>
    <n v="0"/>
    <m/>
    <n v="20673.72"/>
    <n v="300"/>
  </r>
  <r>
    <x v="61"/>
    <x v="61"/>
    <x v="0"/>
    <x v="3"/>
    <x v="0"/>
    <x v="82"/>
    <n v="10864.45"/>
    <n v="872"/>
    <n v="0"/>
    <n v="3648.12"/>
    <n v="946"/>
    <n v="444"/>
    <m/>
    <n v="16774.57"/>
    <n v="0"/>
  </r>
  <r>
    <x v="83"/>
    <x v="83"/>
    <x v="6"/>
    <x v="2"/>
    <x v="2"/>
    <x v="82"/>
    <n v="25523.64"/>
    <n v="0"/>
    <n v="1340"/>
    <n v="16551.939999999999"/>
    <n v="7462.36"/>
    <n v="2313.6799999999998"/>
    <m/>
    <n v="53191.62"/>
    <n v="1380.71"/>
  </r>
  <r>
    <x v="81"/>
    <x v="81"/>
    <x v="0"/>
    <x v="3"/>
    <x v="2"/>
    <x v="82"/>
    <n v="14537.32"/>
    <n v="0"/>
    <n v="0"/>
    <n v="11420.11"/>
    <n v="4398.67"/>
    <n v="485"/>
    <m/>
    <n v="30841.1"/>
    <n v="1230"/>
  </r>
  <r>
    <x v="2"/>
    <x v="2"/>
    <x v="0"/>
    <x v="1"/>
    <x v="0"/>
    <x v="82"/>
    <n v="2155"/>
    <n v="0"/>
    <n v="0"/>
    <n v="316"/>
    <n v="34"/>
    <n v="0"/>
    <m/>
    <n v="2505"/>
    <n v="0"/>
  </r>
  <r>
    <x v="4"/>
    <x v="4"/>
    <x v="1"/>
    <x v="0"/>
    <x v="0"/>
    <x v="82"/>
    <n v="5839"/>
    <n v="3200"/>
    <n v="0"/>
    <n v="3660.95"/>
    <n v="394.15"/>
    <n v="3131.98"/>
    <m/>
    <n v="16226.08"/>
    <n v="0"/>
  </r>
  <r>
    <x v="33"/>
    <x v="33"/>
    <x v="0"/>
    <x v="2"/>
    <x v="0"/>
    <x v="82"/>
    <n v="19479"/>
    <n v="12525"/>
    <n v="3055"/>
    <n v="7162"/>
    <n v="2215.1999999999998"/>
    <n v="0"/>
    <m/>
    <n v="44436.2"/>
    <n v="0"/>
  </r>
  <r>
    <x v="55"/>
    <x v="55"/>
    <x v="0"/>
    <x v="5"/>
    <x v="0"/>
    <x v="82"/>
    <n v="19585.900000000001"/>
    <n v="1250"/>
    <n v="0"/>
    <n v="8356.2800000000007"/>
    <n v="1152.81"/>
    <n v="521.42999999999995"/>
    <m/>
    <n v="30866.42"/>
    <n v="0"/>
  </r>
  <r>
    <x v="44"/>
    <x v="44"/>
    <x v="0"/>
    <x v="2"/>
    <x v="0"/>
    <x v="82"/>
    <n v="5421"/>
    <n v="3420"/>
    <n v="1545.48"/>
    <n v="4531.6899999999996"/>
    <n v="1207.58"/>
    <n v="79.010000000000005"/>
    <m/>
    <n v="16204.76"/>
    <n v="0"/>
  </r>
  <r>
    <x v="6"/>
    <x v="6"/>
    <x v="0"/>
    <x v="1"/>
    <x v="0"/>
    <x v="82"/>
    <n v="5065.55"/>
    <n v="15375"/>
    <n v="330"/>
    <n v="2476.38"/>
    <n v="434"/>
    <n v="157.36000000000001"/>
    <m/>
    <n v="23838.29"/>
    <n v="0"/>
  </r>
  <r>
    <x v="19"/>
    <x v="19"/>
    <x v="4"/>
    <x v="0"/>
    <x v="0"/>
    <x v="82"/>
    <n v="14011"/>
    <n v="4175"/>
    <n v="1750"/>
    <n v="7999.81"/>
    <n v="2127.67"/>
    <n v="86"/>
    <m/>
    <n v="30149.48"/>
    <n v="0"/>
  </r>
  <r>
    <x v="5"/>
    <x v="5"/>
    <x v="0"/>
    <x v="1"/>
    <x v="0"/>
    <x v="82"/>
    <n v="3976.89"/>
    <n v="20"/>
    <n v="0"/>
    <n v="941.5"/>
    <n v="197.5"/>
    <n v="128"/>
    <m/>
    <n v="5263.89"/>
    <n v="0"/>
  </r>
  <r>
    <x v="35"/>
    <x v="35"/>
    <x v="4"/>
    <x v="1"/>
    <x v="0"/>
    <x v="82"/>
    <n v="10740.19"/>
    <n v="0"/>
    <n v="0"/>
    <n v="8564.0499999999993"/>
    <n v="13136.05"/>
    <n v="5968.59"/>
    <m/>
    <n v="38408.879999999997"/>
    <n v="0"/>
  </r>
  <r>
    <x v="26"/>
    <x v="26"/>
    <x v="1"/>
    <x v="2"/>
    <x v="0"/>
    <x v="82"/>
    <n v="17189"/>
    <n v="40910"/>
    <n v="1079"/>
    <n v="7849.2"/>
    <n v="1946.3"/>
    <n v="45"/>
    <m/>
    <n v="69018.5"/>
    <n v="0"/>
  </r>
  <r>
    <x v="9"/>
    <x v="9"/>
    <x v="0"/>
    <x v="1"/>
    <x v="0"/>
    <x v="82"/>
    <n v="10097.91"/>
    <n v="4275"/>
    <n v="0"/>
    <n v="3482.79"/>
    <n v="1525.46"/>
    <n v="0"/>
    <m/>
    <n v="19381.16"/>
    <n v="0"/>
  </r>
  <r>
    <x v="1"/>
    <x v="1"/>
    <x v="0"/>
    <x v="1"/>
    <x v="0"/>
    <x v="82"/>
    <n v="15935"/>
    <n v="75"/>
    <n v="180"/>
    <n v="3063.75"/>
    <n v="894"/>
    <n v="25"/>
    <m/>
    <n v="20172.75"/>
    <n v="0"/>
  </r>
  <r>
    <x v="78"/>
    <x v="78"/>
    <x v="1"/>
    <x v="2"/>
    <x v="0"/>
    <x v="82"/>
    <n v="13882.03"/>
    <n v="10350"/>
    <n v="335"/>
    <n v="3734.62"/>
    <n v="1602.7"/>
    <n v="0"/>
    <m/>
    <n v="29904.35"/>
    <n v="0"/>
  </r>
  <r>
    <x v="22"/>
    <x v="22"/>
    <x v="0"/>
    <x v="3"/>
    <x v="0"/>
    <x v="82"/>
    <n v="13313.01"/>
    <n v="6420"/>
    <n v="0"/>
    <n v="3787.69"/>
    <n v="1119.1400000000001"/>
    <n v="195.97"/>
    <m/>
    <n v="24835.81"/>
    <n v="0"/>
  </r>
  <r>
    <x v="45"/>
    <x v="45"/>
    <x v="0"/>
    <x v="3"/>
    <x v="0"/>
    <x v="82"/>
    <n v="8041"/>
    <n v="15087.98"/>
    <n v="1160"/>
    <n v="5198.8500000000004"/>
    <n v="1245.75"/>
    <n v="390"/>
    <m/>
    <n v="31123.58"/>
    <n v="0"/>
  </r>
  <r>
    <x v="20"/>
    <x v="20"/>
    <x v="3"/>
    <x v="1"/>
    <x v="0"/>
    <x v="82"/>
    <n v="34094.6"/>
    <n v="9503.2999999999993"/>
    <n v="780"/>
    <n v="10941.1"/>
    <n v="5193.25"/>
    <n v="958.94"/>
    <m/>
    <n v="61471.19"/>
    <n v="0"/>
  </r>
  <r>
    <x v="10"/>
    <x v="10"/>
    <x v="1"/>
    <x v="2"/>
    <x v="0"/>
    <x v="82"/>
    <n v="18324.91"/>
    <n v="31740"/>
    <n v="1056"/>
    <n v="10443.73"/>
    <n v="2259.5500000000002"/>
    <n v="420.47"/>
    <m/>
    <n v="64244.66"/>
    <n v="0"/>
  </r>
  <r>
    <x v="34"/>
    <x v="34"/>
    <x v="0"/>
    <x v="3"/>
    <x v="0"/>
    <x v="82"/>
    <n v="2480"/>
    <n v="0"/>
    <n v="0"/>
    <n v="2359.4499999999998"/>
    <n v="355.87"/>
    <n v="0"/>
    <m/>
    <n v="5195.32"/>
    <n v="0"/>
  </r>
  <r>
    <x v="73"/>
    <x v="73"/>
    <x v="0"/>
    <x v="2"/>
    <x v="2"/>
    <x v="82"/>
    <n v="8420.59"/>
    <n v="2150"/>
    <n v="0"/>
    <n v="7979.95"/>
    <n v="1727.23"/>
    <n v="92.5"/>
    <m/>
    <n v="20370.27"/>
    <n v="0"/>
  </r>
  <r>
    <x v="57"/>
    <x v="57"/>
    <x v="3"/>
    <x v="4"/>
    <x v="0"/>
    <x v="82"/>
    <n v="43103.13"/>
    <n v="0"/>
    <n v="399"/>
    <n v="14747.31"/>
    <n v="6815.04"/>
    <n v="96.94"/>
    <m/>
    <n v="65161.42"/>
    <n v="0"/>
  </r>
  <r>
    <x v="63"/>
    <x v="63"/>
    <x v="0"/>
    <x v="2"/>
    <x v="0"/>
    <x v="82"/>
    <n v="27583.43"/>
    <n v="0"/>
    <n v="0"/>
    <n v="6169.53"/>
    <n v="1209.44"/>
    <n v="0"/>
    <m/>
    <n v="34962.400000000001"/>
    <n v="0"/>
  </r>
  <r>
    <x v="84"/>
    <x v="84"/>
    <x v="0"/>
    <x v="3"/>
    <x v="0"/>
    <x v="82"/>
    <n v="4143.0200000000004"/>
    <n v="0"/>
    <n v="0"/>
    <n v="1743.75"/>
    <n v="574"/>
    <n v="185"/>
    <m/>
    <n v="6645.77"/>
    <n v="0"/>
  </r>
  <r>
    <x v="48"/>
    <x v="48"/>
    <x v="0"/>
    <x v="3"/>
    <x v="0"/>
    <x v="82"/>
    <n v="14484.21"/>
    <n v="0"/>
    <n v="195"/>
    <n v="5420.94"/>
    <n v="1213.9000000000001"/>
    <n v="0"/>
    <m/>
    <n v="21314.05"/>
    <n v="0"/>
  </r>
  <r>
    <x v="52"/>
    <x v="52"/>
    <x v="2"/>
    <x v="1"/>
    <x v="2"/>
    <x v="82"/>
    <n v="14818.1"/>
    <n v="0"/>
    <n v="0"/>
    <n v="5643.03"/>
    <n v="940.5"/>
    <n v="750.97"/>
    <m/>
    <n v="22152.6"/>
    <n v="0"/>
  </r>
  <r>
    <x v="53"/>
    <x v="53"/>
    <x v="0"/>
    <x v="2"/>
    <x v="0"/>
    <x v="82"/>
    <n v="10245"/>
    <n v="0"/>
    <n v="3571.63"/>
    <n v="1705.25"/>
    <n v="141.97"/>
    <n v="0"/>
    <m/>
    <n v="15663.85"/>
    <n v="0"/>
  </r>
  <r>
    <x v="79"/>
    <x v="79"/>
    <x v="0"/>
    <x v="3"/>
    <x v="0"/>
    <x v="82"/>
    <n v="6552.25"/>
    <n v="0"/>
    <n v="100"/>
    <n v="2726.61"/>
    <n v="1079.6099999999999"/>
    <n v="0"/>
    <m/>
    <n v="10458.469999999999"/>
    <n v="0"/>
  </r>
  <r>
    <x v="59"/>
    <x v="59"/>
    <x v="3"/>
    <x v="3"/>
    <x v="2"/>
    <x v="82"/>
    <n v="17210"/>
    <n v="0"/>
    <n v="0"/>
    <n v="4193"/>
    <n v="1191"/>
    <n v="103.65"/>
    <m/>
    <n v="22697.65"/>
    <n v="0"/>
  </r>
  <r>
    <x v="65"/>
    <x v="65"/>
    <x v="0"/>
    <x v="2"/>
    <x v="0"/>
    <x v="82"/>
    <n v="13331.65"/>
    <n v="1159"/>
    <n v="0"/>
    <n v="7980.27"/>
    <n v="2032.13"/>
    <n v="710.2"/>
    <m/>
    <n v="25213.25"/>
    <n v="270"/>
  </r>
  <r>
    <x v="40"/>
    <x v="40"/>
    <x v="0"/>
    <x v="3"/>
    <x v="0"/>
    <x v="82"/>
    <n v="6336.5"/>
    <n v="0"/>
    <n v="786.67"/>
    <n v="3025.38"/>
    <n v="422.9"/>
    <n v="0"/>
    <m/>
    <n v="10571.45"/>
    <n v="0"/>
  </r>
  <r>
    <x v="54"/>
    <x v="54"/>
    <x v="0"/>
    <x v="2"/>
    <x v="0"/>
    <x v="82"/>
    <n v="11506.03"/>
    <n v="15620"/>
    <n v="125"/>
    <n v="6152.6"/>
    <n v="827.53"/>
    <n v="28.78"/>
    <m/>
    <n v="34259.94"/>
    <n v="0"/>
  </r>
  <r>
    <x v="0"/>
    <x v="0"/>
    <x v="0"/>
    <x v="0"/>
    <x v="0"/>
    <x v="82"/>
    <n v="9020"/>
    <n v="27720"/>
    <n v="0"/>
    <n v="3236.25"/>
    <n v="1115.3"/>
    <n v="12"/>
    <m/>
    <n v="41103.550000000003"/>
    <n v="0"/>
  </r>
  <r>
    <x v="56"/>
    <x v="56"/>
    <x v="0"/>
    <x v="2"/>
    <x v="0"/>
    <x v="82"/>
    <n v="17120.490000000002"/>
    <n v="0"/>
    <n v="0"/>
    <n v="8055.81"/>
    <n v="0"/>
    <n v="756.6"/>
    <m/>
    <n v="25932.9"/>
    <n v="0"/>
  </r>
  <r>
    <x v="80"/>
    <x v="80"/>
    <x v="4"/>
    <x v="1"/>
    <x v="2"/>
    <x v="82"/>
    <n v="18177.12"/>
    <n v="0"/>
    <n v="0"/>
    <n v="6537.5"/>
    <n v="2933.5"/>
    <n v="33"/>
    <m/>
    <n v="27681.119999999999"/>
    <n v="227"/>
  </r>
  <r>
    <x v="23"/>
    <x v="23"/>
    <x v="0"/>
    <x v="1"/>
    <x v="0"/>
    <x v="82"/>
    <n v="10390.74"/>
    <n v="0"/>
    <n v="0"/>
    <n v="5034.41"/>
    <n v="1031.8800000000001"/>
    <n v="0"/>
    <m/>
    <n v="16457.03"/>
    <n v="0"/>
  </r>
  <r>
    <x v="36"/>
    <x v="36"/>
    <x v="0"/>
    <x v="1"/>
    <x v="0"/>
    <x v="82"/>
    <n v="6952.65"/>
    <n v="0"/>
    <n v="0"/>
    <n v="5509.08"/>
    <n v="1216"/>
    <n v="55"/>
    <m/>
    <n v="13732.73"/>
    <n v="0"/>
  </r>
  <r>
    <x v="28"/>
    <x v="28"/>
    <x v="0"/>
    <x v="2"/>
    <x v="0"/>
    <x v="82"/>
    <n v="4295"/>
    <n v="8450"/>
    <n v="280"/>
    <n v="1541.5"/>
    <n v="832"/>
    <n v="107.98"/>
    <m/>
    <n v="15506.48"/>
    <n v="0"/>
  </r>
  <r>
    <x v="24"/>
    <x v="24"/>
    <x v="0"/>
    <x v="2"/>
    <x v="0"/>
    <x v="82"/>
    <n v="3925"/>
    <n v="900"/>
    <n v="488"/>
    <n v="2799.57"/>
    <n v="834.5"/>
    <n v="350.42"/>
    <m/>
    <n v="9297.49"/>
    <n v="0"/>
  </r>
  <r>
    <x v="42"/>
    <x v="42"/>
    <x v="0"/>
    <x v="1"/>
    <x v="1"/>
    <x v="82"/>
    <n v="5575.98"/>
    <n v="9680"/>
    <n v="420"/>
    <n v="1951"/>
    <n v="560.5"/>
    <n v="24.95"/>
    <m/>
    <n v="18212.43"/>
    <n v="0"/>
  </r>
  <r>
    <x v="27"/>
    <x v="27"/>
    <x v="0"/>
    <x v="3"/>
    <x v="0"/>
    <x v="82"/>
    <n v="4005"/>
    <n v="5400"/>
    <n v="3609.11"/>
    <n v="2484.25"/>
    <n v="404"/>
    <n v="0"/>
    <m/>
    <n v="15902.36"/>
    <n v="0"/>
  </r>
  <r>
    <x v="25"/>
    <x v="25"/>
    <x v="2"/>
    <x v="1"/>
    <x v="0"/>
    <x v="82"/>
    <n v="31468.95"/>
    <n v="1225"/>
    <n v="0"/>
    <n v="8722.69"/>
    <n v="2424.5300000000002"/>
    <n v="29.99"/>
    <m/>
    <n v="43871.16"/>
    <n v="0"/>
  </r>
  <r>
    <x v="11"/>
    <x v="11"/>
    <x v="0"/>
    <x v="2"/>
    <x v="2"/>
    <x v="82"/>
    <n v="7136.98"/>
    <n v="0"/>
    <n v="970"/>
    <n v="2337.34"/>
    <n v="803.44"/>
    <n v="0"/>
    <m/>
    <n v="11247.76"/>
    <n v="0"/>
  </r>
  <r>
    <x v="77"/>
    <x v="77"/>
    <x v="5"/>
    <x v="2"/>
    <x v="2"/>
    <x v="82"/>
    <n v="11977.41"/>
    <n v="270"/>
    <n v="717"/>
    <n v="5154.7"/>
    <n v="2631.81"/>
    <n v="518.1"/>
    <m/>
    <n v="21269.02"/>
    <n v="113.64"/>
  </r>
  <r>
    <x v="72"/>
    <x v="72"/>
    <x v="0"/>
    <x v="3"/>
    <x v="2"/>
    <x v="82"/>
    <n v="4210.03"/>
    <n v="0"/>
    <n v="0"/>
    <n v="2404.75"/>
    <n v="739.5"/>
    <n v="0"/>
    <m/>
    <n v="7354.28"/>
    <n v="245"/>
  </r>
  <r>
    <x v="15"/>
    <x v="15"/>
    <x v="2"/>
    <x v="1"/>
    <x v="0"/>
    <x v="82"/>
    <n v="21421.75"/>
    <n v="18560"/>
    <n v="1500"/>
    <n v="6456.56"/>
    <n v="1858.55"/>
    <n v="80"/>
    <m/>
    <n v="49876.86"/>
    <n v="0"/>
  </r>
  <r>
    <x v="50"/>
    <x v="50"/>
    <x v="2"/>
    <x v="4"/>
    <x v="0"/>
    <x v="82"/>
    <n v="33320"/>
    <n v="2583.75"/>
    <n v="400"/>
    <n v="10744.35"/>
    <n v="2709.62"/>
    <n v="137.94"/>
    <m/>
    <n v="49895.66"/>
    <n v="0"/>
  </r>
  <r>
    <x v="29"/>
    <x v="29"/>
    <x v="0"/>
    <x v="2"/>
    <x v="0"/>
    <x v="82"/>
    <n v="6640"/>
    <n v="0"/>
    <n v="3320"/>
    <n v="2400.25"/>
    <n v="601.12"/>
    <n v="1020"/>
    <m/>
    <n v="13981.37"/>
    <n v="0"/>
  </r>
  <r>
    <x v="8"/>
    <x v="8"/>
    <x v="0"/>
    <x v="1"/>
    <x v="1"/>
    <x v="82"/>
    <n v="4686.66"/>
    <n v="14420"/>
    <n v="0"/>
    <n v="2591.5"/>
    <n v="502"/>
    <n v="0"/>
    <m/>
    <n v="22200.16"/>
    <n v="0"/>
  </r>
  <r>
    <x v="21"/>
    <x v="21"/>
    <x v="4"/>
    <x v="1"/>
    <x v="0"/>
    <x v="82"/>
    <n v="21461.32"/>
    <n v="29085.61"/>
    <n v="635"/>
    <n v="11557.68"/>
    <n v="2099.86"/>
    <n v="184.48"/>
    <m/>
    <n v="65023.95"/>
    <n v="380.72"/>
  </r>
  <r>
    <x v="74"/>
    <x v="74"/>
    <x v="3"/>
    <x v="3"/>
    <x v="0"/>
    <x v="82"/>
    <n v="35939.550000000003"/>
    <n v="3975"/>
    <n v="600"/>
    <n v="9836.08"/>
    <n v="4060.36"/>
    <n v="427.26"/>
    <m/>
    <n v="54838.25"/>
    <n v="0"/>
  </r>
  <r>
    <x v="58"/>
    <x v="58"/>
    <x v="0"/>
    <x v="3"/>
    <x v="3"/>
    <x v="82"/>
    <n v="22053.58"/>
    <n v="1675"/>
    <n v="0"/>
    <n v="19863.77"/>
    <n v="3453.8"/>
    <n v="7.23"/>
    <m/>
    <n v="47053.38"/>
    <n v="0"/>
  </r>
  <r>
    <x v="62"/>
    <x v="62"/>
    <x v="2"/>
    <x v="4"/>
    <x v="0"/>
    <x v="82"/>
    <n v="39382.5"/>
    <n v="0"/>
    <n v="0"/>
    <n v="10778.07"/>
    <n v="2658.77"/>
    <n v="0"/>
    <m/>
    <n v="52819.34"/>
    <n v="0"/>
  </r>
  <r>
    <x v="67"/>
    <x v="67"/>
    <x v="5"/>
    <x v="3"/>
    <x v="0"/>
    <x v="82"/>
    <n v="16320.95"/>
    <n v="0"/>
    <n v="2565"/>
    <n v="6866.47"/>
    <n v="2200.2600000000002"/>
    <n v="32"/>
    <m/>
    <n v="27984.68"/>
    <n v="0"/>
  </r>
  <r>
    <x v="13"/>
    <x v="13"/>
    <x v="0"/>
    <x v="1"/>
    <x v="0"/>
    <x v="82"/>
    <n v="4315.74"/>
    <n v="0"/>
    <n v="773"/>
    <n v="1961.35"/>
    <n v="957.15"/>
    <n v="1259.0999999999999"/>
    <m/>
    <n v="9266.34"/>
    <n v="505"/>
  </r>
  <r>
    <x v="60"/>
    <x v="60"/>
    <x v="1"/>
    <x v="3"/>
    <x v="2"/>
    <x v="82"/>
    <n v="12101.9"/>
    <n v="12975"/>
    <n v="690"/>
    <n v="2702.94"/>
    <n v="2188.0500000000002"/>
    <n v="9452.1200000000008"/>
    <m/>
    <n v="40110.01"/>
    <n v="0"/>
  </r>
  <r>
    <x v="64"/>
    <x v="64"/>
    <x v="0"/>
    <x v="3"/>
    <x v="0"/>
    <x v="82"/>
    <n v="9036.2199999999993"/>
    <n v="9500"/>
    <n v="935"/>
    <n v="4673.7700000000004"/>
    <n v="1217.48"/>
    <n v="2673"/>
    <m/>
    <n v="28035.47"/>
    <n v="0"/>
  </r>
  <r>
    <x v="66"/>
    <x v="66"/>
    <x v="5"/>
    <x v="2"/>
    <x v="4"/>
    <x v="82"/>
    <n v="9861.41"/>
    <n v="3600"/>
    <n v="0"/>
    <n v="5992.22"/>
    <n v="2338.75"/>
    <n v="16.989999999999998"/>
    <m/>
    <n v="21809.37"/>
    <n v="385"/>
  </r>
  <r>
    <x v="31"/>
    <x v="31"/>
    <x v="4"/>
    <x v="0"/>
    <x v="0"/>
    <x v="82"/>
    <n v="18720.3"/>
    <n v="0"/>
    <n v="1492.47"/>
    <n v="6627.97"/>
    <n v="1659.7"/>
    <n v="415.68"/>
    <m/>
    <n v="28916.12"/>
    <n v="0"/>
  </r>
  <r>
    <x v="75"/>
    <x v="75"/>
    <x v="0"/>
    <x v="3"/>
    <x v="2"/>
    <x v="82"/>
    <n v="7452.38"/>
    <n v="0"/>
    <n v="2057.25"/>
    <n v="9520.85"/>
    <n v="4789.09"/>
    <n v="650.97"/>
    <m/>
    <n v="24470.54"/>
    <n v="350"/>
  </r>
  <r>
    <x v="3"/>
    <x v="3"/>
    <x v="0"/>
    <x v="1"/>
    <x v="0"/>
    <x v="82"/>
    <n v="6247.76"/>
    <n v="10200"/>
    <n v="120"/>
    <n v="2702.69"/>
    <n v="389.92"/>
    <n v="0"/>
    <m/>
    <n v="19660.37"/>
    <n v="0"/>
  </r>
  <r>
    <x v="41"/>
    <x v="41"/>
    <x v="0"/>
    <x v="4"/>
    <x v="0"/>
    <x v="82"/>
    <n v="7786.2"/>
    <n v="0"/>
    <n v="0"/>
    <n v="2606"/>
    <n v="902.25"/>
    <n v="0"/>
    <m/>
    <n v="11294.45"/>
    <n v="100"/>
  </r>
  <r>
    <x v="68"/>
    <x v="68"/>
    <x v="0"/>
    <x v="0"/>
    <x v="2"/>
    <x v="82"/>
    <n v="2874.45"/>
    <n v="5625"/>
    <n v="185"/>
    <n v="3723.28"/>
    <n v="2601.0300000000002"/>
    <n v="4"/>
    <m/>
    <n v="15012.76"/>
    <n v="0"/>
  </r>
  <r>
    <x v="69"/>
    <x v="69"/>
    <x v="4"/>
    <x v="1"/>
    <x v="2"/>
    <x v="82"/>
    <n v="27603.64"/>
    <n v="3447"/>
    <n v="0"/>
    <n v="11938.52"/>
    <n v="4874.5200000000004"/>
    <n v="105"/>
    <m/>
    <n v="47968.68"/>
    <n v="750"/>
  </r>
  <r>
    <x v="39"/>
    <x v="39"/>
    <x v="5"/>
    <x v="3"/>
    <x v="0"/>
    <x v="82"/>
    <n v="12790.3"/>
    <n v="6840"/>
    <n v="3850"/>
    <n v="6140.79"/>
    <n v="2633.25"/>
    <n v="149.5"/>
    <m/>
    <n v="32403.84"/>
    <n v="0"/>
  </r>
  <r>
    <x v="18"/>
    <x v="18"/>
    <x v="3"/>
    <x v="1"/>
    <x v="0"/>
    <x v="82"/>
    <n v="9175.84"/>
    <n v="14400"/>
    <n v="410"/>
    <n v="3734.41"/>
    <n v="272"/>
    <n v="0"/>
    <m/>
    <n v="27992.25"/>
    <n v="0"/>
  </r>
  <r>
    <x v="42"/>
    <x v="42"/>
    <x v="0"/>
    <x v="1"/>
    <x v="1"/>
    <x v="83"/>
    <n v="14987.51"/>
    <n v="8420"/>
    <n v="100"/>
    <n v="8190.5"/>
    <n v="2206.5"/>
    <n v="0"/>
    <m/>
    <n v="33904.51"/>
    <n v="0"/>
  </r>
  <r>
    <x v="24"/>
    <x v="24"/>
    <x v="0"/>
    <x v="2"/>
    <x v="0"/>
    <x v="83"/>
    <n v="12005"/>
    <n v="19935"/>
    <n v="1042"/>
    <n v="4932"/>
    <n v="1764"/>
    <n v="4824.96"/>
    <m/>
    <n v="44502.96"/>
    <n v="0"/>
  </r>
  <r>
    <x v="28"/>
    <x v="28"/>
    <x v="0"/>
    <x v="2"/>
    <x v="0"/>
    <x v="83"/>
    <n v="14799.67"/>
    <n v="7133.32"/>
    <n v="0"/>
    <n v="7361"/>
    <n v="2177"/>
    <n v="58.99"/>
    <m/>
    <n v="31529.98"/>
    <n v="0"/>
  </r>
  <r>
    <x v="36"/>
    <x v="36"/>
    <x v="0"/>
    <x v="1"/>
    <x v="0"/>
    <x v="83"/>
    <n v="16765.71"/>
    <n v="5343.39"/>
    <n v="0"/>
    <n v="9301.5400000000009"/>
    <n v="2533.6"/>
    <n v="132"/>
    <m/>
    <n v="34076.239999999998"/>
    <n v="0"/>
  </r>
  <r>
    <x v="48"/>
    <x v="48"/>
    <x v="0"/>
    <x v="3"/>
    <x v="0"/>
    <x v="83"/>
    <n v="24374.13"/>
    <n v="0"/>
    <n v="0"/>
    <n v="9190.02"/>
    <n v="2376.6999999999998"/>
    <n v="120"/>
    <m/>
    <n v="36060.85"/>
    <n v="0"/>
  </r>
  <r>
    <x v="0"/>
    <x v="0"/>
    <x v="0"/>
    <x v="0"/>
    <x v="0"/>
    <x v="83"/>
    <n v="21003.75"/>
    <n v="11550"/>
    <n v="0"/>
    <n v="8681.07"/>
    <n v="1683.31"/>
    <n v="155"/>
    <m/>
    <n v="43073.13"/>
    <n v="0"/>
  </r>
  <r>
    <x v="54"/>
    <x v="54"/>
    <x v="0"/>
    <x v="2"/>
    <x v="0"/>
    <x v="83"/>
    <n v="21117.34"/>
    <n v="27307.5"/>
    <n v="0"/>
    <n v="20084.400000000001"/>
    <n v="2176.3000000000002"/>
    <n v="39"/>
    <m/>
    <n v="70724.539999999994"/>
    <n v="0"/>
  </r>
  <r>
    <x v="59"/>
    <x v="59"/>
    <x v="3"/>
    <x v="3"/>
    <x v="2"/>
    <x v="83"/>
    <n v="15064.94"/>
    <n v="0"/>
    <n v="0"/>
    <n v="3156.5"/>
    <n v="1008"/>
    <n v="115.65"/>
    <m/>
    <n v="19345.09"/>
    <n v="0"/>
  </r>
  <r>
    <x v="40"/>
    <x v="40"/>
    <x v="0"/>
    <x v="3"/>
    <x v="0"/>
    <x v="83"/>
    <n v="18051.28"/>
    <n v="4556.1400000000003"/>
    <n v="0"/>
    <n v="5291.3"/>
    <n v="1574.18"/>
    <n v="17.989999999999998"/>
    <m/>
    <n v="29490.89"/>
    <n v="0"/>
  </r>
  <r>
    <x v="27"/>
    <x v="27"/>
    <x v="0"/>
    <x v="3"/>
    <x v="0"/>
    <x v="83"/>
    <n v="19463"/>
    <n v="1400"/>
    <n v="180"/>
    <n v="9822"/>
    <n v="3316.77"/>
    <n v="2094.5300000000002"/>
    <m/>
    <n v="36276.300000000003"/>
    <n v="0"/>
  </r>
  <r>
    <x v="25"/>
    <x v="25"/>
    <x v="2"/>
    <x v="1"/>
    <x v="0"/>
    <x v="83"/>
    <n v="21127.5"/>
    <n v="16450"/>
    <n v="0"/>
    <n v="7258.19"/>
    <n v="1365.93"/>
    <n v="0"/>
    <m/>
    <n v="46201.62"/>
    <n v="0"/>
  </r>
  <r>
    <x v="11"/>
    <x v="11"/>
    <x v="0"/>
    <x v="2"/>
    <x v="2"/>
    <x v="83"/>
    <n v="14186.46"/>
    <n v="0"/>
    <n v="120"/>
    <n v="3728.93"/>
    <n v="1092.02"/>
    <n v="14.02"/>
    <m/>
    <n v="19141.43"/>
    <n v="0"/>
  </r>
  <r>
    <x v="33"/>
    <x v="33"/>
    <x v="0"/>
    <x v="2"/>
    <x v="0"/>
    <x v="83"/>
    <n v="25249.02"/>
    <n v="455"/>
    <n v="80"/>
    <n v="12858.6"/>
    <n v="3680"/>
    <n v="0"/>
    <m/>
    <n v="42322.62"/>
    <n v="0"/>
  </r>
  <r>
    <x v="9"/>
    <x v="9"/>
    <x v="0"/>
    <x v="1"/>
    <x v="0"/>
    <x v="83"/>
    <n v="22234.71"/>
    <n v="5240"/>
    <n v="0"/>
    <n v="15177.65"/>
    <n v="3024.29"/>
    <n v="33.979999999999997"/>
    <m/>
    <n v="45710.63"/>
    <n v="0"/>
  </r>
  <r>
    <x v="55"/>
    <x v="55"/>
    <x v="0"/>
    <x v="5"/>
    <x v="0"/>
    <x v="83"/>
    <n v="22806.97"/>
    <n v="5825"/>
    <n v="0"/>
    <n v="8155.7"/>
    <n v="1640.95"/>
    <n v="276.06"/>
    <m/>
    <n v="38704.68"/>
    <n v="0"/>
  </r>
  <r>
    <x v="44"/>
    <x v="44"/>
    <x v="0"/>
    <x v="2"/>
    <x v="0"/>
    <x v="83"/>
    <n v="17599.66"/>
    <n v="8000"/>
    <n v="851.5"/>
    <n v="8832.0300000000007"/>
    <n v="1672.06"/>
    <n v="769.24"/>
    <m/>
    <n v="37724.49"/>
    <n v="0"/>
  </r>
  <r>
    <x v="6"/>
    <x v="6"/>
    <x v="0"/>
    <x v="1"/>
    <x v="0"/>
    <x v="83"/>
    <n v="20804.88"/>
    <n v="23900"/>
    <n v="300"/>
    <n v="10579.2"/>
    <n v="1465"/>
    <n v="87.28"/>
    <m/>
    <n v="57136.36"/>
    <n v="0"/>
  </r>
  <r>
    <x v="53"/>
    <x v="53"/>
    <x v="0"/>
    <x v="2"/>
    <x v="0"/>
    <x v="83"/>
    <n v="17690"/>
    <n v="15160"/>
    <n v="0"/>
    <n v="8885"/>
    <n v="3422.26"/>
    <n v="360.97"/>
    <m/>
    <n v="45518.23"/>
    <n v="0"/>
  </r>
  <r>
    <x v="5"/>
    <x v="5"/>
    <x v="0"/>
    <x v="1"/>
    <x v="0"/>
    <x v="83"/>
    <n v="33224.78"/>
    <n v="3960"/>
    <n v="0"/>
    <n v="7384.7"/>
    <n v="1839.24"/>
    <n v="35.840000000000003"/>
    <m/>
    <n v="46444.56"/>
    <n v="0"/>
  </r>
  <r>
    <x v="62"/>
    <x v="62"/>
    <x v="2"/>
    <x v="4"/>
    <x v="0"/>
    <x v="83"/>
    <n v="34362.5"/>
    <n v="23700"/>
    <n v="55"/>
    <n v="13110.4"/>
    <n v="2635.81"/>
    <n v="0"/>
    <m/>
    <n v="73863.710000000006"/>
    <n v="0"/>
  </r>
  <r>
    <x v="19"/>
    <x v="19"/>
    <x v="4"/>
    <x v="0"/>
    <x v="0"/>
    <x v="83"/>
    <n v="14961.07"/>
    <n v="4550"/>
    <n v="2473.75"/>
    <n v="7994.12"/>
    <n v="2603.2800000000002"/>
    <n v="59.8"/>
    <m/>
    <n v="32642.02"/>
    <n v="0"/>
  </r>
  <r>
    <x v="67"/>
    <x v="67"/>
    <x v="5"/>
    <x v="3"/>
    <x v="0"/>
    <x v="83"/>
    <n v="20638.8"/>
    <n v="144"/>
    <n v="1510"/>
    <n v="9696.07"/>
    <n v="2374.0500000000002"/>
    <n v="117"/>
    <m/>
    <n v="34479.919999999998"/>
    <n v="0"/>
  </r>
  <r>
    <x v="84"/>
    <x v="84"/>
    <x v="0"/>
    <x v="3"/>
    <x v="0"/>
    <x v="83"/>
    <n v="33494.33"/>
    <n v="1320"/>
    <n v="75"/>
    <n v="12502.37"/>
    <n v="3806.32"/>
    <n v="408"/>
    <m/>
    <n v="51606.02"/>
    <n v="0"/>
  </r>
  <r>
    <x v="26"/>
    <x v="26"/>
    <x v="1"/>
    <x v="2"/>
    <x v="0"/>
    <x v="83"/>
    <n v="26476"/>
    <n v="17752.5"/>
    <n v="0"/>
    <n v="26311.4"/>
    <n v="3173"/>
    <n v="162"/>
    <m/>
    <n v="73874.899999999994"/>
    <n v="0"/>
  </r>
  <r>
    <x v="85"/>
    <x v="85"/>
    <x v="0"/>
    <x v="2"/>
    <x v="0"/>
    <x v="83"/>
    <n v="1565"/>
    <n v="0"/>
    <n v="0"/>
    <n v="396.5"/>
    <n v="277.5"/>
    <n v="35"/>
    <m/>
    <n v="2274"/>
    <n v="0"/>
  </r>
  <r>
    <x v="58"/>
    <x v="58"/>
    <x v="0"/>
    <x v="3"/>
    <x v="3"/>
    <x v="83"/>
    <n v="22061.65"/>
    <n v="21200"/>
    <n v="0"/>
    <n v="16867.82"/>
    <n v="2224.0500000000002"/>
    <n v="22"/>
    <m/>
    <n v="62375.519999999997"/>
    <n v="0"/>
  </r>
  <r>
    <x v="50"/>
    <x v="50"/>
    <x v="2"/>
    <x v="4"/>
    <x v="0"/>
    <x v="83"/>
    <n v="34554.949999999997"/>
    <n v="14337.51"/>
    <n v="2519"/>
    <n v="17521.54"/>
    <n v="2651"/>
    <n v="245.96"/>
    <m/>
    <n v="71829.960000000006"/>
    <n v="0"/>
  </r>
  <r>
    <x v="29"/>
    <x v="29"/>
    <x v="0"/>
    <x v="2"/>
    <x v="0"/>
    <x v="83"/>
    <n v="17485.73"/>
    <n v="15441.44"/>
    <n v="190"/>
    <n v="7670.56"/>
    <n v="1694.82"/>
    <n v="49.5"/>
    <m/>
    <n v="42532.05"/>
    <n v="0"/>
  </r>
  <r>
    <x v="8"/>
    <x v="8"/>
    <x v="0"/>
    <x v="1"/>
    <x v="1"/>
    <x v="83"/>
    <n v="12773.49"/>
    <n v="7370"/>
    <n v="0"/>
    <n v="6927.44"/>
    <n v="1569.04"/>
    <n v="0"/>
    <m/>
    <n v="28639.97"/>
    <n v="0"/>
  </r>
  <r>
    <x v="18"/>
    <x v="18"/>
    <x v="3"/>
    <x v="1"/>
    <x v="0"/>
    <x v="83"/>
    <n v="16622.02"/>
    <n v="1380"/>
    <n v="700"/>
    <n v="8122.47"/>
    <n v="995.5"/>
    <n v="10"/>
    <m/>
    <n v="27829.99"/>
    <n v="0"/>
  </r>
  <r>
    <x v="39"/>
    <x v="39"/>
    <x v="5"/>
    <x v="3"/>
    <x v="0"/>
    <x v="83"/>
    <n v="18068.580000000002"/>
    <n v="0"/>
    <n v="11506.5"/>
    <n v="8719.7800000000007"/>
    <n v="3561.18"/>
    <n v="2735.38"/>
    <m/>
    <n v="44591.42"/>
    <n v="0"/>
  </r>
  <r>
    <x v="15"/>
    <x v="15"/>
    <x v="2"/>
    <x v="1"/>
    <x v="0"/>
    <x v="83"/>
    <n v="22433.24"/>
    <n v="2836"/>
    <n v="425"/>
    <n v="9284.31"/>
    <n v="1898.96"/>
    <n v="89"/>
    <m/>
    <n v="36966.51"/>
    <n v="0"/>
  </r>
  <r>
    <x v="52"/>
    <x v="52"/>
    <x v="2"/>
    <x v="1"/>
    <x v="2"/>
    <x v="83"/>
    <n v="22641"/>
    <n v="7700"/>
    <n v="0"/>
    <n v="7958.47"/>
    <n v="1743.75"/>
    <n v="871.97"/>
    <m/>
    <n v="40915.19"/>
    <n v="0"/>
  </r>
  <r>
    <x v="32"/>
    <x v="32"/>
    <x v="3"/>
    <x v="2"/>
    <x v="0"/>
    <x v="83"/>
    <n v="0"/>
    <n v="0"/>
    <n v="0"/>
    <n v="0"/>
    <n v="0"/>
    <n v="0"/>
    <m/>
    <n v="0"/>
    <n v="-15966.41"/>
  </r>
  <r>
    <x v="64"/>
    <x v="64"/>
    <x v="0"/>
    <x v="3"/>
    <x v="0"/>
    <x v="83"/>
    <n v="22432.39"/>
    <n v="18712.5"/>
    <n v="0"/>
    <n v="13029.81"/>
    <n v="3472.58"/>
    <n v="1192"/>
    <m/>
    <n v="58839.28"/>
    <n v="0"/>
  </r>
  <r>
    <x v="31"/>
    <x v="31"/>
    <x v="4"/>
    <x v="0"/>
    <x v="0"/>
    <x v="83"/>
    <n v="19656.21"/>
    <n v="1280"/>
    <n v="210"/>
    <n v="7683.64"/>
    <n v="1896.82"/>
    <n v="5025.9799999999996"/>
    <m/>
    <n v="35752.65"/>
    <n v="0"/>
  </r>
  <r>
    <x v="3"/>
    <x v="3"/>
    <x v="0"/>
    <x v="1"/>
    <x v="0"/>
    <x v="83"/>
    <n v="17169.400000000001"/>
    <n v="34468.89"/>
    <n v="60"/>
    <n v="13741.59"/>
    <n v="2009.5"/>
    <n v="0"/>
    <m/>
    <n v="67449.38"/>
    <n v="0"/>
  </r>
  <r>
    <x v="68"/>
    <x v="68"/>
    <x v="0"/>
    <x v="0"/>
    <x v="2"/>
    <x v="83"/>
    <n v="8224.0300000000007"/>
    <n v="825"/>
    <n v="246.53"/>
    <n v="6732.58"/>
    <n v="4172.74"/>
    <n v="35"/>
    <m/>
    <n v="20235.88"/>
    <n v="0"/>
  </r>
  <r>
    <x v="23"/>
    <x v="23"/>
    <x v="0"/>
    <x v="1"/>
    <x v="0"/>
    <x v="83"/>
    <n v="26819.23"/>
    <n v="0"/>
    <n v="0"/>
    <n v="12429.36"/>
    <n v="1951.25"/>
    <n v="2633"/>
    <m/>
    <n v="43832.84"/>
    <n v="0"/>
  </r>
  <r>
    <x v="7"/>
    <x v="7"/>
    <x v="0"/>
    <x v="1"/>
    <x v="0"/>
    <x v="83"/>
    <n v="18787.78"/>
    <n v="14160"/>
    <n v="240"/>
    <n v="4621.7700000000004"/>
    <n v="877.81"/>
    <n v="0"/>
    <m/>
    <n v="38687.360000000001"/>
    <n v="0"/>
  </r>
  <r>
    <x v="60"/>
    <x v="60"/>
    <x v="1"/>
    <x v="3"/>
    <x v="2"/>
    <x v="83"/>
    <n v="14793.61"/>
    <n v="4025"/>
    <n v="820"/>
    <n v="8012.01"/>
    <n v="4894.95"/>
    <n v="639.84"/>
    <m/>
    <n v="33185.410000000003"/>
    <n v="0"/>
  </r>
  <r>
    <x v="56"/>
    <x v="56"/>
    <x v="0"/>
    <x v="2"/>
    <x v="0"/>
    <x v="83"/>
    <n v="22605.39"/>
    <n v="0"/>
    <n v="0"/>
    <n v="10747.91"/>
    <n v="3217.38"/>
    <n v="676.48"/>
    <m/>
    <n v="37247.160000000003"/>
    <n v="0"/>
  </r>
  <r>
    <x v="74"/>
    <x v="74"/>
    <x v="3"/>
    <x v="3"/>
    <x v="0"/>
    <x v="83"/>
    <n v="31086.68"/>
    <n v="1280"/>
    <n v="845"/>
    <n v="9524.61"/>
    <n v="3116.93"/>
    <n v="1433.82"/>
    <m/>
    <n v="47287.040000000001"/>
    <n v="0"/>
  </r>
  <r>
    <x v="41"/>
    <x v="41"/>
    <x v="0"/>
    <x v="4"/>
    <x v="0"/>
    <x v="83"/>
    <n v="20326.37"/>
    <n v="0"/>
    <n v="0"/>
    <n v="7300.78"/>
    <n v="3038.25"/>
    <n v="27"/>
    <m/>
    <n v="30692.400000000001"/>
    <n v="55"/>
  </r>
  <r>
    <x v="37"/>
    <x v="37"/>
    <x v="0"/>
    <x v="3"/>
    <x v="0"/>
    <x v="83"/>
    <n v="42140.5"/>
    <n v="11400"/>
    <n v="625"/>
    <n v="13140.43"/>
    <n v="2237"/>
    <n v="3341.87"/>
    <m/>
    <n v="72884.800000000003"/>
    <n v="0"/>
  </r>
  <r>
    <x v="76"/>
    <x v="76"/>
    <x v="0"/>
    <x v="4"/>
    <x v="1"/>
    <x v="83"/>
    <n v="13994.83"/>
    <n v="6620"/>
    <n v="0"/>
    <n v="4095.16"/>
    <n v="1868.5"/>
    <n v="0"/>
    <m/>
    <n v="26578.49"/>
    <n v="0"/>
  </r>
  <r>
    <x v="2"/>
    <x v="2"/>
    <x v="0"/>
    <x v="1"/>
    <x v="0"/>
    <x v="83"/>
    <n v="9547.7199999999993"/>
    <n v="12600"/>
    <n v="0"/>
    <n v="2943.5"/>
    <n v="579"/>
    <n v="60"/>
    <m/>
    <n v="25730.22"/>
    <n v="0"/>
  </r>
  <r>
    <x v="49"/>
    <x v="49"/>
    <x v="0"/>
    <x v="3"/>
    <x v="0"/>
    <x v="83"/>
    <n v="20232.25"/>
    <n v="0"/>
    <n v="120"/>
    <n v="8534.5"/>
    <n v="2032.5"/>
    <n v="10.99"/>
    <m/>
    <n v="30930.240000000002"/>
    <n v="0"/>
  </r>
  <r>
    <x v="51"/>
    <x v="51"/>
    <x v="2"/>
    <x v="3"/>
    <x v="0"/>
    <x v="83"/>
    <n v="24924.720000000001"/>
    <n v="3300"/>
    <n v="662"/>
    <n v="9779.2800000000007"/>
    <n v="1685.2"/>
    <n v="65"/>
    <m/>
    <n v="40416.199999999997"/>
    <n v="0"/>
  </r>
  <r>
    <x v="70"/>
    <x v="70"/>
    <x v="5"/>
    <x v="2"/>
    <x v="4"/>
    <x v="83"/>
    <n v="12560.17"/>
    <n v="1725"/>
    <n v="0"/>
    <n v="5542.08"/>
    <n v="1841"/>
    <n v="45"/>
    <m/>
    <n v="21713.25"/>
    <n v="547"/>
  </r>
  <r>
    <x v="61"/>
    <x v="61"/>
    <x v="0"/>
    <x v="3"/>
    <x v="0"/>
    <x v="83"/>
    <n v="20556.98"/>
    <n v="7600"/>
    <n v="0"/>
    <n v="7859.42"/>
    <n v="2162.35"/>
    <n v="507"/>
    <m/>
    <n v="38685.75"/>
    <n v="0"/>
  </r>
  <r>
    <x v="72"/>
    <x v="72"/>
    <x v="0"/>
    <x v="3"/>
    <x v="2"/>
    <x v="83"/>
    <n v="10187.48"/>
    <n v="300"/>
    <n v="0"/>
    <n v="8678.75"/>
    <n v="2517.7199999999998"/>
    <n v="0"/>
    <m/>
    <n v="21683.95"/>
    <n v="89.67"/>
  </r>
  <r>
    <x v="43"/>
    <x v="43"/>
    <x v="0"/>
    <x v="4"/>
    <x v="0"/>
    <x v="83"/>
    <n v="25643.22"/>
    <n v="9625"/>
    <n v="1350"/>
    <n v="10099.82"/>
    <n v="1606.01"/>
    <n v="261.60000000000002"/>
    <m/>
    <n v="48585.65"/>
    <n v="0"/>
  </r>
  <r>
    <x v="77"/>
    <x v="77"/>
    <x v="5"/>
    <x v="2"/>
    <x v="2"/>
    <x v="83"/>
    <n v="12691.77"/>
    <n v="70"/>
    <n v="567"/>
    <n v="5504.8"/>
    <n v="2786.05"/>
    <n v="1044.7"/>
    <m/>
    <n v="22664.32"/>
    <n v="735"/>
  </r>
  <r>
    <x v="83"/>
    <x v="83"/>
    <x v="6"/>
    <x v="2"/>
    <x v="2"/>
    <x v="83"/>
    <n v="21829.08"/>
    <n v="30"/>
    <n v="925"/>
    <n v="13618.15"/>
    <n v="5819.44"/>
    <n v="183.87"/>
    <m/>
    <n v="42405.54"/>
    <n v="2539"/>
  </r>
  <r>
    <x v="13"/>
    <x v="13"/>
    <x v="0"/>
    <x v="1"/>
    <x v="0"/>
    <x v="83"/>
    <n v="25741.67"/>
    <n v="0"/>
    <n v="462"/>
    <n v="6862.17"/>
    <n v="1391.95"/>
    <n v="3618.22"/>
    <m/>
    <n v="38076.01"/>
    <n v="935"/>
  </r>
  <r>
    <x v="66"/>
    <x v="66"/>
    <x v="5"/>
    <x v="2"/>
    <x v="4"/>
    <x v="83"/>
    <n v="14310.48"/>
    <n v="0"/>
    <n v="0"/>
    <n v="3769"/>
    <n v="1243"/>
    <n v="16.989999999999998"/>
    <m/>
    <n v="19339.47"/>
    <n v="497.67"/>
  </r>
  <r>
    <x v="75"/>
    <x v="75"/>
    <x v="0"/>
    <x v="3"/>
    <x v="2"/>
    <x v="83"/>
    <n v="19816.5"/>
    <n v="0"/>
    <n v="3690"/>
    <n v="14119.89"/>
    <n v="6925.27"/>
    <n v="134.44999999999999"/>
    <m/>
    <n v="44686.11"/>
    <n v="320"/>
  </r>
  <r>
    <x v="69"/>
    <x v="69"/>
    <x v="4"/>
    <x v="1"/>
    <x v="2"/>
    <x v="83"/>
    <n v="23550.9"/>
    <n v="4440"/>
    <n v="0"/>
    <n v="10514.76"/>
    <n v="5150.82"/>
    <n v="63"/>
    <m/>
    <n v="43719.48"/>
    <n v="160"/>
  </r>
  <r>
    <x v="21"/>
    <x v="21"/>
    <x v="4"/>
    <x v="1"/>
    <x v="0"/>
    <x v="83"/>
    <n v="15216.49"/>
    <n v="2575"/>
    <n v="1340"/>
    <n v="15025.39"/>
    <n v="2973.75"/>
    <n v="107.94"/>
    <m/>
    <n v="37238.57"/>
    <n v="590"/>
  </r>
  <r>
    <x v="79"/>
    <x v="79"/>
    <x v="0"/>
    <x v="3"/>
    <x v="0"/>
    <x v="83"/>
    <n v="14252.35"/>
    <n v="1384.02"/>
    <n v="0"/>
    <n v="7089.48"/>
    <n v="2815.46"/>
    <n v="0"/>
    <m/>
    <n v="25541.31"/>
    <n v="0"/>
  </r>
  <r>
    <x v="65"/>
    <x v="65"/>
    <x v="0"/>
    <x v="2"/>
    <x v="0"/>
    <x v="83"/>
    <n v="19700.27"/>
    <n v="9873.3799999999992"/>
    <n v="0"/>
    <n v="11659.1"/>
    <n v="2787.85"/>
    <n v="60"/>
    <m/>
    <n v="44080.6"/>
    <n v="333"/>
  </r>
  <r>
    <x v="35"/>
    <x v="35"/>
    <x v="4"/>
    <x v="1"/>
    <x v="0"/>
    <x v="83"/>
    <n v="10589.71"/>
    <n v="0"/>
    <n v="0"/>
    <n v="8543.25"/>
    <n v="13620.37"/>
    <n v="5744.94"/>
    <m/>
    <n v="38498.269999999997"/>
    <n v="0"/>
  </r>
  <r>
    <x v="80"/>
    <x v="80"/>
    <x v="4"/>
    <x v="1"/>
    <x v="2"/>
    <x v="83"/>
    <n v="16470.39"/>
    <n v="0"/>
    <n v="0"/>
    <n v="5573.75"/>
    <n v="2855.5"/>
    <n v="103"/>
    <m/>
    <n v="25002.639999999999"/>
    <n v="225"/>
  </r>
  <r>
    <x v="46"/>
    <x v="46"/>
    <x v="3"/>
    <x v="1"/>
    <x v="0"/>
    <x v="83"/>
    <n v="15026.55"/>
    <n v="11175"/>
    <n v="1001.18"/>
    <n v="8572.0300000000007"/>
    <n v="2173.71"/>
    <n v="30"/>
    <m/>
    <n v="37978.47"/>
    <n v="990"/>
  </r>
  <r>
    <x v="34"/>
    <x v="34"/>
    <x v="0"/>
    <x v="3"/>
    <x v="0"/>
    <x v="83"/>
    <n v="18799"/>
    <n v="37660"/>
    <n v="0"/>
    <n v="12197.6"/>
    <n v="1057.45"/>
    <n v="0"/>
    <m/>
    <n v="69714.05"/>
    <n v="0"/>
  </r>
  <r>
    <x v="1"/>
    <x v="1"/>
    <x v="0"/>
    <x v="1"/>
    <x v="0"/>
    <x v="83"/>
    <n v="33235.17"/>
    <n v="21700"/>
    <n v="1645.75"/>
    <n v="19063.439999999999"/>
    <n v="3403.04"/>
    <n v="3101.89"/>
    <m/>
    <n v="82149.289999999994"/>
    <n v="0"/>
  </r>
  <r>
    <x v="81"/>
    <x v="81"/>
    <x v="0"/>
    <x v="3"/>
    <x v="2"/>
    <x v="83"/>
    <n v="46546.8"/>
    <n v="0"/>
    <n v="0"/>
    <n v="18507.07"/>
    <n v="7604.81"/>
    <n v="906.07"/>
    <m/>
    <n v="73564.75"/>
    <n v="681.99"/>
  </r>
  <r>
    <x v="82"/>
    <x v="82"/>
    <x v="0"/>
    <x v="3"/>
    <x v="0"/>
    <x v="83"/>
    <n v="26525"/>
    <n v="0"/>
    <n v="0"/>
    <n v="13948.12"/>
    <n v="4010.45"/>
    <n v="0"/>
    <m/>
    <n v="44483.57"/>
    <n v="0"/>
  </r>
  <r>
    <x v="22"/>
    <x v="22"/>
    <x v="0"/>
    <x v="3"/>
    <x v="0"/>
    <x v="83"/>
    <n v="28716.66"/>
    <n v="11490"/>
    <n v="0"/>
    <n v="11026.6"/>
    <n v="2481.5"/>
    <n v="122.94"/>
    <m/>
    <n v="53837.7"/>
    <n v="0"/>
  </r>
  <r>
    <x v="45"/>
    <x v="45"/>
    <x v="0"/>
    <x v="3"/>
    <x v="0"/>
    <x v="83"/>
    <n v="20958.02"/>
    <n v="535.75"/>
    <n v="1000"/>
    <n v="9935.7999999999993"/>
    <n v="2139.9499999999998"/>
    <n v="0"/>
    <m/>
    <n v="34569.519999999997"/>
    <n v="0"/>
  </r>
  <r>
    <x v="10"/>
    <x v="10"/>
    <x v="1"/>
    <x v="2"/>
    <x v="0"/>
    <x v="83"/>
    <n v="27660.02"/>
    <n v="16637.5"/>
    <n v="3328"/>
    <n v="29132.83"/>
    <n v="3959.31"/>
    <n v="223.73"/>
    <m/>
    <n v="80941.39"/>
    <n v="0"/>
  </r>
  <r>
    <x v="4"/>
    <x v="4"/>
    <x v="1"/>
    <x v="0"/>
    <x v="0"/>
    <x v="83"/>
    <n v="8368.75"/>
    <n v="7099.12"/>
    <n v="0"/>
    <n v="7721.18"/>
    <n v="1013.75"/>
    <n v="79.95"/>
    <m/>
    <n v="24282.75"/>
    <n v="0"/>
  </r>
  <r>
    <x v="73"/>
    <x v="73"/>
    <x v="0"/>
    <x v="2"/>
    <x v="2"/>
    <x v="83"/>
    <n v="20482.68"/>
    <n v="8990"/>
    <n v="0"/>
    <n v="12292.39"/>
    <n v="2346.42"/>
    <n v="246.58"/>
    <m/>
    <n v="44358.07"/>
    <n v="0"/>
  </r>
  <r>
    <x v="86"/>
    <x v="86"/>
    <x v="0"/>
    <x v="2"/>
    <x v="2"/>
    <x v="83"/>
    <n v="6528.84"/>
    <n v="0"/>
    <n v="0"/>
    <n v="3576.56"/>
    <n v="1274.56"/>
    <n v="20"/>
    <m/>
    <n v="11399.96"/>
    <n v="0"/>
  </r>
  <r>
    <x v="57"/>
    <x v="57"/>
    <x v="3"/>
    <x v="4"/>
    <x v="0"/>
    <x v="83"/>
    <n v="31253.07"/>
    <n v="0"/>
    <n v="313"/>
    <n v="19437.939999999999"/>
    <n v="6874.5"/>
    <n v="308.92"/>
    <m/>
    <n v="58187.43"/>
    <n v="0"/>
  </r>
  <r>
    <x v="47"/>
    <x v="47"/>
    <x v="0"/>
    <x v="2"/>
    <x v="0"/>
    <x v="83"/>
    <n v="25240"/>
    <n v="0"/>
    <n v="0"/>
    <n v="9603.5"/>
    <n v="1970"/>
    <n v="1615"/>
    <m/>
    <n v="38428.5"/>
    <n v="0"/>
  </r>
  <r>
    <x v="14"/>
    <x v="14"/>
    <x v="0"/>
    <x v="1"/>
    <x v="1"/>
    <x v="83"/>
    <n v="10856.82"/>
    <n v="16620"/>
    <n v="270"/>
    <n v="8028.67"/>
    <n v="1611"/>
    <n v="84.95"/>
    <m/>
    <n v="37471.440000000002"/>
    <n v="0"/>
  </r>
  <r>
    <x v="20"/>
    <x v="20"/>
    <x v="3"/>
    <x v="1"/>
    <x v="0"/>
    <x v="83"/>
    <n v="25756.13"/>
    <n v="1649"/>
    <n v="1663"/>
    <n v="8712.4"/>
    <n v="1298.75"/>
    <n v="419.96"/>
    <m/>
    <n v="39499.24"/>
    <n v="0"/>
  </r>
  <r>
    <x v="71"/>
    <x v="71"/>
    <x v="0"/>
    <x v="2"/>
    <x v="2"/>
    <x v="83"/>
    <n v="20726.48"/>
    <n v="9238.9"/>
    <n v="5030"/>
    <n v="8689.41"/>
    <n v="3048.89"/>
    <n v="94.64"/>
    <m/>
    <n v="46828.32"/>
    <n v="0"/>
  </r>
  <r>
    <x v="12"/>
    <x v="12"/>
    <x v="0"/>
    <x v="2"/>
    <x v="0"/>
    <x v="83"/>
    <n v="23050.36"/>
    <n v="17575"/>
    <n v="1365"/>
    <n v="9603.17"/>
    <n v="2848"/>
    <n v="1064.94"/>
    <m/>
    <n v="55506.47"/>
    <n v="0"/>
  </r>
  <r>
    <x v="38"/>
    <x v="38"/>
    <x v="2"/>
    <x v="2"/>
    <x v="0"/>
    <x v="83"/>
    <n v="39999"/>
    <n v="10500"/>
    <n v="0"/>
    <n v="20724"/>
    <n v="4110.32"/>
    <n v="167.96"/>
    <m/>
    <n v="75501.279999999999"/>
    <n v="0"/>
  </r>
  <r>
    <x v="30"/>
    <x v="30"/>
    <x v="0"/>
    <x v="2"/>
    <x v="2"/>
    <x v="83"/>
    <n v="23658.49"/>
    <n v="17570"/>
    <n v="0"/>
    <n v="11361.85"/>
    <n v="2358.15"/>
    <n v="396.98"/>
    <m/>
    <n v="55345.47"/>
    <n v="0"/>
  </r>
  <r>
    <x v="16"/>
    <x v="16"/>
    <x v="0"/>
    <x v="1"/>
    <x v="0"/>
    <x v="83"/>
    <n v="29842.5"/>
    <n v="1200"/>
    <n v="0"/>
    <n v="15077.37"/>
    <n v="3067.3"/>
    <n v="89.97"/>
    <m/>
    <n v="49277.14"/>
    <n v="0"/>
  </r>
  <r>
    <x v="17"/>
    <x v="17"/>
    <x v="0"/>
    <x v="1"/>
    <x v="1"/>
    <x v="83"/>
    <n v="12150.95"/>
    <n v="15020"/>
    <n v="0"/>
    <n v="8396.5"/>
    <n v="1576.5"/>
    <n v="99.8"/>
    <m/>
    <n v="37243.75"/>
    <n v="0"/>
  </r>
  <r>
    <x v="78"/>
    <x v="78"/>
    <x v="1"/>
    <x v="2"/>
    <x v="0"/>
    <x v="83"/>
    <n v="14522.4"/>
    <n v="5650"/>
    <n v="0"/>
    <n v="6864.65"/>
    <n v="1820.7"/>
    <n v="0"/>
    <m/>
    <n v="28857.75"/>
    <n v="0"/>
  </r>
  <r>
    <x v="63"/>
    <x v="63"/>
    <x v="0"/>
    <x v="2"/>
    <x v="0"/>
    <x v="83"/>
    <n v="38377.43"/>
    <n v="36600"/>
    <n v="0"/>
    <n v="14968.93"/>
    <n v="3179.76"/>
    <n v="0"/>
    <m/>
    <n v="93126.12"/>
    <n v="0"/>
  </r>
  <r>
    <x v="14"/>
    <x v="14"/>
    <x v="0"/>
    <x v="1"/>
    <x v="1"/>
    <x v="84"/>
    <n v="24115.8"/>
    <n v="1200"/>
    <n v="200"/>
    <n v="15735.5"/>
    <n v="3094.5"/>
    <n v="529.92999999999995"/>
    <m/>
    <n v="44875.73"/>
    <n v="0"/>
  </r>
  <r>
    <x v="78"/>
    <x v="78"/>
    <x v="1"/>
    <x v="2"/>
    <x v="0"/>
    <x v="84"/>
    <n v="22774.5"/>
    <n v="933"/>
    <n v="76"/>
    <n v="10590.85"/>
    <n v="2831.8"/>
    <n v="0"/>
    <m/>
    <n v="37206.15"/>
    <n v="0"/>
  </r>
  <r>
    <x v="81"/>
    <x v="81"/>
    <x v="0"/>
    <x v="3"/>
    <x v="2"/>
    <x v="84"/>
    <n v="45646.74"/>
    <n v="160"/>
    <n v="0"/>
    <n v="21977.46"/>
    <n v="8350.0400000000009"/>
    <n v="153"/>
    <m/>
    <n v="76287.240000000005"/>
    <n v="0"/>
  </r>
  <r>
    <x v="16"/>
    <x v="16"/>
    <x v="0"/>
    <x v="1"/>
    <x v="0"/>
    <x v="84"/>
    <n v="47620.24"/>
    <n v="6840"/>
    <n v="850"/>
    <n v="22584.94"/>
    <n v="4325.9399999999996"/>
    <n v="427.93"/>
    <m/>
    <n v="82649.05"/>
    <n v="0"/>
  </r>
  <r>
    <x v="30"/>
    <x v="30"/>
    <x v="0"/>
    <x v="2"/>
    <x v="2"/>
    <x v="84"/>
    <n v="45369.52"/>
    <n v="1250"/>
    <n v="515"/>
    <n v="19027"/>
    <n v="3920.75"/>
    <n v="391.89"/>
    <m/>
    <n v="70474.16"/>
    <n v="0"/>
  </r>
  <r>
    <x v="38"/>
    <x v="38"/>
    <x v="2"/>
    <x v="2"/>
    <x v="0"/>
    <x v="84"/>
    <n v="68310"/>
    <n v="9870"/>
    <n v="200"/>
    <n v="32174.45"/>
    <n v="4955.72"/>
    <n v="271.87"/>
    <m/>
    <n v="115782.04"/>
    <n v="0"/>
  </r>
  <r>
    <x v="12"/>
    <x v="12"/>
    <x v="0"/>
    <x v="2"/>
    <x v="0"/>
    <x v="84"/>
    <n v="33687.019999999997"/>
    <n v="25315"/>
    <n v="2550"/>
    <n v="19119.21"/>
    <n v="4363.1000000000004"/>
    <n v="564.91999999999996"/>
    <m/>
    <n v="85599.25"/>
    <n v="0"/>
  </r>
  <r>
    <x v="47"/>
    <x v="47"/>
    <x v="0"/>
    <x v="2"/>
    <x v="0"/>
    <x v="84"/>
    <n v="47515"/>
    <n v="0"/>
    <n v="1400"/>
    <n v="20759"/>
    <n v="3464"/>
    <n v="379.72"/>
    <m/>
    <n v="73517.72"/>
    <n v="0"/>
  </r>
  <r>
    <x v="71"/>
    <x v="71"/>
    <x v="0"/>
    <x v="2"/>
    <x v="2"/>
    <x v="84"/>
    <n v="32733.360000000001"/>
    <n v="0"/>
    <n v="4915"/>
    <n v="15221.04"/>
    <n v="5742.72"/>
    <n v="239.92"/>
    <m/>
    <n v="58852.04"/>
    <n v="0"/>
  </r>
  <r>
    <x v="17"/>
    <x v="17"/>
    <x v="0"/>
    <x v="1"/>
    <x v="1"/>
    <x v="84"/>
    <n v="26943.16"/>
    <n v="0"/>
    <n v="540"/>
    <n v="16662.54"/>
    <n v="2365.5"/>
    <n v="894.89"/>
    <m/>
    <n v="47406.09"/>
    <n v="0"/>
  </r>
  <r>
    <x v="82"/>
    <x v="82"/>
    <x v="0"/>
    <x v="3"/>
    <x v="0"/>
    <x v="84"/>
    <n v="32123.83"/>
    <n v="0"/>
    <n v="0"/>
    <n v="23761"/>
    <n v="5199.9399999999996"/>
    <n v="0"/>
    <m/>
    <n v="61084.77"/>
    <n v="0"/>
  </r>
  <r>
    <x v="37"/>
    <x v="37"/>
    <x v="0"/>
    <x v="3"/>
    <x v="0"/>
    <x v="84"/>
    <n v="42780"/>
    <n v="2100"/>
    <n v="135"/>
    <n v="19699.22"/>
    <n v="2925.5"/>
    <n v="6263.01"/>
    <m/>
    <n v="73902.73"/>
    <n v="0"/>
  </r>
  <r>
    <x v="2"/>
    <x v="2"/>
    <x v="0"/>
    <x v="1"/>
    <x v="0"/>
    <x v="84"/>
    <n v="24550.83"/>
    <n v="0"/>
    <n v="0"/>
    <n v="7385.5"/>
    <n v="1350"/>
    <n v="0"/>
    <m/>
    <n v="33286.33"/>
    <n v="0"/>
  </r>
  <r>
    <x v="51"/>
    <x v="51"/>
    <x v="2"/>
    <x v="3"/>
    <x v="0"/>
    <x v="84"/>
    <n v="45474.28"/>
    <n v="0"/>
    <n v="1444"/>
    <n v="17036.919999999998"/>
    <n v="3527.1"/>
    <n v="48.99"/>
    <m/>
    <n v="67531.289999999994"/>
    <n v="0"/>
  </r>
  <r>
    <x v="70"/>
    <x v="70"/>
    <x v="5"/>
    <x v="2"/>
    <x v="4"/>
    <x v="84"/>
    <n v="32466.799999999999"/>
    <n v="900"/>
    <n v="0"/>
    <n v="13102"/>
    <n v="4991.9399999999996"/>
    <n v="30"/>
    <m/>
    <n v="51490.74"/>
    <n v="62.04"/>
  </r>
  <r>
    <x v="61"/>
    <x v="61"/>
    <x v="0"/>
    <x v="3"/>
    <x v="0"/>
    <x v="84"/>
    <n v="29122.92"/>
    <n v="0"/>
    <n v="0"/>
    <n v="12652.62"/>
    <n v="3458.21"/>
    <n v="266"/>
    <m/>
    <n v="45499.75"/>
    <n v="0"/>
  </r>
  <r>
    <x v="83"/>
    <x v="83"/>
    <x v="6"/>
    <x v="2"/>
    <x v="2"/>
    <x v="84"/>
    <n v="36341.71"/>
    <n v="150"/>
    <n v="795"/>
    <n v="17326.849999999999"/>
    <n v="8223.76"/>
    <n v="571.03"/>
    <m/>
    <n v="63408.35"/>
    <n v="2077"/>
  </r>
  <r>
    <x v="87"/>
    <x v="87"/>
    <x v="2"/>
    <x v="1"/>
    <x v="2"/>
    <x v="84"/>
    <n v="19198.91"/>
    <n v="0"/>
    <n v="0"/>
    <n v="7680.58"/>
    <n v="433.6"/>
    <n v="52.95"/>
    <m/>
    <n v="27366.04"/>
    <n v="3816"/>
  </r>
  <r>
    <x v="77"/>
    <x v="77"/>
    <x v="5"/>
    <x v="2"/>
    <x v="2"/>
    <x v="84"/>
    <n v="37639.9"/>
    <n v="30"/>
    <n v="98"/>
    <n v="13311.66"/>
    <n v="5885.52"/>
    <n v="1293.4000000000001"/>
    <m/>
    <n v="58258.48"/>
    <n v="2128"/>
  </r>
  <r>
    <x v="63"/>
    <x v="63"/>
    <x v="0"/>
    <x v="2"/>
    <x v="0"/>
    <x v="84"/>
    <n v="45890.31"/>
    <n v="0"/>
    <n v="0"/>
    <n v="17512.84"/>
    <n v="3728.69"/>
    <n v="0"/>
    <m/>
    <n v="67131.839999999997"/>
    <n v="0"/>
  </r>
  <r>
    <x v="46"/>
    <x v="46"/>
    <x v="3"/>
    <x v="1"/>
    <x v="0"/>
    <x v="84"/>
    <n v="24554.25"/>
    <n v="9045"/>
    <n v="1185"/>
    <n v="10484.290000000001"/>
    <n v="3035.12"/>
    <n v="48"/>
    <m/>
    <n v="48351.66"/>
    <n v="865"/>
  </r>
  <r>
    <x v="84"/>
    <x v="84"/>
    <x v="0"/>
    <x v="3"/>
    <x v="0"/>
    <x v="84"/>
    <n v="50006.63"/>
    <n v="46190"/>
    <n v="0"/>
    <n v="23554"/>
    <n v="5527.23"/>
    <n v="141"/>
    <m/>
    <n v="125418.86"/>
    <n v="0"/>
  </r>
  <r>
    <x v="49"/>
    <x v="49"/>
    <x v="0"/>
    <x v="3"/>
    <x v="0"/>
    <x v="84"/>
    <n v="22173.49"/>
    <n v="1867"/>
    <n v="0"/>
    <n v="6515"/>
    <n v="2010"/>
    <n v="250.44"/>
    <m/>
    <n v="32815.93"/>
    <n v="353.16"/>
  </r>
  <r>
    <x v="76"/>
    <x v="76"/>
    <x v="0"/>
    <x v="4"/>
    <x v="1"/>
    <x v="84"/>
    <n v="28812.78"/>
    <n v="4420"/>
    <n v="370"/>
    <n v="9934.92"/>
    <n v="3707.27"/>
    <n v="102.5"/>
    <m/>
    <n v="47347.47"/>
    <n v="0"/>
  </r>
  <r>
    <x v="11"/>
    <x v="11"/>
    <x v="0"/>
    <x v="2"/>
    <x v="2"/>
    <x v="84"/>
    <n v="29965.14"/>
    <n v="40934.43"/>
    <n v="0"/>
    <n v="13869.85"/>
    <n v="3052.28"/>
    <n v="0"/>
    <m/>
    <n v="87821.7"/>
    <n v="0"/>
  </r>
  <r>
    <x v="9"/>
    <x v="9"/>
    <x v="0"/>
    <x v="1"/>
    <x v="0"/>
    <x v="84"/>
    <n v="48444.480000000003"/>
    <n v="0"/>
    <n v="0"/>
    <n v="23073.13"/>
    <n v="4596.9799999999996"/>
    <n v="95.14"/>
    <m/>
    <n v="76209.73"/>
    <n v="0"/>
  </r>
  <r>
    <x v="55"/>
    <x v="55"/>
    <x v="0"/>
    <x v="5"/>
    <x v="0"/>
    <x v="84"/>
    <n v="42038.71"/>
    <n v="3850"/>
    <n v="0"/>
    <n v="9798.01"/>
    <n v="1931.53"/>
    <n v="250.47"/>
    <m/>
    <n v="57868.72"/>
    <n v="0"/>
  </r>
  <r>
    <x v="44"/>
    <x v="44"/>
    <x v="0"/>
    <x v="2"/>
    <x v="0"/>
    <x v="84"/>
    <n v="25920.61"/>
    <n v="8600"/>
    <n v="752"/>
    <n v="15060.54"/>
    <n v="2760.16"/>
    <n v="239.32"/>
    <m/>
    <n v="53332.63"/>
    <n v="0"/>
  </r>
  <r>
    <x v="6"/>
    <x v="6"/>
    <x v="0"/>
    <x v="1"/>
    <x v="0"/>
    <x v="84"/>
    <n v="27351.8"/>
    <n v="4900"/>
    <n v="1245"/>
    <n v="18475.849999999999"/>
    <n v="2678.2"/>
    <n v="261.98"/>
    <m/>
    <n v="54912.83"/>
    <n v="0"/>
  </r>
  <r>
    <x v="19"/>
    <x v="19"/>
    <x v="4"/>
    <x v="0"/>
    <x v="0"/>
    <x v="84"/>
    <n v="24559.82"/>
    <n v="325"/>
    <n v="891.07"/>
    <n v="7904.5"/>
    <n v="2400.7399999999998"/>
    <n v="2854.78"/>
    <m/>
    <n v="38935.910000000003"/>
    <n v="0"/>
  </r>
  <r>
    <x v="5"/>
    <x v="5"/>
    <x v="0"/>
    <x v="1"/>
    <x v="0"/>
    <x v="84"/>
    <n v="32388.49"/>
    <n v="35615"/>
    <n v="0"/>
    <n v="15037.7"/>
    <n v="2548.2199999999998"/>
    <n v="134.93"/>
    <m/>
    <n v="85724.34"/>
    <n v="0"/>
  </r>
  <r>
    <x v="33"/>
    <x v="33"/>
    <x v="0"/>
    <x v="2"/>
    <x v="0"/>
    <x v="84"/>
    <n v="38080.39"/>
    <n v="3900"/>
    <n v="5912"/>
    <n v="15111.1"/>
    <n v="3810"/>
    <n v="0"/>
    <m/>
    <n v="66813.490000000005"/>
    <n v="0"/>
  </r>
  <r>
    <x v="26"/>
    <x v="26"/>
    <x v="1"/>
    <x v="2"/>
    <x v="0"/>
    <x v="84"/>
    <n v="58645"/>
    <n v="5850"/>
    <n v="0"/>
    <n v="35664.6"/>
    <n v="5514.5"/>
    <n v="84"/>
    <m/>
    <n v="105758.1"/>
    <n v="0"/>
  </r>
  <r>
    <x v="57"/>
    <x v="57"/>
    <x v="3"/>
    <x v="4"/>
    <x v="0"/>
    <x v="84"/>
    <n v="38965.160000000003"/>
    <n v="37625"/>
    <n v="5383"/>
    <n v="14723.54"/>
    <n v="5457.09"/>
    <n v="500.27"/>
    <m/>
    <n v="102654.06"/>
    <n v="0"/>
  </r>
  <r>
    <x v="1"/>
    <x v="1"/>
    <x v="0"/>
    <x v="1"/>
    <x v="0"/>
    <x v="84"/>
    <n v="52026.45"/>
    <n v="0"/>
    <n v="1655"/>
    <n v="19716.55"/>
    <n v="4596.42"/>
    <n v="136.25"/>
    <m/>
    <n v="78130.67"/>
    <n v="0"/>
  </r>
  <r>
    <x v="4"/>
    <x v="4"/>
    <x v="1"/>
    <x v="0"/>
    <x v="0"/>
    <x v="84"/>
    <n v="17722"/>
    <n v="700"/>
    <n v="0"/>
    <n v="12896.02"/>
    <n v="887"/>
    <n v="25"/>
    <m/>
    <n v="32230.02"/>
    <n v="0"/>
  </r>
  <r>
    <x v="22"/>
    <x v="22"/>
    <x v="0"/>
    <x v="3"/>
    <x v="0"/>
    <x v="84"/>
    <n v="52059.040000000001"/>
    <n v="990"/>
    <n v="0"/>
    <n v="16914.400000000001"/>
    <n v="2877.52"/>
    <n v="782.28"/>
    <m/>
    <n v="73623.240000000005"/>
    <n v="0"/>
  </r>
  <r>
    <x v="45"/>
    <x v="45"/>
    <x v="0"/>
    <x v="3"/>
    <x v="0"/>
    <x v="84"/>
    <n v="30185.26"/>
    <n v="16299"/>
    <n v="120"/>
    <n v="13350.49"/>
    <n v="2490.35"/>
    <n v="0"/>
    <m/>
    <n v="62445.1"/>
    <n v="0"/>
  </r>
  <r>
    <x v="20"/>
    <x v="20"/>
    <x v="3"/>
    <x v="1"/>
    <x v="0"/>
    <x v="84"/>
    <n v="38499"/>
    <n v="13874.3"/>
    <n v="777.88"/>
    <n v="12680.3"/>
    <n v="1761.57"/>
    <n v="0"/>
    <m/>
    <n v="67593.05"/>
    <n v="0"/>
  </r>
  <r>
    <x v="10"/>
    <x v="10"/>
    <x v="1"/>
    <x v="2"/>
    <x v="0"/>
    <x v="84"/>
    <n v="46938"/>
    <n v="4812.5"/>
    <n v="8971"/>
    <n v="34776.65"/>
    <n v="4607.26"/>
    <n v="525.41"/>
    <m/>
    <n v="100630.82"/>
    <n v="0"/>
  </r>
  <r>
    <x v="34"/>
    <x v="34"/>
    <x v="0"/>
    <x v="3"/>
    <x v="0"/>
    <x v="84"/>
    <n v="23589.5"/>
    <n v="1400"/>
    <n v="475"/>
    <n v="21589.35"/>
    <n v="3723.8"/>
    <n v="10.99"/>
    <m/>
    <n v="50788.639999999999"/>
    <n v="0"/>
  </r>
  <r>
    <x v="73"/>
    <x v="73"/>
    <x v="0"/>
    <x v="2"/>
    <x v="2"/>
    <x v="84"/>
    <n v="27324.48"/>
    <n v="10050"/>
    <n v="0"/>
    <n v="16218.95"/>
    <n v="3557.2"/>
    <n v="275.89"/>
    <m/>
    <n v="57426.52"/>
    <n v="0"/>
  </r>
  <r>
    <x v="86"/>
    <x v="86"/>
    <x v="0"/>
    <x v="2"/>
    <x v="2"/>
    <x v="84"/>
    <n v="15412.39"/>
    <n v="72"/>
    <n v="0"/>
    <n v="8551.16"/>
    <n v="3004.66"/>
    <n v="0"/>
    <m/>
    <n v="27040.21"/>
    <n v="0"/>
  </r>
  <r>
    <x v="35"/>
    <x v="35"/>
    <x v="4"/>
    <x v="1"/>
    <x v="0"/>
    <x v="84"/>
    <n v="16882.919999999998"/>
    <n v="0"/>
    <n v="0"/>
    <n v="10855.53"/>
    <n v="14381.43"/>
    <n v="4129.53"/>
    <m/>
    <n v="46249.41"/>
    <n v="0"/>
  </r>
  <r>
    <x v="85"/>
    <x v="85"/>
    <x v="0"/>
    <x v="2"/>
    <x v="0"/>
    <x v="84"/>
    <n v="26031.16"/>
    <n v="4320"/>
    <n v="100"/>
    <n v="8295.7199999999993"/>
    <n v="2462.8200000000002"/>
    <n v="315.26"/>
    <m/>
    <n v="41524.959999999999"/>
    <n v="0"/>
  </r>
  <r>
    <x v="69"/>
    <x v="69"/>
    <x v="4"/>
    <x v="1"/>
    <x v="2"/>
    <x v="84"/>
    <n v="29554.89"/>
    <n v="3390"/>
    <n v="0"/>
    <n v="12736.58"/>
    <n v="6089.07"/>
    <n v="52.5"/>
    <m/>
    <n v="51823.040000000001"/>
    <n v="77.510000000000005"/>
  </r>
  <r>
    <x v="7"/>
    <x v="7"/>
    <x v="0"/>
    <x v="1"/>
    <x v="0"/>
    <x v="84"/>
    <n v="35115.49"/>
    <n v="18545"/>
    <n v="180"/>
    <n v="16635.5"/>
    <n v="2163.6"/>
    <n v="19.989999999999998"/>
    <m/>
    <n v="72659.58"/>
    <n v="0"/>
  </r>
  <r>
    <x v="60"/>
    <x v="60"/>
    <x v="1"/>
    <x v="3"/>
    <x v="2"/>
    <x v="84"/>
    <n v="29675.03"/>
    <n v="-450"/>
    <n v="390"/>
    <n v="10099.93"/>
    <n v="7289.03"/>
    <n v="10048.81"/>
    <m/>
    <n v="57052.800000000003"/>
    <n v="0"/>
  </r>
  <r>
    <x v="21"/>
    <x v="21"/>
    <x v="4"/>
    <x v="1"/>
    <x v="0"/>
    <x v="84"/>
    <n v="29543.95"/>
    <n v="0"/>
    <n v="635"/>
    <n v="17612.61"/>
    <n v="4124.3500000000004"/>
    <n v="317.85000000000002"/>
    <m/>
    <n v="52233.760000000002"/>
    <n v="-10"/>
  </r>
  <r>
    <x v="56"/>
    <x v="56"/>
    <x v="0"/>
    <x v="2"/>
    <x v="0"/>
    <x v="84"/>
    <n v="21073.24"/>
    <n v="6749"/>
    <n v="0"/>
    <n v="11622.26"/>
    <n v="2882.67"/>
    <n v="1514.67"/>
    <m/>
    <n v="43841.84"/>
    <n v="0"/>
  </r>
  <r>
    <x v="52"/>
    <x v="52"/>
    <x v="2"/>
    <x v="1"/>
    <x v="2"/>
    <x v="84"/>
    <n v="36557.01"/>
    <n v="2390"/>
    <n v="0"/>
    <n v="14927.85"/>
    <n v="3074.5"/>
    <n v="560.97"/>
    <m/>
    <n v="57510.33"/>
    <n v="0"/>
  </r>
  <r>
    <x v="53"/>
    <x v="53"/>
    <x v="0"/>
    <x v="2"/>
    <x v="0"/>
    <x v="84"/>
    <n v="23154"/>
    <n v="22220"/>
    <n v="0"/>
    <n v="11539.45"/>
    <n v="3891.63"/>
    <n v="56.98"/>
    <m/>
    <n v="60862.06"/>
    <n v="0"/>
  </r>
  <r>
    <x v="59"/>
    <x v="59"/>
    <x v="3"/>
    <x v="3"/>
    <x v="2"/>
    <x v="84"/>
    <n v="23235"/>
    <n v="4380"/>
    <n v="180"/>
    <n v="7167.5"/>
    <n v="1895"/>
    <n v="123.6"/>
    <m/>
    <n v="36981.1"/>
    <n v="0"/>
  </r>
  <r>
    <x v="65"/>
    <x v="65"/>
    <x v="0"/>
    <x v="2"/>
    <x v="0"/>
    <x v="84"/>
    <n v="29621.08"/>
    <n v="7840"/>
    <n v="0"/>
    <n v="19418.73"/>
    <n v="4501.0600000000004"/>
    <n v="56"/>
    <m/>
    <n v="61436.87"/>
    <n v="335"/>
  </r>
  <r>
    <x v="23"/>
    <x v="23"/>
    <x v="0"/>
    <x v="1"/>
    <x v="0"/>
    <x v="84"/>
    <n v="47062.99"/>
    <n v="60225"/>
    <n v="120"/>
    <n v="29378.880000000001"/>
    <n v="4323.1000000000004"/>
    <n v="189"/>
    <m/>
    <n v="141298.97"/>
    <n v="0"/>
  </r>
  <r>
    <x v="0"/>
    <x v="0"/>
    <x v="0"/>
    <x v="0"/>
    <x v="0"/>
    <x v="84"/>
    <n v="27371.18"/>
    <n v="0"/>
    <n v="0"/>
    <n v="15430.97"/>
    <n v="1920.37"/>
    <n v="192"/>
    <m/>
    <n v="44914.52"/>
    <n v="0"/>
  </r>
  <r>
    <x v="40"/>
    <x v="40"/>
    <x v="0"/>
    <x v="3"/>
    <x v="0"/>
    <x v="84"/>
    <n v="37499.54"/>
    <n v="23150"/>
    <n v="0"/>
    <n v="15973.56"/>
    <n v="4057"/>
    <n v="0"/>
    <m/>
    <n v="80680.100000000006"/>
    <n v="0"/>
  </r>
  <r>
    <x v="80"/>
    <x v="80"/>
    <x v="4"/>
    <x v="1"/>
    <x v="2"/>
    <x v="84"/>
    <n v="20687.68"/>
    <n v="0"/>
    <n v="0"/>
    <n v="7038.25"/>
    <n v="2434"/>
    <n v="20"/>
    <m/>
    <n v="30179.93"/>
    <n v="170"/>
  </r>
  <r>
    <x v="48"/>
    <x v="48"/>
    <x v="0"/>
    <x v="3"/>
    <x v="0"/>
    <x v="84"/>
    <n v="31001"/>
    <n v="2967.5"/>
    <n v="0"/>
    <n v="11804.2"/>
    <n v="2830.25"/>
    <n v="0"/>
    <m/>
    <n v="48602.95"/>
    <n v="0"/>
  </r>
  <r>
    <x v="36"/>
    <x v="36"/>
    <x v="0"/>
    <x v="1"/>
    <x v="0"/>
    <x v="84"/>
    <n v="30907.49"/>
    <n v="9356.7000000000007"/>
    <n v="0"/>
    <n v="19033.52"/>
    <n v="3497.41"/>
    <n v="60"/>
    <m/>
    <n v="62855.12"/>
    <n v="0"/>
  </r>
  <r>
    <x v="28"/>
    <x v="28"/>
    <x v="0"/>
    <x v="2"/>
    <x v="0"/>
    <x v="84"/>
    <n v="23133.31"/>
    <n v="533.32000000000005"/>
    <n v="0"/>
    <n v="11704"/>
    <n v="3650.54"/>
    <n v="377.7"/>
    <m/>
    <n v="39398.870000000003"/>
    <n v="0"/>
  </r>
  <r>
    <x v="88"/>
    <x v="88"/>
    <x v="2"/>
    <x v="3"/>
    <x v="2"/>
    <x v="84"/>
    <n v="22512.31"/>
    <n v="0"/>
    <n v="0"/>
    <n v="12046.31"/>
    <n v="2952.09"/>
    <n v="0"/>
    <m/>
    <n v="37510.71"/>
    <n v="1580"/>
  </r>
  <r>
    <x v="24"/>
    <x v="24"/>
    <x v="0"/>
    <x v="2"/>
    <x v="0"/>
    <x v="84"/>
    <n v="22070"/>
    <n v="11775"/>
    <n v="74"/>
    <n v="11849.29"/>
    <n v="3008.57"/>
    <n v="441.06"/>
    <m/>
    <n v="49217.919999999998"/>
    <n v="0"/>
  </r>
  <r>
    <x v="42"/>
    <x v="42"/>
    <x v="0"/>
    <x v="1"/>
    <x v="1"/>
    <x v="84"/>
    <n v="27245.46"/>
    <n v="0"/>
    <n v="370"/>
    <n v="14066.5"/>
    <n v="3167"/>
    <n v="1066.48"/>
    <m/>
    <n v="45915.44"/>
    <n v="0"/>
  </r>
  <r>
    <x v="27"/>
    <x v="27"/>
    <x v="0"/>
    <x v="3"/>
    <x v="0"/>
    <x v="84"/>
    <n v="17350"/>
    <n v="0"/>
    <n v="335"/>
    <n v="9778.75"/>
    <n v="2026"/>
    <n v="763.47"/>
    <m/>
    <n v="30253.22"/>
    <n v="0"/>
  </r>
  <r>
    <x v="43"/>
    <x v="43"/>
    <x v="0"/>
    <x v="4"/>
    <x v="0"/>
    <x v="84"/>
    <n v="27546.63"/>
    <n v="0"/>
    <n v="400"/>
    <n v="13220.61"/>
    <n v="2204.58"/>
    <n v="188.2"/>
    <m/>
    <n v="43560.02"/>
    <n v="0"/>
  </r>
  <r>
    <x v="79"/>
    <x v="79"/>
    <x v="0"/>
    <x v="3"/>
    <x v="0"/>
    <x v="84"/>
    <n v="23749.48"/>
    <n v="2387.19"/>
    <n v="0"/>
    <n v="12574.56"/>
    <n v="5051.78"/>
    <n v="0"/>
    <m/>
    <n v="43763.01"/>
    <n v="0"/>
  </r>
  <r>
    <x v="25"/>
    <x v="25"/>
    <x v="2"/>
    <x v="1"/>
    <x v="0"/>
    <x v="84"/>
    <n v="36843.21"/>
    <n v="15600"/>
    <n v="0"/>
    <n v="14888.46"/>
    <n v="2878.17"/>
    <n v="4.99"/>
    <m/>
    <n v="70214.83"/>
    <n v="0"/>
  </r>
  <r>
    <x v="89"/>
    <x v="89"/>
    <x v="0"/>
    <x v="2"/>
    <x v="0"/>
    <x v="84"/>
    <n v="3129.63"/>
    <n v="0"/>
    <n v="0"/>
    <n v="1364"/>
    <n v="433.49"/>
    <n v="0"/>
    <m/>
    <n v="4927.12"/>
    <n v="0"/>
  </r>
  <r>
    <x v="72"/>
    <x v="72"/>
    <x v="0"/>
    <x v="3"/>
    <x v="2"/>
    <x v="84"/>
    <n v="20574.61"/>
    <n v="0"/>
    <n v="0"/>
    <n v="16863.330000000002"/>
    <n v="2421.25"/>
    <n v="14"/>
    <m/>
    <n v="39873.19"/>
    <n v="453.15"/>
  </r>
  <r>
    <x v="32"/>
    <x v="32"/>
    <x v="3"/>
    <x v="2"/>
    <x v="0"/>
    <x v="84"/>
    <n v="24741"/>
    <n v="0"/>
    <n v="0"/>
    <n v="7488.25"/>
    <n v="2919.4"/>
    <n v="100"/>
    <m/>
    <n v="35248.65"/>
    <n v="70"/>
  </r>
  <r>
    <x v="68"/>
    <x v="68"/>
    <x v="0"/>
    <x v="0"/>
    <x v="2"/>
    <x v="84"/>
    <n v="12340.66"/>
    <n v="3275"/>
    <n v="130"/>
    <n v="7979.89"/>
    <n v="5586.28"/>
    <n v="612"/>
    <m/>
    <n v="29923.83"/>
    <n v="0"/>
  </r>
  <r>
    <x v="90"/>
    <x v="90"/>
    <x v="4"/>
    <x v="2"/>
    <x v="2"/>
    <x v="84"/>
    <n v="14507"/>
    <n v="0"/>
    <n v="0"/>
    <n v="6253.9"/>
    <n v="2038.2"/>
    <n v="60"/>
    <m/>
    <n v="22859.1"/>
    <n v="710"/>
  </r>
  <r>
    <x v="54"/>
    <x v="54"/>
    <x v="0"/>
    <x v="2"/>
    <x v="0"/>
    <x v="84"/>
    <n v="27717.25"/>
    <n v="2887.5"/>
    <n v="0"/>
    <n v="22345.45"/>
    <n v="2120.64"/>
    <n v="0"/>
    <m/>
    <n v="55070.84"/>
    <n v="0"/>
  </r>
  <r>
    <x v="58"/>
    <x v="58"/>
    <x v="0"/>
    <x v="3"/>
    <x v="3"/>
    <x v="84"/>
    <n v="22247.75"/>
    <n v="0"/>
    <n v="0"/>
    <n v="17620.95"/>
    <n v="2740"/>
    <n v="22"/>
    <m/>
    <n v="42630.7"/>
    <n v="0"/>
  </r>
  <r>
    <x v="50"/>
    <x v="50"/>
    <x v="2"/>
    <x v="4"/>
    <x v="0"/>
    <x v="84"/>
    <n v="60649.98"/>
    <n v="6200"/>
    <n v="1154"/>
    <n v="22684.5"/>
    <n v="3789.65"/>
    <n v="43.98"/>
    <m/>
    <n v="94522.11"/>
    <n v="0"/>
  </r>
  <r>
    <x v="29"/>
    <x v="29"/>
    <x v="0"/>
    <x v="2"/>
    <x v="0"/>
    <x v="84"/>
    <n v="37115.65"/>
    <n v="1029.03"/>
    <n v="1240"/>
    <n v="18613.689999999999"/>
    <n v="3198.88"/>
    <n v="1844.99"/>
    <m/>
    <n v="63042.239999999998"/>
    <n v="0"/>
  </r>
  <r>
    <x v="8"/>
    <x v="8"/>
    <x v="0"/>
    <x v="1"/>
    <x v="1"/>
    <x v="84"/>
    <n v="30037.89"/>
    <n v="0"/>
    <n v="0"/>
    <n v="14280.5"/>
    <n v="3530"/>
    <n v="20"/>
    <m/>
    <n v="47868.39"/>
    <n v="0"/>
  </r>
  <r>
    <x v="18"/>
    <x v="18"/>
    <x v="3"/>
    <x v="1"/>
    <x v="0"/>
    <x v="84"/>
    <n v="29470.26"/>
    <n v="1120"/>
    <n v="665"/>
    <n v="11353.25"/>
    <n v="1576.5"/>
    <n v="0"/>
    <m/>
    <n v="44185.01"/>
    <n v="0"/>
  </r>
  <r>
    <x v="74"/>
    <x v="74"/>
    <x v="3"/>
    <x v="3"/>
    <x v="0"/>
    <x v="84"/>
    <n v="37976.06"/>
    <n v="3975"/>
    <n v="830"/>
    <n v="11068.2"/>
    <n v="4488.08"/>
    <n v="478.17"/>
    <m/>
    <n v="58815.51"/>
    <n v="0"/>
  </r>
  <r>
    <x v="75"/>
    <x v="75"/>
    <x v="0"/>
    <x v="3"/>
    <x v="2"/>
    <x v="84"/>
    <n v="19736.13"/>
    <n v="0"/>
    <n v="405"/>
    <n v="14956.16"/>
    <n v="5086.8100000000004"/>
    <n v="45.47"/>
    <m/>
    <n v="40229.57"/>
    <n v="1227.76"/>
  </r>
  <r>
    <x v="3"/>
    <x v="3"/>
    <x v="0"/>
    <x v="1"/>
    <x v="0"/>
    <x v="84"/>
    <n v="30524.99"/>
    <n v="5632.72"/>
    <n v="0"/>
    <n v="25629.27"/>
    <n v="3072.09"/>
    <n v="44.17"/>
    <m/>
    <n v="64903.24"/>
    <n v="0"/>
  </r>
  <r>
    <x v="31"/>
    <x v="31"/>
    <x v="4"/>
    <x v="0"/>
    <x v="0"/>
    <x v="84"/>
    <n v="26696.29"/>
    <n v="1920"/>
    <n v="1220"/>
    <n v="12353.78"/>
    <n v="2126.0500000000002"/>
    <n v="998.25"/>
    <m/>
    <n v="45314.37"/>
    <n v="0"/>
  </r>
  <r>
    <x v="66"/>
    <x v="66"/>
    <x v="5"/>
    <x v="2"/>
    <x v="4"/>
    <x v="84"/>
    <n v="41791.81"/>
    <n v="1100"/>
    <n v="0"/>
    <n v="10289.81"/>
    <n v="3105.15"/>
    <n v="16.989999999999998"/>
    <m/>
    <n v="56303.76"/>
    <n v="1460.07"/>
  </r>
  <r>
    <x v="64"/>
    <x v="64"/>
    <x v="0"/>
    <x v="3"/>
    <x v="0"/>
    <x v="84"/>
    <n v="38647"/>
    <n v="23488.14"/>
    <n v="-225"/>
    <n v="22696.65"/>
    <n v="5614.94"/>
    <n v="530.70000000000005"/>
    <m/>
    <n v="90752.43"/>
    <n v="0"/>
  </r>
  <r>
    <x v="13"/>
    <x v="13"/>
    <x v="0"/>
    <x v="1"/>
    <x v="0"/>
    <x v="84"/>
    <n v="29985.360000000001"/>
    <n v="4200"/>
    <n v="230"/>
    <n v="10872.49"/>
    <n v="2177.5"/>
    <n v="1697.79"/>
    <m/>
    <n v="49163.14"/>
    <n v="1805"/>
  </r>
  <r>
    <x v="67"/>
    <x v="67"/>
    <x v="5"/>
    <x v="3"/>
    <x v="0"/>
    <x v="84"/>
    <n v="38385.839999999997"/>
    <n v="0"/>
    <n v="2050"/>
    <n v="14470.15"/>
    <n v="4891.0200000000004"/>
    <n v="2824.9"/>
    <m/>
    <n v="62621.91"/>
    <n v="0"/>
  </r>
  <r>
    <x v="62"/>
    <x v="62"/>
    <x v="2"/>
    <x v="4"/>
    <x v="0"/>
    <x v="84"/>
    <n v="57452.5"/>
    <n v="275"/>
    <n v="220"/>
    <n v="21896.880000000001"/>
    <n v="3787.82"/>
    <n v="24.95"/>
    <m/>
    <n v="83657.149999999994"/>
    <n v="0"/>
  </r>
  <r>
    <x v="15"/>
    <x v="15"/>
    <x v="2"/>
    <x v="1"/>
    <x v="0"/>
    <x v="84"/>
    <n v="34235.410000000003"/>
    <n v="11542"/>
    <n v="2550"/>
    <n v="14080.59"/>
    <n v="2429.46"/>
    <n v="72.5"/>
    <m/>
    <n v="64909.96"/>
    <n v="0"/>
  </r>
  <r>
    <x v="39"/>
    <x v="39"/>
    <x v="5"/>
    <x v="3"/>
    <x v="0"/>
    <x v="84"/>
    <n v="35558.86"/>
    <n v="0"/>
    <n v="7346.5"/>
    <n v="13897.05"/>
    <n v="5796.39"/>
    <n v="341.1"/>
    <m/>
    <n v="62939.9"/>
    <n v="0"/>
  </r>
  <r>
    <x v="41"/>
    <x v="41"/>
    <x v="0"/>
    <x v="4"/>
    <x v="0"/>
    <x v="84"/>
    <n v="32665.81"/>
    <n v="1100"/>
    <n v="0"/>
    <n v="11402.25"/>
    <n v="4036.67"/>
    <n v="40"/>
    <m/>
    <n v="49244.73"/>
    <n v="490"/>
  </r>
  <r>
    <x v="84"/>
    <x v="84"/>
    <x v="0"/>
    <x v="3"/>
    <x v="0"/>
    <x v="85"/>
    <n v="99709.28"/>
    <n v="4420.5"/>
    <n v="299"/>
    <n v="41819.5"/>
    <n v="11309.66"/>
    <n v="360.5"/>
    <m/>
    <n v="157918.44"/>
    <n v="0"/>
  </r>
  <r>
    <x v="91"/>
    <x v="91"/>
    <x v="0"/>
    <x v="2"/>
    <x v="1"/>
    <x v="85"/>
    <n v="16792.48"/>
    <n v="1020"/>
    <n v="270"/>
    <n v="6768.85"/>
    <n v="1831.4"/>
    <n v="0"/>
    <m/>
    <n v="26682.73"/>
    <n v="0"/>
  </r>
  <r>
    <x v="10"/>
    <x v="10"/>
    <x v="1"/>
    <x v="2"/>
    <x v="0"/>
    <x v="85"/>
    <n v="81080"/>
    <n v="12897.5"/>
    <n v="5234.2"/>
    <n v="39079.449999999997"/>
    <n v="6858.75"/>
    <n v="1942.41"/>
    <m/>
    <n v="147092.31"/>
    <n v="0"/>
  </r>
  <r>
    <x v="20"/>
    <x v="20"/>
    <x v="3"/>
    <x v="1"/>
    <x v="0"/>
    <x v="85"/>
    <n v="77528.95"/>
    <n v="1792"/>
    <n v="1727"/>
    <n v="21775.56"/>
    <n v="4996.96"/>
    <n v="216.95"/>
    <m/>
    <n v="108037.42"/>
    <n v="0"/>
  </r>
  <r>
    <x v="45"/>
    <x v="45"/>
    <x v="0"/>
    <x v="3"/>
    <x v="0"/>
    <x v="85"/>
    <n v="62241.42"/>
    <n v="10512"/>
    <n v="940"/>
    <n v="21582.799999999999"/>
    <n v="4188.6000000000004"/>
    <n v="24"/>
    <m/>
    <n v="99488.82"/>
    <n v="0"/>
  </r>
  <r>
    <x v="22"/>
    <x v="22"/>
    <x v="0"/>
    <x v="3"/>
    <x v="0"/>
    <x v="85"/>
    <n v="82957.52"/>
    <n v="12050"/>
    <n v="450"/>
    <n v="20657.419999999998"/>
    <n v="4477.3999999999996"/>
    <n v="900.15"/>
    <m/>
    <n v="121492.49"/>
    <n v="0"/>
  </r>
  <r>
    <x v="1"/>
    <x v="1"/>
    <x v="0"/>
    <x v="1"/>
    <x v="0"/>
    <x v="85"/>
    <n v="78175.19"/>
    <n v="12400.01"/>
    <n v="6145"/>
    <n v="26969.25"/>
    <n v="8157"/>
    <n v="170.33"/>
    <m/>
    <n v="132016.78"/>
    <n v="0"/>
  </r>
  <r>
    <x v="34"/>
    <x v="34"/>
    <x v="0"/>
    <x v="3"/>
    <x v="0"/>
    <x v="85"/>
    <n v="45477.85"/>
    <n v="0"/>
    <n v="1520"/>
    <n v="29311.41"/>
    <n v="5277.17"/>
    <n v="34.979999999999997"/>
    <m/>
    <n v="81621.41"/>
    <n v="0"/>
  </r>
  <r>
    <x v="81"/>
    <x v="81"/>
    <x v="0"/>
    <x v="3"/>
    <x v="2"/>
    <x v="85"/>
    <n v="98576.11"/>
    <n v="440"/>
    <n v="315"/>
    <n v="35598.18"/>
    <n v="13744.08"/>
    <n v="474"/>
    <m/>
    <n v="149147.37"/>
    <n v="0"/>
  </r>
  <r>
    <x v="26"/>
    <x v="26"/>
    <x v="1"/>
    <x v="2"/>
    <x v="0"/>
    <x v="85"/>
    <n v="92301.18"/>
    <n v="0"/>
    <n v="277"/>
    <n v="42162.400000000001"/>
    <n v="7605.16"/>
    <n v="145.19999999999999"/>
    <m/>
    <n v="142490.94"/>
    <n v="0"/>
  </r>
  <r>
    <x v="4"/>
    <x v="4"/>
    <x v="1"/>
    <x v="0"/>
    <x v="0"/>
    <x v="85"/>
    <n v="36609.57"/>
    <n v="2000"/>
    <n v="0"/>
    <n v="17020.77"/>
    <n v="1585.8"/>
    <n v="47.97"/>
    <m/>
    <n v="57264.11"/>
    <n v="0"/>
  </r>
  <r>
    <x v="73"/>
    <x v="73"/>
    <x v="0"/>
    <x v="2"/>
    <x v="2"/>
    <x v="85"/>
    <n v="62301.14"/>
    <n v="2880"/>
    <n v="0"/>
    <n v="31223.87"/>
    <n v="6923.14"/>
    <n v="337.87"/>
    <m/>
    <n v="103666.02"/>
    <n v="0"/>
  </r>
  <r>
    <x v="86"/>
    <x v="86"/>
    <x v="0"/>
    <x v="2"/>
    <x v="2"/>
    <x v="85"/>
    <n v="28018.6"/>
    <n v="600"/>
    <n v="0"/>
    <n v="17677.669999999998"/>
    <n v="5446.99"/>
    <n v="0"/>
    <m/>
    <n v="51743.26"/>
    <n v="0"/>
  </r>
  <r>
    <x v="57"/>
    <x v="57"/>
    <x v="3"/>
    <x v="4"/>
    <x v="0"/>
    <x v="85"/>
    <n v="83714.31"/>
    <n v="18250"/>
    <n v="4572"/>
    <n v="23188.37"/>
    <n v="9890.83"/>
    <n v="660.54"/>
    <m/>
    <n v="140276.04999999999"/>
    <n v="0"/>
  </r>
  <r>
    <x v="63"/>
    <x v="63"/>
    <x v="0"/>
    <x v="2"/>
    <x v="0"/>
    <x v="85"/>
    <n v="89218.84"/>
    <n v="750"/>
    <n v="0"/>
    <n v="34926.550000000003"/>
    <n v="6845.61"/>
    <n v="2077.5"/>
    <m/>
    <n v="133818.5"/>
    <n v="0"/>
  </r>
  <r>
    <x v="12"/>
    <x v="12"/>
    <x v="0"/>
    <x v="2"/>
    <x v="0"/>
    <x v="85"/>
    <n v="67055.86"/>
    <n v="500"/>
    <n v="5231.75"/>
    <n v="29186.880000000001"/>
    <n v="6590"/>
    <n v="2391.83"/>
    <m/>
    <n v="110956.32"/>
    <n v="0"/>
  </r>
  <r>
    <x v="17"/>
    <x v="17"/>
    <x v="0"/>
    <x v="1"/>
    <x v="1"/>
    <x v="85"/>
    <n v="55410.1"/>
    <n v="20620"/>
    <n v="390"/>
    <n v="22624.13"/>
    <n v="4474.84"/>
    <n v="159.91999999999999"/>
    <m/>
    <n v="103678.99"/>
    <n v="0"/>
  </r>
  <r>
    <x v="92"/>
    <x v="92"/>
    <x v="2"/>
    <x v="4"/>
    <x v="0"/>
    <x v="85"/>
    <n v="65160.55"/>
    <n v="700"/>
    <n v="0"/>
    <n v="24425.05"/>
    <n v="5956.51"/>
    <n v="1244.97"/>
    <m/>
    <n v="97487.08"/>
    <n v="0"/>
  </r>
  <r>
    <x v="16"/>
    <x v="16"/>
    <x v="0"/>
    <x v="1"/>
    <x v="0"/>
    <x v="85"/>
    <n v="90232.5"/>
    <n v="1080"/>
    <n v="1850"/>
    <n v="31158.880000000001"/>
    <n v="6300.25"/>
    <n v="1233.08"/>
    <m/>
    <n v="131854.71"/>
    <n v="0"/>
  </r>
  <r>
    <x v="30"/>
    <x v="30"/>
    <x v="0"/>
    <x v="2"/>
    <x v="2"/>
    <x v="85"/>
    <n v="70554.399999999994"/>
    <n v="7975"/>
    <n v="0"/>
    <n v="24923.25"/>
    <n v="5187.8"/>
    <n v="496.9"/>
    <m/>
    <n v="109137.35"/>
    <n v="0"/>
  </r>
  <r>
    <x v="38"/>
    <x v="38"/>
    <x v="2"/>
    <x v="2"/>
    <x v="0"/>
    <x v="85"/>
    <n v="112334.5"/>
    <n v="15400"/>
    <n v="840"/>
    <n v="50642.61"/>
    <n v="8379.08"/>
    <n v="735.32"/>
    <m/>
    <n v="188331.51"/>
    <n v="0"/>
  </r>
  <r>
    <x v="71"/>
    <x v="71"/>
    <x v="0"/>
    <x v="2"/>
    <x v="2"/>
    <x v="85"/>
    <n v="62908.53"/>
    <n v="3750"/>
    <n v="3260"/>
    <n v="25502.14"/>
    <n v="9269.65"/>
    <n v="1956.85"/>
    <m/>
    <n v="106647.17"/>
    <n v="0"/>
  </r>
  <r>
    <x v="78"/>
    <x v="78"/>
    <x v="1"/>
    <x v="2"/>
    <x v="0"/>
    <x v="85"/>
    <n v="51301.77"/>
    <n v="930"/>
    <n v="2174.69"/>
    <n v="15261.26"/>
    <n v="4040.84"/>
    <n v="0"/>
    <m/>
    <n v="73708.56"/>
    <n v="0"/>
  </r>
  <r>
    <x v="64"/>
    <x v="64"/>
    <x v="0"/>
    <x v="3"/>
    <x v="0"/>
    <x v="85"/>
    <n v="67102.399999999994"/>
    <n v="8360"/>
    <n v="689"/>
    <n v="35399.26"/>
    <n v="8590.36"/>
    <n v="798.75"/>
    <m/>
    <n v="120939.77"/>
    <n v="0"/>
  </r>
  <r>
    <x v="93"/>
    <x v="93"/>
    <x v="0"/>
    <x v="2"/>
    <x v="0"/>
    <x v="85"/>
    <n v="7580"/>
    <n v="0"/>
    <n v="0"/>
    <n v="2479"/>
    <n v="577"/>
    <n v="0"/>
    <m/>
    <n v="10636"/>
    <n v="0"/>
  </r>
  <r>
    <x v="14"/>
    <x v="14"/>
    <x v="0"/>
    <x v="1"/>
    <x v="1"/>
    <x v="85"/>
    <n v="50837.34"/>
    <n v="36540"/>
    <n v="200"/>
    <n v="20325.54"/>
    <n v="3778.5"/>
    <n v="710.97"/>
    <m/>
    <n v="112392.35"/>
    <n v="0"/>
  </r>
  <r>
    <x v="3"/>
    <x v="3"/>
    <x v="0"/>
    <x v="1"/>
    <x v="0"/>
    <x v="85"/>
    <n v="64117.58"/>
    <n v="26092.31"/>
    <n v="30"/>
    <n v="37711.230000000003"/>
    <n v="5420.12"/>
    <n v="30.58"/>
    <m/>
    <n v="133401.82"/>
    <n v="0"/>
  </r>
  <r>
    <x v="50"/>
    <x v="50"/>
    <x v="2"/>
    <x v="4"/>
    <x v="0"/>
    <x v="85"/>
    <n v="123520.07"/>
    <n v="11156.25"/>
    <n v="1769.1"/>
    <n v="39233.800000000003"/>
    <n v="6207.39"/>
    <n v="186.07"/>
    <m/>
    <n v="182072.68"/>
    <n v="0"/>
  </r>
  <r>
    <x v="29"/>
    <x v="29"/>
    <x v="0"/>
    <x v="2"/>
    <x v="0"/>
    <x v="85"/>
    <n v="72347.5"/>
    <n v="0"/>
    <n v="580"/>
    <n v="32826.239999999998"/>
    <n v="4786.13"/>
    <n v="165"/>
    <m/>
    <n v="110704.87"/>
    <n v="0"/>
  </r>
  <r>
    <x v="8"/>
    <x v="8"/>
    <x v="0"/>
    <x v="1"/>
    <x v="1"/>
    <x v="85"/>
    <n v="53210.31"/>
    <n v="13420"/>
    <n v="0"/>
    <n v="21257.1"/>
    <n v="5026.7"/>
    <n v="60"/>
    <m/>
    <n v="92974.11"/>
    <n v="0"/>
  </r>
  <r>
    <x v="18"/>
    <x v="18"/>
    <x v="3"/>
    <x v="1"/>
    <x v="0"/>
    <x v="85"/>
    <n v="55731.51"/>
    <n v="12560"/>
    <n v="700"/>
    <n v="19972.87"/>
    <n v="4970.5"/>
    <n v="40"/>
    <m/>
    <n v="93974.88"/>
    <n v="0"/>
  </r>
  <r>
    <x v="74"/>
    <x v="74"/>
    <x v="3"/>
    <x v="3"/>
    <x v="0"/>
    <x v="85"/>
    <n v="89350.25"/>
    <n v="25231.13"/>
    <n v="1050"/>
    <n v="22399.97"/>
    <n v="8801.41"/>
    <n v="714.84"/>
    <m/>
    <n v="147547.6"/>
    <n v="0"/>
  </r>
  <r>
    <x v="15"/>
    <x v="15"/>
    <x v="2"/>
    <x v="1"/>
    <x v="0"/>
    <x v="85"/>
    <n v="72930.55"/>
    <n v="34932"/>
    <n v="1240"/>
    <n v="21533.7"/>
    <n v="4195.88"/>
    <n v="87.99"/>
    <m/>
    <n v="134920.12"/>
    <n v="0"/>
  </r>
  <r>
    <x v="62"/>
    <x v="62"/>
    <x v="2"/>
    <x v="4"/>
    <x v="0"/>
    <x v="85"/>
    <n v="106472.67"/>
    <n v="7707.33"/>
    <n v="0"/>
    <n v="33697.1"/>
    <n v="7172.06"/>
    <n v="409.23"/>
    <m/>
    <n v="155458.39000000001"/>
    <n v="0"/>
  </r>
  <r>
    <x v="58"/>
    <x v="58"/>
    <x v="0"/>
    <x v="3"/>
    <x v="3"/>
    <x v="85"/>
    <n v="52774.26"/>
    <n v="4350"/>
    <n v="0"/>
    <n v="28624.38"/>
    <n v="5711.22"/>
    <n v="198"/>
    <m/>
    <n v="91657.86"/>
    <n v="0"/>
  </r>
  <r>
    <x v="39"/>
    <x v="39"/>
    <x v="5"/>
    <x v="3"/>
    <x v="0"/>
    <x v="85"/>
    <n v="72406.320000000007"/>
    <n v="10692"/>
    <n v="14942.5"/>
    <n v="23207.82"/>
    <n v="7765.35"/>
    <n v="1595.25"/>
    <m/>
    <n v="130609.24"/>
    <n v="0"/>
  </r>
  <r>
    <x v="35"/>
    <x v="35"/>
    <x v="4"/>
    <x v="1"/>
    <x v="0"/>
    <x v="85"/>
    <n v="23614.1"/>
    <n v="0"/>
    <n v="0"/>
    <n v="14370.74"/>
    <n v="14828.97"/>
    <n v="8630.81"/>
    <m/>
    <n v="61444.62"/>
    <n v="0"/>
  </r>
  <r>
    <x v="31"/>
    <x v="31"/>
    <x v="4"/>
    <x v="0"/>
    <x v="0"/>
    <x v="85"/>
    <n v="50736.95"/>
    <n v="320"/>
    <n v="827.49"/>
    <n v="17831.04"/>
    <n v="3769.24"/>
    <n v="1018.83"/>
    <m/>
    <n v="74503.55"/>
    <n v="0"/>
  </r>
  <r>
    <x v="68"/>
    <x v="68"/>
    <x v="0"/>
    <x v="0"/>
    <x v="2"/>
    <x v="85"/>
    <n v="28668.84"/>
    <n v="4535.43"/>
    <n v="270"/>
    <n v="19371.11"/>
    <n v="9896.81"/>
    <n v="289"/>
    <m/>
    <n v="63031.19"/>
    <n v="0"/>
  </r>
  <r>
    <x v="23"/>
    <x v="23"/>
    <x v="0"/>
    <x v="1"/>
    <x v="0"/>
    <x v="85"/>
    <n v="80377.490000000005"/>
    <n v="300"/>
    <n v="120"/>
    <n v="37197.42"/>
    <n v="5919"/>
    <n v="342"/>
    <m/>
    <n v="124255.91"/>
    <n v="0"/>
  </r>
  <r>
    <x v="33"/>
    <x v="33"/>
    <x v="0"/>
    <x v="2"/>
    <x v="0"/>
    <x v="85"/>
    <n v="68818.53"/>
    <n v="19100"/>
    <n v="5395"/>
    <n v="25148.2"/>
    <n v="5091.8"/>
    <n v="0"/>
    <m/>
    <n v="123553.53"/>
    <n v="0"/>
  </r>
  <r>
    <x v="9"/>
    <x v="9"/>
    <x v="0"/>
    <x v="1"/>
    <x v="0"/>
    <x v="85"/>
    <n v="71942"/>
    <n v="41100"/>
    <n v="2830"/>
    <n v="30191"/>
    <n v="8232"/>
    <n v="188"/>
    <m/>
    <n v="154483"/>
    <n v="0"/>
  </r>
  <r>
    <x v="55"/>
    <x v="55"/>
    <x v="0"/>
    <x v="5"/>
    <x v="0"/>
    <x v="85"/>
    <n v="81916.55"/>
    <n v="10765"/>
    <n v="0"/>
    <n v="22102.62"/>
    <n v="4628.0200000000004"/>
    <n v="798.18"/>
    <m/>
    <n v="120210.37"/>
    <n v="0"/>
  </r>
  <r>
    <x v="44"/>
    <x v="44"/>
    <x v="0"/>
    <x v="2"/>
    <x v="0"/>
    <x v="85"/>
    <n v="57201.33"/>
    <n v="250"/>
    <n v="1345.5"/>
    <n v="24181.55"/>
    <n v="4490.18"/>
    <n v="1438.42"/>
    <m/>
    <n v="88906.98"/>
    <n v="0"/>
  </r>
  <r>
    <x v="6"/>
    <x v="6"/>
    <x v="0"/>
    <x v="1"/>
    <x v="0"/>
    <x v="85"/>
    <n v="61910.83"/>
    <n v="730"/>
    <n v="2895"/>
    <n v="25392.74"/>
    <n v="3674.45"/>
    <n v="886.99"/>
    <m/>
    <n v="95490.01"/>
    <n v="0"/>
  </r>
  <r>
    <x v="19"/>
    <x v="19"/>
    <x v="4"/>
    <x v="0"/>
    <x v="0"/>
    <x v="85"/>
    <n v="35962.769999999997"/>
    <n v="0"/>
    <n v="1800"/>
    <n v="13111.02"/>
    <n v="3141.75"/>
    <n v="212.34"/>
    <m/>
    <n v="54227.88"/>
    <n v="0"/>
  </r>
  <r>
    <x v="5"/>
    <x v="5"/>
    <x v="0"/>
    <x v="1"/>
    <x v="0"/>
    <x v="85"/>
    <n v="64241.58"/>
    <n v="2010"/>
    <n v="1188"/>
    <n v="29526.1"/>
    <n v="6935.47"/>
    <n v="414.66"/>
    <m/>
    <n v="104315.81"/>
    <n v="0"/>
  </r>
  <r>
    <x v="67"/>
    <x v="67"/>
    <x v="5"/>
    <x v="3"/>
    <x v="0"/>
    <x v="85"/>
    <n v="65454.2"/>
    <n v="1440"/>
    <n v="4750"/>
    <n v="20746.310000000001"/>
    <n v="7576.59"/>
    <n v="330"/>
    <m/>
    <n v="100297.1"/>
    <n v="0"/>
  </r>
  <r>
    <x v="48"/>
    <x v="48"/>
    <x v="0"/>
    <x v="3"/>
    <x v="0"/>
    <x v="85"/>
    <n v="6563.5"/>
    <n v="45358.61"/>
    <n v="0"/>
    <n v="17769.5"/>
    <n v="4445"/>
    <n v="143.93"/>
    <m/>
    <n v="74280.539999999994"/>
    <n v="-612.42999999999995"/>
  </r>
  <r>
    <x v="60"/>
    <x v="60"/>
    <x v="1"/>
    <x v="3"/>
    <x v="2"/>
    <x v="85"/>
    <n v="59321.93"/>
    <n v="1465"/>
    <n v="820"/>
    <n v="14794.03"/>
    <n v="10332.31"/>
    <n v="2030.86"/>
    <m/>
    <n v="88764.13"/>
    <n v="0"/>
  </r>
  <r>
    <x v="21"/>
    <x v="21"/>
    <x v="4"/>
    <x v="1"/>
    <x v="0"/>
    <x v="85"/>
    <n v="44101.57"/>
    <n v="600"/>
    <n v="165"/>
    <n v="23233.759999999998"/>
    <n v="4656.8"/>
    <n v="328.9"/>
    <m/>
    <n v="73086.03"/>
    <n v="5800.1"/>
  </r>
  <r>
    <x v="56"/>
    <x v="56"/>
    <x v="0"/>
    <x v="2"/>
    <x v="0"/>
    <x v="85"/>
    <n v="41343.68"/>
    <n v="17345"/>
    <n v="0"/>
    <n v="23256.85"/>
    <n v="6496.73"/>
    <n v="1287.77"/>
    <m/>
    <n v="89730.03"/>
    <n v="0"/>
  </r>
  <r>
    <x v="52"/>
    <x v="52"/>
    <x v="2"/>
    <x v="1"/>
    <x v="2"/>
    <x v="85"/>
    <n v="66154.22"/>
    <n v="1250"/>
    <n v="3775"/>
    <n v="26667.85"/>
    <n v="5616.2"/>
    <n v="972.71"/>
    <m/>
    <n v="104435.98"/>
    <n v="0"/>
  </r>
  <r>
    <x v="53"/>
    <x v="53"/>
    <x v="0"/>
    <x v="2"/>
    <x v="0"/>
    <x v="85"/>
    <n v="51915"/>
    <n v="3240"/>
    <n v="0"/>
    <n v="22946.42"/>
    <n v="7805.75"/>
    <n v="559.94000000000005"/>
    <m/>
    <n v="86467.11"/>
    <n v="0"/>
  </r>
  <r>
    <x v="79"/>
    <x v="79"/>
    <x v="0"/>
    <x v="3"/>
    <x v="0"/>
    <x v="85"/>
    <n v="51757.97"/>
    <n v="0"/>
    <n v="0"/>
    <n v="24207.73"/>
    <n v="7478.31"/>
    <n v="0"/>
    <m/>
    <n v="83444.009999999995"/>
    <n v="0"/>
  </r>
  <r>
    <x v="59"/>
    <x v="59"/>
    <x v="3"/>
    <x v="3"/>
    <x v="2"/>
    <x v="85"/>
    <n v="48680.01"/>
    <n v="5700"/>
    <n v="90"/>
    <n v="14147"/>
    <n v="3251"/>
    <n v="233.25"/>
    <m/>
    <n v="72101.259999999995"/>
    <n v="0"/>
  </r>
  <r>
    <x v="65"/>
    <x v="65"/>
    <x v="0"/>
    <x v="2"/>
    <x v="0"/>
    <x v="85"/>
    <n v="52382.239999999998"/>
    <n v="11675"/>
    <n v="0"/>
    <n v="33806.379999999997"/>
    <n v="6932.67"/>
    <n v="483"/>
    <m/>
    <n v="105279.29"/>
    <n v="5977.7"/>
  </r>
  <r>
    <x v="40"/>
    <x v="40"/>
    <x v="0"/>
    <x v="3"/>
    <x v="0"/>
    <x v="85"/>
    <n v="64783.76"/>
    <n v="6250"/>
    <n v="100"/>
    <n v="26587.74"/>
    <n v="6109.75"/>
    <n v="0"/>
    <m/>
    <n v="103831.25"/>
    <n v="0"/>
  </r>
  <r>
    <x v="54"/>
    <x v="54"/>
    <x v="0"/>
    <x v="2"/>
    <x v="0"/>
    <x v="85"/>
    <n v="66430.37"/>
    <n v="1237.5"/>
    <n v="0"/>
    <n v="30607.45"/>
    <n v="2903.8"/>
    <n v="15.99"/>
    <m/>
    <n v="101195.11"/>
    <n v="0"/>
  </r>
  <r>
    <x v="7"/>
    <x v="7"/>
    <x v="0"/>
    <x v="1"/>
    <x v="0"/>
    <x v="85"/>
    <n v="60686.01"/>
    <n v="16685"/>
    <n v="195"/>
    <n v="25174.39"/>
    <n v="2846.1"/>
    <n v="139.94999999999999"/>
    <m/>
    <n v="105726.45"/>
    <n v="0"/>
  </r>
  <r>
    <x v="80"/>
    <x v="80"/>
    <x v="4"/>
    <x v="1"/>
    <x v="2"/>
    <x v="85"/>
    <n v="47796.71"/>
    <n v="0"/>
    <n v="0"/>
    <n v="13224.89"/>
    <n v="5042.1000000000004"/>
    <n v="90"/>
    <m/>
    <n v="66153.7"/>
    <n v="205"/>
  </r>
  <r>
    <x v="0"/>
    <x v="0"/>
    <x v="0"/>
    <x v="0"/>
    <x v="0"/>
    <x v="85"/>
    <n v="55379.61"/>
    <n v="20160"/>
    <n v="0"/>
    <n v="25461.29"/>
    <n v="4240.42"/>
    <n v="530.59"/>
    <m/>
    <n v="105771.91"/>
    <n v="0"/>
  </r>
  <r>
    <x v="36"/>
    <x v="36"/>
    <x v="0"/>
    <x v="1"/>
    <x v="0"/>
    <x v="85"/>
    <n v="49635.29"/>
    <n v="2895"/>
    <n v="0"/>
    <n v="25713"/>
    <n v="5632.21"/>
    <n v="470"/>
    <m/>
    <n v="84345.5"/>
    <n v="0"/>
  </r>
  <r>
    <x v="28"/>
    <x v="28"/>
    <x v="0"/>
    <x v="2"/>
    <x v="0"/>
    <x v="85"/>
    <n v="45805"/>
    <n v="47400"/>
    <n v="1175"/>
    <n v="16766.86"/>
    <n v="4416"/>
    <n v="820.53"/>
    <m/>
    <n v="116383.39"/>
    <n v="0"/>
  </r>
  <r>
    <x v="88"/>
    <x v="88"/>
    <x v="2"/>
    <x v="3"/>
    <x v="2"/>
    <x v="85"/>
    <n v="61947.9"/>
    <n v="0"/>
    <n v="1920"/>
    <n v="30963"/>
    <n v="6400"/>
    <n v="45"/>
    <m/>
    <n v="101275.9"/>
    <n v="20155"/>
  </r>
  <r>
    <x v="24"/>
    <x v="24"/>
    <x v="0"/>
    <x v="2"/>
    <x v="0"/>
    <x v="85"/>
    <n v="48316.32"/>
    <n v="270"/>
    <n v="988"/>
    <n v="20311.8"/>
    <n v="5488.5"/>
    <n v="1653.6"/>
    <m/>
    <n v="77028.22"/>
    <n v="0"/>
  </r>
  <r>
    <x v="42"/>
    <x v="42"/>
    <x v="0"/>
    <x v="1"/>
    <x v="1"/>
    <x v="85"/>
    <n v="51588.63"/>
    <n v="21060"/>
    <n v="1040"/>
    <n v="18973.099999999999"/>
    <n v="5363"/>
    <n v="0"/>
    <m/>
    <n v="98024.73"/>
    <n v="0"/>
  </r>
  <r>
    <x v="27"/>
    <x v="27"/>
    <x v="0"/>
    <x v="3"/>
    <x v="0"/>
    <x v="85"/>
    <n v="46141.71"/>
    <n v="21200"/>
    <n v="225"/>
    <n v="18126.25"/>
    <n v="5535.34"/>
    <n v="416.66"/>
    <m/>
    <n v="91644.96"/>
    <n v="0"/>
  </r>
  <r>
    <x v="25"/>
    <x v="25"/>
    <x v="2"/>
    <x v="1"/>
    <x v="0"/>
    <x v="85"/>
    <n v="55745.5"/>
    <n v="10575"/>
    <n v="0"/>
    <n v="18217.87"/>
    <n v="2922.58"/>
    <n v="289.42"/>
    <m/>
    <n v="87750.37"/>
    <n v="0"/>
  </r>
  <r>
    <x v="11"/>
    <x v="11"/>
    <x v="0"/>
    <x v="2"/>
    <x v="2"/>
    <x v="85"/>
    <n v="64102.62"/>
    <n v="0"/>
    <n v="0"/>
    <n v="21065.1"/>
    <n v="4598.04"/>
    <n v="56.08"/>
    <m/>
    <n v="89821.84"/>
    <n v="0"/>
  </r>
  <r>
    <x v="82"/>
    <x v="82"/>
    <x v="0"/>
    <x v="3"/>
    <x v="0"/>
    <x v="85"/>
    <n v="55427.95"/>
    <n v="4200"/>
    <n v="0"/>
    <n v="31643.91"/>
    <n v="8203.17"/>
    <n v="0"/>
    <m/>
    <n v="99475.03"/>
    <n v="0"/>
  </r>
  <r>
    <x v="47"/>
    <x v="47"/>
    <x v="0"/>
    <x v="2"/>
    <x v="0"/>
    <x v="85"/>
    <n v="77605"/>
    <n v="0"/>
    <n v="375"/>
    <n v="34326.5"/>
    <n v="5078"/>
    <n v="352.85"/>
    <m/>
    <n v="117737.35"/>
    <n v="0"/>
  </r>
  <r>
    <x v="72"/>
    <x v="72"/>
    <x v="0"/>
    <x v="3"/>
    <x v="2"/>
    <x v="85"/>
    <n v="54645.77"/>
    <n v="0"/>
    <n v="0"/>
    <n v="30738.06"/>
    <n v="16060.52"/>
    <n v="14"/>
    <m/>
    <n v="101458.35"/>
    <n v="5970.15"/>
  </r>
  <r>
    <x v="37"/>
    <x v="37"/>
    <x v="0"/>
    <x v="3"/>
    <x v="0"/>
    <x v="85"/>
    <n v="82631.22"/>
    <n v="0"/>
    <n v="710"/>
    <n v="32582.33"/>
    <n v="5494.64"/>
    <n v="1324.81"/>
    <m/>
    <n v="122743"/>
    <n v="0"/>
  </r>
  <r>
    <x v="85"/>
    <x v="85"/>
    <x v="0"/>
    <x v="2"/>
    <x v="0"/>
    <x v="85"/>
    <n v="68345"/>
    <n v="5760"/>
    <n v="575"/>
    <n v="17878.7"/>
    <n v="6067.4"/>
    <n v="175.97"/>
    <m/>
    <n v="98802.07"/>
    <n v="0"/>
  </r>
  <r>
    <x v="43"/>
    <x v="43"/>
    <x v="0"/>
    <x v="4"/>
    <x v="0"/>
    <x v="85"/>
    <n v="62352.79"/>
    <n v="11862.5"/>
    <n v="1800"/>
    <n v="20992.16"/>
    <n v="3928.7"/>
    <n v="364.85"/>
    <m/>
    <n v="101301"/>
    <n v="0"/>
  </r>
  <r>
    <x v="94"/>
    <x v="94"/>
    <x v="0"/>
    <x v="2"/>
    <x v="2"/>
    <x v="85"/>
    <n v="23489.95"/>
    <n v="0"/>
    <n v="0"/>
    <n v="8480.26"/>
    <n v="1673.9"/>
    <n v="177.48"/>
    <m/>
    <n v="33821.589999999997"/>
    <n v="7315"/>
  </r>
  <r>
    <x v="76"/>
    <x v="76"/>
    <x v="0"/>
    <x v="4"/>
    <x v="1"/>
    <x v="85"/>
    <n v="56324.67"/>
    <n v="4080"/>
    <n v="810"/>
    <n v="20048.32"/>
    <n v="6887.91"/>
    <n v="155.5"/>
    <m/>
    <n v="88306.4"/>
    <n v="0"/>
  </r>
  <r>
    <x v="2"/>
    <x v="2"/>
    <x v="0"/>
    <x v="1"/>
    <x v="0"/>
    <x v="85"/>
    <n v="43921.89"/>
    <n v="8400"/>
    <n v="0"/>
    <n v="11466.2"/>
    <n v="2310"/>
    <n v="0"/>
    <m/>
    <n v="66098.09"/>
    <n v="0"/>
  </r>
  <r>
    <x v="51"/>
    <x v="51"/>
    <x v="2"/>
    <x v="3"/>
    <x v="0"/>
    <x v="85"/>
    <n v="80065.83"/>
    <n v="24920"/>
    <n v="2836"/>
    <n v="25825.88"/>
    <n v="5374.14"/>
    <n v="284.95"/>
    <m/>
    <n v="139306.79999999999"/>
    <n v="0"/>
  </r>
  <r>
    <x v="13"/>
    <x v="13"/>
    <x v="0"/>
    <x v="1"/>
    <x v="0"/>
    <x v="85"/>
    <n v="59187.15"/>
    <n v="3240"/>
    <n v="123"/>
    <n v="17016.12"/>
    <n v="4854.3999999999996"/>
    <n v="4647.1099999999997"/>
    <m/>
    <n v="89067.78"/>
    <n v="17156.080000000002"/>
  </r>
  <r>
    <x v="95"/>
    <x v="95"/>
    <x v="2"/>
    <x v="5"/>
    <x v="2"/>
    <x v="85"/>
    <n v="593.75"/>
    <n v="0"/>
    <n v="25"/>
    <n v="1492.74"/>
    <n v="421.8"/>
    <n v="0"/>
    <m/>
    <n v="2533.29"/>
    <n v="1695"/>
  </r>
  <r>
    <x v="66"/>
    <x v="66"/>
    <x v="5"/>
    <x v="2"/>
    <x v="4"/>
    <x v="85"/>
    <n v="57467.32"/>
    <n v="845"/>
    <n v="0"/>
    <n v="17176.310000000001"/>
    <n v="4579"/>
    <n v="16.989999999999998"/>
    <m/>
    <n v="80084.62"/>
    <n v="14947.08"/>
  </r>
  <r>
    <x v="75"/>
    <x v="75"/>
    <x v="0"/>
    <x v="3"/>
    <x v="2"/>
    <x v="85"/>
    <n v="40392.69"/>
    <n v="0"/>
    <n v="2208.75"/>
    <n v="25748.57"/>
    <n v="8938.73"/>
    <n v="97.99"/>
    <m/>
    <n v="77386.73"/>
    <n v="7632.59"/>
  </r>
  <r>
    <x v="41"/>
    <x v="41"/>
    <x v="0"/>
    <x v="4"/>
    <x v="0"/>
    <x v="85"/>
    <n v="76478.03"/>
    <n v="50"/>
    <n v="0"/>
    <n v="24745.53"/>
    <n v="6774.44"/>
    <n v="347.5"/>
    <m/>
    <n v="108395.5"/>
    <n v="4133"/>
  </r>
  <r>
    <x v="96"/>
    <x v="96"/>
    <x v="3"/>
    <x v="5"/>
    <x v="0"/>
    <x v="85"/>
    <n v="7406.75"/>
    <n v="0"/>
    <n v="0"/>
    <n v="1702.34"/>
    <n v="1198.6400000000001"/>
    <n v="0"/>
    <m/>
    <n v="10307.73"/>
    <n v="2940"/>
  </r>
  <r>
    <x v="69"/>
    <x v="69"/>
    <x v="4"/>
    <x v="1"/>
    <x v="2"/>
    <x v="85"/>
    <n v="66409.2"/>
    <n v="2970"/>
    <n v="0"/>
    <n v="18540.560000000001"/>
    <n v="9056.7000000000007"/>
    <n v="40.25"/>
    <m/>
    <n v="97016.71"/>
    <n v="4798.4399999999996"/>
  </r>
  <r>
    <x v="90"/>
    <x v="90"/>
    <x v="4"/>
    <x v="2"/>
    <x v="2"/>
    <x v="85"/>
    <n v="43045.25"/>
    <n v="0"/>
    <n v="0"/>
    <n v="19725"/>
    <n v="4882.5"/>
    <n v="15"/>
    <m/>
    <n v="67667.75"/>
    <n v="8227.68"/>
  </r>
  <r>
    <x v="49"/>
    <x v="49"/>
    <x v="0"/>
    <x v="3"/>
    <x v="0"/>
    <x v="85"/>
    <n v="66945.7"/>
    <n v="2097.9899999999998"/>
    <n v="270"/>
    <n v="20935.75"/>
    <n v="4713.5"/>
    <n v="181.98"/>
    <m/>
    <n v="95144.92"/>
    <n v="11205.31"/>
  </r>
  <r>
    <x v="87"/>
    <x v="87"/>
    <x v="2"/>
    <x v="1"/>
    <x v="2"/>
    <x v="85"/>
    <n v="52496.95"/>
    <n v="0"/>
    <n v="1000"/>
    <n v="18662.32"/>
    <n v="6431.56"/>
    <n v="1302.6099999999999"/>
    <m/>
    <n v="79893.440000000002"/>
    <n v="25698.81"/>
  </r>
  <r>
    <x v="77"/>
    <x v="77"/>
    <x v="5"/>
    <x v="2"/>
    <x v="2"/>
    <x v="85"/>
    <n v="75736.11"/>
    <n v="0"/>
    <n v="1154"/>
    <n v="26369.919999999998"/>
    <n v="10347.06"/>
    <n v="2120.1999999999998"/>
    <m/>
    <n v="115727.29"/>
    <n v="9294.74"/>
  </r>
  <r>
    <x v="89"/>
    <x v="89"/>
    <x v="0"/>
    <x v="2"/>
    <x v="0"/>
    <x v="85"/>
    <n v="39170.86"/>
    <n v="0"/>
    <n v="0"/>
    <n v="13376.22"/>
    <n v="3563.3"/>
    <n v="397.98"/>
    <m/>
    <n v="56508.36"/>
    <n v="0"/>
  </r>
  <r>
    <x v="46"/>
    <x v="46"/>
    <x v="3"/>
    <x v="1"/>
    <x v="0"/>
    <x v="85"/>
    <n v="54968.75"/>
    <n v="5555"/>
    <n v="2140"/>
    <n v="17229"/>
    <n v="6405.05"/>
    <n v="261"/>
    <m/>
    <n v="86558.8"/>
    <n v="6585"/>
  </r>
  <r>
    <x v="83"/>
    <x v="83"/>
    <x v="6"/>
    <x v="2"/>
    <x v="2"/>
    <x v="85"/>
    <n v="55560.51"/>
    <n v="210"/>
    <n v="-400"/>
    <n v="28493.51"/>
    <n v="14451.15"/>
    <n v="549"/>
    <m/>
    <n v="98864.17"/>
    <n v="9486.74"/>
  </r>
  <r>
    <x v="61"/>
    <x v="61"/>
    <x v="0"/>
    <x v="3"/>
    <x v="0"/>
    <x v="85"/>
    <n v="72503.22"/>
    <n v="0"/>
    <n v="0"/>
    <n v="19395.919999999998"/>
    <n v="6117.15"/>
    <n v="328"/>
    <m/>
    <n v="98344.29"/>
    <n v="0"/>
  </r>
  <r>
    <x v="70"/>
    <x v="70"/>
    <x v="5"/>
    <x v="2"/>
    <x v="4"/>
    <x v="85"/>
    <n v="60033.23"/>
    <n v="590"/>
    <n v="0"/>
    <n v="20635.75"/>
    <n v="6642.75"/>
    <n v="45"/>
    <m/>
    <n v="87946.73"/>
    <n v="7061.08"/>
  </r>
  <r>
    <x v="32"/>
    <x v="32"/>
    <x v="3"/>
    <x v="2"/>
    <x v="0"/>
    <x v="85"/>
    <n v="52420.1"/>
    <n v="0"/>
    <n v="15"/>
    <n v="14130.75"/>
    <n v="6294.15"/>
    <n v="140"/>
    <m/>
    <n v="73000"/>
    <n v="7050.5"/>
  </r>
  <r>
    <x v="97"/>
    <x v="97"/>
    <x v="0"/>
    <x v="3"/>
    <x v="0"/>
    <x v="85"/>
    <n v="4389.5"/>
    <n v="0"/>
    <n v="20"/>
    <n v="1303.25"/>
    <n v="257"/>
    <n v="87"/>
    <m/>
    <n v="6056.75"/>
    <n v="0"/>
  </r>
  <r>
    <x v="28"/>
    <x v="28"/>
    <x v="0"/>
    <x v="2"/>
    <x v="0"/>
    <x v="86"/>
    <n v="54706"/>
    <n v="5250"/>
    <n v="750"/>
    <n v="19238.689999999999"/>
    <n v="4516"/>
    <n v="249.95"/>
    <m/>
    <n v="84710.64"/>
    <n v="0"/>
  </r>
  <r>
    <x v="55"/>
    <x v="55"/>
    <x v="0"/>
    <x v="5"/>
    <x v="0"/>
    <x v="86"/>
    <n v="83346.11"/>
    <n v="12449.19"/>
    <n v="5726"/>
    <n v="22341.07"/>
    <n v="5301.47"/>
    <n v="178.41"/>
    <m/>
    <n v="129342.25"/>
    <n v="0"/>
  </r>
  <r>
    <x v="9"/>
    <x v="9"/>
    <x v="0"/>
    <x v="1"/>
    <x v="0"/>
    <x v="86"/>
    <n v="71586.64"/>
    <n v="10452.799999999999"/>
    <n v="1415"/>
    <n v="29807.49"/>
    <n v="5493.31"/>
    <n v="118"/>
    <m/>
    <n v="118873.24"/>
    <n v="0"/>
  </r>
  <r>
    <x v="33"/>
    <x v="33"/>
    <x v="0"/>
    <x v="2"/>
    <x v="0"/>
    <x v="86"/>
    <n v="71514.039999999994"/>
    <n v="18450"/>
    <n v="14265"/>
    <n v="25387.26"/>
    <n v="5094.34"/>
    <n v="0"/>
    <m/>
    <n v="134710.64000000001"/>
    <n v="0"/>
  </r>
  <r>
    <x v="11"/>
    <x v="11"/>
    <x v="0"/>
    <x v="2"/>
    <x v="2"/>
    <x v="86"/>
    <n v="71340.639999999999"/>
    <n v="6467.28"/>
    <n v="0"/>
    <n v="21188.03"/>
    <n v="5047.45"/>
    <n v="56.08"/>
    <m/>
    <n v="104099.48"/>
    <n v="0"/>
  </r>
  <r>
    <x v="25"/>
    <x v="25"/>
    <x v="2"/>
    <x v="1"/>
    <x v="0"/>
    <x v="86"/>
    <n v="79570.5"/>
    <n v="26950"/>
    <n v="0"/>
    <n v="23590.959999999999"/>
    <n v="3465.1"/>
    <n v="9.98"/>
    <m/>
    <n v="133586.54"/>
    <n v="0"/>
  </r>
  <r>
    <x v="27"/>
    <x v="27"/>
    <x v="0"/>
    <x v="3"/>
    <x v="0"/>
    <x v="86"/>
    <n v="50990"/>
    <n v="8100"/>
    <n v="0"/>
    <n v="18839.32"/>
    <n v="4113"/>
    <n v="379.38"/>
    <m/>
    <n v="82421.7"/>
    <n v="0"/>
  </r>
  <r>
    <x v="24"/>
    <x v="24"/>
    <x v="0"/>
    <x v="2"/>
    <x v="0"/>
    <x v="86"/>
    <n v="60151.83"/>
    <n v="710"/>
    <n v="1996"/>
    <n v="20348.349999999999"/>
    <n v="5359"/>
    <n v="848.94"/>
    <m/>
    <n v="89414.12"/>
    <n v="0"/>
  </r>
  <r>
    <x v="44"/>
    <x v="44"/>
    <x v="0"/>
    <x v="2"/>
    <x v="0"/>
    <x v="86"/>
    <n v="64921.5"/>
    <n v="26925.01"/>
    <n v="820.5"/>
    <n v="25457.01"/>
    <n v="4560.7700000000004"/>
    <n v="535.62"/>
    <m/>
    <n v="123220.41"/>
    <n v="0"/>
  </r>
  <r>
    <x v="84"/>
    <x v="84"/>
    <x v="0"/>
    <x v="3"/>
    <x v="0"/>
    <x v="86"/>
    <n v="102991.02"/>
    <n v="5213"/>
    <n v="1236"/>
    <n v="37972.69"/>
    <n v="9647.01"/>
    <n v="100"/>
    <m/>
    <n v="157159.72"/>
    <n v="0"/>
  </r>
  <r>
    <x v="36"/>
    <x v="36"/>
    <x v="0"/>
    <x v="1"/>
    <x v="0"/>
    <x v="86"/>
    <n v="59171.25"/>
    <n v="4916.67"/>
    <n v="0"/>
    <n v="27731.3"/>
    <n v="6382.15"/>
    <n v="675"/>
    <m/>
    <n v="98876.37"/>
    <n v="0"/>
  </r>
  <r>
    <x v="42"/>
    <x v="42"/>
    <x v="0"/>
    <x v="1"/>
    <x v="1"/>
    <x v="86"/>
    <n v="64616.5"/>
    <n v="14020"/>
    <n v="1502"/>
    <n v="18899.55"/>
    <n v="5759.46"/>
    <n v="0"/>
    <m/>
    <n v="104797.51"/>
    <n v="0"/>
  </r>
  <r>
    <x v="6"/>
    <x v="6"/>
    <x v="0"/>
    <x v="1"/>
    <x v="0"/>
    <x v="86"/>
    <n v="74541.81"/>
    <n v="21101"/>
    <n v="3385.5"/>
    <n v="26012.65"/>
    <n v="3837.5"/>
    <n v="389.99"/>
    <m/>
    <n v="129268.45"/>
    <n v="0"/>
  </r>
  <r>
    <x v="19"/>
    <x v="19"/>
    <x v="4"/>
    <x v="0"/>
    <x v="0"/>
    <x v="86"/>
    <n v="42371.79"/>
    <n v="8040.15"/>
    <n v="1600"/>
    <n v="14479.41"/>
    <n v="3971.74"/>
    <n v="72"/>
    <m/>
    <n v="70535.09"/>
    <n v="0"/>
  </r>
  <r>
    <x v="5"/>
    <x v="5"/>
    <x v="0"/>
    <x v="1"/>
    <x v="0"/>
    <x v="86"/>
    <n v="65791.08"/>
    <n v="4942.5"/>
    <n v="401"/>
    <n v="25330.83"/>
    <n v="5306.32"/>
    <n v="307"/>
    <m/>
    <n v="102078.73"/>
    <n v="0"/>
  </r>
  <r>
    <x v="35"/>
    <x v="35"/>
    <x v="4"/>
    <x v="1"/>
    <x v="0"/>
    <x v="86"/>
    <n v="23447.13"/>
    <n v="0"/>
    <n v="0"/>
    <n v="11113.85"/>
    <n v="10521.88"/>
    <n v="1731.5"/>
    <m/>
    <n v="46814.36"/>
    <n v="0"/>
  </r>
  <r>
    <x v="20"/>
    <x v="20"/>
    <x v="3"/>
    <x v="1"/>
    <x v="0"/>
    <x v="86"/>
    <n v="82735.289999999994"/>
    <n v="14861"/>
    <n v="2438"/>
    <n v="24879.25"/>
    <n v="4031.76"/>
    <n v="134.94999999999999"/>
    <m/>
    <n v="129080.25"/>
    <n v="0"/>
  </r>
  <r>
    <x v="26"/>
    <x v="26"/>
    <x v="1"/>
    <x v="2"/>
    <x v="0"/>
    <x v="86"/>
    <n v="110746"/>
    <n v="63300"/>
    <n v="4498"/>
    <n v="44100.9"/>
    <n v="8498.07"/>
    <n v="100.2"/>
    <m/>
    <n v="231243.17"/>
    <n v="0"/>
  </r>
  <r>
    <x v="85"/>
    <x v="85"/>
    <x v="0"/>
    <x v="2"/>
    <x v="0"/>
    <x v="86"/>
    <n v="88069.32"/>
    <n v="22320"/>
    <n v="525"/>
    <n v="22273.62"/>
    <n v="7547.2"/>
    <n v="496.45"/>
    <m/>
    <n v="141231.59"/>
    <n v="0"/>
  </r>
  <r>
    <x v="1"/>
    <x v="1"/>
    <x v="0"/>
    <x v="1"/>
    <x v="0"/>
    <x v="86"/>
    <n v="68990.960000000006"/>
    <n v="48400"/>
    <n v="3222"/>
    <n v="26317.81"/>
    <n v="5316"/>
    <n v="2366.86"/>
    <m/>
    <n v="154613.63"/>
    <n v="0"/>
  </r>
  <r>
    <x v="4"/>
    <x v="4"/>
    <x v="1"/>
    <x v="0"/>
    <x v="0"/>
    <x v="86"/>
    <n v="41260.379999999997"/>
    <n v="21250"/>
    <n v="0"/>
    <n v="17512.419999999998"/>
    <n v="2614.4499999999998"/>
    <n v="31.98"/>
    <m/>
    <n v="82669.23"/>
    <n v="0"/>
  </r>
  <r>
    <x v="22"/>
    <x v="22"/>
    <x v="0"/>
    <x v="3"/>
    <x v="0"/>
    <x v="86"/>
    <n v="100388.2"/>
    <n v="16120"/>
    <n v="0"/>
    <n v="25539.98"/>
    <n v="5748.2"/>
    <n v="768.31"/>
    <m/>
    <n v="148564.69"/>
    <n v="0"/>
  </r>
  <r>
    <x v="58"/>
    <x v="58"/>
    <x v="0"/>
    <x v="3"/>
    <x v="3"/>
    <x v="86"/>
    <n v="74942.77"/>
    <n v="38000"/>
    <n v="0"/>
    <n v="33102.79"/>
    <n v="6149.55"/>
    <n v="88"/>
    <m/>
    <n v="152283.10999999999"/>
    <n v="0"/>
  </r>
  <r>
    <x v="98"/>
    <x v="98"/>
    <x v="2"/>
    <x v="3"/>
    <x v="2"/>
    <x v="86"/>
    <n v="5643.94"/>
    <n v="29980"/>
    <n v="0"/>
    <n v="6337.1"/>
    <n v="4790.5"/>
    <n v="0"/>
    <m/>
    <n v="46751.54"/>
    <n v="0"/>
  </r>
  <r>
    <x v="92"/>
    <x v="92"/>
    <x v="2"/>
    <x v="4"/>
    <x v="0"/>
    <x v="86"/>
    <n v="114705"/>
    <n v="24050"/>
    <n v="330"/>
    <n v="42393.96"/>
    <n v="7703.61"/>
    <n v="204.92"/>
    <m/>
    <n v="189387.49"/>
    <n v="0"/>
  </r>
  <r>
    <x v="68"/>
    <x v="68"/>
    <x v="0"/>
    <x v="0"/>
    <x v="2"/>
    <x v="86"/>
    <n v="25246.25"/>
    <n v="4425"/>
    <n v="125"/>
    <n v="17786.900000000001"/>
    <n v="11281.61"/>
    <n v="177.52"/>
    <m/>
    <n v="59042.28"/>
    <n v="0"/>
  </r>
  <r>
    <x v="50"/>
    <x v="50"/>
    <x v="2"/>
    <x v="4"/>
    <x v="0"/>
    <x v="86"/>
    <n v="112962.62"/>
    <n v="41839"/>
    <n v="5795"/>
    <n v="40452.230000000003"/>
    <n v="5124.75"/>
    <n v="192.94"/>
    <m/>
    <n v="206366.54"/>
    <n v="0"/>
  </r>
  <r>
    <x v="8"/>
    <x v="8"/>
    <x v="0"/>
    <x v="1"/>
    <x v="1"/>
    <x v="86"/>
    <n v="60641.37"/>
    <n v="20284.78"/>
    <n v="0"/>
    <n v="20492.63"/>
    <n v="5304.64"/>
    <n v="30"/>
    <m/>
    <n v="106753.42"/>
    <n v="0"/>
  </r>
  <r>
    <x v="18"/>
    <x v="18"/>
    <x v="3"/>
    <x v="1"/>
    <x v="0"/>
    <x v="86"/>
    <n v="71227.509999999995"/>
    <n v="26480"/>
    <n v="1080"/>
    <n v="26005.11"/>
    <n v="5708.15"/>
    <n v="1875.8"/>
    <m/>
    <n v="132376.57"/>
    <n v="0"/>
  </r>
  <r>
    <x v="74"/>
    <x v="74"/>
    <x v="3"/>
    <x v="3"/>
    <x v="0"/>
    <x v="86"/>
    <n v="127729.7"/>
    <n v="500"/>
    <n v="1260"/>
    <n v="32702.17"/>
    <n v="11029.32"/>
    <n v="1931.46"/>
    <m/>
    <n v="175152.65"/>
    <n v="0"/>
  </r>
  <r>
    <x v="15"/>
    <x v="15"/>
    <x v="2"/>
    <x v="1"/>
    <x v="0"/>
    <x v="86"/>
    <n v="74116.990000000005"/>
    <n v="3766.67"/>
    <n v="3105"/>
    <n v="22475.77"/>
    <n v="3819.98"/>
    <n v="160"/>
    <m/>
    <n v="107444.41"/>
    <n v="0"/>
  </r>
  <r>
    <x v="62"/>
    <x v="62"/>
    <x v="2"/>
    <x v="4"/>
    <x v="0"/>
    <x v="86"/>
    <n v="136174.16"/>
    <n v="39650"/>
    <n v="110"/>
    <n v="37807.57"/>
    <n v="7044.16"/>
    <n v="104.95"/>
    <m/>
    <n v="220890.84"/>
    <n v="0"/>
  </r>
  <r>
    <x v="67"/>
    <x v="67"/>
    <x v="5"/>
    <x v="3"/>
    <x v="0"/>
    <x v="86"/>
    <n v="64717.64"/>
    <n v="360"/>
    <n v="6910"/>
    <n v="17853.18"/>
    <n v="7482.83"/>
    <n v="325"/>
    <m/>
    <n v="97648.65"/>
    <n v="0"/>
  </r>
  <r>
    <x v="39"/>
    <x v="39"/>
    <x v="5"/>
    <x v="3"/>
    <x v="0"/>
    <x v="86"/>
    <n v="72336.850000000006"/>
    <n v="17640"/>
    <n v="15411"/>
    <n v="21185.03"/>
    <n v="7815.06"/>
    <n v="442.5"/>
    <m/>
    <n v="134830.44"/>
    <n v="0"/>
  </r>
  <r>
    <x v="93"/>
    <x v="93"/>
    <x v="0"/>
    <x v="2"/>
    <x v="0"/>
    <x v="86"/>
    <n v="25073.78"/>
    <n v="0"/>
    <n v="0"/>
    <n v="9407"/>
    <n v="1936"/>
    <n v="0"/>
    <m/>
    <n v="36416.78"/>
    <n v="0"/>
  </r>
  <r>
    <x v="64"/>
    <x v="64"/>
    <x v="0"/>
    <x v="3"/>
    <x v="0"/>
    <x v="86"/>
    <n v="69564.58"/>
    <n v="25535.78"/>
    <n v="1028.75"/>
    <n v="31493.42"/>
    <n v="6476.06"/>
    <n v="114.25"/>
    <m/>
    <n v="134212.84"/>
    <n v="0"/>
  </r>
  <r>
    <x v="29"/>
    <x v="29"/>
    <x v="0"/>
    <x v="2"/>
    <x v="0"/>
    <x v="86"/>
    <n v="77027.039999999994"/>
    <n v="25143"/>
    <n v="1690"/>
    <n v="26718.240000000002"/>
    <n v="4871.72"/>
    <n v="144"/>
    <m/>
    <n v="135594"/>
    <n v="0"/>
  </r>
  <r>
    <x v="3"/>
    <x v="3"/>
    <x v="0"/>
    <x v="1"/>
    <x v="0"/>
    <x v="86"/>
    <n v="63151.03"/>
    <n v="26362.03"/>
    <n v="120"/>
    <n v="32977.199999999997"/>
    <n v="4875.38"/>
    <n v="95.14"/>
    <m/>
    <n v="127580.78"/>
    <n v="0"/>
  </r>
  <r>
    <x v="0"/>
    <x v="0"/>
    <x v="0"/>
    <x v="0"/>
    <x v="0"/>
    <x v="86"/>
    <n v="55200.2"/>
    <n v="25680"/>
    <n v="0"/>
    <n v="22278.49"/>
    <n v="3054.11"/>
    <n v="601.82000000000005"/>
    <m/>
    <n v="106814.62"/>
    <n v="0"/>
  </r>
  <r>
    <x v="23"/>
    <x v="23"/>
    <x v="0"/>
    <x v="1"/>
    <x v="0"/>
    <x v="86"/>
    <n v="77884.479999999996"/>
    <n v="0"/>
    <n v="120"/>
    <n v="31296.89"/>
    <n v="4526.25"/>
    <n v="225"/>
    <m/>
    <n v="114052.62"/>
    <n v="0"/>
  </r>
  <r>
    <x v="7"/>
    <x v="7"/>
    <x v="0"/>
    <x v="1"/>
    <x v="0"/>
    <x v="86"/>
    <n v="61910"/>
    <n v="36405"/>
    <n v="405"/>
    <n v="26628.43"/>
    <n v="2672.87"/>
    <n v="159.94999999999999"/>
    <m/>
    <n v="128181.25"/>
    <n v="0"/>
  </r>
  <r>
    <x v="60"/>
    <x v="60"/>
    <x v="1"/>
    <x v="3"/>
    <x v="2"/>
    <x v="86"/>
    <n v="77583.789999999994"/>
    <n v="44566.5"/>
    <n v="2260"/>
    <n v="18931.09"/>
    <n v="11504.67"/>
    <n v="1178.51"/>
    <m/>
    <n v="156024.56"/>
    <n v="0"/>
  </r>
  <r>
    <x v="56"/>
    <x v="56"/>
    <x v="0"/>
    <x v="2"/>
    <x v="0"/>
    <x v="86"/>
    <n v="46839.19"/>
    <n v="2975"/>
    <n v="0"/>
    <n v="24448.9"/>
    <n v="6156.46"/>
    <n v="893.06"/>
    <m/>
    <n v="81312.61"/>
    <n v="0"/>
  </r>
  <r>
    <x v="52"/>
    <x v="52"/>
    <x v="2"/>
    <x v="1"/>
    <x v="2"/>
    <x v="86"/>
    <n v="70651.94"/>
    <n v="26550"/>
    <n v="2150"/>
    <n v="26252.2"/>
    <n v="4230.5"/>
    <n v="581.47"/>
    <m/>
    <n v="130416.11"/>
    <n v="0"/>
  </r>
  <r>
    <x v="53"/>
    <x v="53"/>
    <x v="0"/>
    <x v="2"/>
    <x v="0"/>
    <x v="86"/>
    <n v="62003"/>
    <n v="14320"/>
    <n v="0"/>
    <n v="22102.720000000001"/>
    <n v="7441.46"/>
    <n v="224.95"/>
    <m/>
    <n v="106092.13"/>
    <n v="0"/>
  </r>
  <r>
    <x v="79"/>
    <x v="79"/>
    <x v="0"/>
    <x v="3"/>
    <x v="0"/>
    <x v="86"/>
    <n v="58820.29"/>
    <n v="3839"/>
    <n v="0"/>
    <n v="20292.830000000002"/>
    <n v="5004.38"/>
    <n v="18"/>
    <m/>
    <n v="87974.5"/>
    <n v="0"/>
  </r>
  <r>
    <x v="59"/>
    <x v="59"/>
    <x v="3"/>
    <x v="3"/>
    <x v="2"/>
    <x v="86"/>
    <n v="62375.01"/>
    <n v="5760"/>
    <n v="90"/>
    <n v="14814.5"/>
    <n v="3601"/>
    <n v="117.6"/>
    <m/>
    <n v="86758.11"/>
    <n v="0"/>
  </r>
  <r>
    <x v="40"/>
    <x v="40"/>
    <x v="0"/>
    <x v="3"/>
    <x v="0"/>
    <x v="86"/>
    <n v="75999.240000000005"/>
    <n v="6700"/>
    <n v="0"/>
    <n v="29897.62"/>
    <n v="6569.78"/>
    <n v="17.989999999999998"/>
    <m/>
    <n v="119184.63"/>
    <n v="0"/>
  </r>
  <r>
    <x v="54"/>
    <x v="54"/>
    <x v="0"/>
    <x v="2"/>
    <x v="0"/>
    <x v="86"/>
    <n v="78491.25"/>
    <n v="47972"/>
    <n v="0"/>
    <n v="32910.019999999997"/>
    <n v="3500.1"/>
    <n v="0"/>
    <m/>
    <n v="162873.37"/>
    <n v="0"/>
  </r>
  <r>
    <x v="31"/>
    <x v="31"/>
    <x v="4"/>
    <x v="0"/>
    <x v="0"/>
    <x v="86"/>
    <n v="57793.66"/>
    <n v="0"/>
    <n v="849.01"/>
    <n v="16989.48"/>
    <n v="3306.29"/>
    <n v="510.2"/>
    <m/>
    <n v="79448.639999999999"/>
    <n v="0"/>
  </r>
  <r>
    <x v="99"/>
    <x v="99"/>
    <x v="4"/>
    <x v="3"/>
    <x v="2"/>
    <x v="86"/>
    <n v="25382.75"/>
    <n v="1108.56"/>
    <n v="2115"/>
    <n v="12414"/>
    <n v="4727.1000000000004"/>
    <n v="728"/>
    <m/>
    <n v="46475.41"/>
    <n v="435.1"/>
  </r>
  <r>
    <x v="41"/>
    <x v="41"/>
    <x v="0"/>
    <x v="4"/>
    <x v="0"/>
    <x v="86"/>
    <n v="89336.87"/>
    <n v="40"/>
    <n v="0"/>
    <n v="27270.05"/>
    <n v="7316.56"/>
    <n v="477"/>
    <m/>
    <n v="124440.48"/>
    <n v="-301.75"/>
  </r>
  <r>
    <x v="96"/>
    <x v="96"/>
    <x v="3"/>
    <x v="5"/>
    <x v="0"/>
    <x v="86"/>
    <n v="41061.46"/>
    <n v="0"/>
    <n v="0"/>
    <n v="6570.6"/>
    <n v="3417.27"/>
    <n v="0"/>
    <m/>
    <n v="51049.33"/>
    <n v="72.400000000000006"/>
  </r>
  <r>
    <x v="69"/>
    <x v="69"/>
    <x v="4"/>
    <x v="1"/>
    <x v="2"/>
    <x v="86"/>
    <n v="55938.92"/>
    <n v="4350"/>
    <n v="0"/>
    <n v="25510.11"/>
    <n v="9279.89"/>
    <n v="91"/>
    <m/>
    <n v="95169.919999999998"/>
    <n v="-525.03"/>
  </r>
  <r>
    <x v="97"/>
    <x v="97"/>
    <x v="0"/>
    <x v="3"/>
    <x v="0"/>
    <x v="86"/>
    <n v="96837.06"/>
    <n v="0"/>
    <n v="100"/>
    <n v="22400.95"/>
    <n v="5246.24"/>
    <n v="125.01"/>
    <m/>
    <n v="124709.26"/>
    <n v="0"/>
  </r>
  <r>
    <x v="94"/>
    <x v="94"/>
    <x v="0"/>
    <x v="2"/>
    <x v="2"/>
    <x v="86"/>
    <n v="43075.55"/>
    <n v="0"/>
    <n v="0"/>
    <n v="14506.53"/>
    <n v="4076.02"/>
    <n v="180"/>
    <m/>
    <n v="61838.1"/>
    <n v="-491.26"/>
  </r>
  <r>
    <x v="21"/>
    <x v="21"/>
    <x v="4"/>
    <x v="1"/>
    <x v="0"/>
    <x v="86"/>
    <n v="55127.02"/>
    <n v="34162.5"/>
    <n v="0"/>
    <n v="24293.040000000001"/>
    <n v="4855.08"/>
    <n v="162.88"/>
    <m/>
    <n v="118600.52"/>
    <n v="-276.33999999999997"/>
  </r>
  <r>
    <x v="65"/>
    <x v="65"/>
    <x v="0"/>
    <x v="2"/>
    <x v="0"/>
    <x v="86"/>
    <n v="69536.75"/>
    <n v="8850"/>
    <n v="0"/>
    <n v="38804.32"/>
    <n v="7133.87"/>
    <n v="110"/>
    <m/>
    <n v="124434.94"/>
    <n v="-1034.1400000000001"/>
  </r>
  <r>
    <x v="72"/>
    <x v="72"/>
    <x v="0"/>
    <x v="3"/>
    <x v="2"/>
    <x v="86"/>
    <n v="57958.58"/>
    <n v="0"/>
    <n v="0"/>
    <n v="26132.91"/>
    <n v="6102.12"/>
    <n v="42"/>
    <m/>
    <n v="90235.61"/>
    <n v="-804.91"/>
  </r>
  <r>
    <x v="80"/>
    <x v="80"/>
    <x v="4"/>
    <x v="1"/>
    <x v="2"/>
    <x v="86"/>
    <n v="64611.88"/>
    <n v="0"/>
    <n v="0"/>
    <n v="16908.22"/>
    <n v="7018"/>
    <n v="0"/>
    <m/>
    <n v="88538.1"/>
    <n v="-501.93"/>
  </r>
  <r>
    <x v="48"/>
    <x v="48"/>
    <x v="0"/>
    <x v="3"/>
    <x v="0"/>
    <x v="86"/>
    <n v="12568.01"/>
    <n v="59552.69"/>
    <n v="550"/>
    <n v="21359.35"/>
    <n v="5502.5"/>
    <n v="113.98"/>
    <m/>
    <n v="99646.53"/>
    <n v="-242.64"/>
  </r>
  <r>
    <x v="75"/>
    <x v="75"/>
    <x v="0"/>
    <x v="3"/>
    <x v="2"/>
    <x v="86"/>
    <n v="49311.25"/>
    <n v="0"/>
    <n v="1277.5"/>
    <n v="22064.42"/>
    <n v="9990.86"/>
    <n v="197.56"/>
    <m/>
    <n v="82841.59"/>
    <n v="90.38"/>
  </r>
  <r>
    <x v="70"/>
    <x v="70"/>
    <x v="5"/>
    <x v="2"/>
    <x v="4"/>
    <x v="86"/>
    <n v="61519.86"/>
    <n v="0"/>
    <n v="0"/>
    <n v="25755.14"/>
    <n v="7681"/>
    <n v="15"/>
    <m/>
    <n v="94971"/>
    <n v="-951.35"/>
  </r>
  <r>
    <x v="49"/>
    <x v="49"/>
    <x v="0"/>
    <x v="3"/>
    <x v="0"/>
    <x v="86"/>
    <n v="78085.5"/>
    <n v="5205.3999999999996"/>
    <n v="360"/>
    <n v="23626.36"/>
    <n v="5049.6499999999996"/>
    <n v="154.38999999999999"/>
    <m/>
    <n v="112481.3"/>
    <n v="-226.93"/>
  </r>
  <r>
    <x v="100"/>
    <x v="100"/>
    <x v="4"/>
    <x v="5"/>
    <x v="2"/>
    <x v="86"/>
    <n v="39228.660000000003"/>
    <n v="0"/>
    <n v="1116"/>
    <n v="6573.62"/>
    <n v="4750.71"/>
    <n v="0"/>
    <m/>
    <n v="51668.99"/>
    <n v="100"/>
  </r>
  <r>
    <x v="61"/>
    <x v="61"/>
    <x v="0"/>
    <x v="3"/>
    <x v="0"/>
    <x v="86"/>
    <n v="106430.22"/>
    <n v="0"/>
    <n v="0"/>
    <n v="20541.03"/>
    <n v="6118.43"/>
    <n v="380"/>
    <m/>
    <n v="133469.68"/>
    <n v="0"/>
  </r>
  <r>
    <x v="83"/>
    <x v="83"/>
    <x v="6"/>
    <x v="2"/>
    <x v="2"/>
    <x v="86"/>
    <n v="49505.73"/>
    <n v="3284.5"/>
    <n v="240"/>
    <n v="29149.99"/>
    <n v="14507.27"/>
    <n v="805.66"/>
    <m/>
    <n v="97493.15"/>
    <n v="-19.16"/>
  </r>
  <r>
    <x v="32"/>
    <x v="32"/>
    <x v="3"/>
    <x v="2"/>
    <x v="0"/>
    <x v="86"/>
    <n v="65492.800000000003"/>
    <n v="13854.5"/>
    <n v="80"/>
    <n v="24459.73"/>
    <n v="7328.85"/>
    <n v="0"/>
    <m/>
    <n v="111215.88"/>
    <n v="-1748.16"/>
  </r>
  <r>
    <x v="46"/>
    <x v="46"/>
    <x v="3"/>
    <x v="1"/>
    <x v="0"/>
    <x v="86"/>
    <n v="57465.41"/>
    <n v="16290"/>
    <n v="2555"/>
    <n v="19450.23"/>
    <n v="5081.3500000000004"/>
    <n v="192"/>
    <m/>
    <n v="101033.99"/>
    <n v="-961.4"/>
  </r>
  <r>
    <x v="89"/>
    <x v="89"/>
    <x v="0"/>
    <x v="2"/>
    <x v="0"/>
    <x v="86"/>
    <n v="33250.32"/>
    <n v="0"/>
    <n v="0"/>
    <n v="11284"/>
    <n v="2681.81"/>
    <n v="728.96"/>
    <m/>
    <n v="47945.09"/>
    <n v="240"/>
  </r>
  <r>
    <x v="77"/>
    <x v="77"/>
    <x v="5"/>
    <x v="2"/>
    <x v="2"/>
    <x v="86"/>
    <n v="91027.33"/>
    <n v="240"/>
    <n v="1708.1"/>
    <n v="29063.55"/>
    <n v="11438.91"/>
    <n v="1410"/>
    <m/>
    <n v="134887.89000000001"/>
    <n v="-2137.5300000000002"/>
  </r>
  <r>
    <x v="87"/>
    <x v="87"/>
    <x v="2"/>
    <x v="1"/>
    <x v="2"/>
    <x v="86"/>
    <n v="63229.78"/>
    <n v="0"/>
    <n v="32100"/>
    <n v="19569.22"/>
    <n v="6977.84"/>
    <n v="1851.15"/>
    <m/>
    <n v="123727.99"/>
    <n v="-2321.4"/>
  </r>
  <r>
    <x v="101"/>
    <x v="101"/>
    <x v="4"/>
    <x v="2"/>
    <x v="2"/>
    <x v="86"/>
    <n v="18015.27"/>
    <n v="900"/>
    <n v="100"/>
    <n v="4808.6000000000004"/>
    <n v="1745.61"/>
    <n v="0"/>
    <m/>
    <n v="25569.48"/>
    <n v="630"/>
  </r>
  <r>
    <x v="90"/>
    <x v="90"/>
    <x v="4"/>
    <x v="2"/>
    <x v="2"/>
    <x v="86"/>
    <n v="56963.07"/>
    <n v="1020"/>
    <n v="0"/>
    <n v="19232.8"/>
    <n v="5271.25"/>
    <n v="0"/>
    <m/>
    <n v="82487.12"/>
    <n v="-201.3"/>
  </r>
  <r>
    <x v="45"/>
    <x v="45"/>
    <x v="0"/>
    <x v="3"/>
    <x v="0"/>
    <x v="86"/>
    <n v="62207.82"/>
    <n v="18405"/>
    <n v="680"/>
    <n v="20985.94"/>
    <n v="4120.3500000000004"/>
    <n v="135"/>
    <m/>
    <n v="106534.11"/>
    <n v="0"/>
  </r>
  <r>
    <x v="88"/>
    <x v="88"/>
    <x v="2"/>
    <x v="3"/>
    <x v="2"/>
    <x v="86"/>
    <n v="92004.34"/>
    <n v="8352.5"/>
    <n v="90"/>
    <n v="39247"/>
    <n v="9269"/>
    <n v="90"/>
    <m/>
    <n v="149052.84"/>
    <n v="-4696.1099999999997"/>
  </r>
  <r>
    <x v="17"/>
    <x v="17"/>
    <x v="0"/>
    <x v="1"/>
    <x v="1"/>
    <x v="86"/>
    <n v="65180.53"/>
    <n v="13200"/>
    <n v="470"/>
    <n v="22345.4"/>
    <n v="4064.11"/>
    <n v="79.959999999999994"/>
    <m/>
    <n v="105340"/>
    <n v="0"/>
  </r>
  <r>
    <x v="10"/>
    <x v="10"/>
    <x v="1"/>
    <x v="2"/>
    <x v="0"/>
    <x v="86"/>
    <n v="84234.04"/>
    <n v="38431.25"/>
    <n v="5126.5"/>
    <n v="37736.449999999997"/>
    <n v="6133.75"/>
    <n v="1503.53"/>
    <m/>
    <n v="173165.52"/>
    <n v="0"/>
  </r>
  <r>
    <x v="34"/>
    <x v="34"/>
    <x v="0"/>
    <x v="3"/>
    <x v="0"/>
    <x v="86"/>
    <n v="55615.51"/>
    <n v="10450"/>
    <n v="100"/>
    <n v="23448.22"/>
    <n v="6187.27"/>
    <n v="17"/>
    <m/>
    <n v="95818"/>
    <n v="0"/>
  </r>
  <r>
    <x v="73"/>
    <x v="73"/>
    <x v="0"/>
    <x v="2"/>
    <x v="2"/>
    <x v="86"/>
    <n v="66051.289999999994"/>
    <n v="15594.7"/>
    <n v="120"/>
    <n v="30567.91"/>
    <n v="6680.9"/>
    <n v="153.91999999999999"/>
    <m/>
    <n v="119168.72"/>
    <n v="0"/>
  </r>
  <r>
    <x v="86"/>
    <x v="86"/>
    <x v="0"/>
    <x v="2"/>
    <x v="2"/>
    <x v="86"/>
    <n v="42073.83"/>
    <n v="2550"/>
    <n v="0"/>
    <n v="18828.89"/>
    <n v="5957.67"/>
    <n v="76"/>
    <m/>
    <n v="69486.39"/>
    <n v="0"/>
  </r>
  <r>
    <x v="57"/>
    <x v="57"/>
    <x v="3"/>
    <x v="4"/>
    <x v="0"/>
    <x v="86"/>
    <n v="110502"/>
    <n v="8305"/>
    <n v="9133"/>
    <n v="39305.410000000003"/>
    <n v="13305.16"/>
    <n v="669.18"/>
    <m/>
    <n v="181219.75"/>
    <n v="0"/>
  </r>
  <r>
    <x v="66"/>
    <x v="66"/>
    <x v="5"/>
    <x v="2"/>
    <x v="4"/>
    <x v="86"/>
    <n v="67480.22"/>
    <n v="-565"/>
    <n v="0"/>
    <n v="14000.82"/>
    <n v="4958.8"/>
    <n v="50.97"/>
    <m/>
    <n v="85925.81"/>
    <n v="-2889.35"/>
  </r>
  <r>
    <x v="78"/>
    <x v="78"/>
    <x v="1"/>
    <x v="2"/>
    <x v="0"/>
    <x v="86"/>
    <n v="73412.399999999994"/>
    <n v="36269.199999999997"/>
    <n v="1357"/>
    <n v="20211.2"/>
    <n v="4915.2"/>
    <n v="0"/>
    <m/>
    <n v="136165"/>
    <n v="0"/>
  </r>
  <r>
    <x v="91"/>
    <x v="91"/>
    <x v="0"/>
    <x v="2"/>
    <x v="1"/>
    <x v="86"/>
    <n v="45364.94"/>
    <n v="3060"/>
    <n v="670"/>
    <n v="11491.04"/>
    <n v="4199.7700000000004"/>
    <n v="0"/>
    <m/>
    <n v="64785.75"/>
    <n v="0"/>
  </r>
  <r>
    <x v="81"/>
    <x v="81"/>
    <x v="0"/>
    <x v="3"/>
    <x v="2"/>
    <x v="86"/>
    <n v="78735.7"/>
    <n v="5274.03"/>
    <n v="175"/>
    <n v="34045.75"/>
    <n v="11424.39"/>
    <n v="19"/>
    <m/>
    <n v="129673.87"/>
    <n v="0"/>
  </r>
  <r>
    <x v="16"/>
    <x v="16"/>
    <x v="0"/>
    <x v="1"/>
    <x v="0"/>
    <x v="86"/>
    <n v="86516.5"/>
    <n v="33480"/>
    <n v="300"/>
    <n v="32843.730000000003"/>
    <n v="6218.75"/>
    <n v="1444.86"/>
    <m/>
    <n v="160803.84"/>
    <n v="0"/>
  </r>
  <r>
    <x v="30"/>
    <x v="30"/>
    <x v="0"/>
    <x v="2"/>
    <x v="2"/>
    <x v="86"/>
    <n v="78347.11"/>
    <n v="29367.5"/>
    <n v="1115"/>
    <n v="24900.5"/>
    <n v="4313"/>
    <n v="324.97000000000003"/>
    <m/>
    <n v="138368.07999999999"/>
    <n v="0"/>
  </r>
  <r>
    <x v="38"/>
    <x v="38"/>
    <x v="2"/>
    <x v="2"/>
    <x v="0"/>
    <x v="86"/>
    <n v="116610.5"/>
    <n v="20055"/>
    <n v="1380"/>
    <n v="47311.35"/>
    <n v="6641.29"/>
    <n v="105.43"/>
    <m/>
    <n v="192103.57"/>
    <n v="0"/>
  </r>
  <r>
    <x v="2"/>
    <x v="2"/>
    <x v="0"/>
    <x v="1"/>
    <x v="0"/>
    <x v="86"/>
    <n v="54495.91"/>
    <n v="23560"/>
    <n v="0"/>
    <n v="12958.75"/>
    <n v="2249"/>
    <n v="15"/>
    <m/>
    <n v="93278.66"/>
    <n v="0"/>
  </r>
  <r>
    <x v="95"/>
    <x v="95"/>
    <x v="2"/>
    <x v="5"/>
    <x v="2"/>
    <x v="86"/>
    <n v="33859.589999999997"/>
    <n v="1580"/>
    <n v="2435"/>
    <n v="12052.96"/>
    <n v="4506.6099999999997"/>
    <n v="183"/>
    <m/>
    <n v="54617.16"/>
    <n v="448.84"/>
  </r>
  <r>
    <x v="63"/>
    <x v="63"/>
    <x v="0"/>
    <x v="2"/>
    <x v="0"/>
    <x v="86"/>
    <n v="99960.98"/>
    <n v="4300"/>
    <n v="2850"/>
    <n v="39399.54"/>
    <n v="8405.2099999999991"/>
    <n v="1599"/>
    <m/>
    <n v="156514.73000000001"/>
    <n v="0"/>
  </r>
  <r>
    <x v="12"/>
    <x v="12"/>
    <x v="0"/>
    <x v="2"/>
    <x v="0"/>
    <x v="86"/>
    <n v="74469.25"/>
    <n v="6995"/>
    <n v="2655.25"/>
    <n v="27387.87"/>
    <n v="7217"/>
    <n v="1809.89"/>
    <m/>
    <n v="120534.26"/>
    <n v="0"/>
  </r>
  <r>
    <x v="51"/>
    <x v="51"/>
    <x v="2"/>
    <x v="3"/>
    <x v="0"/>
    <x v="86"/>
    <n v="97906.45"/>
    <n v="10380"/>
    <n v="2752"/>
    <n v="30885.03"/>
    <n v="4976"/>
    <n v="60"/>
    <m/>
    <n v="146959.48000000001"/>
    <n v="0"/>
  </r>
  <r>
    <x v="76"/>
    <x v="76"/>
    <x v="0"/>
    <x v="4"/>
    <x v="1"/>
    <x v="86"/>
    <n v="65511.78"/>
    <n v="14320"/>
    <n v="-270"/>
    <n v="19814.97"/>
    <n v="6312.84"/>
    <n v="1503.94"/>
    <m/>
    <n v="107193.53"/>
    <n v="0"/>
  </r>
  <r>
    <x v="37"/>
    <x v="37"/>
    <x v="0"/>
    <x v="3"/>
    <x v="0"/>
    <x v="86"/>
    <n v="83899"/>
    <n v="41989"/>
    <n v="2005"/>
    <n v="29904.16"/>
    <n v="4676.68"/>
    <n v="3338.97"/>
    <m/>
    <n v="165812.81"/>
    <n v="0"/>
  </r>
  <r>
    <x v="43"/>
    <x v="43"/>
    <x v="0"/>
    <x v="4"/>
    <x v="0"/>
    <x v="86"/>
    <n v="80671.14"/>
    <n v="17225"/>
    <n v="1450"/>
    <n v="24233.79"/>
    <n v="4852.43"/>
    <n v="102.9"/>
    <m/>
    <n v="128535.26"/>
    <n v="0"/>
  </r>
  <r>
    <x v="82"/>
    <x v="82"/>
    <x v="0"/>
    <x v="3"/>
    <x v="0"/>
    <x v="86"/>
    <n v="42459.06"/>
    <n v="17449.150000000001"/>
    <n v="0"/>
    <n v="28766.63"/>
    <n v="7353.64"/>
    <n v="0"/>
    <m/>
    <n v="96028.479999999996"/>
    <n v="0"/>
  </r>
  <r>
    <x v="14"/>
    <x v="14"/>
    <x v="0"/>
    <x v="1"/>
    <x v="1"/>
    <x v="86"/>
    <n v="58926.99"/>
    <n v="5760"/>
    <n v="910"/>
    <n v="23115.32"/>
    <n v="5233.74"/>
    <n v="1969.91"/>
    <m/>
    <n v="95915.96"/>
    <n v="0"/>
  </r>
  <r>
    <x v="71"/>
    <x v="71"/>
    <x v="0"/>
    <x v="2"/>
    <x v="2"/>
    <x v="86"/>
    <n v="80439.88"/>
    <n v="11098.23"/>
    <n v="1910"/>
    <n v="30561.8"/>
    <n v="9577.44"/>
    <n v="1449.83"/>
    <m/>
    <n v="135037.18"/>
    <n v="0"/>
  </r>
  <r>
    <x v="47"/>
    <x v="47"/>
    <x v="0"/>
    <x v="2"/>
    <x v="0"/>
    <x v="86"/>
    <n v="84020"/>
    <n v="25825"/>
    <n v="100"/>
    <n v="36274.5"/>
    <n v="5792.2"/>
    <n v="375.77"/>
    <m/>
    <n v="152387.47"/>
    <n v="0"/>
  </r>
  <r>
    <x v="13"/>
    <x v="13"/>
    <x v="0"/>
    <x v="1"/>
    <x v="0"/>
    <x v="86"/>
    <n v="62931"/>
    <n v="8850"/>
    <n v="1038"/>
    <n v="19354.97"/>
    <n v="3258.05"/>
    <n v="791.05"/>
    <m/>
    <n v="96223.07"/>
    <n v="-1218.6099999999999"/>
  </r>
  <r>
    <x v="60"/>
    <x v="60"/>
    <x v="1"/>
    <x v="3"/>
    <x v="2"/>
    <x v="87"/>
    <n v="65925.440000000002"/>
    <n v="675"/>
    <n v="2114.12"/>
    <n v="19574.45"/>
    <n v="10874.8"/>
    <n v="1287.1500000000001"/>
    <m/>
    <n v="100450.96"/>
    <n v="0"/>
  </r>
  <r>
    <x v="65"/>
    <x v="65"/>
    <x v="0"/>
    <x v="2"/>
    <x v="0"/>
    <x v="87"/>
    <n v="42445.11"/>
    <n v="300"/>
    <n v="0"/>
    <n v="32413.25"/>
    <n v="4853.0600000000004"/>
    <n v="160"/>
    <m/>
    <n v="80171.42"/>
    <n v="-851.74"/>
  </r>
  <r>
    <x v="0"/>
    <x v="0"/>
    <x v="0"/>
    <x v="0"/>
    <x v="0"/>
    <x v="87"/>
    <n v="57135.91"/>
    <n v="1080"/>
    <n v="0"/>
    <n v="25176.66"/>
    <n v="3141.28"/>
    <n v="994"/>
    <m/>
    <n v="87527.85"/>
    <n v="0"/>
  </r>
  <r>
    <x v="54"/>
    <x v="54"/>
    <x v="0"/>
    <x v="2"/>
    <x v="0"/>
    <x v="87"/>
    <n v="65157.17"/>
    <n v="13780"/>
    <n v="0"/>
    <n v="32263.65"/>
    <n v="2650.2"/>
    <n v="127.92"/>
    <m/>
    <n v="113978.94"/>
    <n v="0"/>
  </r>
  <r>
    <x v="40"/>
    <x v="40"/>
    <x v="0"/>
    <x v="3"/>
    <x v="0"/>
    <x v="87"/>
    <n v="65553.09"/>
    <n v="3600"/>
    <n v="0"/>
    <n v="23611.87"/>
    <n v="4842.29"/>
    <n v="35.979999999999997"/>
    <m/>
    <n v="97643.23"/>
    <n v="0"/>
  </r>
  <r>
    <x v="59"/>
    <x v="59"/>
    <x v="3"/>
    <x v="3"/>
    <x v="2"/>
    <x v="87"/>
    <n v="51103"/>
    <n v="6150"/>
    <n v="180"/>
    <n v="15056.5"/>
    <n v="2940.5"/>
    <n v="159.44999999999999"/>
    <m/>
    <n v="75589.45"/>
    <n v="0"/>
  </r>
  <r>
    <x v="79"/>
    <x v="79"/>
    <x v="0"/>
    <x v="3"/>
    <x v="0"/>
    <x v="87"/>
    <n v="68514.559999999998"/>
    <n v="1047"/>
    <n v="0"/>
    <n v="24725.05"/>
    <n v="5393.4"/>
    <n v="72"/>
    <m/>
    <n v="99752.01"/>
    <n v="0"/>
  </r>
  <r>
    <x v="53"/>
    <x v="53"/>
    <x v="0"/>
    <x v="2"/>
    <x v="0"/>
    <x v="87"/>
    <n v="47394.12"/>
    <n v="0"/>
    <n v="0"/>
    <n v="16367.92"/>
    <n v="4986"/>
    <n v="30"/>
    <m/>
    <n v="68778.039999999994"/>
    <n v="0"/>
  </r>
  <r>
    <x v="52"/>
    <x v="52"/>
    <x v="2"/>
    <x v="1"/>
    <x v="2"/>
    <x v="87"/>
    <n v="83576.179999999993"/>
    <n v="0"/>
    <n v="2115"/>
    <n v="29224.720000000001"/>
    <n v="4230.5"/>
    <n v="2370.19"/>
    <m/>
    <n v="121516.59"/>
    <n v="0"/>
  </r>
  <r>
    <x v="21"/>
    <x v="21"/>
    <x v="4"/>
    <x v="1"/>
    <x v="0"/>
    <x v="87"/>
    <n v="40317.26"/>
    <n v="750"/>
    <n v="0"/>
    <n v="23800.51"/>
    <n v="4477.6499999999996"/>
    <n v="91.7"/>
    <m/>
    <n v="69437.119999999995"/>
    <n v="601.5"/>
  </r>
  <r>
    <x v="56"/>
    <x v="56"/>
    <x v="0"/>
    <x v="2"/>
    <x v="0"/>
    <x v="87"/>
    <n v="44434.71"/>
    <n v="700"/>
    <n v="80"/>
    <n v="24475.599999999999"/>
    <n v="6488.91"/>
    <n v="1401.05"/>
    <m/>
    <n v="77580.27"/>
    <n v="0"/>
  </r>
  <r>
    <x v="72"/>
    <x v="72"/>
    <x v="0"/>
    <x v="3"/>
    <x v="2"/>
    <x v="87"/>
    <n v="56579.75"/>
    <n v="0"/>
    <n v="0"/>
    <n v="31368.01"/>
    <n v="6152.88"/>
    <n v="14"/>
    <m/>
    <n v="94114.64"/>
    <n v="-103.17"/>
  </r>
  <r>
    <x v="85"/>
    <x v="85"/>
    <x v="0"/>
    <x v="2"/>
    <x v="0"/>
    <x v="87"/>
    <n v="69767.5"/>
    <n v="0"/>
    <n v="1100"/>
    <n v="22419.43"/>
    <n v="5538.28"/>
    <n v="37.53"/>
    <m/>
    <n v="98862.74"/>
    <n v="0"/>
  </r>
  <r>
    <x v="80"/>
    <x v="80"/>
    <x v="4"/>
    <x v="1"/>
    <x v="2"/>
    <x v="87"/>
    <n v="46362.82"/>
    <n v="0"/>
    <n v="0"/>
    <n v="14757.8"/>
    <n v="5405.5"/>
    <n v="172.99"/>
    <m/>
    <n v="66699.11"/>
    <n v="-90"/>
  </r>
  <r>
    <x v="48"/>
    <x v="48"/>
    <x v="0"/>
    <x v="3"/>
    <x v="0"/>
    <x v="87"/>
    <n v="39590.410000000003"/>
    <n v="24435.82"/>
    <n v="835"/>
    <n v="22012.61"/>
    <n v="3918.81"/>
    <n v="424.92"/>
    <m/>
    <n v="91217.57"/>
    <n v="-166.97"/>
  </r>
  <r>
    <x v="36"/>
    <x v="36"/>
    <x v="0"/>
    <x v="1"/>
    <x v="0"/>
    <x v="87"/>
    <n v="54697.440000000002"/>
    <n v="9855.06"/>
    <n v="0"/>
    <n v="25374.65"/>
    <n v="6558.64"/>
    <n v="220"/>
    <m/>
    <n v="96705.79"/>
    <n v="0"/>
  </r>
  <r>
    <x v="28"/>
    <x v="28"/>
    <x v="0"/>
    <x v="2"/>
    <x v="0"/>
    <x v="87"/>
    <n v="53595.41"/>
    <n v="1260"/>
    <n v="525"/>
    <n v="22766.5"/>
    <n v="3851"/>
    <n v="277.45"/>
    <m/>
    <n v="82275.360000000001"/>
    <n v="0"/>
  </r>
  <r>
    <x v="88"/>
    <x v="88"/>
    <x v="2"/>
    <x v="3"/>
    <x v="2"/>
    <x v="87"/>
    <n v="119076.36"/>
    <n v="16362.5"/>
    <n v="240"/>
    <n v="50541"/>
    <n v="8662"/>
    <n v="45"/>
    <m/>
    <n v="194926.86"/>
    <n v="-1507.84"/>
  </r>
  <r>
    <x v="24"/>
    <x v="24"/>
    <x v="0"/>
    <x v="2"/>
    <x v="0"/>
    <x v="87"/>
    <n v="63931"/>
    <n v="32250"/>
    <n v="284"/>
    <n v="25792.67"/>
    <n v="6764"/>
    <n v="604.88"/>
    <m/>
    <n v="129626.55"/>
    <n v="0"/>
  </r>
  <r>
    <x v="42"/>
    <x v="42"/>
    <x v="0"/>
    <x v="1"/>
    <x v="1"/>
    <x v="87"/>
    <n v="57709.34"/>
    <n v="1860"/>
    <n v="1410"/>
    <n v="21291.439999999999"/>
    <n v="5490.39"/>
    <n v="2674.98"/>
    <m/>
    <n v="90436.15"/>
    <n v="0"/>
  </r>
  <r>
    <x v="27"/>
    <x v="27"/>
    <x v="0"/>
    <x v="3"/>
    <x v="0"/>
    <x v="87"/>
    <n v="58473"/>
    <n v="0"/>
    <n v="180"/>
    <n v="23970.01"/>
    <n v="4643"/>
    <n v="222.93"/>
    <m/>
    <n v="87488.94"/>
    <n v="0"/>
  </r>
  <r>
    <x v="7"/>
    <x v="7"/>
    <x v="0"/>
    <x v="1"/>
    <x v="0"/>
    <x v="87"/>
    <n v="68246.75"/>
    <n v="4365"/>
    <n v="300"/>
    <n v="28867.119999999999"/>
    <n v="3185.03"/>
    <n v="189.93"/>
    <m/>
    <n v="105153.83"/>
    <n v="0"/>
  </r>
  <r>
    <x v="33"/>
    <x v="33"/>
    <x v="0"/>
    <x v="2"/>
    <x v="0"/>
    <x v="87"/>
    <n v="48315"/>
    <n v="-150"/>
    <n v="5620"/>
    <n v="25067.8"/>
    <n v="4407.8999999999996"/>
    <n v="0"/>
    <m/>
    <n v="83260.7"/>
    <n v="0"/>
  </r>
  <r>
    <x v="13"/>
    <x v="13"/>
    <x v="0"/>
    <x v="1"/>
    <x v="0"/>
    <x v="87"/>
    <n v="70032.12"/>
    <n v="14190"/>
    <n v="1083"/>
    <n v="24372.06"/>
    <n v="3358.82"/>
    <n v="12656.75"/>
    <m/>
    <n v="125692.75"/>
    <n v="-1041.17"/>
  </r>
  <r>
    <x v="25"/>
    <x v="25"/>
    <x v="2"/>
    <x v="1"/>
    <x v="0"/>
    <x v="87"/>
    <n v="80242.53"/>
    <n v="13800"/>
    <n v="0"/>
    <n v="23283.56"/>
    <n v="3477.1"/>
    <n v="4.99"/>
    <m/>
    <n v="120808.18"/>
    <n v="0"/>
  </r>
  <r>
    <x v="93"/>
    <x v="93"/>
    <x v="0"/>
    <x v="2"/>
    <x v="0"/>
    <x v="87"/>
    <n v="35089.61"/>
    <n v="0"/>
    <n v="0"/>
    <n v="12755.75"/>
    <n v="3984"/>
    <n v="18"/>
    <m/>
    <n v="51847.360000000001"/>
    <n v="0"/>
  </r>
  <r>
    <x v="9"/>
    <x v="9"/>
    <x v="0"/>
    <x v="1"/>
    <x v="0"/>
    <x v="87"/>
    <n v="65296.46"/>
    <n v="925"/>
    <n v="1740"/>
    <n v="35012.83"/>
    <n v="4752.84"/>
    <n v="85"/>
    <m/>
    <n v="107812.13"/>
    <n v="0"/>
  </r>
  <r>
    <x v="70"/>
    <x v="70"/>
    <x v="5"/>
    <x v="2"/>
    <x v="4"/>
    <x v="87"/>
    <n v="41638.17"/>
    <n v="0"/>
    <n v="0"/>
    <n v="17989.5"/>
    <n v="6488.3"/>
    <n v="15"/>
    <m/>
    <n v="66130.97"/>
    <n v="-147.06"/>
  </r>
  <r>
    <x v="58"/>
    <x v="58"/>
    <x v="0"/>
    <x v="3"/>
    <x v="3"/>
    <x v="87"/>
    <n v="79864.3"/>
    <n v="320"/>
    <n v="0"/>
    <n v="37426.58"/>
    <n v="5565.8"/>
    <n v="115.5"/>
    <m/>
    <n v="123292.18"/>
    <n v="0"/>
  </r>
  <r>
    <x v="50"/>
    <x v="50"/>
    <x v="2"/>
    <x v="4"/>
    <x v="0"/>
    <x v="87"/>
    <n v="128662.45"/>
    <n v="2706.49"/>
    <n v="6493"/>
    <n v="47401.06"/>
    <n v="5587.98"/>
    <n v="265.92"/>
    <m/>
    <n v="191116.9"/>
    <n v="0"/>
  </r>
  <r>
    <x v="29"/>
    <x v="29"/>
    <x v="0"/>
    <x v="2"/>
    <x v="0"/>
    <x v="87"/>
    <n v="72690.34"/>
    <n v="8557.5"/>
    <n v="3755"/>
    <n v="35297.78"/>
    <n v="4411.1499999999996"/>
    <n v="1360"/>
    <m/>
    <n v="126071.77"/>
    <n v="0"/>
  </r>
  <r>
    <x v="8"/>
    <x v="8"/>
    <x v="0"/>
    <x v="1"/>
    <x v="1"/>
    <x v="87"/>
    <n v="58307.040000000001"/>
    <n v="0"/>
    <n v="900"/>
    <n v="23085.79"/>
    <n v="4091.5"/>
    <n v="10"/>
    <m/>
    <n v="86394.33"/>
    <n v="0"/>
  </r>
  <r>
    <x v="18"/>
    <x v="18"/>
    <x v="3"/>
    <x v="1"/>
    <x v="0"/>
    <x v="87"/>
    <n v="65740.77"/>
    <n v="1440"/>
    <n v="1800"/>
    <n v="26636"/>
    <n v="5354.5"/>
    <n v="4854.8599999999997"/>
    <m/>
    <n v="105826.13"/>
    <n v="0"/>
  </r>
  <r>
    <x v="74"/>
    <x v="74"/>
    <x v="3"/>
    <x v="3"/>
    <x v="0"/>
    <x v="87"/>
    <n v="127667.65"/>
    <n v="0"/>
    <n v="1190"/>
    <n v="28453.1"/>
    <n v="10797.87"/>
    <n v="394.8"/>
    <m/>
    <n v="168503.42"/>
    <n v="0"/>
  </r>
  <r>
    <x v="15"/>
    <x v="15"/>
    <x v="2"/>
    <x v="1"/>
    <x v="0"/>
    <x v="87"/>
    <n v="83670.039999999994"/>
    <n v="10040"/>
    <n v="2820"/>
    <n v="28684.14"/>
    <n v="4046.8"/>
    <n v="60"/>
    <m/>
    <n v="129320.98"/>
    <n v="0"/>
  </r>
  <r>
    <x v="62"/>
    <x v="62"/>
    <x v="2"/>
    <x v="4"/>
    <x v="0"/>
    <x v="87"/>
    <n v="135552.5"/>
    <n v="0"/>
    <n v="385"/>
    <n v="46502.98"/>
    <n v="6776.64"/>
    <n v="139.91999999999999"/>
    <m/>
    <n v="189357.04"/>
    <n v="0"/>
  </r>
  <r>
    <x v="95"/>
    <x v="95"/>
    <x v="2"/>
    <x v="5"/>
    <x v="2"/>
    <x v="87"/>
    <n v="47164.5"/>
    <n v="0"/>
    <n v="1474.99"/>
    <n v="18585.099999999999"/>
    <n v="5962.07"/>
    <n v="478.95"/>
    <m/>
    <n v="73665.61"/>
    <n v="867.88"/>
  </r>
  <r>
    <x v="39"/>
    <x v="39"/>
    <x v="5"/>
    <x v="3"/>
    <x v="0"/>
    <x v="87"/>
    <n v="56828.85"/>
    <n v="0"/>
    <n v="12072.5"/>
    <n v="19424.189999999999"/>
    <n v="7367.43"/>
    <n v="585"/>
    <m/>
    <n v="96277.97"/>
    <n v="0"/>
  </r>
  <r>
    <x v="94"/>
    <x v="94"/>
    <x v="0"/>
    <x v="2"/>
    <x v="2"/>
    <x v="87"/>
    <n v="48817.5"/>
    <n v="720"/>
    <n v="600"/>
    <n v="17020.580000000002"/>
    <n v="4035.83"/>
    <n v="180"/>
    <m/>
    <n v="71373.91"/>
    <n v="350"/>
  </r>
  <r>
    <x v="64"/>
    <x v="64"/>
    <x v="0"/>
    <x v="3"/>
    <x v="0"/>
    <x v="87"/>
    <n v="81183.27"/>
    <n v="2930"/>
    <n v="2161.25"/>
    <n v="37735.03"/>
    <n v="7247.23"/>
    <n v="75"/>
    <m/>
    <n v="131331.78"/>
    <n v="0"/>
  </r>
  <r>
    <x v="66"/>
    <x v="66"/>
    <x v="5"/>
    <x v="2"/>
    <x v="4"/>
    <x v="87"/>
    <n v="74253.899999999994"/>
    <n v="0"/>
    <n v="0"/>
    <n v="20102.41"/>
    <n v="5660.66"/>
    <n v="16.989999999999998"/>
    <m/>
    <n v="100033.96"/>
    <n v="-1208.82"/>
  </r>
  <r>
    <x v="31"/>
    <x v="31"/>
    <x v="4"/>
    <x v="0"/>
    <x v="0"/>
    <x v="87"/>
    <n v="44978.55"/>
    <n v="3520"/>
    <n v="765.01"/>
    <n v="12450.41"/>
    <n v="2540.7399999999998"/>
    <n v="626.91999999999996"/>
    <m/>
    <n v="64881.63"/>
    <n v="0"/>
  </r>
  <r>
    <x v="75"/>
    <x v="75"/>
    <x v="0"/>
    <x v="3"/>
    <x v="2"/>
    <x v="87"/>
    <n v="44134.19"/>
    <n v="0"/>
    <n v="3055"/>
    <n v="24940.92"/>
    <n v="8920.5300000000007"/>
    <n v="301.92"/>
    <m/>
    <n v="81352.56"/>
    <n v="-818.72"/>
  </r>
  <r>
    <x v="3"/>
    <x v="3"/>
    <x v="0"/>
    <x v="1"/>
    <x v="0"/>
    <x v="87"/>
    <n v="62016.27"/>
    <n v="11575.55"/>
    <n v="120"/>
    <n v="37696.879999999997"/>
    <n v="6296.14"/>
    <n v="84.42"/>
    <m/>
    <n v="117789.26"/>
    <n v="0"/>
  </r>
  <r>
    <x v="41"/>
    <x v="41"/>
    <x v="0"/>
    <x v="4"/>
    <x v="0"/>
    <x v="87"/>
    <n v="108850.76"/>
    <n v="410"/>
    <n v="0"/>
    <n v="27898.78"/>
    <n v="7107.63"/>
    <n v="287"/>
    <m/>
    <n v="144554.17000000001"/>
    <n v="-133.01"/>
  </r>
  <r>
    <x v="96"/>
    <x v="96"/>
    <x v="3"/>
    <x v="5"/>
    <x v="0"/>
    <x v="87"/>
    <n v="54543.72"/>
    <n v="0"/>
    <n v="0"/>
    <n v="12402.14"/>
    <n v="4540.05"/>
    <n v="0"/>
    <m/>
    <n v="71485.91"/>
    <n v="305"/>
  </r>
  <r>
    <x v="68"/>
    <x v="68"/>
    <x v="0"/>
    <x v="0"/>
    <x v="2"/>
    <x v="87"/>
    <n v="27740.45"/>
    <n v="0"/>
    <n v="220"/>
    <n v="19451.62"/>
    <n v="10400.19"/>
    <n v="3167.41"/>
    <m/>
    <n v="60979.67"/>
    <n v="0"/>
  </r>
  <r>
    <x v="23"/>
    <x v="23"/>
    <x v="0"/>
    <x v="1"/>
    <x v="0"/>
    <x v="87"/>
    <n v="76866.5"/>
    <n v="40200"/>
    <n v="265"/>
    <n v="34677.1"/>
    <n v="4765.88"/>
    <n v="102"/>
    <m/>
    <n v="156876.48000000001"/>
    <n v="0"/>
  </r>
  <r>
    <x v="69"/>
    <x v="69"/>
    <x v="4"/>
    <x v="1"/>
    <x v="2"/>
    <x v="87"/>
    <n v="55137.79"/>
    <n v="6540"/>
    <n v="0"/>
    <n v="21354.080000000002"/>
    <n v="7943.33"/>
    <n v="17.5"/>
    <m/>
    <n v="90992.7"/>
    <n v="18.82"/>
  </r>
  <r>
    <x v="97"/>
    <x v="97"/>
    <x v="0"/>
    <x v="3"/>
    <x v="0"/>
    <x v="87"/>
    <n v="64810.400000000001"/>
    <n v="0"/>
    <n v="100"/>
    <n v="21673.279999999999"/>
    <n v="4753.78"/>
    <n v="310"/>
    <m/>
    <n v="91647.46"/>
    <n v="0"/>
  </r>
  <r>
    <x v="67"/>
    <x v="67"/>
    <x v="5"/>
    <x v="3"/>
    <x v="0"/>
    <x v="87"/>
    <n v="48215.35"/>
    <n v="0"/>
    <n v="2385"/>
    <n v="17920.48"/>
    <n v="4778.46"/>
    <n v="1947.04"/>
    <m/>
    <n v="75246.33"/>
    <n v="0"/>
  </r>
  <r>
    <x v="82"/>
    <x v="82"/>
    <x v="0"/>
    <x v="3"/>
    <x v="0"/>
    <x v="87"/>
    <n v="48816.74"/>
    <n v="9440"/>
    <n v="0"/>
    <n v="33739.980000000003"/>
    <n v="10969.77"/>
    <n v="0"/>
    <m/>
    <n v="102966.49"/>
    <n v="0"/>
  </r>
  <r>
    <x v="63"/>
    <x v="63"/>
    <x v="0"/>
    <x v="2"/>
    <x v="0"/>
    <x v="87"/>
    <n v="93193.99"/>
    <n v="0"/>
    <n v="1200"/>
    <n v="37751.93"/>
    <n v="6577.13"/>
    <n v="8211.7199999999993"/>
    <m/>
    <n v="146934.76999999999"/>
    <n v="0"/>
  </r>
  <r>
    <x v="78"/>
    <x v="78"/>
    <x v="1"/>
    <x v="2"/>
    <x v="0"/>
    <x v="87"/>
    <n v="69778"/>
    <n v="900"/>
    <n v="1027.25"/>
    <n v="21618.83"/>
    <n v="3948"/>
    <n v="0"/>
    <m/>
    <n v="97272.08"/>
    <n v="0"/>
  </r>
  <r>
    <x v="46"/>
    <x v="46"/>
    <x v="3"/>
    <x v="1"/>
    <x v="0"/>
    <x v="87"/>
    <n v="54478.54"/>
    <n v="15050"/>
    <n v="3605"/>
    <n v="20425.810000000001"/>
    <n v="4539.37"/>
    <n v="84"/>
    <m/>
    <n v="98182.720000000001"/>
    <n v="35.22"/>
  </r>
  <r>
    <x v="17"/>
    <x v="17"/>
    <x v="0"/>
    <x v="1"/>
    <x v="1"/>
    <x v="87"/>
    <n v="59881.02"/>
    <n v="1520"/>
    <n v="190"/>
    <n v="21580.54"/>
    <n v="4179.32"/>
    <n v="99.95"/>
    <m/>
    <n v="87450.83"/>
    <n v="0"/>
  </r>
  <r>
    <x v="81"/>
    <x v="81"/>
    <x v="0"/>
    <x v="3"/>
    <x v="2"/>
    <x v="87"/>
    <n v="67226.77"/>
    <n v="2577.0100000000002"/>
    <n v="664.08"/>
    <n v="37957.65"/>
    <n v="10351.57"/>
    <n v="45.3"/>
    <m/>
    <n v="118822.38"/>
    <n v="0"/>
  </r>
  <r>
    <x v="102"/>
    <x v="102"/>
    <x v="4"/>
    <x v="2"/>
    <x v="2"/>
    <x v="87"/>
    <n v="18801.349999999999"/>
    <n v="1050"/>
    <n v="690"/>
    <n v="6895.72"/>
    <n v="3425.25"/>
    <n v="0"/>
    <m/>
    <n v="30862.32"/>
    <n v="0"/>
  </r>
  <r>
    <x v="16"/>
    <x v="16"/>
    <x v="0"/>
    <x v="1"/>
    <x v="0"/>
    <x v="87"/>
    <n v="77803.75"/>
    <n v="0"/>
    <n v="270"/>
    <n v="31721.99"/>
    <n v="5793.32"/>
    <n v="203.94"/>
    <m/>
    <n v="115793"/>
    <n v="0"/>
  </r>
  <r>
    <x v="30"/>
    <x v="30"/>
    <x v="0"/>
    <x v="2"/>
    <x v="2"/>
    <x v="87"/>
    <n v="73956.679999999993"/>
    <n v="2750"/>
    <n v="680"/>
    <n v="30441.75"/>
    <n v="4742.3500000000004"/>
    <n v="324.95999999999998"/>
    <m/>
    <n v="112895.74"/>
    <n v="0"/>
  </r>
  <r>
    <x v="38"/>
    <x v="38"/>
    <x v="2"/>
    <x v="2"/>
    <x v="0"/>
    <x v="87"/>
    <n v="117241.5"/>
    <n v="17080"/>
    <n v="1950"/>
    <n v="48281.85"/>
    <n v="6311.63"/>
    <n v="103.91"/>
    <m/>
    <n v="190968.89"/>
    <n v="0"/>
  </r>
  <r>
    <x v="12"/>
    <x v="12"/>
    <x v="0"/>
    <x v="2"/>
    <x v="0"/>
    <x v="87"/>
    <n v="75233"/>
    <n v="37880"/>
    <n v="4231"/>
    <n v="33391.43"/>
    <n v="5927.5"/>
    <n v="0"/>
    <m/>
    <n v="156662.93"/>
    <n v="0"/>
  </r>
  <r>
    <x v="89"/>
    <x v="89"/>
    <x v="0"/>
    <x v="2"/>
    <x v="0"/>
    <x v="87"/>
    <n v="22165.75"/>
    <n v="0"/>
    <n v="0"/>
    <n v="9054.5"/>
    <n v="1836.78"/>
    <n v="213.96"/>
    <m/>
    <n v="33270.99"/>
    <n v="35.22"/>
  </r>
  <r>
    <x v="57"/>
    <x v="57"/>
    <x v="3"/>
    <x v="4"/>
    <x v="0"/>
    <x v="87"/>
    <n v="120247.94"/>
    <n v="343.75"/>
    <n v="10742.5"/>
    <n v="38498.239999999998"/>
    <n v="12455.49"/>
    <n v="7664.06"/>
    <m/>
    <n v="189951.98"/>
    <n v="0"/>
  </r>
  <r>
    <x v="14"/>
    <x v="14"/>
    <x v="0"/>
    <x v="1"/>
    <x v="1"/>
    <x v="87"/>
    <n v="50938.59"/>
    <n v="0"/>
    <n v="810"/>
    <n v="23187.61"/>
    <n v="4053.73"/>
    <n v="839.96"/>
    <m/>
    <n v="79829.89"/>
    <n v="0"/>
  </r>
  <r>
    <x v="47"/>
    <x v="47"/>
    <x v="0"/>
    <x v="2"/>
    <x v="0"/>
    <x v="87"/>
    <n v="84705"/>
    <n v="1650"/>
    <n v="1550"/>
    <n v="39791"/>
    <n v="5733"/>
    <n v="1588.57"/>
    <m/>
    <n v="135017.57"/>
    <n v="0"/>
  </r>
  <r>
    <x v="87"/>
    <x v="87"/>
    <x v="2"/>
    <x v="1"/>
    <x v="2"/>
    <x v="87"/>
    <n v="57104.72"/>
    <n v="0"/>
    <n v="650"/>
    <n v="19951.060000000001"/>
    <n v="5518.69"/>
    <n v="210.61"/>
    <m/>
    <n v="83435.08"/>
    <n v="570.1"/>
  </r>
  <r>
    <x v="43"/>
    <x v="43"/>
    <x v="0"/>
    <x v="4"/>
    <x v="0"/>
    <x v="87"/>
    <n v="77556.86"/>
    <n v="0"/>
    <n v="100"/>
    <n v="28605.84"/>
    <n v="5459.7"/>
    <n v="206"/>
    <m/>
    <n v="111928.4"/>
    <n v="0"/>
  </r>
  <r>
    <x v="101"/>
    <x v="101"/>
    <x v="4"/>
    <x v="2"/>
    <x v="2"/>
    <x v="87"/>
    <n v="27273.65"/>
    <n v="1800"/>
    <n v="420"/>
    <n v="8207.77"/>
    <n v="2594.91"/>
    <n v="0"/>
    <m/>
    <n v="40296.33"/>
    <n v="1130"/>
  </r>
  <r>
    <x v="37"/>
    <x v="37"/>
    <x v="0"/>
    <x v="3"/>
    <x v="0"/>
    <x v="87"/>
    <n v="97550.51"/>
    <n v="300"/>
    <n v="1576.09"/>
    <n v="37861.019999999997"/>
    <n v="5111.8500000000004"/>
    <n v="2764.46"/>
    <m/>
    <n v="145163.93"/>
    <n v="0"/>
  </r>
  <r>
    <x v="76"/>
    <x v="76"/>
    <x v="0"/>
    <x v="4"/>
    <x v="1"/>
    <x v="87"/>
    <n v="78006.350000000006"/>
    <n v="-299"/>
    <n v="520"/>
    <n v="23025.16"/>
    <n v="6905.92"/>
    <n v="462"/>
    <m/>
    <n v="108620.43"/>
    <n v="0"/>
  </r>
  <r>
    <x v="2"/>
    <x v="2"/>
    <x v="0"/>
    <x v="1"/>
    <x v="0"/>
    <x v="87"/>
    <n v="57160.29"/>
    <n v="0"/>
    <n v="0"/>
    <n v="15810.5"/>
    <n v="2714"/>
    <n v="30"/>
    <m/>
    <n v="75714.789999999994"/>
    <n v="0"/>
  </r>
  <r>
    <x v="90"/>
    <x v="90"/>
    <x v="4"/>
    <x v="2"/>
    <x v="2"/>
    <x v="87"/>
    <n v="32055.93"/>
    <n v="1380"/>
    <n v="200"/>
    <n v="14835.65"/>
    <n v="3700.19"/>
    <n v="30"/>
    <m/>
    <n v="52201.77"/>
    <n v="-820"/>
  </r>
  <r>
    <x v="49"/>
    <x v="49"/>
    <x v="0"/>
    <x v="3"/>
    <x v="0"/>
    <x v="87"/>
    <n v="72496.08"/>
    <n v="4091"/>
    <n v="465"/>
    <n v="24759.61"/>
    <n v="4030.63"/>
    <n v="85.94"/>
    <m/>
    <n v="105928.26"/>
    <n v="-295.05"/>
  </r>
  <r>
    <x v="99"/>
    <x v="99"/>
    <x v="4"/>
    <x v="3"/>
    <x v="2"/>
    <x v="87"/>
    <n v="32240.95"/>
    <n v="0"/>
    <n v="2410"/>
    <n v="12096.35"/>
    <n v="3718.46"/>
    <n v="586"/>
    <m/>
    <n v="51051.76"/>
    <n v="0"/>
  </r>
  <r>
    <x v="11"/>
    <x v="11"/>
    <x v="0"/>
    <x v="2"/>
    <x v="2"/>
    <x v="87"/>
    <n v="72265.820000000007"/>
    <n v="17663.509999999998"/>
    <n v="0"/>
    <n v="21752.22"/>
    <n v="4703.63"/>
    <n v="65.89"/>
    <m/>
    <n v="116451.07"/>
    <n v="0"/>
  </r>
  <r>
    <x v="51"/>
    <x v="51"/>
    <x v="2"/>
    <x v="3"/>
    <x v="0"/>
    <x v="87"/>
    <n v="108373.35"/>
    <n v="14112"/>
    <n v="3634"/>
    <n v="39049.57"/>
    <n v="6175.14"/>
    <n v="40"/>
    <m/>
    <n v="171384.06"/>
    <n v="0"/>
  </r>
  <r>
    <x v="71"/>
    <x v="71"/>
    <x v="0"/>
    <x v="2"/>
    <x v="2"/>
    <x v="87"/>
    <n v="67887.3"/>
    <n v="100"/>
    <n v="3680"/>
    <n v="30683.47"/>
    <n v="8412.77"/>
    <n v="144.93"/>
    <m/>
    <n v="110908.47"/>
    <n v="0"/>
  </r>
  <r>
    <x v="26"/>
    <x v="26"/>
    <x v="1"/>
    <x v="2"/>
    <x v="0"/>
    <x v="87"/>
    <n v="99360"/>
    <n v="10637.5"/>
    <n v="2798"/>
    <n v="45800.1"/>
    <n v="6990.72"/>
    <n v="162"/>
    <m/>
    <n v="165748.32"/>
    <n v="0"/>
  </r>
  <r>
    <x v="77"/>
    <x v="77"/>
    <x v="5"/>
    <x v="2"/>
    <x v="2"/>
    <x v="87"/>
    <n v="72151.520000000004"/>
    <n v="0"/>
    <n v="1871"/>
    <n v="23842.720000000001"/>
    <n v="8226.7800000000007"/>
    <n v="1256.54"/>
    <m/>
    <n v="107348.56"/>
    <n v="-1135.1099999999999"/>
  </r>
  <r>
    <x v="86"/>
    <x v="86"/>
    <x v="0"/>
    <x v="2"/>
    <x v="2"/>
    <x v="87"/>
    <n v="37783.89"/>
    <n v="0"/>
    <n v="0"/>
    <n v="22860.87"/>
    <n v="5389.6"/>
    <n v="22"/>
    <m/>
    <n v="66056.36"/>
    <n v="0"/>
  </r>
  <r>
    <x v="44"/>
    <x v="44"/>
    <x v="0"/>
    <x v="2"/>
    <x v="0"/>
    <x v="87"/>
    <n v="66932.800000000003"/>
    <n v="977.2"/>
    <n v="2306.5"/>
    <n v="26811.25"/>
    <n v="3912.66"/>
    <n v="1017.34"/>
    <m/>
    <n v="101957.75"/>
    <n v="0"/>
  </r>
  <r>
    <x v="6"/>
    <x v="6"/>
    <x v="0"/>
    <x v="1"/>
    <x v="0"/>
    <x v="87"/>
    <n v="62263.94"/>
    <n v="17751"/>
    <n v="2837.5"/>
    <n v="27575.48"/>
    <n v="3280.6"/>
    <n v="1822.97"/>
    <m/>
    <n v="115531.49"/>
    <n v="0"/>
  </r>
  <r>
    <x v="19"/>
    <x v="19"/>
    <x v="4"/>
    <x v="0"/>
    <x v="0"/>
    <x v="87"/>
    <n v="33793.51"/>
    <n v="4896.25"/>
    <n v="1340"/>
    <n v="13271.06"/>
    <n v="5979.68"/>
    <n v="2370.25"/>
    <m/>
    <n v="61650.75"/>
    <n v="0"/>
  </r>
  <r>
    <x v="5"/>
    <x v="5"/>
    <x v="0"/>
    <x v="1"/>
    <x v="0"/>
    <x v="87"/>
    <n v="65058.75"/>
    <n v="41208.33"/>
    <n v="1820"/>
    <n v="27267.11"/>
    <n v="4661.24"/>
    <n v="513.6"/>
    <m/>
    <n v="140529.03"/>
    <n v="0"/>
  </r>
  <r>
    <x v="92"/>
    <x v="92"/>
    <x v="2"/>
    <x v="4"/>
    <x v="0"/>
    <x v="87"/>
    <n v="129862.89"/>
    <n v="250"/>
    <n v="1155"/>
    <n v="53039.65"/>
    <n v="8938.0300000000007"/>
    <n v="184.92"/>
    <m/>
    <n v="193430.49"/>
    <n v="0"/>
  </r>
  <r>
    <x v="55"/>
    <x v="55"/>
    <x v="0"/>
    <x v="5"/>
    <x v="0"/>
    <x v="87"/>
    <n v="79718.27"/>
    <n v="5181.76"/>
    <n v="0"/>
    <n v="22937.58"/>
    <n v="3810.39"/>
    <n v="276.43"/>
    <m/>
    <n v="111924.43"/>
    <n v="0"/>
  </r>
  <r>
    <x v="84"/>
    <x v="84"/>
    <x v="0"/>
    <x v="3"/>
    <x v="0"/>
    <x v="87"/>
    <n v="103769.89"/>
    <n v="50233"/>
    <n v="125"/>
    <n v="45598.7"/>
    <n v="10176.42"/>
    <n v="5187.79"/>
    <m/>
    <n v="215090.8"/>
    <n v="0"/>
  </r>
  <r>
    <x v="1"/>
    <x v="1"/>
    <x v="0"/>
    <x v="1"/>
    <x v="0"/>
    <x v="87"/>
    <n v="71426.3"/>
    <n v="800"/>
    <n v="3543.95"/>
    <n v="31036.2"/>
    <n v="5394.86"/>
    <n v="202.29"/>
    <m/>
    <n v="112403.6"/>
    <n v="0"/>
  </r>
  <r>
    <x v="4"/>
    <x v="4"/>
    <x v="1"/>
    <x v="0"/>
    <x v="0"/>
    <x v="87"/>
    <n v="33640.75"/>
    <n v="1750"/>
    <n v="0"/>
    <n v="17056.2"/>
    <n v="1885.6"/>
    <n v="15.99"/>
    <m/>
    <n v="54348.54"/>
    <n v="0"/>
  </r>
  <r>
    <x v="22"/>
    <x v="22"/>
    <x v="0"/>
    <x v="3"/>
    <x v="0"/>
    <x v="87"/>
    <n v="83282.36"/>
    <n v="1790"/>
    <n v="0"/>
    <n v="23240.49"/>
    <n v="3821.4"/>
    <n v="1028.74"/>
    <m/>
    <n v="113162.99"/>
    <n v="0"/>
  </r>
  <r>
    <x v="32"/>
    <x v="32"/>
    <x v="3"/>
    <x v="2"/>
    <x v="0"/>
    <x v="87"/>
    <n v="72149.2"/>
    <n v="9242.5"/>
    <n v="110"/>
    <n v="27044.2"/>
    <n v="8537.57"/>
    <n v="0"/>
    <m/>
    <n v="117083.47"/>
    <n v="-303.12"/>
  </r>
  <r>
    <x v="73"/>
    <x v="73"/>
    <x v="0"/>
    <x v="2"/>
    <x v="2"/>
    <x v="87"/>
    <n v="72754.350000000006"/>
    <n v="15000"/>
    <n v="80"/>
    <n v="37157.56"/>
    <n v="6827.71"/>
    <n v="89.18"/>
    <m/>
    <n v="131908.79999999999"/>
    <n v="0"/>
  </r>
  <r>
    <x v="35"/>
    <x v="35"/>
    <x v="4"/>
    <x v="1"/>
    <x v="0"/>
    <x v="87"/>
    <n v="15493.97"/>
    <n v="0"/>
    <n v="0"/>
    <n v="8726.56"/>
    <n v="10382.200000000001"/>
    <n v="2740.23"/>
    <m/>
    <n v="37342.959999999999"/>
    <n v="0"/>
  </r>
  <r>
    <x v="34"/>
    <x v="34"/>
    <x v="0"/>
    <x v="3"/>
    <x v="0"/>
    <x v="87"/>
    <n v="60525.26"/>
    <n v="33950"/>
    <n v="0"/>
    <n v="29739.25"/>
    <n v="5797.57"/>
    <n v="34"/>
    <m/>
    <n v="130046.08"/>
    <n v="0"/>
  </r>
  <r>
    <x v="91"/>
    <x v="91"/>
    <x v="0"/>
    <x v="2"/>
    <x v="1"/>
    <x v="87"/>
    <n v="52665.440000000002"/>
    <n v="0"/>
    <n v="1260"/>
    <n v="14997.73"/>
    <n v="3958.71"/>
    <n v="1022.47"/>
    <m/>
    <n v="73904.350000000006"/>
    <n v="0"/>
  </r>
  <r>
    <x v="83"/>
    <x v="83"/>
    <x v="6"/>
    <x v="2"/>
    <x v="2"/>
    <x v="87"/>
    <n v="52233.17"/>
    <n v="4177"/>
    <n v="1245"/>
    <n v="29412.66"/>
    <n v="13494.05"/>
    <n v="1793.5"/>
    <m/>
    <n v="102355.38"/>
    <n v="-189.77"/>
  </r>
  <r>
    <x v="61"/>
    <x v="61"/>
    <x v="0"/>
    <x v="3"/>
    <x v="0"/>
    <x v="87"/>
    <n v="47082.23"/>
    <n v="0"/>
    <n v="0"/>
    <n v="17764.259999999998"/>
    <n v="4718"/>
    <n v="20"/>
    <m/>
    <n v="69584.490000000005"/>
    <n v="0"/>
  </r>
  <r>
    <x v="10"/>
    <x v="10"/>
    <x v="1"/>
    <x v="2"/>
    <x v="0"/>
    <x v="87"/>
    <n v="74645.2"/>
    <n v="7962.5"/>
    <n v="5245"/>
    <n v="37304.71"/>
    <n v="5123.05"/>
    <n v="6152.54"/>
    <m/>
    <n v="136433"/>
    <n v="0"/>
  </r>
  <r>
    <x v="98"/>
    <x v="98"/>
    <x v="2"/>
    <x v="3"/>
    <x v="2"/>
    <x v="87"/>
    <n v="111265.29"/>
    <n v="4610"/>
    <n v="0"/>
    <n v="66252.44"/>
    <n v="42412.77"/>
    <n v="0"/>
    <m/>
    <n v="224540.5"/>
    <n v="0"/>
  </r>
  <r>
    <x v="100"/>
    <x v="100"/>
    <x v="4"/>
    <x v="5"/>
    <x v="2"/>
    <x v="87"/>
    <n v="36662.32"/>
    <n v="0"/>
    <n v="4516"/>
    <n v="8511.01"/>
    <n v="5304.52"/>
    <n v="119"/>
    <m/>
    <n v="55112.85"/>
    <n v="268.83"/>
  </r>
  <r>
    <x v="20"/>
    <x v="20"/>
    <x v="3"/>
    <x v="1"/>
    <x v="0"/>
    <x v="87"/>
    <n v="74797.53"/>
    <n v="500"/>
    <n v="3570"/>
    <n v="24679.71"/>
    <n v="3199.15"/>
    <n v="2262"/>
    <m/>
    <n v="109008.39"/>
    <n v="0"/>
  </r>
  <r>
    <x v="45"/>
    <x v="45"/>
    <x v="0"/>
    <x v="3"/>
    <x v="0"/>
    <x v="87"/>
    <n v="60225.98"/>
    <n v="1540"/>
    <n v="200"/>
    <n v="23211.65"/>
    <n v="4534.25"/>
    <n v="0"/>
    <m/>
    <n v="89711.88"/>
    <n v="0"/>
  </r>
  <r>
    <x v="52"/>
    <x v="52"/>
    <x v="2"/>
    <x v="1"/>
    <x v="2"/>
    <x v="88"/>
    <n v="80564.31"/>
    <n v="4400"/>
    <n v="1650"/>
    <n v="27702.65"/>
    <n v="4269.1000000000004"/>
    <n v="4240.78"/>
    <m/>
    <n v="122826.84"/>
    <n v="0"/>
  </r>
  <r>
    <x v="103"/>
    <x v="103"/>
    <x v="0"/>
    <x v="3"/>
    <x v="2"/>
    <x v="88"/>
    <n v="14720"/>
    <n v="0"/>
    <n v="0"/>
    <n v="7325.82"/>
    <n v="2563"/>
    <n v="0"/>
    <m/>
    <n v="24608.82"/>
    <n v="490.03"/>
  </r>
  <r>
    <x v="54"/>
    <x v="54"/>
    <x v="0"/>
    <x v="2"/>
    <x v="0"/>
    <x v="88"/>
    <n v="56229.49"/>
    <n v="812.5"/>
    <n v="0"/>
    <n v="27524.69"/>
    <n v="2414.8000000000002"/>
    <n v="79.95"/>
    <m/>
    <n v="87061.43"/>
    <n v="0"/>
  </r>
  <r>
    <x v="40"/>
    <x v="40"/>
    <x v="0"/>
    <x v="3"/>
    <x v="0"/>
    <x v="88"/>
    <n v="56911.6"/>
    <n v="1559.5"/>
    <n v="0"/>
    <n v="24461.65"/>
    <n v="10000.89"/>
    <n v="0"/>
    <m/>
    <n v="92933.64"/>
    <n v="0"/>
  </r>
  <r>
    <x v="65"/>
    <x v="65"/>
    <x v="0"/>
    <x v="2"/>
    <x v="0"/>
    <x v="88"/>
    <n v="38223.480000000003"/>
    <n v="3250"/>
    <n v="0"/>
    <n v="20881.71"/>
    <n v="2839.54"/>
    <n v="536"/>
    <m/>
    <n v="65730.73"/>
    <n v="-100"/>
  </r>
  <r>
    <x v="59"/>
    <x v="59"/>
    <x v="3"/>
    <x v="3"/>
    <x v="2"/>
    <x v="88"/>
    <n v="43005"/>
    <n v="4250"/>
    <n v="270"/>
    <n v="10747.5"/>
    <n v="2514.5"/>
    <n v="113.6"/>
    <m/>
    <n v="60900.6"/>
    <n v="0"/>
  </r>
  <r>
    <x v="79"/>
    <x v="79"/>
    <x v="0"/>
    <x v="3"/>
    <x v="0"/>
    <x v="88"/>
    <n v="56038.52"/>
    <n v="0"/>
    <n v="0"/>
    <n v="20686.11"/>
    <n v="5220.13"/>
    <n v="79"/>
    <m/>
    <n v="82023.759999999995"/>
    <n v="0"/>
  </r>
  <r>
    <x v="11"/>
    <x v="11"/>
    <x v="0"/>
    <x v="2"/>
    <x v="2"/>
    <x v="88"/>
    <n v="60331.83"/>
    <n v="0"/>
    <n v="0"/>
    <n v="13917.19"/>
    <n v="3456.71"/>
    <n v="91.13"/>
    <m/>
    <n v="77796.86"/>
    <n v="0"/>
  </r>
  <r>
    <x v="58"/>
    <x v="58"/>
    <x v="0"/>
    <x v="3"/>
    <x v="3"/>
    <x v="88"/>
    <n v="57695.07"/>
    <n v="20"/>
    <n v="1950"/>
    <n v="30348.19"/>
    <n v="5371.41"/>
    <n v="37.4"/>
    <m/>
    <n v="95422.07"/>
    <n v="0"/>
  </r>
  <r>
    <x v="0"/>
    <x v="0"/>
    <x v="0"/>
    <x v="0"/>
    <x v="0"/>
    <x v="88"/>
    <n v="52684"/>
    <n v="0"/>
    <n v="0"/>
    <n v="25093.73"/>
    <n v="3757.65"/>
    <n v="285"/>
    <m/>
    <n v="81820.38"/>
    <n v="0"/>
  </r>
  <r>
    <x v="56"/>
    <x v="56"/>
    <x v="0"/>
    <x v="2"/>
    <x v="0"/>
    <x v="88"/>
    <n v="50153.37"/>
    <n v="1685"/>
    <n v="80"/>
    <n v="20447.419999999998"/>
    <n v="5445.48"/>
    <n v="1222.93"/>
    <m/>
    <n v="79034.2"/>
    <n v="0"/>
  </r>
  <r>
    <x v="104"/>
    <x v="104"/>
    <x v="0"/>
    <x v="2"/>
    <x v="0"/>
    <x v="88"/>
    <n v="54533.3"/>
    <n v="250"/>
    <n v="200"/>
    <n v="20468.509999999998"/>
    <n v="5424.66"/>
    <n v="40"/>
    <m/>
    <n v="80916.47"/>
    <n v="0"/>
  </r>
  <r>
    <x v="53"/>
    <x v="53"/>
    <x v="0"/>
    <x v="2"/>
    <x v="0"/>
    <x v="88"/>
    <n v="37350"/>
    <n v="180"/>
    <n v="0"/>
    <n v="14033.59"/>
    <n v="5338.45"/>
    <n v="270.08999999999997"/>
    <m/>
    <n v="57172.13"/>
    <n v="0"/>
  </r>
  <r>
    <x v="72"/>
    <x v="72"/>
    <x v="0"/>
    <x v="3"/>
    <x v="2"/>
    <x v="88"/>
    <n v="47191.31"/>
    <n v="0"/>
    <n v="0"/>
    <n v="30887.97"/>
    <n v="5758.16"/>
    <n v="0"/>
    <m/>
    <n v="83837.440000000002"/>
    <n v="-207.96"/>
  </r>
  <r>
    <x v="85"/>
    <x v="85"/>
    <x v="0"/>
    <x v="2"/>
    <x v="0"/>
    <x v="88"/>
    <n v="50325.01"/>
    <n v="0"/>
    <n v="280"/>
    <n v="17755.62"/>
    <n v="4639.38"/>
    <n v="427.01"/>
    <m/>
    <n v="73427.02"/>
    <n v="0"/>
  </r>
  <r>
    <x v="80"/>
    <x v="80"/>
    <x v="4"/>
    <x v="1"/>
    <x v="2"/>
    <x v="88"/>
    <n v="36588.160000000003"/>
    <n v="0"/>
    <n v="0"/>
    <n v="12014.55"/>
    <n v="3890"/>
    <n v="40"/>
    <m/>
    <n v="52532.71"/>
    <n v="-194.99"/>
  </r>
  <r>
    <x v="48"/>
    <x v="48"/>
    <x v="0"/>
    <x v="3"/>
    <x v="0"/>
    <x v="88"/>
    <n v="46882.080000000002"/>
    <n v="2867.77"/>
    <n v="1100"/>
    <n v="15749.37"/>
    <n v="3973.24"/>
    <n v="560"/>
    <m/>
    <n v="71132.460000000006"/>
    <n v="672.5"/>
  </r>
  <r>
    <x v="105"/>
    <x v="105"/>
    <x v="4"/>
    <x v="1"/>
    <x v="2"/>
    <x v="88"/>
    <n v="7560.35"/>
    <n v="0"/>
    <n v="0"/>
    <n v="2884.5"/>
    <n v="1220.3800000000001"/>
    <n v="0"/>
    <m/>
    <n v="11665.23"/>
    <n v="0"/>
  </r>
  <r>
    <x v="36"/>
    <x v="36"/>
    <x v="0"/>
    <x v="1"/>
    <x v="0"/>
    <x v="88"/>
    <n v="72348.13"/>
    <n v="4140"/>
    <n v="0"/>
    <n v="28029.599999999999"/>
    <n v="7975.55"/>
    <n v="455"/>
    <m/>
    <n v="112948.28"/>
    <n v="0"/>
  </r>
  <r>
    <x v="28"/>
    <x v="28"/>
    <x v="0"/>
    <x v="2"/>
    <x v="0"/>
    <x v="88"/>
    <n v="45540"/>
    <n v="642"/>
    <n v="0"/>
    <n v="21056.07"/>
    <n v="4087"/>
    <n v="420.9"/>
    <m/>
    <n v="71745.97"/>
    <n v="0"/>
  </r>
  <r>
    <x v="88"/>
    <x v="88"/>
    <x v="2"/>
    <x v="3"/>
    <x v="2"/>
    <x v="88"/>
    <n v="97212.5"/>
    <n v="7690"/>
    <n v="120"/>
    <n v="43288"/>
    <n v="6597"/>
    <n v="95"/>
    <m/>
    <n v="155002.5"/>
    <n v="-1799.85"/>
  </r>
  <r>
    <x v="24"/>
    <x v="24"/>
    <x v="0"/>
    <x v="2"/>
    <x v="0"/>
    <x v="88"/>
    <n v="58097.74"/>
    <n v="630"/>
    <n v="609"/>
    <n v="18546.36"/>
    <n v="4461.6000000000004"/>
    <n v="4722.8999999999996"/>
    <m/>
    <n v="87067.6"/>
    <n v="0"/>
  </r>
  <r>
    <x v="42"/>
    <x v="42"/>
    <x v="0"/>
    <x v="1"/>
    <x v="1"/>
    <x v="88"/>
    <n v="51883.31"/>
    <n v="0"/>
    <n v="720"/>
    <n v="18339.5"/>
    <n v="4397.25"/>
    <n v="924.95"/>
    <m/>
    <n v="76265.009999999995"/>
    <n v="0"/>
  </r>
  <r>
    <x v="25"/>
    <x v="25"/>
    <x v="2"/>
    <x v="1"/>
    <x v="0"/>
    <x v="88"/>
    <n v="75397.600000000006"/>
    <n v="0"/>
    <n v="0"/>
    <n v="25075.59"/>
    <n v="3407.95"/>
    <n v="0"/>
    <m/>
    <n v="103881.14"/>
    <n v="0"/>
  </r>
  <r>
    <x v="21"/>
    <x v="21"/>
    <x v="4"/>
    <x v="1"/>
    <x v="0"/>
    <x v="88"/>
    <n v="34379.69"/>
    <n v="0"/>
    <n v="0"/>
    <n v="24317.8"/>
    <n v="3902.99"/>
    <n v="121.99"/>
    <m/>
    <n v="62722.47"/>
    <n v="-152.69"/>
  </r>
  <r>
    <x v="50"/>
    <x v="50"/>
    <x v="2"/>
    <x v="4"/>
    <x v="0"/>
    <x v="88"/>
    <n v="117871.45"/>
    <n v="1142"/>
    <n v="2384.65"/>
    <n v="44953.57"/>
    <n v="5270.41"/>
    <n v="300.68"/>
    <m/>
    <n v="171922.76"/>
    <n v="0"/>
  </r>
  <r>
    <x v="27"/>
    <x v="27"/>
    <x v="0"/>
    <x v="3"/>
    <x v="0"/>
    <x v="88"/>
    <n v="50122.57"/>
    <n v="0"/>
    <n v="0"/>
    <n v="20517.64"/>
    <n v="4372"/>
    <n v="365.94"/>
    <m/>
    <n v="75378.149999999994"/>
    <n v="0"/>
  </r>
  <r>
    <x v="106"/>
    <x v="106"/>
    <x v="0"/>
    <x v="2"/>
    <x v="2"/>
    <x v="88"/>
    <n v="9105.6"/>
    <n v="0"/>
    <n v="690"/>
    <n v="4415.3500000000004"/>
    <n v="1268.5"/>
    <n v="619"/>
    <m/>
    <n v="16098.45"/>
    <n v="0"/>
  </r>
  <r>
    <x v="91"/>
    <x v="91"/>
    <x v="0"/>
    <x v="2"/>
    <x v="1"/>
    <x v="88"/>
    <n v="49230.02"/>
    <n v="0"/>
    <n v="540"/>
    <n v="13093.21"/>
    <n v="4165.8900000000003"/>
    <n v="3024.89"/>
    <m/>
    <n v="70054.009999999995"/>
    <n v="0"/>
  </r>
  <r>
    <x v="33"/>
    <x v="33"/>
    <x v="0"/>
    <x v="2"/>
    <x v="0"/>
    <x v="88"/>
    <n v="44003.34"/>
    <n v="0"/>
    <n v="5640"/>
    <n v="18124.009999999998"/>
    <n v="3892"/>
    <n v="0"/>
    <m/>
    <n v="71659.350000000006"/>
    <n v="0"/>
  </r>
  <r>
    <x v="29"/>
    <x v="29"/>
    <x v="0"/>
    <x v="2"/>
    <x v="0"/>
    <x v="88"/>
    <n v="76021.59"/>
    <n v="349"/>
    <n v="4250"/>
    <n v="36386.28"/>
    <n v="4519.1499999999996"/>
    <n v="264"/>
    <m/>
    <n v="121790.02"/>
    <n v="0"/>
  </r>
  <r>
    <x v="18"/>
    <x v="18"/>
    <x v="3"/>
    <x v="1"/>
    <x v="0"/>
    <x v="88"/>
    <n v="56614.23"/>
    <n v="340"/>
    <n v="1885"/>
    <n v="20629.849999999999"/>
    <n v="4887.2"/>
    <n v="6166.83"/>
    <m/>
    <n v="90523.11"/>
    <n v="0"/>
  </r>
  <r>
    <x v="74"/>
    <x v="74"/>
    <x v="3"/>
    <x v="3"/>
    <x v="0"/>
    <x v="88"/>
    <n v="115613.6"/>
    <n v="5925"/>
    <n v="895.04"/>
    <n v="29428.639999999999"/>
    <n v="9763.9"/>
    <n v="1240.42"/>
    <m/>
    <n v="162866.6"/>
    <n v="0"/>
  </r>
  <r>
    <x v="15"/>
    <x v="15"/>
    <x v="2"/>
    <x v="1"/>
    <x v="0"/>
    <x v="88"/>
    <n v="78259.67"/>
    <n v="1960"/>
    <n v="3030"/>
    <n v="23779.68"/>
    <n v="3078.85"/>
    <n v="60"/>
    <m/>
    <n v="110168.2"/>
    <n v="0"/>
  </r>
  <r>
    <x v="62"/>
    <x v="62"/>
    <x v="2"/>
    <x v="4"/>
    <x v="0"/>
    <x v="88"/>
    <n v="127200"/>
    <n v="1000"/>
    <n v="110"/>
    <n v="47866.52"/>
    <n v="7817.69"/>
    <n v="30"/>
    <m/>
    <n v="184024.21"/>
    <n v="0"/>
  </r>
  <r>
    <x v="67"/>
    <x v="67"/>
    <x v="5"/>
    <x v="3"/>
    <x v="0"/>
    <x v="88"/>
    <n v="49692.39"/>
    <n v="0"/>
    <n v="5740"/>
    <n v="17104.75"/>
    <n v="5667.93"/>
    <n v="1025.5999999999999"/>
    <m/>
    <n v="79230.67"/>
    <n v="0"/>
  </r>
  <r>
    <x v="39"/>
    <x v="39"/>
    <x v="5"/>
    <x v="3"/>
    <x v="0"/>
    <x v="88"/>
    <n v="52621.17"/>
    <n v="0"/>
    <n v="6712.5"/>
    <n v="17791.11"/>
    <n v="8539.86"/>
    <n v="2110.92"/>
    <m/>
    <n v="87775.56"/>
    <n v="0"/>
  </r>
  <r>
    <x v="13"/>
    <x v="13"/>
    <x v="0"/>
    <x v="1"/>
    <x v="0"/>
    <x v="88"/>
    <n v="56019.68"/>
    <n v="21840"/>
    <n v="1525.8"/>
    <n v="20195.650000000001"/>
    <n v="2859.83"/>
    <n v="2838.13"/>
    <m/>
    <n v="105279.09"/>
    <n v="-959.41"/>
  </r>
  <r>
    <x v="93"/>
    <x v="93"/>
    <x v="0"/>
    <x v="2"/>
    <x v="0"/>
    <x v="88"/>
    <n v="23871.13"/>
    <n v="0"/>
    <n v="0"/>
    <n v="9236.25"/>
    <n v="2717.5"/>
    <n v="0"/>
    <m/>
    <n v="35824.879999999997"/>
    <n v="0"/>
  </r>
  <r>
    <x v="8"/>
    <x v="8"/>
    <x v="0"/>
    <x v="1"/>
    <x v="1"/>
    <x v="88"/>
    <n v="53621.33"/>
    <n v="340"/>
    <n v="1400"/>
    <n v="19765"/>
    <n v="4252.5"/>
    <n v="1134.99"/>
    <m/>
    <n v="80513.820000000007"/>
    <n v="0"/>
  </r>
  <r>
    <x v="64"/>
    <x v="64"/>
    <x v="0"/>
    <x v="3"/>
    <x v="0"/>
    <x v="88"/>
    <n v="80340.72"/>
    <n v="3063.5"/>
    <n v="3637.64"/>
    <n v="35698.03"/>
    <n v="6555.58"/>
    <n v="134.25"/>
    <m/>
    <n v="129429.72"/>
    <n v="0"/>
  </r>
  <r>
    <x v="60"/>
    <x v="60"/>
    <x v="1"/>
    <x v="3"/>
    <x v="2"/>
    <x v="88"/>
    <n v="55658.65"/>
    <n v="0"/>
    <n v="1020"/>
    <n v="18895.04"/>
    <n v="10922.13"/>
    <n v="3935.07"/>
    <m/>
    <n v="90430.89"/>
    <n v="0"/>
  </r>
  <r>
    <x v="66"/>
    <x v="66"/>
    <x v="5"/>
    <x v="2"/>
    <x v="4"/>
    <x v="88"/>
    <n v="53286.03"/>
    <n v="0"/>
    <n v="0"/>
    <n v="13959.98"/>
    <n v="5026.55"/>
    <n v="0"/>
    <m/>
    <n v="72272.56"/>
    <n v="-2072.89"/>
  </r>
  <r>
    <x v="31"/>
    <x v="31"/>
    <x v="4"/>
    <x v="0"/>
    <x v="0"/>
    <x v="88"/>
    <n v="45809.54"/>
    <n v="6720"/>
    <n v="473.75"/>
    <n v="15594.19"/>
    <n v="2946.79"/>
    <n v="2072.39"/>
    <m/>
    <n v="73616.66"/>
    <n v="0"/>
  </r>
  <r>
    <x v="75"/>
    <x v="75"/>
    <x v="0"/>
    <x v="3"/>
    <x v="2"/>
    <x v="88"/>
    <n v="37912.42"/>
    <n v="0"/>
    <n v="3077.5"/>
    <n v="21188.71"/>
    <n v="9180.9"/>
    <n v="187.93"/>
    <m/>
    <n v="71547.460000000006"/>
    <n v="-540.73"/>
  </r>
  <r>
    <x v="3"/>
    <x v="3"/>
    <x v="0"/>
    <x v="1"/>
    <x v="0"/>
    <x v="88"/>
    <n v="58894.68"/>
    <n v="769.16"/>
    <n v="195"/>
    <n v="38812.57"/>
    <n v="4940.84"/>
    <n v="40.29"/>
    <m/>
    <n v="103652.54"/>
    <n v="0"/>
  </r>
  <r>
    <x v="41"/>
    <x v="41"/>
    <x v="0"/>
    <x v="4"/>
    <x v="0"/>
    <x v="88"/>
    <n v="63213.39"/>
    <n v="100"/>
    <n v="0"/>
    <n v="22306.19"/>
    <n v="5668.79"/>
    <n v="166.25"/>
    <m/>
    <n v="91454.62"/>
    <n v="42.04"/>
  </r>
  <r>
    <x v="96"/>
    <x v="96"/>
    <x v="3"/>
    <x v="5"/>
    <x v="0"/>
    <x v="88"/>
    <n v="46855.37"/>
    <n v="0"/>
    <n v="100"/>
    <n v="12545.61"/>
    <n v="5351.81"/>
    <n v="0"/>
    <m/>
    <n v="64852.79"/>
    <n v="-97"/>
  </r>
  <r>
    <x v="68"/>
    <x v="68"/>
    <x v="0"/>
    <x v="0"/>
    <x v="2"/>
    <x v="88"/>
    <n v="19683.11"/>
    <n v="1395"/>
    <n v="252.78"/>
    <n v="16605.21"/>
    <n v="8514.56"/>
    <n v="1320"/>
    <m/>
    <n v="47770.66"/>
    <n v="0"/>
  </r>
  <r>
    <x v="23"/>
    <x v="23"/>
    <x v="0"/>
    <x v="1"/>
    <x v="0"/>
    <x v="88"/>
    <n v="76923.820000000007"/>
    <n v="0"/>
    <n v="540"/>
    <n v="35460.46"/>
    <n v="7055.7"/>
    <n v="142"/>
    <m/>
    <n v="120121.98"/>
    <n v="0"/>
  </r>
  <r>
    <x v="69"/>
    <x v="69"/>
    <x v="4"/>
    <x v="1"/>
    <x v="2"/>
    <x v="88"/>
    <n v="50834.43"/>
    <n v="4230"/>
    <n v="0"/>
    <n v="21018.32"/>
    <n v="9689.4"/>
    <n v="17.5"/>
    <m/>
    <n v="85789.65"/>
    <n v="139.75"/>
  </r>
  <r>
    <x v="97"/>
    <x v="97"/>
    <x v="0"/>
    <x v="3"/>
    <x v="0"/>
    <x v="88"/>
    <n v="40025.46"/>
    <n v="0"/>
    <n v="40"/>
    <n v="16949.05"/>
    <n v="3117"/>
    <n v="214"/>
    <m/>
    <n v="60345.51"/>
    <n v="0"/>
  </r>
  <r>
    <x v="94"/>
    <x v="94"/>
    <x v="0"/>
    <x v="2"/>
    <x v="2"/>
    <x v="88"/>
    <n v="51785.74"/>
    <n v="0"/>
    <n v="210"/>
    <n v="15788.93"/>
    <n v="3540.54"/>
    <n v="4681.3500000000004"/>
    <m/>
    <n v="76006.559999999998"/>
    <n v="-140"/>
  </r>
  <r>
    <x v="7"/>
    <x v="7"/>
    <x v="0"/>
    <x v="1"/>
    <x v="0"/>
    <x v="88"/>
    <n v="57958.63"/>
    <n v="155"/>
    <n v="720"/>
    <n v="26522.63"/>
    <n v="2527.62"/>
    <n v="149.94"/>
    <m/>
    <n v="88033.82"/>
    <n v="0"/>
  </r>
  <r>
    <x v="95"/>
    <x v="95"/>
    <x v="2"/>
    <x v="5"/>
    <x v="2"/>
    <x v="88"/>
    <n v="43079.02"/>
    <n v="0"/>
    <n v="549.99"/>
    <n v="18080.79"/>
    <n v="6183.12"/>
    <n v="2904.45"/>
    <m/>
    <n v="70797.37"/>
    <n v="-91.84"/>
  </r>
  <r>
    <x v="14"/>
    <x v="14"/>
    <x v="0"/>
    <x v="1"/>
    <x v="1"/>
    <x v="88"/>
    <n v="50462.52"/>
    <n v="0"/>
    <n v="610"/>
    <n v="21742.35"/>
    <n v="4501.12"/>
    <n v="1087.92"/>
    <m/>
    <n v="78403.91"/>
    <n v="0"/>
  </r>
  <r>
    <x v="63"/>
    <x v="63"/>
    <x v="0"/>
    <x v="2"/>
    <x v="0"/>
    <x v="88"/>
    <n v="68277.56"/>
    <n v="0"/>
    <n v="1525"/>
    <n v="33836.89"/>
    <n v="6087.59"/>
    <n v="3046.49"/>
    <m/>
    <n v="112773.53"/>
    <n v="0"/>
  </r>
  <r>
    <x v="78"/>
    <x v="78"/>
    <x v="1"/>
    <x v="2"/>
    <x v="0"/>
    <x v="88"/>
    <n v="62462.25"/>
    <n v="1912"/>
    <n v="198"/>
    <n v="19974.25"/>
    <n v="4747.8"/>
    <n v="0"/>
    <m/>
    <n v="89294.3"/>
    <n v="0"/>
  </r>
  <r>
    <x v="46"/>
    <x v="46"/>
    <x v="3"/>
    <x v="1"/>
    <x v="0"/>
    <x v="88"/>
    <n v="49819.71"/>
    <n v="3880"/>
    <n v="2855"/>
    <n v="15443.6"/>
    <n v="5380.81"/>
    <n v="192"/>
    <m/>
    <n v="77571.12"/>
    <n v="-324.18"/>
  </r>
  <r>
    <x v="17"/>
    <x v="17"/>
    <x v="0"/>
    <x v="1"/>
    <x v="1"/>
    <x v="88"/>
    <n v="52321.56"/>
    <n v="0"/>
    <n v="470"/>
    <n v="19150.61"/>
    <n v="3429.99"/>
    <n v="2199.16"/>
    <m/>
    <n v="77571.320000000007"/>
    <n v="0"/>
  </r>
  <r>
    <x v="81"/>
    <x v="81"/>
    <x v="0"/>
    <x v="3"/>
    <x v="2"/>
    <x v="88"/>
    <n v="60008.480000000003"/>
    <n v="965"/>
    <n v="785"/>
    <n v="26093.63"/>
    <n v="7894.11"/>
    <n v="163"/>
    <m/>
    <n v="95909.22"/>
    <n v="0"/>
  </r>
  <r>
    <x v="102"/>
    <x v="102"/>
    <x v="4"/>
    <x v="2"/>
    <x v="2"/>
    <x v="88"/>
    <n v="33208.9"/>
    <n v="750"/>
    <n v="990"/>
    <n v="13407.62"/>
    <n v="4551.1499999999996"/>
    <n v="0"/>
    <m/>
    <n v="52907.67"/>
    <n v="474"/>
  </r>
  <r>
    <x v="16"/>
    <x v="16"/>
    <x v="0"/>
    <x v="1"/>
    <x v="0"/>
    <x v="88"/>
    <n v="62155.5"/>
    <n v="0"/>
    <n v="1835"/>
    <n v="28443.85"/>
    <n v="6100.05"/>
    <n v="730.93"/>
    <m/>
    <n v="99265.33"/>
    <n v="0"/>
  </r>
  <r>
    <x v="30"/>
    <x v="30"/>
    <x v="0"/>
    <x v="2"/>
    <x v="2"/>
    <x v="88"/>
    <n v="76122.44"/>
    <n v="3830"/>
    <n v="615"/>
    <n v="26436.75"/>
    <n v="4466.4399999999996"/>
    <n v="574.92999999999995"/>
    <m/>
    <n v="112045.56"/>
    <n v="0"/>
  </r>
  <r>
    <x v="38"/>
    <x v="38"/>
    <x v="2"/>
    <x v="2"/>
    <x v="0"/>
    <x v="88"/>
    <n v="121486.79"/>
    <n v="17185"/>
    <n v="1380"/>
    <n v="49051.8"/>
    <n v="5705.21"/>
    <n v="183.86"/>
    <m/>
    <n v="194992.66"/>
    <n v="0"/>
  </r>
  <r>
    <x v="12"/>
    <x v="12"/>
    <x v="0"/>
    <x v="2"/>
    <x v="0"/>
    <x v="88"/>
    <n v="71546.5"/>
    <n v="1195"/>
    <n v="2668"/>
    <n v="25698.639999999999"/>
    <n v="5067"/>
    <n v="6379.92"/>
    <m/>
    <n v="112555.06"/>
    <n v="0"/>
  </r>
  <r>
    <x v="47"/>
    <x v="47"/>
    <x v="0"/>
    <x v="2"/>
    <x v="0"/>
    <x v="88"/>
    <n v="77992.5"/>
    <n v="850"/>
    <n v="2825"/>
    <n v="36824.5"/>
    <n v="5262"/>
    <n v="531.85"/>
    <m/>
    <n v="124285.85"/>
    <n v="0"/>
  </r>
  <r>
    <x v="57"/>
    <x v="57"/>
    <x v="3"/>
    <x v="4"/>
    <x v="0"/>
    <x v="88"/>
    <n v="87507.64"/>
    <n v="3693"/>
    <n v="9580.5"/>
    <n v="34078.879999999997"/>
    <n v="11460.18"/>
    <n v="6899.58"/>
    <m/>
    <n v="153219.78"/>
    <n v="0"/>
  </r>
  <r>
    <x v="9"/>
    <x v="9"/>
    <x v="0"/>
    <x v="1"/>
    <x v="0"/>
    <x v="88"/>
    <n v="63972.72"/>
    <n v="1498.8"/>
    <n v="1450"/>
    <n v="30206.65"/>
    <n v="5767.83"/>
    <n v="59.5"/>
    <m/>
    <n v="102955.5"/>
    <n v="0"/>
  </r>
  <r>
    <x v="89"/>
    <x v="89"/>
    <x v="0"/>
    <x v="2"/>
    <x v="0"/>
    <x v="88"/>
    <n v="18590.05"/>
    <n v="0"/>
    <n v="0"/>
    <n v="5816.75"/>
    <n v="1281.6500000000001"/>
    <n v="209.98"/>
    <m/>
    <n v="25898.43"/>
    <n v="-294.48"/>
  </r>
  <r>
    <x v="82"/>
    <x v="82"/>
    <x v="0"/>
    <x v="3"/>
    <x v="0"/>
    <x v="88"/>
    <n v="57798.63"/>
    <n v="4680"/>
    <n v="0"/>
    <n v="36417.11"/>
    <n v="22812.560000000001"/>
    <n v="0"/>
    <m/>
    <n v="121708.3"/>
    <n v="0"/>
  </r>
  <r>
    <x v="87"/>
    <x v="87"/>
    <x v="2"/>
    <x v="1"/>
    <x v="2"/>
    <x v="88"/>
    <n v="47880.11"/>
    <n v="0"/>
    <n v="625"/>
    <n v="17556.52"/>
    <n v="4942.0200000000004"/>
    <n v="230.9"/>
    <m/>
    <n v="71234.55"/>
    <n v="-23.65"/>
  </r>
  <r>
    <x v="43"/>
    <x v="43"/>
    <x v="0"/>
    <x v="4"/>
    <x v="0"/>
    <x v="88"/>
    <n v="64929.61"/>
    <n v="0"/>
    <n v="725"/>
    <n v="24143.16"/>
    <n v="5104.0600000000004"/>
    <n v="101.15"/>
    <m/>
    <n v="95002.98"/>
    <n v="0"/>
  </r>
  <r>
    <x v="101"/>
    <x v="101"/>
    <x v="4"/>
    <x v="2"/>
    <x v="2"/>
    <x v="88"/>
    <n v="23171.18"/>
    <n v="0"/>
    <n v="947.5"/>
    <n v="7900.8"/>
    <n v="2520.83"/>
    <n v="0"/>
    <m/>
    <n v="34540.31"/>
    <n v="425"/>
  </r>
  <r>
    <x v="37"/>
    <x v="37"/>
    <x v="0"/>
    <x v="3"/>
    <x v="0"/>
    <x v="88"/>
    <n v="91144.7"/>
    <n v="0"/>
    <n v="2035"/>
    <n v="33182.65"/>
    <n v="5141.79"/>
    <n v="6675.74"/>
    <m/>
    <n v="138179.88"/>
    <n v="0"/>
  </r>
  <r>
    <x v="76"/>
    <x v="76"/>
    <x v="0"/>
    <x v="4"/>
    <x v="1"/>
    <x v="88"/>
    <n v="87316"/>
    <n v="91"/>
    <n v="540"/>
    <n v="23253.81"/>
    <n v="7255.3"/>
    <n v="1392.99"/>
    <m/>
    <n v="119849.1"/>
    <n v="0"/>
  </r>
  <r>
    <x v="2"/>
    <x v="2"/>
    <x v="0"/>
    <x v="1"/>
    <x v="0"/>
    <x v="88"/>
    <n v="43845.71"/>
    <n v="0"/>
    <n v="0"/>
    <n v="11496.73"/>
    <n v="1738"/>
    <n v="30"/>
    <m/>
    <n v="57110.44"/>
    <n v="0"/>
  </r>
  <r>
    <x v="90"/>
    <x v="90"/>
    <x v="4"/>
    <x v="2"/>
    <x v="2"/>
    <x v="88"/>
    <n v="37357.06"/>
    <n v="0"/>
    <n v="0"/>
    <n v="11763.32"/>
    <n v="3759.97"/>
    <n v="136"/>
    <m/>
    <n v="53016.35"/>
    <n v="-515.72"/>
  </r>
  <r>
    <x v="49"/>
    <x v="49"/>
    <x v="0"/>
    <x v="3"/>
    <x v="0"/>
    <x v="88"/>
    <n v="54991.35"/>
    <n v="8166.22"/>
    <n v="1254"/>
    <n v="23831.119999999999"/>
    <n v="4027.29"/>
    <n v="1825"/>
    <m/>
    <n v="94094.98"/>
    <n v="450.2"/>
  </r>
  <r>
    <x v="51"/>
    <x v="51"/>
    <x v="2"/>
    <x v="3"/>
    <x v="0"/>
    <x v="88"/>
    <n v="100819.67"/>
    <n v="3252"/>
    <n v="3380"/>
    <n v="32459.85"/>
    <n v="5093.9799999999996"/>
    <n v="152.99"/>
    <m/>
    <n v="145158.49"/>
    <n v="0"/>
  </r>
  <r>
    <x v="61"/>
    <x v="61"/>
    <x v="0"/>
    <x v="3"/>
    <x v="0"/>
    <x v="88"/>
    <n v="29589.45"/>
    <n v="0"/>
    <n v="0"/>
    <n v="10981.87"/>
    <n v="3432"/>
    <n v="162"/>
    <m/>
    <n v="44165.32"/>
    <n v="0"/>
  </r>
  <r>
    <x v="77"/>
    <x v="77"/>
    <x v="5"/>
    <x v="2"/>
    <x v="2"/>
    <x v="88"/>
    <n v="58030.81"/>
    <n v="7260"/>
    <n v="538"/>
    <n v="19781.8"/>
    <n v="7346.47"/>
    <n v="1134.99"/>
    <m/>
    <n v="94092.07"/>
    <n v="-644.69000000000005"/>
  </r>
  <r>
    <x v="92"/>
    <x v="92"/>
    <x v="2"/>
    <x v="4"/>
    <x v="0"/>
    <x v="88"/>
    <n v="116852.5"/>
    <n v="0"/>
    <n v="1430"/>
    <n v="48178.91"/>
    <n v="8150.89"/>
    <n v="224.91"/>
    <m/>
    <n v="174837.21"/>
    <n v="0"/>
  </r>
  <r>
    <x v="71"/>
    <x v="71"/>
    <x v="0"/>
    <x v="2"/>
    <x v="2"/>
    <x v="88"/>
    <n v="55119.69"/>
    <n v="1248.6600000000001"/>
    <n v="3430"/>
    <n v="21667.200000000001"/>
    <n v="7461.34"/>
    <n v="1317.38"/>
    <m/>
    <n v="90244.27"/>
    <n v="0"/>
  </r>
  <r>
    <x v="55"/>
    <x v="55"/>
    <x v="0"/>
    <x v="5"/>
    <x v="0"/>
    <x v="88"/>
    <n v="63688.44"/>
    <n v="3456.76"/>
    <n v="3780"/>
    <n v="18479.3"/>
    <n v="3514.61"/>
    <n v="455.76"/>
    <m/>
    <n v="93374.87"/>
    <n v="0"/>
  </r>
  <r>
    <x v="86"/>
    <x v="86"/>
    <x v="0"/>
    <x v="2"/>
    <x v="2"/>
    <x v="88"/>
    <n v="28781.41"/>
    <n v="0"/>
    <n v="0"/>
    <n v="17457.12"/>
    <n v="3724.77"/>
    <n v="40"/>
    <m/>
    <n v="50003.3"/>
    <n v="0"/>
  </r>
  <r>
    <x v="70"/>
    <x v="70"/>
    <x v="5"/>
    <x v="2"/>
    <x v="4"/>
    <x v="88"/>
    <n v="24558.6"/>
    <n v="0"/>
    <n v="0"/>
    <n v="13325.4"/>
    <n v="4465.3999999999996"/>
    <n v="0"/>
    <m/>
    <n v="42349.4"/>
    <n v="-349.47"/>
  </r>
  <r>
    <x v="99"/>
    <x v="99"/>
    <x v="4"/>
    <x v="3"/>
    <x v="2"/>
    <x v="88"/>
    <n v="29894.5"/>
    <n v="3377.7"/>
    <n v="3055"/>
    <n v="13153.02"/>
    <n v="3992.1"/>
    <n v="5343.29"/>
    <m/>
    <n v="58815.61"/>
    <n v="97.87"/>
  </r>
  <r>
    <x v="6"/>
    <x v="6"/>
    <x v="0"/>
    <x v="1"/>
    <x v="0"/>
    <x v="88"/>
    <n v="58668.24"/>
    <n v="2584"/>
    <n v="2132.4899999999998"/>
    <n v="26961.58"/>
    <n v="3412.3"/>
    <n v="586.97"/>
    <m/>
    <n v="94345.58"/>
    <n v="0"/>
  </r>
  <r>
    <x v="19"/>
    <x v="19"/>
    <x v="4"/>
    <x v="0"/>
    <x v="0"/>
    <x v="88"/>
    <n v="29973.33"/>
    <n v="3900"/>
    <n v="1775"/>
    <n v="13530.31"/>
    <n v="5249.87"/>
    <n v="1217.23"/>
    <m/>
    <n v="55645.74"/>
    <n v="0"/>
  </r>
  <r>
    <x v="35"/>
    <x v="35"/>
    <x v="4"/>
    <x v="1"/>
    <x v="0"/>
    <x v="88"/>
    <n v="25230.25"/>
    <n v="0"/>
    <n v="0"/>
    <n v="15032.34"/>
    <n v="14667.19"/>
    <n v="5023.34"/>
    <m/>
    <n v="59953.120000000003"/>
    <n v="0"/>
  </r>
  <r>
    <x v="44"/>
    <x v="44"/>
    <x v="0"/>
    <x v="2"/>
    <x v="0"/>
    <x v="88"/>
    <n v="61052.34"/>
    <n v="180"/>
    <n v="3018"/>
    <n v="20862.39"/>
    <n v="3736.71"/>
    <n v="1133.82"/>
    <m/>
    <n v="89983.26"/>
    <n v="0"/>
  </r>
  <r>
    <x v="26"/>
    <x v="26"/>
    <x v="1"/>
    <x v="2"/>
    <x v="0"/>
    <x v="88"/>
    <n v="82351"/>
    <n v="2100"/>
    <n v="3328.2"/>
    <n v="38922.050000000003"/>
    <n v="7517.15"/>
    <n v="1083.19"/>
    <m/>
    <n v="135301.59"/>
    <n v="0"/>
  </r>
  <r>
    <x v="84"/>
    <x v="84"/>
    <x v="0"/>
    <x v="3"/>
    <x v="0"/>
    <x v="88"/>
    <n v="106420.15"/>
    <n v="2148.66"/>
    <n v="1525"/>
    <n v="43230.25"/>
    <n v="9557.5400000000009"/>
    <n v="675.5"/>
    <m/>
    <n v="163557.1"/>
    <n v="0"/>
  </r>
  <r>
    <x v="1"/>
    <x v="1"/>
    <x v="0"/>
    <x v="1"/>
    <x v="0"/>
    <x v="88"/>
    <n v="68229.240000000005"/>
    <n v="0"/>
    <n v="1993.5"/>
    <n v="29670.5"/>
    <n v="5963.5"/>
    <n v="171.49"/>
    <m/>
    <n v="106028.23"/>
    <n v="0"/>
  </r>
  <r>
    <x v="4"/>
    <x v="4"/>
    <x v="1"/>
    <x v="0"/>
    <x v="0"/>
    <x v="88"/>
    <n v="29780.240000000002"/>
    <n v="0"/>
    <n v="0"/>
    <n v="13124.63"/>
    <n v="1920.72"/>
    <n v="0"/>
    <m/>
    <n v="44825.59"/>
    <n v="0"/>
  </r>
  <r>
    <x v="32"/>
    <x v="32"/>
    <x v="3"/>
    <x v="2"/>
    <x v="0"/>
    <x v="88"/>
    <n v="49004.1"/>
    <n v="3996.5"/>
    <n v="40.4"/>
    <n v="16794.98"/>
    <n v="5462.27"/>
    <n v="0"/>
    <m/>
    <n v="75298.25"/>
    <n v="-507.38"/>
  </r>
  <r>
    <x v="5"/>
    <x v="5"/>
    <x v="0"/>
    <x v="1"/>
    <x v="0"/>
    <x v="88"/>
    <n v="60236.74"/>
    <n v="1345"/>
    <n v="1025"/>
    <n v="26276.2"/>
    <n v="4205.28"/>
    <n v="2197"/>
    <m/>
    <n v="95285.22"/>
    <n v="0"/>
  </r>
  <r>
    <x v="34"/>
    <x v="34"/>
    <x v="0"/>
    <x v="3"/>
    <x v="0"/>
    <x v="88"/>
    <n v="44165.34"/>
    <n v="0"/>
    <n v="0"/>
    <n v="28565.200000000001"/>
    <n v="4679.8599999999997"/>
    <n v="62.49"/>
    <m/>
    <n v="77472.89"/>
    <n v="0"/>
  </r>
  <r>
    <x v="22"/>
    <x v="22"/>
    <x v="0"/>
    <x v="3"/>
    <x v="0"/>
    <x v="88"/>
    <n v="70232.460000000006"/>
    <n v="4690"/>
    <n v="300"/>
    <n v="20638.45"/>
    <n v="3368.85"/>
    <n v="946.84"/>
    <m/>
    <n v="100176.6"/>
    <n v="0"/>
  </r>
  <r>
    <x v="83"/>
    <x v="83"/>
    <x v="6"/>
    <x v="2"/>
    <x v="2"/>
    <x v="88"/>
    <n v="51550.31"/>
    <n v="2296"/>
    <n v="288"/>
    <n v="27512.61"/>
    <n v="12253.18"/>
    <n v="1035.8399999999999"/>
    <m/>
    <n v="94935.94"/>
    <n v="-970.67"/>
  </r>
  <r>
    <x v="107"/>
    <x v="107"/>
    <x v="0"/>
    <x v="3"/>
    <x v="0"/>
    <x v="88"/>
    <n v="26292.5"/>
    <n v="0"/>
    <n v="1000"/>
    <n v="8273"/>
    <n v="2021"/>
    <n v="115"/>
    <m/>
    <n v="37701.5"/>
    <n v="0"/>
  </r>
  <r>
    <x v="10"/>
    <x v="10"/>
    <x v="1"/>
    <x v="2"/>
    <x v="0"/>
    <x v="88"/>
    <n v="69381.17"/>
    <n v="4112.5"/>
    <n v="3332.5"/>
    <n v="36292.47"/>
    <n v="5333.86"/>
    <n v="4536.6099999999997"/>
    <m/>
    <n v="122989.11"/>
    <n v="0"/>
  </r>
  <r>
    <x v="108"/>
    <x v="108"/>
    <x v="4"/>
    <x v="2"/>
    <x v="2"/>
    <x v="88"/>
    <n v="23370.37"/>
    <n v="5750"/>
    <n v="300"/>
    <n v="12213.74"/>
    <n v="5352.32"/>
    <n v="270.98"/>
    <m/>
    <n v="47257.41"/>
    <n v="342.54"/>
  </r>
  <r>
    <x v="100"/>
    <x v="100"/>
    <x v="4"/>
    <x v="5"/>
    <x v="2"/>
    <x v="88"/>
    <n v="40820.620000000003"/>
    <n v="2160"/>
    <n v="2936"/>
    <n v="10017.84"/>
    <n v="5471.5"/>
    <n v="234.5"/>
    <m/>
    <n v="61640.46"/>
    <n v="0"/>
  </r>
  <r>
    <x v="20"/>
    <x v="20"/>
    <x v="3"/>
    <x v="1"/>
    <x v="0"/>
    <x v="88"/>
    <n v="60242.9"/>
    <n v="0"/>
    <n v="3400"/>
    <n v="16890.2"/>
    <n v="2330.88"/>
    <n v="1069.97"/>
    <m/>
    <n v="83933.95"/>
    <n v="0"/>
  </r>
  <r>
    <x v="45"/>
    <x v="45"/>
    <x v="0"/>
    <x v="3"/>
    <x v="0"/>
    <x v="88"/>
    <n v="51136.76"/>
    <n v="1332.5"/>
    <n v="1000"/>
    <n v="18816.3"/>
    <n v="2955.75"/>
    <n v="296.3"/>
    <m/>
    <n v="75537.61"/>
    <n v="0"/>
  </r>
  <r>
    <x v="98"/>
    <x v="98"/>
    <x v="2"/>
    <x v="3"/>
    <x v="2"/>
    <x v="88"/>
    <n v="97722.46"/>
    <n v="3270"/>
    <n v="0"/>
    <n v="58063.06"/>
    <n v="35776.639999999999"/>
    <n v="0"/>
    <m/>
    <n v="194832.16"/>
    <n v="783.26"/>
  </r>
  <r>
    <x v="73"/>
    <x v="73"/>
    <x v="0"/>
    <x v="2"/>
    <x v="2"/>
    <x v="88"/>
    <n v="50342.23"/>
    <n v="0"/>
    <n v="70"/>
    <n v="28856.639999999999"/>
    <n v="5067.47"/>
    <n v="134.94999999999999"/>
    <m/>
    <n v="84471.29"/>
    <n v="0"/>
  </r>
  <r>
    <x v="79"/>
    <x v="79"/>
    <x v="0"/>
    <x v="3"/>
    <x v="0"/>
    <x v="89"/>
    <n v="29296.86"/>
    <n v="0"/>
    <n v="45"/>
    <n v="9551.2000000000007"/>
    <n v="3047.1"/>
    <n v="86"/>
    <m/>
    <n v="42026.16"/>
    <n v="0"/>
  </r>
  <r>
    <x v="85"/>
    <x v="85"/>
    <x v="0"/>
    <x v="2"/>
    <x v="0"/>
    <x v="89"/>
    <n v="24590"/>
    <n v="180"/>
    <n v="560"/>
    <n v="8500.75"/>
    <n v="2403.25"/>
    <n v="1352.19"/>
    <m/>
    <n v="37586.19"/>
    <n v="0"/>
  </r>
  <r>
    <x v="72"/>
    <x v="72"/>
    <x v="0"/>
    <x v="3"/>
    <x v="2"/>
    <x v="89"/>
    <n v="34812.949999999997"/>
    <n v="0"/>
    <n v="0"/>
    <n v="18395.54"/>
    <n v="3439.06"/>
    <n v="0"/>
    <m/>
    <n v="56647.55"/>
    <n v="-290.63"/>
  </r>
  <r>
    <x v="0"/>
    <x v="0"/>
    <x v="0"/>
    <x v="0"/>
    <x v="0"/>
    <x v="89"/>
    <n v="27843.5"/>
    <n v="0"/>
    <n v="0"/>
    <n v="13817.21"/>
    <n v="4632.43"/>
    <n v="320"/>
    <m/>
    <n v="46613.14"/>
    <n v="0"/>
  </r>
  <r>
    <x v="103"/>
    <x v="103"/>
    <x v="0"/>
    <x v="3"/>
    <x v="2"/>
    <x v="89"/>
    <n v="27463.06"/>
    <n v="0"/>
    <n v="0"/>
    <n v="10065.85"/>
    <n v="4403.04"/>
    <n v="20"/>
    <m/>
    <n v="41951.95"/>
    <n v="441.71"/>
  </r>
  <r>
    <x v="54"/>
    <x v="54"/>
    <x v="0"/>
    <x v="2"/>
    <x v="0"/>
    <x v="89"/>
    <n v="32342.23"/>
    <n v="0"/>
    <n v="0"/>
    <n v="17882.5"/>
    <n v="1589.7"/>
    <n v="79.95"/>
    <m/>
    <n v="51894.38"/>
    <n v="0"/>
  </r>
  <r>
    <x v="40"/>
    <x v="40"/>
    <x v="0"/>
    <x v="3"/>
    <x v="0"/>
    <x v="89"/>
    <n v="29056.720000000001"/>
    <n v="952.5"/>
    <n v="0"/>
    <n v="12349.26"/>
    <n v="3398.83"/>
    <n v="17.989999999999998"/>
    <m/>
    <n v="45775.3"/>
    <n v="0"/>
  </r>
  <r>
    <x v="59"/>
    <x v="59"/>
    <x v="3"/>
    <x v="3"/>
    <x v="2"/>
    <x v="89"/>
    <n v="23035"/>
    <n v="2880"/>
    <n v="0"/>
    <n v="5612"/>
    <n v="1401.5"/>
    <n v="105.6"/>
    <m/>
    <n v="33034.1"/>
    <n v="0"/>
  </r>
  <r>
    <x v="53"/>
    <x v="53"/>
    <x v="0"/>
    <x v="2"/>
    <x v="0"/>
    <x v="89"/>
    <n v="22980"/>
    <n v="360"/>
    <n v="145"/>
    <n v="7421"/>
    <n v="2606.1999999999998"/>
    <n v="89.99"/>
    <m/>
    <n v="33602.19"/>
    <n v="0"/>
  </r>
  <r>
    <x v="52"/>
    <x v="52"/>
    <x v="2"/>
    <x v="1"/>
    <x v="2"/>
    <x v="89"/>
    <n v="48205.25"/>
    <n v="550"/>
    <n v="790"/>
    <n v="16705.599999999999"/>
    <n v="3512.1"/>
    <n v="875.89"/>
    <m/>
    <n v="70638.84"/>
    <n v="0"/>
  </r>
  <r>
    <x v="80"/>
    <x v="80"/>
    <x v="4"/>
    <x v="1"/>
    <x v="2"/>
    <x v="89"/>
    <n v="30066.16"/>
    <n v="0"/>
    <n v="0"/>
    <n v="8668.75"/>
    <n v="3526"/>
    <n v="20"/>
    <m/>
    <n v="42280.91"/>
    <n v="150"/>
  </r>
  <r>
    <x v="65"/>
    <x v="65"/>
    <x v="0"/>
    <x v="2"/>
    <x v="0"/>
    <x v="89"/>
    <n v="25075.55"/>
    <n v="1000"/>
    <n v="0"/>
    <n v="14446.37"/>
    <n v="2404.5"/>
    <n v="1293.71"/>
    <m/>
    <n v="44220.13"/>
    <n v="0"/>
  </r>
  <r>
    <x v="48"/>
    <x v="48"/>
    <x v="0"/>
    <x v="3"/>
    <x v="0"/>
    <x v="89"/>
    <n v="29272.05"/>
    <n v="100"/>
    <n v="416.22"/>
    <n v="11269.19"/>
    <n v="1792.36"/>
    <n v="25"/>
    <m/>
    <n v="42874.82"/>
    <n v="-304.38"/>
  </r>
  <r>
    <x v="105"/>
    <x v="105"/>
    <x v="4"/>
    <x v="1"/>
    <x v="2"/>
    <x v="89"/>
    <n v="12289.94"/>
    <n v="0"/>
    <n v="0"/>
    <n v="2784.5"/>
    <n v="1320"/>
    <n v="0"/>
    <m/>
    <n v="16394.439999999999"/>
    <n v="0"/>
  </r>
  <r>
    <x v="36"/>
    <x v="36"/>
    <x v="0"/>
    <x v="1"/>
    <x v="0"/>
    <x v="89"/>
    <n v="31148.81"/>
    <n v="1155"/>
    <n v="0"/>
    <n v="13763.69"/>
    <n v="3168.9"/>
    <n v="180"/>
    <m/>
    <n v="49416.4"/>
    <n v="0"/>
  </r>
  <r>
    <x v="28"/>
    <x v="28"/>
    <x v="0"/>
    <x v="2"/>
    <x v="0"/>
    <x v="89"/>
    <n v="30290"/>
    <n v="324"/>
    <n v="225"/>
    <n v="11500.5"/>
    <n v="2255"/>
    <n v="417.75"/>
    <m/>
    <n v="45012.25"/>
    <n v="0"/>
  </r>
  <r>
    <x v="88"/>
    <x v="88"/>
    <x v="2"/>
    <x v="3"/>
    <x v="2"/>
    <x v="89"/>
    <n v="52114.5"/>
    <n v="0"/>
    <n v="0"/>
    <n v="21205"/>
    <n v="3894.5"/>
    <n v="30"/>
    <m/>
    <n v="77244"/>
    <n v="-1330"/>
  </r>
  <r>
    <x v="24"/>
    <x v="24"/>
    <x v="0"/>
    <x v="2"/>
    <x v="0"/>
    <x v="89"/>
    <n v="34876.75"/>
    <n v="590"/>
    <n v="1634.87"/>
    <n v="12551"/>
    <n v="3198.19"/>
    <n v="9078.9500000000007"/>
    <m/>
    <n v="61929.760000000002"/>
    <n v="0"/>
  </r>
  <r>
    <x v="42"/>
    <x v="42"/>
    <x v="0"/>
    <x v="1"/>
    <x v="1"/>
    <x v="89"/>
    <n v="34476.129999999997"/>
    <n v="0"/>
    <n v="770"/>
    <n v="10822.44"/>
    <n v="2762"/>
    <n v="929.91"/>
    <m/>
    <n v="49760.480000000003"/>
    <n v="0"/>
  </r>
  <r>
    <x v="27"/>
    <x v="27"/>
    <x v="0"/>
    <x v="3"/>
    <x v="0"/>
    <x v="89"/>
    <n v="32625"/>
    <n v="0"/>
    <n v="0"/>
    <n v="12177.13"/>
    <n v="2872"/>
    <n v="301.92"/>
    <m/>
    <n v="47976.05"/>
    <n v="0"/>
  </r>
  <r>
    <x v="25"/>
    <x v="25"/>
    <x v="2"/>
    <x v="1"/>
    <x v="0"/>
    <x v="89"/>
    <n v="30683.31"/>
    <n v="800"/>
    <n v="0"/>
    <n v="10065.32"/>
    <n v="1384.15"/>
    <n v="0"/>
    <m/>
    <n v="42932.78"/>
    <n v="0"/>
  </r>
  <r>
    <x v="11"/>
    <x v="11"/>
    <x v="0"/>
    <x v="2"/>
    <x v="2"/>
    <x v="89"/>
    <n v="32213"/>
    <n v="0"/>
    <n v="0"/>
    <n v="9437.7800000000007"/>
    <n v="2524.84"/>
    <n v="14.02"/>
    <m/>
    <n v="44189.64"/>
    <n v="0"/>
  </r>
  <r>
    <x v="33"/>
    <x v="33"/>
    <x v="0"/>
    <x v="2"/>
    <x v="0"/>
    <x v="89"/>
    <n v="38318.25"/>
    <n v="0"/>
    <n v="3615"/>
    <n v="14641.2"/>
    <n v="3277"/>
    <n v="0"/>
    <m/>
    <n v="59851.45"/>
    <n v="0"/>
  </r>
  <r>
    <x v="55"/>
    <x v="55"/>
    <x v="0"/>
    <x v="5"/>
    <x v="0"/>
    <x v="89"/>
    <n v="43940.93"/>
    <n v="1730"/>
    <n v="0"/>
    <n v="10566.04"/>
    <n v="2133.1"/>
    <n v="140.19"/>
    <m/>
    <n v="58510.26"/>
    <n v="0"/>
  </r>
  <r>
    <x v="8"/>
    <x v="8"/>
    <x v="0"/>
    <x v="1"/>
    <x v="1"/>
    <x v="89"/>
    <n v="32725.14"/>
    <n v="80"/>
    <n v="0"/>
    <n v="14253.5"/>
    <n v="2823.5"/>
    <n v="50"/>
    <m/>
    <n v="49932.14"/>
    <n v="0"/>
  </r>
  <r>
    <x v="9"/>
    <x v="9"/>
    <x v="0"/>
    <x v="1"/>
    <x v="0"/>
    <x v="89"/>
    <n v="41326.6"/>
    <n v="475"/>
    <n v="1015"/>
    <n v="16617.669999999998"/>
    <n v="3303.1"/>
    <n v="85"/>
    <m/>
    <n v="62822.37"/>
    <n v="0"/>
  </r>
  <r>
    <x v="75"/>
    <x v="75"/>
    <x v="0"/>
    <x v="3"/>
    <x v="2"/>
    <x v="89"/>
    <n v="26684.6"/>
    <n v="0"/>
    <n v="3809.5"/>
    <n v="13637.54"/>
    <n v="5894.14"/>
    <n v="78.400000000000006"/>
    <m/>
    <n v="50104.18"/>
    <n v="-49.18"/>
  </r>
  <r>
    <x v="63"/>
    <x v="63"/>
    <x v="0"/>
    <x v="2"/>
    <x v="0"/>
    <x v="89"/>
    <n v="44106.75"/>
    <n v="250"/>
    <n v="1550"/>
    <n v="18152.88"/>
    <n v="4214.72"/>
    <n v="1202.5"/>
    <m/>
    <n v="69476.850000000006"/>
    <n v="0"/>
  </r>
  <r>
    <x v="15"/>
    <x v="15"/>
    <x v="2"/>
    <x v="1"/>
    <x v="0"/>
    <x v="89"/>
    <n v="39362.400000000001"/>
    <n v="0"/>
    <n v="1600"/>
    <n v="12589.05"/>
    <n v="1582.2"/>
    <n v="70"/>
    <m/>
    <n v="55203.65"/>
    <n v="0"/>
  </r>
  <r>
    <x v="44"/>
    <x v="44"/>
    <x v="0"/>
    <x v="2"/>
    <x v="0"/>
    <x v="89"/>
    <n v="34459.81"/>
    <n v="2700"/>
    <n v="2360"/>
    <n v="11268.99"/>
    <n v="2335.81"/>
    <n v="464.64"/>
    <m/>
    <n v="53589.25"/>
    <n v="0"/>
  </r>
  <r>
    <x v="67"/>
    <x v="67"/>
    <x v="5"/>
    <x v="3"/>
    <x v="0"/>
    <x v="89"/>
    <n v="30669.19"/>
    <n v="0"/>
    <n v="7472.53"/>
    <n v="9614.7999999999993"/>
    <n v="2387.4499999999998"/>
    <n v="5387.06"/>
    <m/>
    <n v="55531.03"/>
    <n v="0"/>
  </r>
  <r>
    <x v="39"/>
    <x v="39"/>
    <x v="5"/>
    <x v="3"/>
    <x v="0"/>
    <x v="89"/>
    <n v="22576.98"/>
    <n v="0"/>
    <n v="9495"/>
    <n v="6807.88"/>
    <n v="2274.7600000000002"/>
    <n v="314.25"/>
    <m/>
    <n v="41468.870000000003"/>
    <n v="0"/>
  </r>
  <r>
    <x v="13"/>
    <x v="13"/>
    <x v="0"/>
    <x v="1"/>
    <x v="0"/>
    <x v="89"/>
    <n v="23796.49"/>
    <n v="0"/>
    <n v="514.21"/>
    <n v="9168.43"/>
    <n v="1271.56"/>
    <n v="4206.3599999999997"/>
    <m/>
    <n v="38957.050000000003"/>
    <n v="-580.78"/>
  </r>
  <r>
    <x v="93"/>
    <x v="93"/>
    <x v="0"/>
    <x v="2"/>
    <x v="0"/>
    <x v="89"/>
    <n v="15212.57"/>
    <n v="0"/>
    <n v="0"/>
    <n v="5849.5"/>
    <n v="1399"/>
    <n v="0"/>
    <m/>
    <n v="22461.07"/>
    <n v="0"/>
  </r>
  <r>
    <x v="95"/>
    <x v="95"/>
    <x v="2"/>
    <x v="5"/>
    <x v="2"/>
    <x v="89"/>
    <n v="15624.78"/>
    <n v="0"/>
    <n v="374.99"/>
    <n v="9386.48"/>
    <n v="2877.57"/>
    <n v="0"/>
    <m/>
    <n v="28263.82"/>
    <n v="-210.55"/>
  </r>
  <r>
    <x v="64"/>
    <x v="64"/>
    <x v="0"/>
    <x v="3"/>
    <x v="0"/>
    <x v="89"/>
    <n v="33576.01"/>
    <n v="129"/>
    <n v="2226.25"/>
    <n v="15741.79"/>
    <n v="2947.45"/>
    <n v="418"/>
    <m/>
    <n v="55038.5"/>
    <n v="0"/>
  </r>
  <r>
    <x v="106"/>
    <x v="106"/>
    <x v="0"/>
    <x v="2"/>
    <x v="2"/>
    <x v="89"/>
    <n v="22756.13"/>
    <n v="1800"/>
    <n v="1890"/>
    <n v="8370.06"/>
    <n v="3284.97"/>
    <n v="0"/>
    <m/>
    <n v="38101.160000000003"/>
    <n v="0"/>
  </r>
  <r>
    <x v="66"/>
    <x v="66"/>
    <x v="5"/>
    <x v="2"/>
    <x v="4"/>
    <x v="89"/>
    <n v="12770.74"/>
    <n v="0"/>
    <n v="0"/>
    <n v="4867.75"/>
    <n v="1788.3"/>
    <n v="0"/>
    <m/>
    <n v="19426.79"/>
    <n v="-194.01"/>
  </r>
  <r>
    <x v="62"/>
    <x v="62"/>
    <x v="2"/>
    <x v="4"/>
    <x v="0"/>
    <x v="89"/>
    <n v="56158.99"/>
    <n v="2700"/>
    <n v="55"/>
    <n v="18479"/>
    <n v="3693.76"/>
    <n v="29.99"/>
    <m/>
    <n v="81116.740000000005"/>
    <n v="0"/>
  </r>
  <r>
    <x v="31"/>
    <x v="31"/>
    <x v="4"/>
    <x v="0"/>
    <x v="0"/>
    <x v="89"/>
    <n v="20026.78"/>
    <n v="1600"/>
    <n v="624.99"/>
    <n v="8309.44"/>
    <n v="1770.2"/>
    <n v="2330.86"/>
    <m/>
    <n v="34662.269999999997"/>
    <n v="0"/>
  </r>
  <r>
    <x v="104"/>
    <x v="104"/>
    <x v="0"/>
    <x v="2"/>
    <x v="0"/>
    <x v="89"/>
    <n v="35233.85"/>
    <n v="-250"/>
    <n v="250"/>
    <n v="15663.12"/>
    <n v="3321.61"/>
    <n v="75.12"/>
    <m/>
    <n v="54293.7"/>
    <n v="0"/>
  </r>
  <r>
    <x v="3"/>
    <x v="3"/>
    <x v="0"/>
    <x v="1"/>
    <x v="0"/>
    <x v="89"/>
    <n v="30466.55"/>
    <n v="584.03"/>
    <n v="90"/>
    <n v="21268.62"/>
    <n v="2376.88"/>
    <n v="111.06"/>
    <m/>
    <n v="54897.14"/>
    <n v="0"/>
  </r>
  <r>
    <x v="41"/>
    <x v="41"/>
    <x v="0"/>
    <x v="4"/>
    <x v="0"/>
    <x v="89"/>
    <n v="34080.06"/>
    <n v="600"/>
    <n v="0"/>
    <n v="12082.39"/>
    <n v="3409.14"/>
    <n v="462.95"/>
    <m/>
    <n v="50634.54"/>
    <n v="0"/>
  </r>
  <r>
    <x v="96"/>
    <x v="96"/>
    <x v="3"/>
    <x v="5"/>
    <x v="0"/>
    <x v="89"/>
    <n v="34888.19"/>
    <n v="0"/>
    <n v="385"/>
    <n v="9716.9500000000007"/>
    <n v="3890.96"/>
    <n v="0"/>
    <m/>
    <n v="48881.1"/>
    <n v="160.68"/>
  </r>
  <r>
    <x v="68"/>
    <x v="68"/>
    <x v="0"/>
    <x v="0"/>
    <x v="2"/>
    <x v="89"/>
    <n v="14246.69"/>
    <n v="1925"/>
    <n v="225"/>
    <n v="8877.9599999999991"/>
    <n v="5447.12"/>
    <n v="50.68"/>
    <m/>
    <n v="30772.45"/>
    <n v="0"/>
  </r>
  <r>
    <x v="23"/>
    <x v="23"/>
    <x v="0"/>
    <x v="1"/>
    <x v="0"/>
    <x v="89"/>
    <n v="42842.47"/>
    <n v="0"/>
    <n v="860"/>
    <n v="16817.5"/>
    <n v="2693.95"/>
    <n v="107.5"/>
    <m/>
    <n v="63321.42"/>
    <n v="0"/>
  </r>
  <r>
    <x v="69"/>
    <x v="69"/>
    <x v="4"/>
    <x v="1"/>
    <x v="2"/>
    <x v="89"/>
    <n v="41680.76"/>
    <n v="3240"/>
    <n v="0"/>
    <n v="17681.490000000002"/>
    <n v="7280.21"/>
    <n v="14"/>
    <m/>
    <n v="69896.460000000006"/>
    <n v="-396.69"/>
  </r>
  <r>
    <x v="97"/>
    <x v="97"/>
    <x v="0"/>
    <x v="3"/>
    <x v="0"/>
    <x v="89"/>
    <n v="30765.040000000001"/>
    <n v="0"/>
    <n v="40"/>
    <n v="11374.07"/>
    <n v="2641.88"/>
    <n v="311"/>
    <m/>
    <n v="45131.99"/>
    <n v="0"/>
  </r>
  <r>
    <x v="94"/>
    <x v="94"/>
    <x v="0"/>
    <x v="2"/>
    <x v="2"/>
    <x v="89"/>
    <n v="26718.29"/>
    <n v="0"/>
    <n v="300"/>
    <n v="8437.65"/>
    <n v="1924.27"/>
    <n v="80"/>
    <m/>
    <n v="37460.21"/>
    <n v="-521.45000000000005"/>
  </r>
  <r>
    <x v="7"/>
    <x v="7"/>
    <x v="0"/>
    <x v="1"/>
    <x v="0"/>
    <x v="89"/>
    <n v="23681.49"/>
    <n v="0"/>
    <n v="825"/>
    <n v="8897.25"/>
    <n v="873.87"/>
    <n v="19.989999999999998"/>
    <m/>
    <n v="34297.599999999999"/>
    <n v="0"/>
  </r>
  <r>
    <x v="60"/>
    <x v="60"/>
    <x v="1"/>
    <x v="3"/>
    <x v="2"/>
    <x v="89"/>
    <n v="29509.08"/>
    <n v="2750"/>
    <n v="1890"/>
    <n v="9036.5499999999993"/>
    <n v="4811.97"/>
    <n v="4956.82"/>
    <m/>
    <n v="52954.42"/>
    <n v="0"/>
  </r>
  <r>
    <x v="21"/>
    <x v="21"/>
    <x v="4"/>
    <x v="1"/>
    <x v="0"/>
    <x v="89"/>
    <n v="21947.43"/>
    <n v="0"/>
    <n v="0"/>
    <n v="10187.02"/>
    <n v="1993.69"/>
    <n v="183.09"/>
    <m/>
    <n v="34311.230000000003"/>
    <n v="670.5"/>
  </r>
  <r>
    <x v="56"/>
    <x v="56"/>
    <x v="0"/>
    <x v="2"/>
    <x v="0"/>
    <x v="89"/>
    <n v="31583.55"/>
    <n v="250"/>
    <n v="320"/>
    <n v="12447.54"/>
    <n v="3402.43"/>
    <n v="536.91"/>
    <m/>
    <n v="48540.43"/>
    <n v="0"/>
  </r>
  <r>
    <x v="109"/>
    <x v="109"/>
    <x v="0"/>
    <x v="2"/>
    <x v="2"/>
    <x v="89"/>
    <n v="6931.18"/>
    <n v="0"/>
    <n v="1445"/>
    <n v="2853.6"/>
    <n v="1016"/>
    <n v="70"/>
    <m/>
    <n v="12315.78"/>
    <n v="20"/>
  </r>
  <r>
    <x v="110"/>
    <x v="110"/>
    <x v="2"/>
    <x v="3"/>
    <x v="2"/>
    <x v="89"/>
    <n v="24900.18"/>
    <n v="0"/>
    <n v="0"/>
    <n v="11175.61"/>
    <n v="2958.21"/>
    <n v="3"/>
    <m/>
    <n v="39037"/>
    <n v="1577.57"/>
  </r>
  <r>
    <x v="86"/>
    <x v="86"/>
    <x v="0"/>
    <x v="2"/>
    <x v="2"/>
    <x v="89"/>
    <n v="20333.27"/>
    <n v="150"/>
    <n v="549"/>
    <n v="12744.03"/>
    <n v="3342.25"/>
    <n v="381.24"/>
    <m/>
    <n v="37499.79"/>
    <n v="0"/>
  </r>
  <r>
    <x v="81"/>
    <x v="81"/>
    <x v="0"/>
    <x v="3"/>
    <x v="2"/>
    <x v="89"/>
    <n v="33422.080000000002"/>
    <n v="0"/>
    <n v="895"/>
    <n v="14566.87"/>
    <n v="5389.15"/>
    <n v="68.67"/>
    <m/>
    <n v="54341.77"/>
    <n v="0"/>
  </r>
  <r>
    <x v="102"/>
    <x v="102"/>
    <x v="4"/>
    <x v="2"/>
    <x v="2"/>
    <x v="89"/>
    <n v="16167.25"/>
    <n v="400"/>
    <n v="695"/>
    <n v="6721.4"/>
    <n v="4645.63"/>
    <n v="0"/>
    <m/>
    <n v="28629.279999999999"/>
    <n v="550.16999999999996"/>
  </r>
  <r>
    <x v="16"/>
    <x v="16"/>
    <x v="0"/>
    <x v="1"/>
    <x v="0"/>
    <x v="89"/>
    <n v="42437.5"/>
    <n v="0"/>
    <n v="1275"/>
    <n v="13491.89"/>
    <n v="3036.9"/>
    <n v="54"/>
    <m/>
    <n v="60295.29"/>
    <n v="0"/>
  </r>
  <r>
    <x v="30"/>
    <x v="30"/>
    <x v="0"/>
    <x v="2"/>
    <x v="2"/>
    <x v="89"/>
    <n v="37772.93"/>
    <n v="0"/>
    <n v="65"/>
    <n v="10683.75"/>
    <n v="2242.35"/>
    <n v="39.979999999999997"/>
    <m/>
    <n v="50804.01"/>
    <n v="0"/>
  </r>
  <r>
    <x v="38"/>
    <x v="38"/>
    <x v="2"/>
    <x v="2"/>
    <x v="0"/>
    <x v="89"/>
    <n v="70134.240000000005"/>
    <n v="1645"/>
    <n v="695"/>
    <n v="23338.55"/>
    <n v="4342.8999999999996"/>
    <n v="118.9"/>
    <m/>
    <n v="100274.59"/>
    <n v="0"/>
  </r>
  <r>
    <x v="12"/>
    <x v="12"/>
    <x v="0"/>
    <x v="2"/>
    <x v="0"/>
    <x v="89"/>
    <n v="53745"/>
    <n v="3210"/>
    <n v="3159"/>
    <n v="19511.64"/>
    <n v="4903.5600000000004"/>
    <n v="849.94"/>
    <m/>
    <n v="85379.14"/>
    <n v="0"/>
  </r>
  <r>
    <x v="47"/>
    <x v="47"/>
    <x v="0"/>
    <x v="2"/>
    <x v="0"/>
    <x v="89"/>
    <n v="57215"/>
    <n v="0"/>
    <n v="2025"/>
    <n v="20946.5"/>
    <n v="3109.5"/>
    <n v="858.87"/>
    <m/>
    <n v="84154.87"/>
    <n v="0"/>
  </r>
  <r>
    <x v="89"/>
    <x v="89"/>
    <x v="0"/>
    <x v="2"/>
    <x v="0"/>
    <x v="89"/>
    <n v="28078.959999999999"/>
    <n v="0"/>
    <n v="0"/>
    <n v="10271"/>
    <n v="2566.33"/>
    <n v="166"/>
    <m/>
    <n v="41082.29"/>
    <n v="257.64999999999998"/>
  </r>
  <r>
    <x v="77"/>
    <x v="77"/>
    <x v="5"/>
    <x v="2"/>
    <x v="2"/>
    <x v="89"/>
    <n v="32015.19"/>
    <n v="9097"/>
    <n v="874"/>
    <n v="11871.02"/>
    <n v="4672"/>
    <n v="1009.6"/>
    <m/>
    <n v="59538.81"/>
    <n v="-463.36"/>
  </r>
  <r>
    <x v="71"/>
    <x v="71"/>
    <x v="0"/>
    <x v="2"/>
    <x v="2"/>
    <x v="89"/>
    <n v="37791.25"/>
    <n v="0"/>
    <n v="6980"/>
    <n v="13717.14"/>
    <n v="6678.6"/>
    <n v="729.93"/>
    <m/>
    <n v="65896.92"/>
    <n v="0"/>
  </r>
  <r>
    <x v="46"/>
    <x v="46"/>
    <x v="3"/>
    <x v="1"/>
    <x v="0"/>
    <x v="89"/>
    <n v="26863.38"/>
    <n v="0"/>
    <n v="1811"/>
    <n v="7520.25"/>
    <n v="4010.25"/>
    <n v="376"/>
    <m/>
    <n v="40580.879999999997"/>
    <n v="450"/>
  </r>
  <r>
    <x v="82"/>
    <x v="82"/>
    <x v="0"/>
    <x v="3"/>
    <x v="0"/>
    <x v="89"/>
    <n v="35268.68"/>
    <n v="600"/>
    <n v="0"/>
    <n v="21994.15"/>
    <n v="10320.77"/>
    <n v="602.55999999999995"/>
    <m/>
    <n v="68786.16"/>
    <n v="0"/>
  </r>
  <r>
    <x v="78"/>
    <x v="78"/>
    <x v="1"/>
    <x v="2"/>
    <x v="0"/>
    <x v="89"/>
    <n v="44334.5"/>
    <n v="490"/>
    <n v="267.3"/>
    <n v="15060.31"/>
    <n v="3449.65"/>
    <n v="0"/>
    <m/>
    <n v="63601.760000000002"/>
    <n v="0"/>
  </r>
  <r>
    <x v="87"/>
    <x v="87"/>
    <x v="2"/>
    <x v="1"/>
    <x v="2"/>
    <x v="89"/>
    <n v="26971.95"/>
    <n v="5250"/>
    <n v="1200"/>
    <n v="7999.56"/>
    <n v="3148.44"/>
    <n v="121.45"/>
    <m/>
    <n v="44691.4"/>
    <n v="-922.27"/>
  </r>
  <r>
    <x v="111"/>
    <x v="111"/>
    <x v="5"/>
    <x v="3"/>
    <x v="0"/>
    <x v="89"/>
    <n v="3727.3"/>
    <n v="0"/>
    <n v="0"/>
    <n v="1182.67"/>
    <n v="150.08000000000001"/>
    <n v="447.45"/>
    <m/>
    <n v="5507.5"/>
    <n v="0"/>
  </r>
  <r>
    <x v="43"/>
    <x v="43"/>
    <x v="0"/>
    <x v="4"/>
    <x v="0"/>
    <x v="89"/>
    <n v="35900.949999999997"/>
    <n v="0"/>
    <n v="300"/>
    <n v="14092.36"/>
    <n v="2414.31"/>
    <n v="-5"/>
    <m/>
    <n v="52702.62"/>
    <n v="0"/>
  </r>
  <r>
    <x v="101"/>
    <x v="101"/>
    <x v="4"/>
    <x v="2"/>
    <x v="2"/>
    <x v="89"/>
    <n v="12578.42"/>
    <n v="0"/>
    <n v="285"/>
    <n v="4232.1499999999996"/>
    <n v="928.03"/>
    <n v="0"/>
    <m/>
    <n v="18023.599999999999"/>
    <n v="175"/>
  </r>
  <r>
    <x v="37"/>
    <x v="37"/>
    <x v="0"/>
    <x v="3"/>
    <x v="0"/>
    <x v="89"/>
    <n v="80231.73"/>
    <n v="853.08"/>
    <n v="1672.27"/>
    <n v="19304.12"/>
    <n v="3191.49"/>
    <n v="4629.62"/>
    <m/>
    <n v="109882.31"/>
    <n v="0"/>
  </r>
  <r>
    <x v="76"/>
    <x v="76"/>
    <x v="0"/>
    <x v="4"/>
    <x v="1"/>
    <x v="89"/>
    <n v="49922.57"/>
    <n v="0"/>
    <n v="482"/>
    <n v="12779.56"/>
    <n v="4331.97"/>
    <n v="145.31"/>
    <m/>
    <n v="67661.41"/>
    <n v="0"/>
  </r>
  <r>
    <x v="2"/>
    <x v="2"/>
    <x v="0"/>
    <x v="1"/>
    <x v="0"/>
    <x v="89"/>
    <n v="15307.46"/>
    <n v="0"/>
    <n v="0"/>
    <n v="3322.5"/>
    <n v="365"/>
    <n v="0"/>
    <m/>
    <n v="18994.96"/>
    <n v="0"/>
  </r>
  <r>
    <x v="90"/>
    <x v="90"/>
    <x v="4"/>
    <x v="2"/>
    <x v="2"/>
    <x v="89"/>
    <n v="22404.59"/>
    <n v="0"/>
    <n v="0"/>
    <n v="12934.55"/>
    <n v="2193.6"/>
    <n v="45"/>
    <m/>
    <n v="37577.74"/>
    <n v="1285"/>
  </r>
  <r>
    <x v="49"/>
    <x v="49"/>
    <x v="0"/>
    <x v="3"/>
    <x v="0"/>
    <x v="89"/>
    <n v="33263.03"/>
    <n v="0"/>
    <n v="915"/>
    <n v="11310.5"/>
    <n v="2172.25"/>
    <n v="276.42"/>
    <m/>
    <n v="47937.2"/>
    <n v="-244.21"/>
  </r>
  <r>
    <x v="51"/>
    <x v="51"/>
    <x v="2"/>
    <x v="3"/>
    <x v="0"/>
    <x v="89"/>
    <n v="42786"/>
    <n v="0"/>
    <n v="2000"/>
    <n v="14961.1"/>
    <n v="2580.6"/>
    <n v="40"/>
    <m/>
    <n v="62367.7"/>
    <n v="0"/>
  </r>
  <r>
    <x v="18"/>
    <x v="18"/>
    <x v="3"/>
    <x v="1"/>
    <x v="0"/>
    <x v="89"/>
    <n v="35209.01"/>
    <n v="0"/>
    <n v="2085"/>
    <n v="10686"/>
    <n v="2570"/>
    <n v="3001.88"/>
    <m/>
    <n v="53551.89"/>
    <n v="0"/>
  </r>
  <r>
    <x v="14"/>
    <x v="14"/>
    <x v="0"/>
    <x v="1"/>
    <x v="1"/>
    <x v="89"/>
    <n v="25269.3"/>
    <n v="0"/>
    <n v="100"/>
    <n v="13213.96"/>
    <n v="3019.99"/>
    <n v="2092.9"/>
    <m/>
    <n v="43696.15"/>
    <n v="0"/>
  </r>
  <r>
    <x v="100"/>
    <x v="100"/>
    <x v="4"/>
    <x v="5"/>
    <x v="2"/>
    <x v="89"/>
    <n v="28804.46"/>
    <n v="1920"/>
    <n v="2376"/>
    <n v="12434.94"/>
    <n v="5700.8"/>
    <n v="121.62"/>
    <m/>
    <n v="51357.82"/>
    <n v="0"/>
  </r>
  <r>
    <x v="99"/>
    <x v="99"/>
    <x v="4"/>
    <x v="3"/>
    <x v="2"/>
    <x v="89"/>
    <n v="23498.75"/>
    <n v="8603.4"/>
    <n v="1535"/>
    <n v="11784.75"/>
    <n v="2899.2"/>
    <n v="12635.58"/>
    <m/>
    <n v="60956.68"/>
    <n v="0"/>
  </r>
  <r>
    <x v="6"/>
    <x v="6"/>
    <x v="0"/>
    <x v="1"/>
    <x v="0"/>
    <x v="89"/>
    <n v="25204.9"/>
    <n v="3408"/>
    <n v="1564.5"/>
    <n v="11926.67"/>
    <n v="1794.7"/>
    <n v="8080.92"/>
    <m/>
    <n v="51979.69"/>
    <n v="0"/>
  </r>
  <r>
    <x v="19"/>
    <x v="19"/>
    <x v="4"/>
    <x v="0"/>
    <x v="0"/>
    <x v="89"/>
    <n v="26535.599999999999"/>
    <n v="2862.5"/>
    <n v="3000"/>
    <n v="8365.44"/>
    <n v="2056.7199999999998"/>
    <n v="1084.5999999999999"/>
    <m/>
    <n v="43904.86"/>
    <n v="0"/>
  </r>
  <r>
    <x v="5"/>
    <x v="5"/>
    <x v="0"/>
    <x v="1"/>
    <x v="0"/>
    <x v="89"/>
    <n v="28750.05"/>
    <n v="590"/>
    <n v="1859.5"/>
    <n v="11537.13"/>
    <n v="2127.9899999999998"/>
    <n v="725.99"/>
    <m/>
    <n v="45590.66"/>
    <n v="0"/>
  </r>
  <r>
    <x v="35"/>
    <x v="35"/>
    <x v="4"/>
    <x v="1"/>
    <x v="0"/>
    <x v="89"/>
    <n v="15622.97"/>
    <n v="0"/>
    <n v="0"/>
    <n v="10435.780000000001"/>
    <n v="12605.29"/>
    <n v="4614.3500000000004"/>
    <m/>
    <n v="43278.39"/>
    <n v="0"/>
  </r>
  <r>
    <x v="92"/>
    <x v="92"/>
    <x v="2"/>
    <x v="4"/>
    <x v="0"/>
    <x v="89"/>
    <n v="57812.800000000003"/>
    <n v="0"/>
    <n v="1650"/>
    <n v="22093.96"/>
    <n v="5164.1099999999997"/>
    <n v="94.97"/>
    <m/>
    <n v="86815.84"/>
    <n v="0"/>
  </r>
  <r>
    <x v="26"/>
    <x v="26"/>
    <x v="1"/>
    <x v="2"/>
    <x v="0"/>
    <x v="89"/>
    <n v="60523"/>
    <n v="0"/>
    <n v="1599"/>
    <n v="29450.400000000001"/>
    <n v="4245.8500000000004"/>
    <n v="50.1"/>
    <m/>
    <n v="95868.35"/>
    <n v="0"/>
  </r>
  <r>
    <x v="84"/>
    <x v="84"/>
    <x v="0"/>
    <x v="3"/>
    <x v="0"/>
    <x v="89"/>
    <n v="47396.7"/>
    <n v="195"/>
    <n v="1875"/>
    <n v="20830.5"/>
    <n v="5243.44"/>
    <n v="372"/>
    <m/>
    <n v="75912.639999999999"/>
    <n v="0"/>
  </r>
  <r>
    <x v="1"/>
    <x v="1"/>
    <x v="0"/>
    <x v="1"/>
    <x v="0"/>
    <x v="89"/>
    <n v="35364.32"/>
    <n v="0"/>
    <n v="3511.32"/>
    <n v="15328.37"/>
    <n v="3190.7"/>
    <n v="45"/>
    <m/>
    <n v="57439.71"/>
    <n v="0"/>
  </r>
  <r>
    <x v="4"/>
    <x v="4"/>
    <x v="1"/>
    <x v="0"/>
    <x v="0"/>
    <x v="89"/>
    <n v="16718.5"/>
    <n v="0"/>
    <n v="0"/>
    <n v="11059.45"/>
    <n v="1188.1500000000001"/>
    <n v="0"/>
    <m/>
    <n v="28966.1"/>
    <n v="0"/>
  </r>
  <r>
    <x v="22"/>
    <x v="22"/>
    <x v="0"/>
    <x v="3"/>
    <x v="0"/>
    <x v="89"/>
    <n v="31724.25"/>
    <n v="2160"/>
    <n v="300"/>
    <n v="8018.76"/>
    <n v="1709.64"/>
    <n v="965.66"/>
    <m/>
    <n v="44878.31"/>
    <n v="0"/>
  </r>
  <r>
    <x v="17"/>
    <x v="17"/>
    <x v="0"/>
    <x v="1"/>
    <x v="1"/>
    <x v="89"/>
    <n v="28066.95"/>
    <n v="0"/>
    <n v="1080"/>
    <n v="11801.48"/>
    <n v="2059.42"/>
    <n v="0"/>
    <m/>
    <n v="43007.85"/>
    <n v="0"/>
  </r>
  <r>
    <x v="20"/>
    <x v="20"/>
    <x v="3"/>
    <x v="1"/>
    <x v="0"/>
    <x v="89"/>
    <n v="31214.13"/>
    <n v="0"/>
    <n v="960"/>
    <n v="6394.25"/>
    <n v="1879.95"/>
    <n v="1959"/>
    <m/>
    <n v="42407.33"/>
    <n v="0"/>
  </r>
  <r>
    <x v="70"/>
    <x v="70"/>
    <x v="5"/>
    <x v="2"/>
    <x v="4"/>
    <x v="89"/>
    <n v="11904.72"/>
    <n v="0"/>
    <n v="0"/>
    <n v="8367.59"/>
    <n v="2976.55"/>
    <n v="0"/>
    <m/>
    <n v="23248.86"/>
    <n v="-145"/>
  </r>
  <r>
    <x v="108"/>
    <x v="108"/>
    <x v="4"/>
    <x v="2"/>
    <x v="2"/>
    <x v="89"/>
    <n v="26490.87"/>
    <n v="250"/>
    <n v="675"/>
    <n v="17104.63"/>
    <n v="7701.03"/>
    <n v="651.45000000000005"/>
    <m/>
    <n v="52872.98"/>
    <n v="340"/>
  </r>
  <r>
    <x v="98"/>
    <x v="98"/>
    <x v="2"/>
    <x v="3"/>
    <x v="2"/>
    <x v="89"/>
    <n v="65812.94"/>
    <n v="8570"/>
    <n v="0"/>
    <n v="34408.949999999997"/>
    <n v="22075.59"/>
    <n v="0"/>
    <m/>
    <n v="130867.48"/>
    <n v="2776.48"/>
  </r>
  <r>
    <x v="10"/>
    <x v="10"/>
    <x v="1"/>
    <x v="2"/>
    <x v="0"/>
    <x v="89"/>
    <n v="51779.5"/>
    <n v="1900"/>
    <n v="5862.5"/>
    <n v="31976.25"/>
    <n v="5464.5"/>
    <n v="3267.34"/>
    <m/>
    <n v="100250.09"/>
    <n v="0"/>
  </r>
  <r>
    <x v="107"/>
    <x v="107"/>
    <x v="0"/>
    <x v="3"/>
    <x v="0"/>
    <x v="89"/>
    <n v="28102.5"/>
    <n v="0"/>
    <n v="475"/>
    <n v="10408"/>
    <n v="2019"/>
    <n v="0"/>
    <m/>
    <n v="41004.5"/>
    <n v="0"/>
  </r>
  <r>
    <x v="61"/>
    <x v="61"/>
    <x v="0"/>
    <x v="3"/>
    <x v="0"/>
    <x v="89"/>
    <n v="15388.56"/>
    <n v="0"/>
    <n v="0"/>
    <n v="5877.74"/>
    <n v="1253.71"/>
    <n v="70"/>
    <m/>
    <n v="22590.01"/>
    <n v="0"/>
  </r>
  <r>
    <x v="83"/>
    <x v="83"/>
    <x v="6"/>
    <x v="2"/>
    <x v="2"/>
    <x v="89"/>
    <n v="37088.5"/>
    <n v="4978"/>
    <n v="338.2"/>
    <n v="20284.07"/>
    <n v="9366.59"/>
    <n v="401.75"/>
    <m/>
    <n v="72457.11"/>
    <n v="-834.78"/>
  </r>
  <r>
    <x v="91"/>
    <x v="91"/>
    <x v="0"/>
    <x v="2"/>
    <x v="1"/>
    <x v="89"/>
    <n v="24492.17"/>
    <n v="0"/>
    <n v="1355"/>
    <n v="6952.12"/>
    <n v="2284.75"/>
    <n v="0"/>
    <m/>
    <n v="35084.04"/>
    <n v="0"/>
  </r>
  <r>
    <x v="32"/>
    <x v="32"/>
    <x v="3"/>
    <x v="2"/>
    <x v="0"/>
    <x v="89"/>
    <n v="25958.6"/>
    <n v="0"/>
    <n v="40"/>
    <n v="7890.75"/>
    <n v="3541"/>
    <n v="200"/>
    <m/>
    <n v="37630.35"/>
    <n v="-180"/>
  </r>
  <r>
    <x v="34"/>
    <x v="34"/>
    <x v="0"/>
    <x v="3"/>
    <x v="0"/>
    <x v="89"/>
    <n v="19659.75"/>
    <n v="0"/>
    <n v="0"/>
    <n v="13534.05"/>
    <n v="2136.54"/>
    <n v="2800.11"/>
    <m/>
    <n v="38130.449999999997"/>
    <n v="0"/>
  </r>
  <r>
    <x v="73"/>
    <x v="73"/>
    <x v="0"/>
    <x v="2"/>
    <x v="2"/>
    <x v="89"/>
    <n v="32020.69"/>
    <n v="0"/>
    <n v="140"/>
    <n v="14760.18"/>
    <n v="3036.25"/>
    <n v="214.1"/>
    <m/>
    <n v="50171.22"/>
    <n v="0"/>
  </r>
  <r>
    <x v="57"/>
    <x v="57"/>
    <x v="3"/>
    <x v="4"/>
    <x v="0"/>
    <x v="89"/>
    <n v="36908.67"/>
    <n v="2790"/>
    <n v="9898.75"/>
    <n v="16721.96"/>
    <n v="4549.07"/>
    <n v="4512.92"/>
    <m/>
    <n v="75381.37"/>
    <n v="0"/>
  </r>
  <r>
    <x v="45"/>
    <x v="45"/>
    <x v="0"/>
    <x v="3"/>
    <x v="0"/>
    <x v="89"/>
    <n v="28465.02"/>
    <n v="900"/>
    <n v="380"/>
    <n v="11563.49"/>
    <n v="2181.1999999999998"/>
    <n v="1420"/>
    <m/>
    <n v="44909.71"/>
    <n v="0"/>
  </r>
  <r>
    <x v="29"/>
    <x v="29"/>
    <x v="0"/>
    <x v="2"/>
    <x v="0"/>
    <x v="89"/>
    <n v="40313.86"/>
    <n v="0"/>
    <n v="1830"/>
    <n v="17441.91"/>
    <n v="2973.59"/>
    <n v="2345"/>
    <m/>
    <n v="64904.36"/>
    <n v="0"/>
  </r>
  <r>
    <x v="50"/>
    <x v="50"/>
    <x v="2"/>
    <x v="4"/>
    <x v="0"/>
    <x v="89"/>
    <n v="66772.61"/>
    <n v="0"/>
    <n v="3282"/>
    <n v="20271.73"/>
    <n v="2257.41"/>
    <n v="242.93"/>
    <m/>
    <n v="92826.68"/>
    <n v="0"/>
  </r>
  <r>
    <x v="58"/>
    <x v="58"/>
    <x v="0"/>
    <x v="3"/>
    <x v="3"/>
    <x v="89"/>
    <n v="46409.93"/>
    <n v="3620"/>
    <n v="775"/>
    <n v="29761.439999999999"/>
    <n v="4725"/>
    <n v="0"/>
    <m/>
    <n v="85291.37"/>
    <n v="0"/>
  </r>
  <r>
    <x v="74"/>
    <x v="74"/>
    <x v="3"/>
    <x v="3"/>
    <x v="0"/>
    <x v="89"/>
    <n v="61046.27"/>
    <n v="850"/>
    <n v="920"/>
    <n v="16756.060000000001"/>
    <n v="7240.81"/>
    <n v="959.6"/>
    <m/>
    <n v="87772.74"/>
    <n v="0"/>
  </r>
  <r>
    <x v="104"/>
    <x v="104"/>
    <x v="0"/>
    <x v="2"/>
    <x v="0"/>
    <x v="90"/>
    <n v="16820.7"/>
    <n v="0"/>
    <n v="200"/>
    <n v="6120.71"/>
    <n v="2227.39"/>
    <n v="0"/>
    <m/>
    <n v="25368.799999999999"/>
    <n v="0"/>
  </r>
  <r>
    <x v="103"/>
    <x v="103"/>
    <x v="0"/>
    <x v="3"/>
    <x v="2"/>
    <x v="90"/>
    <n v="28649.69"/>
    <n v="0"/>
    <n v="0"/>
    <n v="13057.94"/>
    <n v="3664.82"/>
    <n v="50"/>
    <m/>
    <n v="45422.45"/>
    <n v="-120"/>
  </r>
  <r>
    <x v="54"/>
    <x v="54"/>
    <x v="0"/>
    <x v="2"/>
    <x v="0"/>
    <x v="90"/>
    <n v="18033.88"/>
    <n v="3500"/>
    <n v="0"/>
    <n v="6972.11"/>
    <n v="1092.8900000000001"/>
    <n v="15.99"/>
    <m/>
    <n v="29614.87"/>
    <n v="0"/>
  </r>
  <r>
    <x v="40"/>
    <x v="40"/>
    <x v="0"/>
    <x v="3"/>
    <x v="0"/>
    <x v="90"/>
    <n v="5682.43"/>
    <n v="0"/>
    <n v="0"/>
    <n v="3505.12"/>
    <n v="933.9"/>
    <n v="0"/>
    <m/>
    <n v="10121.450000000001"/>
    <n v="0"/>
  </r>
  <r>
    <x v="65"/>
    <x v="65"/>
    <x v="0"/>
    <x v="2"/>
    <x v="0"/>
    <x v="90"/>
    <n v="17394.150000000001"/>
    <n v="0"/>
    <n v="0"/>
    <n v="9346.0400000000009"/>
    <n v="2132.92"/>
    <n v="0"/>
    <m/>
    <n v="28873.11"/>
    <n v="-72.91"/>
  </r>
  <r>
    <x v="59"/>
    <x v="59"/>
    <x v="3"/>
    <x v="3"/>
    <x v="2"/>
    <x v="90"/>
    <n v="30080"/>
    <n v="1770"/>
    <n v="455"/>
    <n v="6443"/>
    <n v="1287"/>
    <n v="129.6"/>
    <m/>
    <n v="40164.6"/>
    <n v="0"/>
  </r>
  <r>
    <x v="79"/>
    <x v="79"/>
    <x v="0"/>
    <x v="3"/>
    <x v="0"/>
    <x v="90"/>
    <n v="13030.92"/>
    <n v="0"/>
    <n v="393"/>
    <n v="6205.14"/>
    <n v="1776.5"/>
    <n v="32.4"/>
    <m/>
    <n v="21437.96"/>
    <n v="0"/>
  </r>
  <r>
    <x v="0"/>
    <x v="0"/>
    <x v="0"/>
    <x v="0"/>
    <x v="0"/>
    <x v="90"/>
    <n v="10151.36"/>
    <n v="0"/>
    <n v="0"/>
    <n v="2974.01"/>
    <n v="628.38"/>
    <n v="24"/>
    <m/>
    <n v="13777.75"/>
    <n v="0"/>
  </r>
  <r>
    <x v="52"/>
    <x v="52"/>
    <x v="2"/>
    <x v="1"/>
    <x v="2"/>
    <x v="90"/>
    <n v="13125.21"/>
    <n v="0"/>
    <n v="0"/>
    <n v="4085.75"/>
    <n v="792.5"/>
    <n v="333.99"/>
    <m/>
    <n v="18337.45"/>
    <n v="0"/>
  </r>
  <r>
    <x v="105"/>
    <x v="105"/>
    <x v="4"/>
    <x v="1"/>
    <x v="2"/>
    <x v="90"/>
    <n v="20599.16"/>
    <n v="990"/>
    <n v="0"/>
    <n v="5618.88"/>
    <n v="2359.61"/>
    <n v="0"/>
    <m/>
    <n v="29567.65"/>
    <n v="100"/>
  </r>
  <r>
    <x v="21"/>
    <x v="21"/>
    <x v="4"/>
    <x v="1"/>
    <x v="0"/>
    <x v="90"/>
    <n v="22756.39"/>
    <n v="8420.6299999999992"/>
    <n v="0"/>
    <n v="9721.07"/>
    <n v="1694.88"/>
    <n v="186.49"/>
    <m/>
    <n v="42779.46"/>
    <n v="-319.91000000000003"/>
  </r>
  <r>
    <x v="7"/>
    <x v="7"/>
    <x v="0"/>
    <x v="1"/>
    <x v="0"/>
    <x v="90"/>
    <n v="7268.59"/>
    <n v="0"/>
    <n v="450"/>
    <n v="1477.64"/>
    <n v="296.39"/>
    <n v="0"/>
    <m/>
    <n v="9492.6200000000008"/>
    <n v="0"/>
  </r>
  <r>
    <x v="53"/>
    <x v="53"/>
    <x v="0"/>
    <x v="2"/>
    <x v="0"/>
    <x v="90"/>
    <n v="13130.6"/>
    <n v="900"/>
    <n v="0"/>
    <n v="4453"/>
    <n v="1390.7"/>
    <n v="567.91999999999996"/>
    <m/>
    <n v="20442.22"/>
    <n v="0"/>
  </r>
  <r>
    <x v="85"/>
    <x v="85"/>
    <x v="0"/>
    <x v="2"/>
    <x v="0"/>
    <x v="90"/>
    <n v="9300"/>
    <n v="180"/>
    <n v="0"/>
    <n v="3227.42"/>
    <n v="566.91"/>
    <n v="206.48"/>
    <m/>
    <n v="13480.81"/>
    <n v="0"/>
  </r>
  <r>
    <x v="94"/>
    <x v="94"/>
    <x v="0"/>
    <x v="2"/>
    <x v="2"/>
    <x v="90"/>
    <n v="8677.66"/>
    <n v="0"/>
    <n v="0"/>
    <n v="3119.04"/>
    <n v="627.79999999999995"/>
    <n v="50"/>
    <m/>
    <n v="12474.5"/>
    <n v="250"/>
  </r>
  <r>
    <x v="48"/>
    <x v="48"/>
    <x v="0"/>
    <x v="3"/>
    <x v="0"/>
    <x v="90"/>
    <n v="9027.1299999999992"/>
    <n v="0"/>
    <n v="450"/>
    <n v="3651.1"/>
    <n v="952.57"/>
    <n v="0"/>
    <m/>
    <n v="14080.8"/>
    <n v="-140"/>
  </r>
  <r>
    <x v="23"/>
    <x v="23"/>
    <x v="0"/>
    <x v="1"/>
    <x v="0"/>
    <x v="90"/>
    <n v="15589.81"/>
    <n v="0"/>
    <n v="660"/>
    <n v="6478.38"/>
    <n v="878"/>
    <n v="15"/>
    <m/>
    <n v="23621.19"/>
    <n v="0"/>
  </r>
  <r>
    <x v="36"/>
    <x v="36"/>
    <x v="0"/>
    <x v="1"/>
    <x v="0"/>
    <x v="90"/>
    <n v="12168"/>
    <n v="0"/>
    <n v="100"/>
    <n v="5247.71"/>
    <n v="1904.9"/>
    <n v="405"/>
    <m/>
    <n v="19825.61"/>
    <n v="0"/>
  </r>
  <r>
    <x v="28"/>
    <x v="28"/>
    <x v="0"/>
    <x v="2"/>
    <x v="0"/>
    <x v="90"/>
    <n v="10315"/>
    <n v="0"/>
    <n v="0"/>
    <n v="3929.5"/>
    <n v="1007"/>
    <n v="55"/>
    <m/>
    <n v="15306.5"/>
    <n v="0"/>
  </r>
  <r>
    <x v="88"/>
    <x v="88"/>
    <x v="2"/>
    <x v="3"/>
    <x v="2"/>
    <x v="90"/>
    <n v="15109.75"/>
    <n v="0"/>
    <n v="2240"/>
    <n v="7713.69"/>
    <n v="2059.59"/>
    <n v="40"/>
    <m/>
    <n v="27163.03"/>
    <n v="-231.42"/>
  </r>
  <r>
    <x v="24"/>
    <x v="24"/>
    <x v="0"/>
    <x v="2"/>
    <x v="0"/>
    <x v="90"/>
    <n v="11298"/>
    <n v="200"/>
    <n v="1237"/>
    <n v="3534"/>
    <n v="1106.5"/>
    <n v="4489.99"/>
    <m/>
    <n v="21865.49"/>
    <n v="0"/>
  </r>
  <r>
    <x v="42"/>
    <x v="42"/>
    <x v="0"/>
    <x v="1"/>
    <x v="1"/>
    <x v="90"/>
    <n v="8933.7099999999991"/>
    <n v="0"/>
    <n v="460"/>
    <n v="2479.13"/>
    <n v="669"/>
    <n v="1489.92"/>
    <m/>
    <n v="14031.76"/>
    <n v="0"/>
  </r>
  <r>
    <x v="27"/>
    <x v="27"/>
    <x v="0"/>
    <x v="3"/>
    <x v="0"/>
    <x v="90"/>
    <n v="9162"/>
    <n v="0"/>
    <n v="0"/>
    <n v="4900.5"/>
    <n v="1056"/>
    <n v="3439.9"/>
    <m/>
    <n v="18558.400000000001"/>
    <n v="0"/>
  </r>
  <r>
    <x v="25"/>
    <x v="25"/>
    <x v="2"/>
    <x v="1"/>
    <x v="0"/>
    <x v="90"/>
    <n v="14321.5"/>
    <n v="0"/>
    <n v="0"/>
    <n v="2912.44"/>
    <n v="418.4"/>
    <n v="0"/>
    <m/>
    <n v="17652.34"/>
    <n v="0"/>
  </r>
  <r>
    <x v="11"/>
    <x v="11"/>
    <x v="0"/>
    <x v="2"/>
    <x v="2"/>
    <x v="90"/>
    <n v="6288.3"/>
    <n v="0"/>
    <n v="0"/>
    <n v="1893.21"/>
    <n v="521.04999999999995"/>
    <n v="0"/>
    <m/>
    <n v="8702.56"/>
    <n v="0"/>
  </r>
  <r>
    <x v="33"/>
    <x v="33"/>
    <x v="0"/>
    <x v="2"/>
    <x v="0"/>
    <x v="90"/>
    <n v="28887.02"/>
    <n v="0"/>
    <n v="9050"/>
    <n v="9431.2999999999993"/>
    <n v="2034"/>
    <n v="0"/>
    <m/>
    <n v="49402.32"/>
    <n v="0"/>
  </r>
  <r>
    <x v="80"/>
    <x v="80"/>
    <x v="4"/>
    <x v="1"/>
    <x v="2"/>
    <x v="90"/>
    <n v="35470.43"/>
    <n v="0"/>
    <n v="0"/>
    <n v="9671.4500000000007"/>
    <n v="3643"/>
    <n v="18"/>
    <m/>
    <n v="48802.879999999997"/>
    <n v="-150"/>
  </r>
  <r>
    <x v="95"/>
    <x v="95"/>
    <x v="2"/>
    <x v="5"/>
    <x v="2"/>
    <x v="90"/>
    <n v="12031.5"/>
    <n v="0"/>
    <n v="0"/>
    <n v="5777.83"/>
    <n v="1918.75"/>
    <n v="44.59"/>
    <m/>
    <n v="19772.669999999998"/>
    <n v="-159.11000000000001"/>
  </r>
  <r>
    <x v="72"/>
    <x v="72"/>
    <x v="0"/>
    <x v="3"/>
    <x v="2"/>
    <x v="90"/>
    <n v="12146.94"/>
    <n v="0"/>
    <n v="0"/>
    <n v="8238.2099999999991"/>
    <n v="1910.27"/>
    <n v="0"/>
    <m/>
    <n v="22295.42"/>
    <n v="0"/>
  </r>
  <r>
    <x v="58"/>
    <x v="58"/>
    <x v="0"/>
    <x v="3"/>
    <x v="3"/>
    <x v="90"/>
    <n v="27403.78"/>
    <n v="9596"/>
    <n v="1175"/>
    <n v="20602.400000000001"/>
    <n v="2883.55"/>
    <n v="0"/>
    <m/>
    <n v="61660.73"/>
    <n v="0"/>
  </r>
  <r>
    <x v="50"/>
    <x v="50"/>
    <x v="2"/>
    <x v="4"/>
    <x v="0"/>
    <x v="90"/>
    <n v="24412.51"/>
    <n v="0"/>
    <n v="1150"/>
    <n v="7269.47"/>
    <n v="1369.93"/>
    <n v="121.71"/>
    <m/>
    <n v="34323.620000000003"/>
    <n v="0"/>
  </r>
  <r>
    <x v="29"/>
    <x v="29"/>
    <x v="0"/>
    <x v="2"/>
    <x v="0"/>
    <x v="90"/>
    <n v="16816.32"/>
    <n v="0"/>
    <n v="3280"/>
    <n v="6156.97"/>
    <n v="1359.01"/>
    <n v="2325.67"/>
    <m/>
    <n v="29937.97"/>
    <n v="0"/>
  </r>
  <r>
    <x v="8"/>
    <x v="8"/>
    <x v="0"/>
    <x v="1"/>
    <x v="1"/>
    <x v="90"/>
    <n v="9362.25"/>
    <n v="800"/>
    <n v="0"/>
    <n v="4781.05"/>
    <n v="1309.7"/>
    <n v="0"/>
    <m/>
    <n v="16253"/>
    <n v="0"/>
  </r>
  <r>
    <x v="18"/>
    <x v="18"/>
    <x v="3"/>
    <x v="1"/>
    <x v="0"/>
    <x v="90"/>
    <n v="13329.58"/>
    <n v="199"/>
    <n v="2320"/>
    <n v="6030"/>
    <n v="1605.5"/>
    <n v="6289.4"/>
    <m/>
    <n v="29773.48"/>
    <n v="0"/>
  </r>
  <r>
    <x v="74"/>
    <x v="74"/>
    <x v="3"/>
    <x v="3"/>
    <x v="0"/>
    <x v="90"/>
    <n v="43421.46"/>
    <n v="0"/>
    <n v="2155.0300000000002"/>
    <n v="13074.91"/>
    <n v="4985.37"/>
    <n v="343.55"/>
    <m/>
    <n v="63980.32"/>
    <n v="0"/>
  </r>
  <r>
    <x v="15"/>
    <x v="15"/>
    <x v="2"/>
    <x v="1"/>
    <x v="0"/>
    <x v="90"/>
    <n v="16153.55"/>
    <n v="0"/>
    <n v="1595"/>
    <n v="4220.2"/>
    <n v="839.35"/>
    <n v="40"/>
    <m/>
    <n v="22848.1"/>
    <n v="0"/>
  </r>
  <r>
    <x v="62"/>
    <x v="62"/>
    <x v="2"/>
    <x v="4"/>
    <x v="0"/>
    <x v="90"/>
    <n v="19449.5"/>
    <n v="0"/>
    <n v="0"/>
    <n v="7090.88"/>
    <n v="1773.68"/>
    <n v="59.98"/>
    <m/>
    <n v="28374.04"/>
    <n v="0"/>
  </r>
  <r>
    <x v="67"/>
    <x v="67"/>
    <x v="5"/>
    <x v="3"/>
    <x v="0"/>
    <x v="90"/>
    <n v="26052.81"/>
    <n v="0"/>
    <n v="3480.69"/>
    <n v="8176.04"/>
    <n v="2713.04"/>
    <n v="2105.6"/>
    <m/>
    <n v="42528.18"/>
    <n v="0"/>
  </r>
  <r>
    <x v="39"/>
    <x v="39"/>
    <x v="5"/>
    <x v="3"/>
    <x v="0"/>
    <x v="90"/>
    <n v="25096.560000000001"/>
    <n v="0"/>
    <n v="11590"/>
    <n v="7998.13"/>
    <n v="3119.66"/>
    <n v="225"/>
    <m/>
    <n v="48029.35"/>
    <n v="0"/>
  </r>
  <r>
    <x v="97"/>
    <x v="97"/>
    <x v="0"/>
    <x v="3"/>
    <x v="0"/>
    <x v="90"/>
    <n v="19162.599999999999"/>
    <n v="0"/>
    <n v="120"/>
    <n v="7250.75"/>
    <n v="1097"/>
    <n v="95"/>
    <m/>
    <n v="27725.35"/>
    <n v="0"/>
  </r>
  <r>
    <x v="93"/>
    <x v="93"/>
    <x v="0"/>
    <x v="2"/>
    <x v="0"/>
    <x v="90"/>
    <n v="4200"/>
    <n v="0"/>
    <n v="0"/>
    <n v="1658.75"/>
    <n v="295"/>
    <n v="0"/>
    <m/>
    <n v="6153.75"/>
    <n v="0"/>
  </r>
  <r>
    <x v="9"/>
    <x v="9"/>
    <x v="0"/>
    <x v="1"/>
    <x v="0"/>
    <x v="90"/>
    <n v="12508.24"/>
    <n v="0"/>
    <n v="350"/>
    <n v="4921.5"/>
    <n v="1895.87"/>
    <n v="34"/>
    <m/>
    <n v="19709.61"/>
    <n v="0"/>
  </r>
  <r>
    <x v="64"/>
    <x v="64"/>
    <x v="0"/>
    <x v="3"/>
    <x v="0"/>
    <x v="90"/>
    <n v="7623.24"/>
    <n v="0"/>
    <n v="1651.25"/>
    <n v="4768.78"/>
    <n v="1281.19"/>
    <n v="310"/>
    <m/>
    <n v="15634.46"/>
    <n v="0"/>
  </r>
  <r>
    <x v="106"/>
    <x v="106"/>
    <x v="0"/>
    <x v="2"/>
    <x v="2"/>
    <x v="90"/>
    <n v="18832"/>
    <n v="1500"/>
    <n v="290"/>
    <n v="6268.75"/>
    <n v="3472.92"/>
    <n v="10"/>
    <m/>
    <n v="30373.67"/>
    <n v="0"/>
  </r>
  <r>
    <x v="109"/>
    <x v="109"/>
    <x v="0"/>
    <x v="2"/>
    <x v="2"/>
    <x v="90"/>
    <n v="19928.37"/>
    <n v="950"/>
    <n v="6185"/>
    <n v="4878.25"/>
    <n v="2230.25"/>
    <n v="195"/>
    <m/>
    <n v="34366.870000000003"/>
    <n v="100"/>
  </r>
  <r>
    <x v="31"/>
    <x v="31"/>
    <x v="4"/>
    <x v="0"/>
    <x v="0"/>
    <x v="90"/>
    <n v="34478.25"/>
    <n v="0"/>
    <n v="1128.99"/>
    <n v="13536.16"/>
    <n v="2768.91"/>
    <n v="1145.8699999999999"/>
    <m/>
    <n v="53058.18"/>
    <n v="0"/>
  </r>
  <r>
    <x v="75"/>
    <x v="75"/>
    <x v="0"/>
    <x v="3"/>
    <x v="2"/>
    <x v="90"/>
    <n v="9793.74"/>
    <n v="0"/>
    <n v="1697"/>
    <n v="9590.7199999999993"/>
    <n v="3116.29"/>
    <n v="30.58"/>
    <m/>
    <n v="24228.33"/>
    <n v="-60"/>
  </r>
  <r>
    <x v="3"/>
    <x v="3"/>
    <x v="0"/>
    <x v="1"/>
    <x v="0"/>
    <x v="90"/>
    <n v="5816.34"/>
    <n v="312.5"/>
    <n v="60"/>
    <n v="3739.02"/>
    <n v="611.28"/>
    <n v="13.59"/>
    <m/>
    <n v="10552.73"/>
    <n v="0"/>
  </r>
  <r>
    <x v="41"/>
    <x v="41"/>
    <x v="0"/>
    <x v="4"/>
    <x v="0"/>
    <x v="90"/>
    <n v="18577.12"/>
    <n v="0"/>
    <n v="0"/>
    <n v="5971.27"/>
    <n v="2202.41"/>
    <n v="34.950000000000003"/>
    <m/>
    <n v="26785.75"/>
    <n v="-10"/>
  </r>
  <r>
    <x v="96"/>
    <x v="96"/>
    <x v="3"/>
    <x v="5"/>
    <x v="0"/>
    <x v="90"/>
    <n v="21134.12"/>
    <n v="0"/>
    <n v="495"/>
    <n v="5865.08"/>
    <n v="2828.53"/>
    <n v="0"/>
    <m/>
    <n v="30322.73"/>
    <n v="40"/>
  </r>
  <r>
    <x v="68"/>
    <x v="68"/>
    <x v="0"/>
    <x v="0"/>
    <x v="2"/>
    <x v="90"/>
    <n v="4910.7700000000004"/>
    <n v="300"/>
    <n v="461.75"/>
    <n v="4433.6499999999996"/>
    <n v="3689.44"/>
    <n v="0"/>
    <m/>
    <n v="13795.61"/>
    <n v="0"/>
  </r>
  <r>
    <x v="56"/>
    <x v="56"/>
    <x v="0"/>
    <x v="2"/>
    <x v="0"/>
    <x v="90"/>
    <n v="14554.75"/>
    <n v="125"/>
    <n v="160"/>
    <n v="9058.32"/>
    <n v="2364.69"/>
    <n v="552.91999999999996"/>
    <m/>
    <n v="26815.68"/>
    <n v="0"/>
  </r>
  <r>
    <x v="69"/>
    <x v="69"/>
    <x v="4"/>
    <x v="1"/>
    <x v="2"/>
    <x v="90"/>
    <n v="40805.82"/>
    <n v="1080"/>
    <n v="396"/>
    <n v="16519.72"/>
    <n v="7731.05"/>
    <n v="66.5"/>
    <m/>
    <n v="66599.09"/>
    <n v="-106.6"/>
  </r>
  <r>
    <x v="13"/>
    <x v="13"/>
    <x v="0"/>
    <x v="1"/>
    <x v="0"/>
    <x v="90"/>
    <n v="2661.72"/>
    <n v="0"/>
    <n v="450"/>
    <n v="1056.5"/>
    <n v="520.51"/>
    <n v="1982.83"/>
    <m/>
    <n v="6671.56"/>
    <n v="-80"/>
  </r>
  <r>
    <x v="82"/>
    <x v="82"/>
    <x v="0"/>
    <x v="3"/>
    <x v="0"/>
    <x v="90"/>
    <n v="12639.12"/>
    <n v="0"/>
    <n v="0"/>
    <n v="11050.24"/>
    <n v="6949.61"/>
    <n v="315"/>
    <m/>
    <n v="30953.97"/>
    <n v="0"/>
  </r>
  <r>
    <x v="63"/>
    <x v="63"/>
    <x v="0"/>
    <x v="2"/>
    <x v="0"/>
    <x v="90"/>
    <n v="32283.43"/>
    <n v="-250"/>
    <n v="0"/>
    <n v="9836.85"/>
    <n v="2326.21"/>
    <n v="3275"/>
    <m/>
    <n v="47471.49"/>
    <n v="-388.45"/>
  </r>
  <r>
    <x v="78"/>
    <x v="78"/>
    <x v="1"/>
    <x v="2"/>
    <x v="0"/>
    <x v="90"/>
    <n v="30539.75"/>
    <n v="7860"/>
    <n v="188.1"/>
    <n v="8185.77"/>
    <n v="2307.2199999999998"/>
    <n v="0"/>
    <m/>
    <n v="49080.84"/>
    <n v="0"/>
  </r>
  <r>
    <x v="46"/>
    <x v="46"/>
    <x v="3"/>
    <x v="1"/>
    <x v="0"/>
    <x v="90"/>
    <n v="19443.740000000002"/>
    <n v="0"/>
    <n v="910"/>
    <n v="4595.38"/>
    <n v="1354.5"/>
    <n v="158"/>
    <m/>
    <n v="26461.62"/>
    <n v="55"/>
  </r>
  <r>
    <x v="17"/>
    <x v="17"/>
    <x v="0"/>
    <x v="1"/>
    <x v="1"/>
    <x v="90"/>
    <n v="6519.5"/>
    <n v="0"/>
    <n v="0"/>
    <n v="1624.5"/>
    <n v="243"/>
    <n v="0"/>
    <m/>
    <n v="8387"/>
    <n v="0"/>
  </r>
  <r>
    <x v="81"/>
    <x v="81"/>
    <x v="0"/>
    <x v="3"/>
    <x v="2"/>
    <x v="90"/>
    <n v="17909.48"/>
    <n v="0"/>
    <n v="210"/>
    <n v="10527.69"/>
    <n v="4194.58"/>
    <n v="49.46"/>
    <m/>
    <n v="32891.21"/>
    <n v="0"/>
  </r>
  <r>
    <x v="102"/>
    <x v="102"/>
    <x v="4"/>
    <x v="2"/>
    <x v="2"/>
    <x v="90"/>
    <n v="19057.73"/>
    <n v="1000"/>
    <n v="605"/>
    <n v="6471.72"/>
    <n v="4481.51"/>
    <n v="0"/>
    <m/>
    <n v="31615.96"/>
    <n v="-351.51"/>
  </r>
  <r>
    <x v="16"/>
    <x v="16"/>
    <x v="0"/>
    <x v="1"/>
    <x v="0"/>
    <x v="90"/>
    <n v="15494.51"/>
    <n v="2880"/>
    <n v="620"/>
    <n v="5195.29"/>
    <n v="1189.77"/>
    <n v="810.93"/>
    <m/>
    <n v="26190.5"/>
    <n v="0"/>
  </r>
  <r>
    <x v="30"/>
    <x v="30"/>
    <x v="0"/>
    <x v="2"/>
    <x v="2"/>
    <x v="90"/>
    <n v="9092"/>
    <n v="0"/>
    <n v="95"/>
    <n v="2486.25"/>
    <n v="585.29999999999995"/>
    <n v="59.97"/>
    <m/>
    <n v="12318.52"/>
    <n v="0"/>
  </r>
  <r>
    <x v="38"/>
    <x v="38"/>
    <x v="2"/>
    <x v="2"/>
    <x v="0"/>
    <x v="90"/>
    <n v="32629"/>
    <n v="0"/>
    <n v="760"/>
    <n v="11621"/>
    <n v="2316.1999999999998"/>
    <n v="38.97"/>
    <m/>
    <n v="47365.17"/>
    <n v="0"/>
  </r>
  <r>
    <x v="12"/>
    <x v="12"/>
    <x v="0"/>
    <x v="2"/>
    <x v="0"/>
    <x v="90"/>
    <n v="20892.810000000001"/>
    <n v="1150"/>
    <n v="3533"/>
    <n v="8591.02"/>
    <n v="3377.3"/>
    <n v="8049.91"/>
    <m/>
    <n v="45594.04"/>
    <n v="0"/>
  </r>
  <r>
    <x v="47"/>
    <x v="47"/>
    <x v="0"/>
    <x v="2"/>
    <x v="0"/>
    <x v="90"/>
    <n v="16310"/>
    <n v="0"/>
    <n v="625"/>
    <n v="7969"/>
    <n v="1688.5"/>
    <n v="516.87"/>
    <m/>
    <n v="27109.37"/>
    <n v="0"/>
  </r>
  <r>
    <x v="89"/>
    <x v="89"/>
    <x v="0"/>
    <x v="2"/>
    <x v="0"/>
    <x v="90"/>
    <n v="8293.5499999999993"/>
    <n v="0"/>
    <n v="0"/>
    <n v="2536.35"/>
    <n v="1187.83"/>
    <n v="54.99"/>
    <m/>
    <n v="12072.72"/>
    <n v="-67.599999999999994"/>
  </r>
  <r>
    <x v="57"/>
    <x v="57"/>
    <x v="3"/>
    <x v="4"/>
    <x v="0"/>
    <x v="90"/>
    <n v="25797.13"/>
    <n v="2250"/>
    <n v="10266"/>
    <n v="8166.33"/>
    <n v="3304.68"/>
    <n v="2881.96"/>
    <m/>
    <n v="52666.1"/>
    <n v="0"/>
  </r>
  <r>
    <x v="71"/>
    <x v="71"/>
    <x v="0"/>
    <x v="2"/>
    <x v="2"/>
    <x v="90"/>
    <n v="20738.07"/>
    <n v="0"/>
    <n v="3520"/>
    <n v="7141.33"/>
    <n v="3389.95"/>
    <n v="3101.99"/>
    <m/>
    <n v="37891.339999999997"/>
    <n v="0"/>
  </r>
  <r>
    <x v="90"/>
    <x v="90"/>
    <x v="4"/>
    <x v="2"/>
    <x v="2"/>
    <x v="90"/>
    <n v="20143.53"/>
    <n v="0"/>
    <n v="0"/>
    <n v="8725.58"/>
    <n v="2195.9899999999998"/>
    <n v="60"/>
    <m/>
    <n v="31125.1"/>
    <n v="-278.99"/>
  </r>
  <r>
    <x v="14"/>
    <x v="14"/>
    <x v="0"/>
    <x v="1"/>
    <x v="1"/>
    <x v="90"/>
    <n v="8881.2000000000007"/>
    <n v="0"/>
    <n v="160"/>
    <n v="2211"/>
    <n v="471"/>
    <n v="22.5"/>
    <m/>
    <n v="11745.7"/>
    <n v="0"/>
  </r>
  <r>
    <x v="110"/>
    <x v="110"/>
    <x v="2"/>
    <x v="3"/>
    <x v="2"/>
    <x v="90"/>
    <n v="14319.87"/>
    <n v="0"/>
    <n v="120"/>
    <n v="7132.62"/>
    <n v="2307.0100000000002"/>
    <n v="0"/>
    <m/>
    <n v="23879.5"/>
    <n v="30.25"/>
  </r>
  <r>
    <x v="87"/>
    <x v="87"/>
    <x v="2"/>
    <x v="1"/>
    <x v="2"/>
    <x v="90"/>
    <n v="27317.93"/>
    <n v="2407.11"/>
    <n v="0"/>
    <n v="7830.07"/>
    <n v="2775.1"/>
    <n v="1720.93"/>
    <m/>
    <n v="42051.14"/>
    <n v="-816.86"/>
  </r>
  <r>
    <x v="111"/>
    <x v="111"/>
    <x v="5"/>
    <x v="3"/>
    <x v="0"/>
    <x v="90"/>
    <n v="8906.61"/>
    <n v="0"/>
    <n v="0"/>
    <n v="2492.52"/>
    <n v="807.12"/>
    <n v="91.75"/>
    <m/>
    <n v="12298"/>
    <n v="0"/>
  </r>
  <r>
    <x v="43"/>
    <x v="43"/>
    <x v="0"/>
    <x v="4"/>
    <x v="0"/>
    <x v="90"/>
    <n v="5437.67"/>
    <n v="0"/>
    <n v="300"/>
    <n v="4455"/>
    <n v="1900.94"/>
    <n v="0"/>
    <m/>
    <n v="12093.61"/>
    <n v="0"/>
  </r>
  <r>
    <x v="101"/>
    <x v="101"/>
    <x v="4"/>
    <x v="2"/>
    <x v="2"/>
    <x v="90"/>
    <n v="18334.939999999999"/>
    <n v="0"/>
    <n v="1270"/>
    <n v="4029"/>
    <n v="1887.6"/>
    <n v="0"/>
    <m/>
    <n v="25521.54"/>
    <n v="0"/>
  </r>
  <r>
    <x v="37"/>
    <x v="37"/>
    <x v="0"/>
    <x v="3"/>
    <x v="0"/>
    <x v="90"/>
    <n v="31188.25"/>
    <n v="100"/>
    <n v="1254"/>
    <n v="11458.07"/>
    <n v="2300.9899999999998"/>
    <n v="4596.7"/>
    <m/>
    <n v="50898.01"/>
    <n v="0"/>
  </r>
  <r>
    <x v="76"/>
    <x v="76"/>
    <x v="0"/>
    <x v="4"/>
    <x v="1"/>
    <x v="90"/>
    <n v="15656.6"/>
    <n v="0"/>
    <n v="100"/>
    <n v="3975.24"/>
    <n v="1214.73"/>
    <n v="43"/>
    <m/>
    <n v="20989.57"/>
    <n v="0"/>
  </r>
  <r>
    <x v="2"/>
    <x v="2"/>
    <x v="0"/>
    <x v="1"/>
    <x v="0"/>
    <x v="90"/>
    <n v="3932.52"/>
    <n v="0"/>
    <n v="0"/>
    <n v="828.25"/>
    <n v="223"/>
    <n v="0"/>
    <m/>
    <n v="4983.7700000000004"/>
    <n v="0"/>
  </r>
  <r>
    <x v="55"/>
    <x v="55"/>
    <x v="0"/>
    <x v="5"/>
    <x v="0"/>
    <x v="90"/>
    <n v="14043.87"/>
    <n v="0"/>
    <n v="3018"/>
    <n v="4790"/>
    <n v="917.64"/>
    <n v="271.95999999999998"/>
    <m/>
    <n v="23041.47"/>
    <n v="0"/>
  </r>
  <r>
    <x v="49"/>
    <x v="49"/>
    <x v="0"/>
    <x v="3"/>
    <x v="0"/>
    <x v="90"/>
    <n v="8336.2999999999993"/>
    <n v="0"/>
    <n v="767"/>
    <n v="3347.83"/>
    <n v="1109.92"/>
    <n v="266.57"/>
    <m/>
    <n v="13827.62"/>
    <n v="100"/>
  </r>
  <r>
    <x v="60"/>
    <x v="60"/>
    <x v="1"/>
    <x v="3"/>
    <x v="2"/>
    <x v="90"/>
    <n v="20084.91"/>
    <n v="3275"/>
    <n v="1320"/>
    <n v="5563.02"/>
    <n v="3271.65"/>
    <n v="4118.71"/>
    <m/>
    <n v="37633.29"/>
    <n v="0"/>
  </r>
  <r>
    <x v="77"/>
    <x v="77"/>
    <x v="5"/>
    <x v="2"/>
    <x v="2"/>
    <x v="90"/>
    <n v="19637.919999999998"/>
    <n v="5808.2"/>
    <n v="972"/>
    <n v="8860.92"/>
    <n v="3245.9"/>
    <n v="640.29999999999995"/>
    <m/>
    <n v="39165.24"/>
    <n v="-322.56"/>
  </r>
  <r>
    <x v="99"/>
    <x v="99"/>
    <x v="4"/>
    <x v="3"/>
    <x v="2"/>
    <x v="90"/>
    <n v="39834.75"/>
    <n v="0"/>
    <n v="350"/>
    <n v="17981.650000000001"/>
    <n v="5327.9"/>
    <n v="10298.299999999999"/>
    <m/>
    <n v="73792.600000000006"/>
    <n v="0"/>
  </r>
  <r>
    <x v="51"/>
    <x v="51"/>
    <x v="2"/>
    <x v="3"/>
    <x v="0"/>
    <x v="90"/>
    <n v="22368.5"/>
    <n v="0"/>
    <n v="991.2"/>
    <n v="5556.6"/>
    <n v="1340.4"/>
    <n v="108.99"/>
    <m/>
    <n v="30365.69"/>
    <n v="0"/>
  </r>
  <r>
    <x v="86"/>
    <x v="86"/>
    <x v="0"/>
    <x v="2"/>
    <x v="2"/>
    <x v="90"/>
    <n v="10189.969999999999"/>
    <n v="0"/>
    <n v="510"/>
    <n v="8720.23"/>
    <n v="2162.75"/>
    <n v="30.98"/>
    <m/>
    <n v="21613.93"/>
    <n v="0"/>
  </r>
  <r>
    <x v="44"/>
    <x v="44"/>
    <x v="0"/>
    <x v="2"/>
    <x v="0"/>
    <x v="90"/>
    <n v="13944.57"/>
    <n v="0"/>
    <n v="437"/>
    <n v="5923.28"/>
    <n v="1524.22"/>
    <n v="865.46"/>
    <m/>
    <n v="22694.53"/>
    <n v="0"/>
  </r>
  <r>
    <x v="6"/>
    <x v="6"/>
    <x v="0"/>
    <x v="1"/>
    <x v="0"/>
    <x v="90"/>
    <n v="5050.18"/>
    <n v="0"/>
    <n v="1570"/>
    <n v="2679.88"/>
    <n v="653.79999999999995"/>
    <n v="0"/>
    <m/>
    <n v="9953.86"/>
    <n v="0"/>
  </r>
  <r>
    <x v="19"/>
    <x v="19"/>
    <x v="4"/>
    <x v="0"/>
    <x v="0"/>
    <x v="90"/>
    <n v="28635.61"/>
    <n v="2400"/>
    <n v="0"/>
    <n v="9776.99"/>
    <n v="2818.4"/>
    <n v="605.20000000000005"/>
    <m/>
    <n v="44236.2"/>
    <n v="0"/>
  </r>
  <r>
    <x v="5"/>
    <x v="5"/>
    <x v="0"/>
    <x v="1"/>
    <x v="0"/>
    <x v="90"/>
    <n v="5581.73"/>
    <n v="0"/>
    <n v="302.5"/>
    <n v="2450"/>
    <n v="498"/>
    <n v="56"/>
    <m/>
    <n v="8888.23"/>
    <n v="0"/>
  </r>
  <r>
    <x v="35"/>
    <x v="35"/>
    <x v="4"/>
    <x v="1"/>
    <x v="0"/>
    <x v="90"/>
    <n v="16263"/>
    <n v="0"/>
    <n v="0"/>
    <n v="11569.31"/>
    <n v="12726.12"/>
    <n v="3803.08"/>
    <m/>
    <n v="44361.51"/>
    <n v="0"/>
  </r>
  <r>
    <x v="92"/>
    <x v="92"/>
    <x v="2"/>
    <x v="4"/>
    <x v="0"/>
    <x v="90"/>
    <n v="24592.5"/>
    <n v="0"/>
    <n v="550"/>
    <n v="6985.99"/>
    <n v="2050.2800000000002"/>
    <n v="39.979999999999997"/>
    <m/>
    <n v="34218.75"/>
    <n v="0"/>
  </r>
  <r>
    <x v="26"/>
    <x v="26"/>
    <x v="1"/>
    <x v="2"/>
    <x v="0"/>
    <x v="90"/>
    <n v="35553.5"/>
    <n v="12025"/>
    <n v="5144"/>
    <n v="16433.2"/>
    <n v="4460.9799999999996"/>
    <n v="30"/>
    <m/>
    <n v="73646.679999999993"/>
    <n v="0"/>
  </r>
  <r>
    <x v="84"/>
    <x v="84"/>
    <x v="0"/>
    <x v="3"/>
    <x v="0"/>
    <x v="90"/>
    <n v="15060.59"/>
    <n v="5"/>
    <n v="470"/>
    <n v="6721"/>
    <n v="1894.25"/>
    <n v="82"/>
    <m/>
    <n v="24232.84"/>
    <n v="0"/>
  </r>
  <r>
    <x v="1"/>
    <x v="1"/>
    <x v="0"/>
    <x v="1"/>
    <x v="0"/>
    <x v="90"/>
    <n v="8435.01"/>
    <n v="0"/>
    <n v="1191.29"/>
    <n v="3122.25"/>
    <n v="1207"/>
    <n v="206.2"/>
    <m/>
    <n v="14161.75"/>
    <n v="0"/>
  </r>
  <r>
    <x v="4"/>
    <x v="4"/>
    <x v="1"/>
    <x v="0"/>
    <x v="0"/>
    <x v="90"/>
    <n v="13726"/>
    <n v="3550"/>
    <n v="0"/>
    <n v="5812.32"/>
    <n v="1082.0999999999999"/>
    <n v="0"/>
    <m/>
    <n v="24170.42"/>
    <n v="0"/>
  </r>
  <r>
    <x v="22"/>
    <x v="22"/>
    <x v="0"/>
    <x v="3"/>
    <x v="0"/>
    <x v="90"/>
    <n v="13352.29"/>
    <n v="0"/>
    <n v="0"/>
    <n v="5068.93"/>
    <n v="1750.75"/>
    <n v="577.92999999999995"/>
    <m/>
    <n v="20749.900000000001"/>
    <n v="0"/>
  </r>
  <r>
    <x v="45"/>
    <x v="45"/>
    <x v="0"/>
    <x v="3"/>
    <x v="0"/>
    <x v="90"/>
    <n v="8992.1"/>
    <n v="0"/>
    <n v="0"/>
    <n v="2231.4899999999998"/>
    <n v="518"/>
    <n v="0"/>
    <m/>
    <n v="11741.59"/>
    <n v="0"/>
  </r>
  <r>
    <x v="91"/>
    <x v="91"/>
    <x v="0"/>
    <x v="2"/>
    <x v="1"/>
    <x v="90"/>
    <n v="4900.16"/>
    <n v="0"/>
    <n v="640"/>
    <n v="1143.5"/>
    <n v="502"/>
    <n v="0"/>
    <m/>
    <n v="7185.66"/>
    <n v="0"/>
  </r>
  <r>
    <x v="73"/>
    <x v="73"/>
    <x v="0"/>
    <x v="2"/>
    <x v="2"/>
    <x v="90"/>
    <n v="25856.54"/>
    <n v="0"/>
    <n v="100"/>
    <n v="9622.82"/>
    <n v="2799.96"/>
    <n v="60"/>
    <m/>
    <n v="38439.32"/>
    <n v="0"/>
  </r>
  <r>
    <x v="20"/>
    <x v="20"/>
    <x v="3"/>
    <x v="1"/>
    <x v="0"/>
    <x v="90"/>
    <n v="31481.47"/>
    <n v="0"/>
    <n v="3690"/>
    <n v="5696.65"/>
    <n v="2709.21"/>
    <n v="497.45"/>
    <m/>
    <n v="44074.78"/>
    <n v="0"/>
  </r>
  <r>
    <x v="32"/>
    <x v="32"/>
    <x v="3"/>
    <x v="2"/>
    <x v="0"/>
    <x v="90"/>
    <n v="16111.52"/>
    <n v="0"/>
    <n v="315"/>
    <n v="6028.85"/>
    <n v="2641.59"/>
    <n v="100"/>
    <m/>
    <n v="25196.959999999999"/>
    <n v="-274.5"/>
  </r>
  <r>
    <x v="83"/>
    <x v="83"/>
    <x v="6"/>
    <x v="2"/>
    <x v="2"/>
    <x v="90"/>
    <n v="35492.15"/>
    <n v="4481.5"/>
    <n v="140"/>
    <n v="15976.75"/>
    <n v="8741.24"/>
    <n v="661.1"/>
    <m/>
    <n v="65492.74"/>
    <n v="-652.74"/>
  </r>
  <r>
    <x v="61"/>
    <x v="61"/>
    <x v="0"/>
    <x v="3"/>
    <x v="0"/>
    <x v="90"/>
    <n v="13771.07"/>
    <n v="0"/>
    <n v="80"/>
    <n v="3964"/>
    <n v="1117"/>
    <n v="55"/>
    <m/>
    <n v="18987.07"/>
    <n v="0"/>
  </r>
  <r>
    <x v="107"/>
    <x v="107"/>
    <x v="0"/>
    <x v="3"/>
    <x v="0"/>
    <x v="90"/>
    <n v="12297.5"/>
    <n v="0"/>
    <n v="475"/>
    <n v="4845"/>
    <n v="878"/>
    <n v="860"/>
    <m/>
    <n v="19355.5"/>
    <n v="0"/>
  </r>
  <r>
    <x v="10"/>
    <x v="10"/>
    <x v="1"/>
    <x v="2"/>
    <x v="0"/>
    <x v="90"/>
    <n v="21395.63"/>
    <n v="11800"/>
    <n v="5043.75"/>
    <n v="11308.24"/>
    <n v="2246.35"/>
    <n v="3331.41"/>
    <m/>
    <n v="55125.38"/>
    <n v="0"/>
  </r>
  <r>
    <x v="98"/>
    <x v="98"/>
    <x v="2"/>
    <x v="3"/>
    <x v="2"/>
    <x v="90"/>
    <n v="54913.06"/>
    <n v="0"/>
    <n v="0"/>
    <n v="29134.83"/>
    <n v="22529.69"/>
    <n v="138.5"/>
    <m/>
    <n v="106716.08"/>
    <n v="-135.47999999999999"/>
  </r>
  <r>
    <x v="108"/>
    <x v="108"/>
    <x v="4"/>
    <x v="2"/>
    <x v="2"/>
    <x v="90"/>
    <n v="38960.46"/>
    <n v="0"/>
    <n v="375"/>
    <n v="17538.82"/>
    <n v="6838.64"/>
    <n v="546.91"/>
    <m/>
    <n v="64259.83"/>
    <n v="70.56"/>
  </r>
  <r>
    <x v="100"/>
    <x v="100"/>
    <x v="4"/>
    <x v="5"/>
    <x v="2"/>
    <x v="90"/>
    <n v="35391.449999999997"/>
    <n v="2560"/>
    <n v="99"/>
    <n v="11098.1"/>
    <n v="5972.5"/>
    <n v="273"/>
    <m/>
    <n v="55394.05"/>
    <n v="25"/>
  </r>
  <r>
    <x v="34"/>
    <x v="34"/>
    <x v="0"/>
    <x v="3"/>
    <x v="0"/>
    <x v="90"/>
    <n v="5657.5"/>
    <n v="400"/>
    <n v="-1000"/>
    <n v="2228.33"/>
    <n v="484.66"/>
    <n v="0"/>
    <m/>
    <n v="7770.49"/>
    <n v="0"/>
  </r>
  <r>
    <x v="104"/>
    <x v="104"/>
    <x v="0"/>
    <x v="2"/>
    <x v="0"/>
    <x v="91"/>
    <n v="18993.169999999998"/>
    <n v="0"/>
    <n v="700"/>
    <n v="7684.06"/>
    <n v="2126.27"/>
    <n v="60"/>
    <m/>
    <n v="29563.5"/>
    <n v="200"/>
  </r>
  <r>
    <x v="72"/>
    <x v="72"/>
    <x v="0"/>
    <x v="3"/>
    <x v="2"/>
    <x v="91"/>
    <n v="3709.67"/>
    <n v="0"/>
    <n v="0"/>
    <n v="2428.5"/>
    <n v="514"/>
    <n v="0"/>
    <m/>
    <n v="6652.17"/>
    <n v="0"/>
  </r>
  <r>
    <x v="9"/>
    <x v="9"/>
    <x v="0"/>
    <x v="1"/>
    <x v="0"/>
    <x v="91"/>
    <n v="12330.77"/>
    <n v="0"/>
    <n v="300"/>
    <n v="3476.17"/>
    <n v="1249.0999999999999"/>
    <n v="34"/>
    <m/>
    <n v="17390.04"/>
    <n v="0"/>
  </r>
  <r>
    <x v="0"/>
    <x v="0"/>
    <x v="0"/>
    <x v="0"/>
    <x v="0"/>
    <x v="91"/>
    <n v="12331.86"/>
    <n v="0"/>
    <n v="0"/>
    <n v="3570.49"/>
    <n v="584.15"/>
    <n v="72"/>
    <m/>
    <n v="16558.5"/>
    <n v="0"/>
  </r>
  <r>
    <x v="103"/>
    <x v="103"/>
    <x v="0"/>
    <x v="3"/>
    <x v="2"/>
    <x v="91"/>
    <n v="28144.03"/>
    <n v="0"/>
    <n v="0"/>
    <n v="11061.42"/>
    <n v="4591.55"/>
    <n v="0"/>
    <m/>
    <n v="43797"/>
    <n v="50.62"/>
  </r>
  <r>
    <x v="54"/>
    <x v="54"/>
    <x v="0"/>
    <x v="2"/>
    <x v="0"/>
    <x v="91"/>
    <n v="17882.990000000002"/>
    <n v="0"/>
    <n v="0"/>
    <n v="6474.66"/>
    <n v="1247.5999999999999"/>
    <n v="63.96"/>
    <m/>
    <n v="25669.21"/>
    <n v="0"/>
  </r>
  <r>
    <x v="40"/>
    <x v="40"/>
    <x v="0"/>
    <x v="3"/>
    <x v="0"/>
    <x v="91"/>
    <n v="9162.1200000000008"/>
    <n v="0"/>
    <n v="0"/>
    <n v="4359.07"/>
    <n v="1322.31"/>
    <n v="0"/>
    <m/>
    <n v="14843.5"/>
    <n v="35"/>
  </r>
  <r>
    <x v="65"/>
    <x v="65"/>
    <x v="0"/>
    <x v="2"/>
    <x v="0"/>
    <x v="91"/>
    <n v="23769.22"/>
    <n v="3006.78"/>
    <n v="0"/>
    <n v="12534.75"/>
    <n v="2935.98"/>
    <n v="420.2"/>
    <m/>
    <n v="42666.93"/>
    <n v="100"/>
  </r>
  <r>
    <x v="59"/>
    <x v="59"/>
    <x v="3"/>
    <x v="3"/>
    <x v="2"/>
    <x v="91"/>
    <n v="13715"/>
    <n v="1260"/>
    <n v="320"/>
    <n v="2850.5"/>
    <n v="893"/>
    <n v="115.65"/>
    <m/>
    <n v="19154.150000000001"/>
    <n v="0"/>
  </r>
  <r>
    <x v="79"/>
    <x v="79"/>
    <x v="0"/>
    <x v="3"/>
    <x v="0"/>
    <x v="91"/>
    <n v="10359.18"/>
    <n v="0"/>
    <n v="775"/>
    <n v="3226.65"/>
    <n v="1637.2"/>
    <n v="54"/>
    <m/>
    <n v="16052.03"/>
    <n v="0"/>
  </r>
  <r>
    <x v="52"/>
    <x v="52"/>
    <x v="2"/>
    <x v="1"/>
    <x v="2"/>
    <x v="91"/>
    <n v="18539"/>
    <n v="0"/>
    <n v="375"/>
    <n v="5436"/>
    <n v="1483.5"/>
    <n v="593.92999999999995"/>
    <m/>
    <n v="26427.43"/>
    <n v="87.05"/>
  </r>
  <r>
    <x v="88"/>
    <x v="88"/>
    <x v="2"/>
    <x v="3"/>
    <x v="2"/>
    <x v="91"/>
    <n v="13768.5"/>
    <n v="0"/>
    <n v="229"/>
    <n v="5657.4"/>
    <n v="1605.55"/>
    <n v="0"/>
    <m/>
    <n v="21260.45"/>
    <n v="-615"/>
  </r>
  <r>
    <x v="53"/>
    <x v="53"/>
    <x v="0"/>
    <x v="2"/>
    <x v="0"/>
    <x v="91"/>
    <n v="15967.25"/>
    <n v="0"/>
    <n v="370"/>
    <n v="5403.68"/>
    <n v="1671.95"/>
    <n v="3116.7"/>
    <m/>
    <n v="26529.58"/>
    <n v="0"/>
  </r>
  <r>
    <x v="85"/>
    <x v="85"/>
    <x v="0"/>
    <x v="2"/>
    <x v="0"/>
    <x v="91"/>
    <n v="12247.75"/>
    <n v="0"/>
    <n v="540"/>
    <n v="2616.04"/>
    <n v="984.46"/>
    <n v="3542.39"/>
    <m/>
    <n v="19930.64"/>
    <n v="0"/>
  </r>
  <r>
    <x v="80"/>
    <x v="80"/>
    <x v="4"/>
    <x v="1"/>
    <x v="2"/>
    <x v="91"/>
    <n v="37474.14"/>
    <n v="0"/>
    <n v="500"/>
    <n v="10495.03"/>
    <n v="5162.8999999999996"/>
    <n v="25"/>
    <m/>
    <n v="53657.07"/>
    <n v="-376.14"/>
  </r>
  <r>
    <x v="48"/>
    <x v="48"/>
    <x v="0"/>
    <x v="3"/>
    <x v="0"/>
    <x v="91"/>
    <n v="13747.72"/>
    <n v="0"/>
    <n v="620"/>
    <n v="5302.6"/>
    <n v="1550"/>
    <n v="67.5"/>
    <m/>
    <n v="21287.82"/>
    <n v="0"/>
  </r>
  <r>
    <x v="105"/>
    <x v="105"/>
    <x v="4"/>
    <x v="1"/>
    <x v="2"/>
    <x v="91"/>
    <n v="18907.21"/>
    <n v="1071"/>
    <n v="0"/>
    <n v="3921.66"/>
    <n v="2143.66"/>
    <n v="0"/>
    <m/>
    <n v="26043.53"/>
    <n v="100"/>
  </r>
  <r>
    <x v="11"/>
    <x v="11"/>
    <x v="0"/>
    <x v="2"/>
    <x v="2"/>
    <x v="91"/>
    <n v="11068"/>
    <n v="0"/>
    <n v="0"/>
    <n v="3571.23"/>
    <n v="1565.32"/>
    <n v="28.04"/>
    <m/>
    <n v="16232.59"/>
    <n v="-100"/>
  </r>
  <r>
    <x v="28"/>
    <x v="28"/>
    <x v="0"/>
    <x v="2"/>
    <x v="0"/>
    <x v="91"/>
    <n v="9815"/>
    <n v="0"/>
    <n v="0"/>
    <n v="3972.5"/>
    <n v="1163"/>
    <n v="132.97999999999999"/>
    <m/>
    <n v="15083.48"/>
    <n v="0"/>
  </r>
  <r>
    <x v="24"/>
    <x v="24"/>
    <x v="0"/>
    <x v="2"/>
    <x v="0"/>
    <x v="91"/>
    <n v="9527"/>
    <n v="0"/>
    <n v="1047"/>
    <n v="4463"/>
    <n v="1001"/>
    <n v="187.94"/>
    <m/>
    <n v="16225.94"/>
    <n v="0"/>
  </r>
  <r>
    <x v="42"/>
    <x v="42"/>
    <x v="0"/>
    <x v="1"/>
    <x v="1"/>
    <x v="91"/>
    <n v="12925.01"/>
    <n v="0"/>
    <n v="1060"/>
    <n v="4033.62"/>
    <n v="1218"/>
    <n v="649.98"/>
    <m/>
    <n v="19886.61"/>
    <n v="50"/>
  </r>
  <r>
    <x v="27"/>
    <x v="27"/>
    <x v="0"/>
    <x v="3"/>
    <x v="0"/>
    <x v="91"/>
    <n v="7325"/>
    <n v="0"/>
    <n v="85"/>
    <n v="3878.75"/>
    <n v="1149.28"/>
    <n v="781.49"/>
    <m/>
    <n v="13219.52"/>
    <n v="0"/>
  </r>
  <r>
    <x v="25"/>
    <x v="25"/>
    <x v="2"/>
    <x v="1"/>
    <x v="0"/>
    <x v="91"/>
    <n v="11975"/>
    <n v="0"/>
    <n v="0"/>
    <n v="2381.0100000000002"/>
    <n v="502.61"/>
    <n v="0"/>
    <m/>
    <n v="14858.62"/>
    <n v="-90"/>
  </r>
  <r>
    <x v="56"/>
    <x v="56"/>
    <x v="0"/>
    <x v="2"/>
    <x v="0"/>
    <x v="91"/>
    <n v="13252.28"/>
    <n v="0"/>
    <n v="80"/>
    <n v="6491.59"/>
    <n v="1669.12"/>
    <n v="1997.06"/>
    <m/>
    <n v="23490.05"/>
    <n v="10.08"/>
  </r>
  <r>
    <x v="33"/>
    <x v="33"/>
    <x v="0"/>
    <x v="2"/>
    <x v="0"/>
    <x v="91"/>
    <n v="26358.400000000001"/>
    <n v="0"/>
    <n v="7081"/>
    <n v="14132.9"/>
    <n v="3911.8"/>
    <n v="0"/>
    <m/>
    <n v="51484.1"/>
    <n v="58.2"/>
  </r>
  <r>
    <x v="95"/>
    <x v="95"/>
    <x v="2"/>
    <x v="5"/>
    <x v="2"/>
    <x v="91"/>
    <n v="11063.25"/>
    <n v="0"/>
    <n v="0"/>
    <n v="7291.64"/>
    <n v="2875.78"/>
    <n v="435.91"/>
    <m/>
    <n v="21666.58"/>
    <n v="61.16"/>
  </r>
  <r>
    <x v="36"/>
    <x v="36"/>
    <x v="0"/>
    <x v="1"/>
    <x v="0"/>
    <x v="91"/>
    <n v="8546.43"/>
    <n v="0"/>
    <n v="200"/>
    <n v="3277.76"/>
    <n v="1128.06"/>
    <n v="90"/>
    <m/>
    <n v="13242.25"/>
    <n v="0"/>
  </r>
  <r>
    <x v="93"/>
    <x v="93"/>
    <x v="0"/>
    <x v="2"/>
    <x v="0"/>
    <x v="91"/>
    <n v="4735"/>
    <n v="0"/>
    <n v="45"/>
    <n v="2816.5"/>
    <n v="676"/>
    <n v="0"/>
    <m/>
    <n v="8272.5"/>
    <n v="0"/>
  </r>
  <r>
    <x v="55"/>
    <x v="55"/>
    <x v="0"/>
    <x v="5"/>
    <x v="0"/>
    <x v="91"/>
    <n v="14048.23"/>
    <n v="0"/>
    <n v="0"/>
    <n v="5575.25"/>
    <n v="1211.07"/>
    <n v="318.97000000000003"/>
    <m/>
    <n v="21153.52"/>
    <n v="134.34"/>
  </r>
  <r>
    <x v="21"/>
    <x v="21"/>
    <x v="4"/>
    <x v="1"/>
    <x v="0"/>
    <x v="91"/>
    <n v="20340.810000000001"/>
    <n v="562.5"/>
    <n v="471.71"/>
    <n v="10557.24"/>
    <n v="1780.99"/>
    <n v="119.94"/>
    <m/>
    <n v="33833.19"/>
    <n v="-427.13"/>
  </r>
  <r>
    <x v="58"/>
    <x v="58"/>
    <x v="0"/>
    <x v="3"/>
    <x v="3"/>
    <x v="91"/>
    <n v="22878.720000000001"/>
    <n v="2792"/>
    <n v="0"/>
    <n v="21840.81"/>
    <n v="2134.4499999999998"/>
    <n v="0"/>
    <m/>
    <n v="49645.98"/>
    <n v="0"/>
  </r>
  <r>
    <x v="50"/>
    <x v="50"/>
    <x v="2"/>
    <x v="4"/>
    <x v="0"/>
    <x v="91"/>
    <n v="19543.330000000002"/>
    <n v="0"/>
    <n v="870"/>
    <n v="5650.8"/>
    <n v="1343.82"/>
    <n v="0"/>
    <m/>
    <n v="27407.95"/>
    <n v="145"/>
  </r>
  <r>
    <x v="29"/>
    <x v="29"/>
    <x v="0"/>
    <x v="2"/>
    <x v="0"/>
    <x v="91"/>
    <n v="14486.89"/>
    <n v="0"/>
    <n v="2690"/>
    <n v="4585.7299999999996"/>
    <n v="1499.47"/>
    <n v="348"/>
    <m/>
    <n v="23610.09"/>
    <n v="0"/>
  </r>
  <r>
    <x v="8"/>
    <x v="8"/>
    <x v="0"/>
    <x v="1"/>
    <x v="1"/>
    <x v="91"/>
    <n v="10407.27"/>
    <n v="0"/>
    <n v="0"/>
    <n v="4466.5"/>
    <n v="1140.5"/>
    <n v="10"/>
    <m/>
    <n v="16024.27"/>
    <n v="100"/>
  </r>
  <r>
    <x v="18"/>
    <x v="18"/>
    <x v="3"/>
    <x v="1"/>
    <x v="0"/>
    <x v="91"/>
    <n v="13591.37"/>
    <n v="0"/>
    <n v="1745"/>
    <n v="6492.75"/>
    <n v="1067"/>
    <n v="2640.87"/>
    <m/>
    <n v="25536.99"/>
    <n v="171"/>
  </r>
  <r>
    <x v="74"/>
    <x v="74"/>
    <x v="3"/>
    <x v="3"/>
    <x v="0"/>
    <x v="91"/>
    <n v="38035.360000000001"/>
    <n v="0"/>
    <n v="1180.02"/>
    <n v="10787.46"/>
    <n v="5189.03"/>
    <n v="595.95000000000005"/>
    <m/>
    <n v="55787.82"/>
    <n v="1451.93"/>
  </r>
  <r>
    <x v="15"/>
    <x v="15"/>
    <x v="2"/>
    <x v="1"/>
    <x v="0"/>
    <x v="91"/>
    <n v="15615.65"/>
    <n v="0"/>
    <n v="665"/>
    <n v="3813.15"/>
    <n v="692"/>
    <n v="19"/>
    <m/>
    <n v="20804.8"/>
    <n v="-125"/>
  </r>
  <r>
    <x v="62"/>
    <x v="62"/>
    <x v="2"/>
    <x v="4"/>
    <x v="0"/>
    <x v="91"/>
    <n v="20502.5"/>
    <n v="0"/>
    <n v="0"/>
    <n v="3991.7"/>
    <n v="1656.77"/>
    <n v="0"/>
    <m/>
    <n v="26150.97"/>
    <n v="-35"/>
  </r>
  <r>
    <x v="67"/>
    <x v="67"/>
    <x v="5"/>
    <x v="3"/>
    <x v="0"/>
    <x v="91"/>
    <n v="23183.22"/>
    <n v="0"/>
    <n v="3620"/>
    <n v="6382.52"/>
    <n v="2272.5"/>
    <n v="1318.95"/>
    <m/>
    <n v="36777.19"/>
    <n v="-169.36"/>
  </r>
  <r>
    <x v="106"/>
    <x v="106"/>
    <x v="0"/>
    <x v="2"/>
    <x v="2"/>
    <x v="91"/>
    <n v="17908.86"/>
    <n v="300"/>
    <n v="3000"/>
    <n v="4742.4799999999996"/>
    <n v="3402.18"/>
    <n v="0"/>
    <m/>
    <n v="29353.52"/>
    <n v="-190.19"/>
  </r>
  <r>
    <x v="13"/>
    <x v="13"/>
    <x v="0"/>
    <x v="1"/>
    <x v="0"/>
    <x v="91"/>
    <n v="7080.96"/>
    <n v="0"/>
    <n v="270"/>
    <n v="1726.08"/>
    <n v="433.21"/>
    <n v="605.95000000000005"/>
    <m/>
    <n v="10116.200000000001"/>
    <n v="-310"/>
  </r>
  <r>
    <x v="60"/>
    <x v="60"/>
    <x v="1"/>
    <x v="3"/>
    <x v="2"/>
    <x v="91"/>
    <n v="13429.94"/>
    <n v="0"/>
    <n v="1440"/>
    <n v="3425.41"/>
    <n v="3501.11"/>
    <n v="3045.86"/>
    <m/>
    <n v="24842.32"/>
    <n v="0"/>
  </r>
  <r>
    <x v="64"/>
    <x v="64"/>
    <x v="0"/>
    <x v="3"/>
    <x v="0"/>
    <x v="91"/>
    <n v="13869.88"/>
    <n v="0"/>
    <n v="450"/>
    <n v="9078.01"/>
    <n v="1590.42"/>
    <n v="301"/>
    <m/>
    <n v="25289.31"/>
    <n v="258"/>
  </r>
  <r>
    <x v="109"/>
    <x v="109"/>
    <x v="0"/>
    <x v="2"/>
    <x v="2"/>
    <x v="91"/>
    <n v="19898.27"/>
    <n v="200"/>
    <n v="2080"/>
    <n v="5574.75"/>
    <n v="2390.75"/>
    <n v="26.25"/>
    <m/>
    <n v="30170.02"/>
    <n v="230.04"/>
  </r>
  <r>
    <x v="31"/>
    <x v="31"/>
    <x v="4"/>
    <x v="0"/>
    <x v="0"/>
    <x v="91"/>
    <n v="29554.46"/>
    <n v="0"/>
    <n v="3139.99"/>
    <n v="9387.31"/>
    <n v="2055.62"/>
    <n v="3675.09"/>
    <m/>
    <n v="47812.47"/>
    <n v="0"/>
  </r>
  <r>
    <x v="75"/>
    <x v="75"/>
    <x v="0"/>
    <x v="3"/>
    <x v="2"/>
    <x v="91"/>
    <n v="3407.56"/>
    <n v="0"/>
    <n v="2125.35"/>
    <n v="11595.76"/>
    <n v="3640.07"/>
    <n v="50.26"/>
    <m/>
    <n v="20819"/>
    <n v="-98.91"/>
  </r>
  <r>
    <x v="3"/>
    <x v="3"/>
    <x v="0"/>
    <x v="1"/>
    <x v="0"/>
    <x v="91"/>
    <n v="5001.71"/>
    <n v="0"/>
    <n v="30"/>
    <n v="3766.2"/>
    <n v="718.54"/>
    <n v="0"/>
    <m/>
    <n v="9516.4500000000007"/>
    <n v="0"/>
  </r>
  <r>
    <x v="41"/>
    <x v="41"/>
    <x v="0"/>
    <x v="4"/>
    <x v="0"/>
    <x v="91"/>
    <n v="15567.24"/>
    <n v="0"/>
    <n v="0"/>
    <n v="6289.79"/>
    <n v="2039.01"/>
    <n v="350.55"/>
    <m/>
    <n v="24246.59"/>
    <n v="0"/>
  </r>
  <r>
    <x v="96"/>
    <x v="96"/>
    <x v="3"/>
    <x v="5"/>
    <x v="0"/>
    <x v="91"/>
    <n v="13157.5"/>
    <n v="0"/>
    <n v="440"/>
    <n v="5115.3500000000004"/>
    <n v="2725.03"/>
    <n v="0"/>
    <m/>
    <n v="21437.88"/>
    <n v="317.27999999999997"/>
  </r>
  <r>
    <x v="68"/>
    <x v="68"/>
    <x v="0"/>
    <x v="0"/>
    <x v="2"/>
    <x v="91"/>
    <n v="8070.18"/>
    <n v="450"/>
    <n v="360"/>
    <n v="5177.71"/>
    <n v="3547.99"/>
    <n v="55"/>
    <m/>
    <n v="17660.88"/>
    <n v="192"/>
  </r>
  <r>
    <x v="23"/>
    <x v="23"/>
    <x v="0"/>
    <x v="1"/>
    <x v="0"/>
    <x v="91"/>
    <n v="17285.490000000002"/>
    <n v="0"/>
    <n v="360"/>
    <n v="6367.95"/>
    <n v="1259.3"/>
    <n v="5104"/>
    <m/>
    <n v="30376.74"/>
    <n v="0"/>
  </r>
  <r>
    <x v="69"/>
    <x v="69"/>
    <x v="4"/>
    <x v="1"/>
    <x v="2"/>
    <x v="91"/>
    <n v="42198.42"/>
    <n v="720"/>
    <n v="0"/>
    <n v="13604.81"/>
    <n v="7263.33"/>
    <n v="31.5"/>
    <m/>
    <n v="63818.06"/>
    <n v="-324.95999999999998"/>
  </r>
  <r>
    <x v="97"/>
    <x v="97"/>
    <x v="0"/>
    <x v="3"/>
    <x v="0"/>
    <x v="91"/>
    <n v="18991"/>
    <n v="0"/>
    <n v="160"/>
    <n v="5168"/>
    <n v="1248"/>
    <n v="92"/>
    <m/>
    <n v="25659"/>
    <n v="0"/>
  </r>
  <r>
    <x v="94"/>
    <x v="94"/>
    <x v="0"/>
    <x v="2"/>
    <x v="2"/>
    <x v="91"/>
    <n v="15413.55"/>
    <n v="0"/>
    <n v="0"/>
    <n v="5023.66"/>
    <n v="1161.6500000000001"/>
    <n v="457.21"/>
    <m/>
    <n v="22056.07"/>
    <n v="62.9"/>
  </r>
  <r>
    <x v="39"/>
    <x v="39"/>
    <x v="5"/>
    <x v="3"/>
    <x v="0"/>
    <x v="91"/>
    <n v="17529.310000000001"/>
    <n v="0"/>
    <n v="6107.5"/>
    <n v="4730.08"/>
    <n v="1993.66"/>
    <n v="243.75"/>
    <m/>
    <n v="30604.3"/>
    <n v="259.55"/>
  </r>
  <r>
    <x v="14"/>
    <x v="14"/>
    <x v="0"/>
    <x v="1"/>
    <x v="1"/>
    <x v="91"/>
    <n v="8519.68"/>
    <n v="0"/>
    <n v="460"/>
    <n v="4014.42"/>
    <n v="1021.84"/>
    <n v="45"/>
    <m/>
    <n v="14060.94"/>
    <n v="0"/>
  </r>
  <r>
    <x v="78"/>
    <x v="78"/>
    <x v="1"/>
    <x v="2"/>
    <x v="0"/>
    <x v="91"/>
    <n v="20842.5"/>
    <n v="2017.5"/>
    <n v="0"/>
    <n v="6913.16"/>
    <n v="1596.4"/>
    <n v="0"/>
    <m/>
    <n v="31369.56"/>
    <n v="0"/>
  </r>
  <r>
    <x v="46"/>
    <x v="46"/>
    <x v="3"/>
    <x v="1"/>
    <x v="0"/>
    <x v="91"/>
    <n v="8640"/>
    <n v="0"/>
    <n v="3180"/>
    <n v="2778.5"/>
    <n v="827.5"/>
    <n v="36"/>
    <m/>
    <n v="15462"/>
    <n v="-190"/>
  </r>
  <r>
    <x v="17"/>
    <x v="17"/>
    <x v="0"/>
    <x v="1"/>
    <x v="1"/>
    <x v="91"/>
    <n v="8695"/>
    <n v="0"/>
    <n v="1035"/>
    <n v="2704"/>
    <n v="597"/>
    <n v="0"/>
    <m/>
    <n v="13031"/>
    <n v="100"/>
  </r>
  <r>
    <x v="81"/>
    <x v="81"/>
    <x v="0"/>
    <x v="3"/>
    <x v="2"/>
    <x v="91"/>
    <n v="18528.53"/>
    <n v="0"/>
    <n v="75"/>
    <n v="9328.0400000000009"/>
    <n v="4470.6499999999996"/>
    <n v="1893.28"/>
    <m/>
    <n v="34295.5"/>
    <n v="60"/>
  </r>
  <r>
    <x v="102"/>
    <x v="102"/>
    <x v="4"/>
    <x v="2"/>
    <x v="2"/>
    <x v="91"/>
    <n v="17693.439999999999"/>
    <n v="0"/>
    <n v="1080"/>
    <n v="5423.54"/>
    <n v="1739.93"/>
    <n v="27.12"/>
    <m/>
    <n v="25964.03"/>
    <n v="-487.6"/>
  </r>
  <r>
    <x v="16"/>
    <x v="16"/>
    <x v="0"/>
    <x v="1"/>
    <x v="0"/>
    <x v="91"/>
    <n v="22377.5"/>
    <n v="0"/>
    <n v="1325"/>
    <n v="8197.1"/>
    <n v="2144.48"/>
    <n v="419.72"/>
    <m/>
    <n v="34463.800000000003"/>
    <n v="0"/>
  </r>
  <r>
    <x v="30"/>
    <x v="30"/>
    <x v="0"/>
    <x v="2"/>
    <x v="2"/>
    <x v="91"/>
    <n v="11220.01"/>
    <n v="0"/>
    <n v="65"/>
    <n v="2891.49"/>
    <n v="695.25"/>
    <n v="88.99"/>
    <m/>
    <n v="14960.74"/>
    <n v="30.85"/>
  </r>
  <r>
    <x v="38"/>
    <x v="38"/>
    <x v="2"/>
    <x v="2"/>
    <x v="0"/>
    <x v="91"/>
    <n v="28721"/>
    <n v="0"/>
    <n v="920"/>
    <n v="11550"/>
    <n v="3242.8"/>
    <n v="142.88999999999999"/>
    <m/>
    <n v="44576.69"/>
    <n v="-120"/>
  </r>
  <r>
    <x v="12"/>
    <x v="12"/>
    <x v="0"/>
    <x v="2"/>
    <x v="0"/>
    <x v="91"/>
    <n v="16425.759999999998"/>
    <n v="0"/>
    <n v="4402"/>
    <n v="6636.04"/>
    <n v="1945.88"/>
    <n v="5338.78"/>
    <m/>
    <n v="34748.46"/>
    <n v="0"/>
  </r>
  <r>
    <x v="47"/>
    <x v="47"/>
    <x v="0"/>
    <x v="2"/>
    <x v="0"/>
    <x v="91"/>
    <n v="8887.5"/>
    <n v="0"/>
    <n v="1125"/>
    <n v="6842"/>
    <n v="1172"/>
    <n v="239.88"/>
    <m/>
    <n v="18266.38"/>
    <n v="100"/>
  </r>
  <r>
    <x v="89"/>
    <x v="89"/>
    <x v="0"/>
    <x v="2"/>
    <x v="0"/>
    <x v="91"/>
    <n v="8673.6200000000008"/>
    <n v="0"/>
    <n v="0"/>
    <n v="1957.25"/>
    <n v="994.35"/>
    <n v="0"/>
    <m/>
    <n v="11625.22"/>
    <n v="90"/>
  </r>
  <r>
    <x v="63"/>
    <x v="63"/>
    <x v="0"/>
    <x v="2"/>
    <x v="0"/>
    <x v="91"/>
    <n v="26969.59"/>
    <n v="0"/>
    <n v="975"/>
    <n v="7144.02"/>
    <n v="2025.49"/>
    <n v="6123.99"/>
    <m/>
    <n v="43238.09"/>
    <n v="50"/>
  </r>
  <r>
    <x v="71"/>
    <x v="71"/>
    <x v="0"/>
    <x v="2"/>
    <x v="2"/>
    <x v="91"/>
    <n v="22090.400000000001"/>
    <n v="0"/>
    <n v="3300"/>
    <n v="7511.82"/>
    <n v="3558.39"/>
    <n v="1239.95"/>
    <m/>
    <n v="37700.559999999998"/>
    <n v="76.5"/>
  </r>
  <r>
    <x v="90"/>
    <x v="90"/>
    <x v="4"/>
    <x v="2"/>
    <x v="2"/>
    <x v="91"/>
    <n v="24375.46"/>
    <n v="0"/>
    <n v="0"/>
    <n v="7430.4"/>
    <n v="2334.04"/>
    <n v="30"/>
    <m/>
    <n v="34169.9"/>
    <n v="-829.5"/>
  </r>
  <r>
    <x v="82"/>
    <x v="82"/>
    <x v="0"/>
    <x v="3"/>
    <x v="0"/>
    <x v="91"/>
    <n v="9440.2800000000007"/>
    <n v="0"/>
    <n v="0"/>
    <n v="6213.46"/>
    <n v="1724.84"/>
    <n v="30"/>
    <m/>
    <n v="17408.580000000002"/>
    <n v="28.01"/>
  </r>
  <r>
    <x v="110"/>
    <x v="110"/>
    <x v="2"/>
    <x v="3"/>
    <x v="2"/>
    <x v="91"/>
    <n v="24372.75"/>
    <n v="0"/>
    <n v="60"/>
    <n v="10062.530000000001"/>
    <n v="4034.97"/>
    <n v="0"/>
    <m/>
    <n v="38530.25"/>
    <n v="-30"/>
  </r>
  <r>
    <x v="87"/>
    <x v="87"/>
    <x v="2"/>
    <x v="1"/>
    <x v="2"/>
    <x v="91"/>
    <n v="21461.86"/>
    <n v="0"/>
    <n v="195"/>
    <n v="5983.56"/>
    <n v="2320.69"/>
    <n v="277.95"/>
    <m/>
    <n v="30239.06"/>
    <n v="509.21"/>
  </r>
  <r>
    <x v="111"/>
    <x v="111"/>
    <x v="5"/>
    <x v="3"/>
    <x v="0"/>
    <x v="91"/>
    <n v="13374.59"/>
    <n v="0"/>
    <n v="0"/>
    <n v="2951.39"/>
    <n v="513.1"/>
    <n v="50"/>
    <m/>
    <n v="16889.080000000002"/>
    <n v="-88.97"/>
  </r>
  <r>
    <x v="43"/>
    <x v="43"/>
    <x v="0"/>
    <x v="4"/>
    <x v="0"/>
    <x v="91"/>
    <n v="6959.8"/>
    <n v="0"/>
    <n v="850"/>
    <n v="4273.99"/>
    <n v="993.94"/>
    <n v="49.9"/>
    <m/>
    <n v="13127.63"/>
    <n v="35"/>
  </r>
  <r>
    <x v="101"/>
    <x v="101"/>
    <x v="4"/>
    <x v="2"/>
    <x v="2"/>
    <x v="91"/>
    <n v="17122.240000000002"/>
    <n v="0"/>
    <n v="770"/>
    <n v="2321.38"/>
    <n v="1847.94"/>
    <n v="20.99"/>
    <m/>
    <n v="22082.55"/>
    <n v="-50"/>
  </r>
  <r>
    <x v="37"/>
    <x v="37"/>
    <x v="0"/>
    <x v="3"/>
    <x v="0"/>
    <x v="91"/>
    <n v="23992.75"/>
    <n v="0"/>
    <n v="446.09"/>
    <n v="10555.2"/>
    <n v="2619.5"/>
    <n v="3375.85"/>
    <m/>
    <n v="40989.39"/>
    <n v="0"/>
  </r>
  <r>
    <x v="76"/>
    <x v="76"/>
    <x v="0"/>
    <x v="4"/>
    <x v="1"/>
    <x v="91"/>
    <n v="19207.93"/>
    <n v="0"/>
    <n v="900"/>
    <n v="4493.25"/>
    <n v="1682.46"/>
    <n v="16"/>
    <m/>
    <n v="26299.64"/>
    <n v="50"/>
  </r>
  <r>
    <x v="2"/>
    <x v="2"/>
    <x v="0"/>
    <x v="1"/>
    <x v="0"/>
    <x v="91"/>
    <n v="3880"/>
    <n v="0"/>
    <n v="0"/>
    <n v="913"/>
    <n v="252"/>
    <n v="0"/>
    <m/>
    <n v="5045"/>
    <n v="0"/>
  </r>
  <r>
    <x v="49"/>
    <x v="49"/>
    <x v="0"/>
    <x v="3"/>
    <x v="0"/>
    <x v="91"/>
    <n v="11432.5"/>
    <n v="0"/>
    <n v="900"/>
    <n v="4719.25"/>
    <n v="1484"/>
    <n v="132.5"/>
    <m/>
    <n v="18668.25"/>
    <n v="21.46"/>
  </r>
  <r>
    <x v="44"/>
    <x v="44"/>
    <x v="0"/>
    <x v="2"/>
    <x v="0"/>
    <x v="91"/>
    <n v="9256.41"/>
    <n v="0"/>
    <n v="3308"/>
    <n v="4590.09"/>
    <n v="1390.29"/>
    <n v="221.24"/>
    <m/>
    <n v="18766.03"/>
    <n v="0"/>
  </r>
  <r>
    <x v="7"/>
    <x v="7"/>
    <x v="0"/>
    <x v="1"/>
    <x v="0"/>
    <x v="91"/>
    <n v="3792.62"/>
    <n v="0"/>
    <n v="390"/>
    <n v="854.91"/>
    <n v="220.72"/>
    <n v="54.98"/>
    <m/>
    <n v="5313.23"/>
    <n v="-25"/>
  </r>
  <r>
    <x v="77"/>
    <x v="77"/>
    <x v="5"/>
    <x v="2"/>
    <x v="2"/>
    <x v="91"/>
    <n v="13522.5"/>
    <n v="3102"/>
    <n v="568.1"/>
    <n v="5145.25"/>
    <n v="2285.09"/>
    <n v="313.10000000000002"/>
    <m/>
    <n v="24936.04"/>
    <n v="-528.70000000000005"/>
  </r>
  <r>
    <x v="99"/>
    <x v="99"/>
    <x v="4"/>
    <x v="3"/>
    <x v="2"/>
    <x v="91"/>
    <n v="35299.54"/>
    <n v="11723.9"/>
    <n v="4576.25"/>
    <n v="13758.7"/>
    <n v="4230.96"/>
    <n v="3879.47"/>
    <m/>
    <n v="73468.820000000007"/>
    <n v="-140"/>
  </r>
  <r>
    <x v="57"/>
    <x v="57"/>
    <x v="3"/>
    <x v="4"/>
    <x v="0"/>
    <x v="91"/>
    <n v="18860.75"/>
    <n v="0"/>
    <n v="6200.5"/>
    <n v="7819.62"/>
    <n v="3108.79"/>
    <n v="127.64"/>
    <m/>
    <n v="36117.300000000003"/>
    <n v="0"/>
  </r>
  <r>
    <x v="19"/>
    <x v="19"/>
    <x v="4"/>
    <x v="0"/>
    <x v="0"/>
    <x v="91"/>
    <n v="25957.03"/>
    <n v="1750"/>
    <n v="0"/>
    <n v="7974.5"/>
    <n v="2785.86"/>
    <n v="1692.2"/>
    <m/>
    <n v="40159.589999999997"/>
    <n v="435"/>
  </r>
  <r>
    <x v="5"/>
    <x v="5"/>
    <x v="0"/>
    <x v="1"/>
    <x v="0"/>
    <x v="91"/>
    <n v="4985"/>
    <n v="0"/>
    <n v="250"/>
    <n v="1695"/>
    <n v="601"/>
    <n v="44"/>
    <m/>
    <n v="7575"/>
    <n v="50"/>
  </r>
  <r>
    <x v="35"/>
    <x v="35"/>
    <x v="4"/>
    <x v="1"/>
    <x v="0"/>
    <x v="91"/>
    <n v="17832.34"/>
    <n v="0"/>
    <n v="0"/>
    <n v="11387.37"/>
    <n v="17336.919999999998"/>
    <n v="3690.37"/>
    <m/>
    <n v="50247"/>
    <n v="0"/>
  </r>
  <r>
    <x v="92"/>
    <x v="92"/>
    <x v="2"/>
    <x v="4"/>
    <x v="0"/>
    <x v="91"/>
    <n v="17063"/>
    <n v="0"/>
    <n v="220"/>
    <n v="4991.22"/>
    <n v="1664.58"/>
    <n v="19.989999999999998"/>
    <m/>
    <n v="23958.79"/>
    <n v="211.3"/>
  </r>
  <r>
    <x v="26"/>
    <x v="26"/>
    <x v="1"/>
    <x v="2"/>
    <x v="0"/>
    <x v="91"/>
    <n v="22508"/>
    <n v="0"/>
    <n v="748"/>
    <n v="11630.7"/>
    <n v="2108.65"/>
    <n v="60"/>
    <m/>
    <n v="37055.35"/>
    <n v="0"/>
  </r>
  <r>
    <x v="84"/>
    <x v="84"/>
    <x v="0"/>
    <x v="3"/>
    <x v="0"/>
    <x v="91"/>
    <n v="12427.34"/>
    <n v="0"/>
    <n v="1040"/>
    <n v="3773"/>
    <n v="1656.25"/>
    <n v="61"/>
    <m/>
    <n v="18957.59"/>
    <n v="0"/>
  </r>
  <r>
    <x v="1"/>
    <x v="1"/>
    <x v="0"/>
    <x v="1"/>
    <x v="0"/>
    <x v="91"/>
    <n v="8195"/>
    <n v="0"/>
    <n v="300"/>
    <n v="2167"/>
    <n v="595.5"/>
    <n v="268.48"/>
    <m/>
    <n v="11525.98"/>
    <n v="0"/>
  </r>
  <r>
    <x v="4"/>
    <x v="4"/>
    <x v="1"/>
    <x v="0"/>
    <x v="0"/>
    <x v="91"/>
    <n v="12257"/>
    <n v="0"/>
    <n v="0"/>
    <n v="5282.5"/>
    <n v="1279.3499999999999"/>
    <n v="35.979999999999997"/>
    <m/>
    <n v="18854.830000000002"/>
    <n v="0"/>
  </r>
  <r>
    <x v="22"/>
    <x v="22"/>
    <x v="0"/>
    <x v="3"/>
    <x v="0"/>
    <x v="91"/>
    <n v="11367.58"/>
    <n v="0"/>
    <n v="600"/>
    <n v="2634.95"/>
    <n v="1065.67"/>
    <n v="672.46"/>
    <m/>
    <n v="16340.66"/>
    <n v="84"/>
  </r>
  <r>
    <x v="45"/>
    <x v="45"/>
    <x v="0"/>
    <x v="3"/>
    <x v="0"/>
    <x v="91"/>
    <n v="10346.15"/>
    <n v="0"/>
    <n v="0"/>
    <n v="2828.99"/>
    <n v="425.5"/>
    <n v="0"/>
    <m/>
    <n v="13600.64"/>
    <n v="0"/>
  </r>
  <r>
    <x v="20"/>
    <x v="20"/>
    <x v="3"/>
    <x v="1"/>
    <x v="0"/>
    <x v="91"/>
    <n v="32035.08"/>
    <n v="0"/>
    <n v="2130"/>
    <n v="3254.76"/>
    <n v="725.6"/>
    <n v="1138.99"/>
    <m/>
    <n v="39284.43"/>
    <n v="414.13"/>
  </r>
  <r>
    <x v="100"/>
    <x v="100"/>
    <x v="4"/>
    <x v="5"/>
    <x v="2"/>
    <x v="91"/>
    <n v="37382.86"/>
    <n v="2100"/>
    <n v="891"/>
    <n v="14416.18"/>
    <n v="6554.12"/>
    <n v="157.5"/>
    <m/>
    <n v="61501.66"/>
    <n v="0"/>
  </r>
  <r>
    <x v="32"/>
    <x v="32"/>
    <x v="3"/>
    <x v="2"/>
    <x v="0"/>
    <x v="91"/>
    <n v="8412.93"/>
    <n v="0"/>
    <n v="75"/>
    <n v="4918.08"/>
    <n v="1809.99"/>
    <n v="0"/>
    <m/>
    <n v="15216"/>
    <n v="0"/>
  </r>
  <r>
    <x v="6"/>
    <x v="6"/>
    <x v="0"/>
    <x v="1"/>
    <x v="0"/>
    <x v="91"/>
    <n v="7737.57"/>
    <n v="0"/>
    <n v="2140"/>
    <n v="4243.12"/>
    <n v="821"/>
    <n v="1195.49"/>
    <m/>
    <n v="16137.18"/>
    <n v="15"/>
  </r>
  <r>
    <x v="86"/>
    <x v="86"/>
    <x v="0"/>
    <x v="2"/>
    <x v="2"/>
    <x v="91"/>
    <n v="9017.02"/>
    <n v="190"/>
    <n v="50"/>
    <n v="4534.93"/>
    <n v="1567.91"/>
    <n v="261.89"/>
    <m/>
    <n v="15621.75"/>
    <n v="0"/>
  </r>
  <r>
    <x v="108"/>
    <x v="108"/>
    <x v="4"/>
    <x v="2"/>
    <x v="2"/>
    <x v="91"/>
    <n v="31764.99"/>
    <n v="8200"/>
    <n v="517.5"/>
    <n v="18533.14"/>
    <n v="8366.61"/>
    <n v="253.72"/>
    <m/>
    <n v="67635.960000000006"/>
    <n v="145.51"/>
  </r>
  <r>
    <x v="34"/>
    <x v="34"/>
    <x v="0"/>
    <x v="3"/>
    <x v="0"/>
    <x v="91"/>
    <n v="5121.3100000000004"/>
    <n v="400"/>
    <n v="0"/>
    <n v="4026.75"/>
    <n v="461.9"/>
    <n v="0"/>
    <m/>
    <n v="10009.959999999999"/>
    <n v="79.47"/>
  </r>
  <r>
    <x v="51"/>
    <x v="51"/>
    <x v="2"/>
    <x v="3"/>
    <x v="0"/>
    <x v="91"/>
    <n v="14854.86"/>
    <n v="0"/>
    <n v="1420"/>
    <n v="3485.6"/>
    <n v="1067.24"/>
    <n v="75.989999999999995"/>
    <m/>
    <n v="20903.689999999999"/>
    <n v="0"/>
  </r>
  <r>
    <x v="91"/>
    <x v="91"/>
    <x v="0"/>
    <x v="2"/>
    <x v="1"/>
    <x v="91"/>
    <n v="14048.41"/>
    <n v="0"/>
    <n v="450"/>
    <n v="4143.13"/>
    <n v="1242"/>
    <n v="0"/>
    <m/>
    <n v="19883.54"/>
    <n v="0"/>
  </r>
  <r>
    <x v="112"/>
    <x v="112"/>
    <x v="2"/>
    <x v="3"/>
    <x v="2"/>
    <x v="91"/>
    <n v="15184.83"/>
    <n v="0"/>
    <n v="460"/>
    <n v="6505.26"/>
    <n v="2724"/>
    <n v="115"/>
    <m/>
    <n v="24989.09"/>
    <n v="-320"/>
  </r>
  <r>
    <x v="83"/>
    <x v="83"/>
    <x v="6"/>
    <x v="2"/>
    <x v="2"/>
    <x v="91"/>
    <n v="44647.95"/>
    <n v="2038"/>
    <n v="496"/>
    <n v="16906.12"/>
    <n v="8335.52"/>
    <n v="2132.9299999999998"/>
    <m/>
    <n v="74556.52"/>
    <n v="-554.69000000000005"/>
  </r>
  <r>
    <x v="61"/>
    <x v="61"/>
    <x v="0"/>
    <x v="3"/>
    <x v="0"/>
    <x v="91"/>
    <n v="15311.71"/>
    <n v="0"/>
    <n v="20"/>
    <n v="4232"/>
    <n v="1534"/>
    <n v="70"/>
    <m/>
    <n v="21167.71"/>
    <n v="-100"/>
  </r>
  <r>
    <x v="107"/>
    <x v="107"/>
    <x v="0"/>
    <x v="3"/>
    <x v="0"/>
    <x v="91"/>
    <n v="8670"/>
    <n v="0"/>
    <n v="0"/>
    <n v="4183"/>
    <n v="1171"/>
    <n v="0"/>
    <m/>
    <n v="14024"/>
    <n v="-145"/>
  </r>
  <r>
    <x v="10"/>
    <x v="10"/>
    <x v="1"/>
    <x v="2"/>
    <x v="0"/>
    <x v="91"/>
    <n v="19934.5"/>
    <n v="200"/>
    <n v="2396.5"/>
    <n v="11149.2"/>
    <n v="2958.5"/>
    <n v="1543.35"/>
    <m/>
    <n v="38182.050000000003"/>
    <n v="0"/>
  </r>
  <r>
    <x v="98"/>
    <x v="98"/>
    <x v="2"/>
    <x v="3"/>
    <x v="2"/>
    <x v="91"/>
    <n v="38096.51"/>
    <n v="0"/>
    <n v="0"/>
    <n v="21094.9"/>
    <n v="15580.99"/>
    <n v="401.9"/>
    <m/>
    <n v="75174.3"/>
    <n v="-491.9"/>
  </r>
  <r>
    <x v="73"/>
    <x v="73"/>
    <x v="0"/>
    <x v="2"/>
    <x v="2"/>
    <x v="91"/>
    <n v="15839.15"/>
    <n v="0"/>
    <n v="180"/>
    <n v="7852.91"/>
    <n v="2362.5300000000002"/>
    <n v="165.16"/>
    <m/>
    <n v="26399.75"/>
    <n v="24"/>
  </r>
  <r>
    <x v="0"/>
    <x v="0"/>
    <x v="0"/>
    <x v="0"/>
    <x v="0"/>
    <x v="92"/>
    <n v="9166.57"/>
    <n v="0"/>
    <n v="0"/>
    <n v="2223.16"/>
    <n v="345.5"/>
    <n v="177"/>
    <m/>
    <n v="11912.23"/>
    <n v="0"/>
  </r>
  <r>
    <x v="103"/>
    <x v="103"/>
    <x v="0"/>
    <x v="3"/>
    <x v="2"/>
    <x v="92"/>
    <n v="30242.06"/>
    <n v="0"/>
    <n v="0"/>
    <n v="10293.219999999999"/>
    <n v="4436.5600000000004"/>
    <n v="75"/>
    <m/>
    <n v="45046.84"/>
    <n v="-828.64"/>
  </r>
  <r>
    <x v="54"/>
    <x v="54"/>
    <x v="0"/>
    <x v="2"/>
    <x v="0"/>
    <x v="92"/>
    <n v="17161.66"/>
    <n v="0"/>
    <n v="0"/>
    <n v="6246.3"/>
    <n v="1243.8"/>
    <n v="63.96"/>
    <m/>
    <n v="24715.72"/>
    <n v="0"/>
  </r>
  <r>
    <x v="40"/>
    <x v="40"/>
    <x v="0"/>
    <x v="3"/>
    <x v="0"/>
    <x v="92"/>
    <n v="4338.12"/>
    <n v="0"/>
    <n v="0"/>
    <n v="2722.25"/>
    <n v="571.38"/>
    <n v="0"/>
    <m/>
    <n v="7631.75"/>
    <n v="70"/>
  </r>
  <r>
    <x v="65"/>
    <x v="65"/>
    <x v="0"/>
    <x v="2"/>
    <x v="0"/>
    <x v="92"/>
    <n v="21631.91"/>
    <n v="408.21"/>
    <n v="0"/>
    <n v="14560.39"/>
    <n v="3193.48"/>
    <n v="115"/>
    <m/>
    <n v="39908.99"/>
    <n v="-35"/>
  </r>
  <r>
    <x v="59"/>
    <x v="59"/>
    <x v="3"/>
    <x v="3"/>
    <x v="2"/>
    <x v="92"/>
    <n v="17735"/>
    <n v="810"/>
    <n v="1290"/>
    <n v="2931.5"/>
    <n v="1099.5"/>
    <n v="43.85"/>
    <m/>
    <n v="23909.85"/>
    <n v="0"/>
  </r>
  <r>
    <x v="79"/>
    <x v="79"/>
    <x v="0"/>
    <x v="3"/>
    <x v="0"/>
    <x v="92"/>
    <n v="9795"/>
    <n v="0"/>
    <n v="1195"/>
    <n v="3209.95"/>
    <n v="1794"/>
    <n v="0"/>
    <m/>
    <n v="15993.95"/>
    <n v="0"/>
  </r>
  <r>
    <x v="53"/>
    <x v="53"/>
    <x v="0"/>
    <x v="2"/>
    <x v="0"/>
    <x v="92"/>
    <n v="15330"/>
    <n v="0"/>
    <n v="470"/>
    <n v="3888.75"/>
    <n v="1145.6300000000001"/>
    <n v="458.75"/>
    <m/>
    <n v="21293.13"/>
    <n v="0"/>
  </r>
  <r>
    <x v="52"/>
    <x v="52"/>
    <x v="2"/>
    <x v="1"/>
    <x v="2"/>
    <x v="92"/>
    <n v="13485.62"/>
    <n v="0"/>
    <n v="1475"/>
    <n v="3884.25"/>
    <n v="1002"/>
    <n v="415.95"/>
    <m/>
    <n v="20262.82"/>
    <n v="132.11000000000001"/>
  </r>
  <r>
    <x v="72"/>
    <x v="72"/>
    <x v="0"/>
    <x v="3"/>
    <x v="2"/>
    <x v="92"/>
    <n v="4501.3500000000004"/>
    <n v="0"/>
    <n v="0"/>
    <n v="2140.6799999999998"/>
    <n v="606.95000000000005"/>
    <n v="0"/>
    <m/>
    <n v="7248.98"/>
    <n v="0"/>
  </r>
  <r>
    <x v="56"/>
    <x v="56"/>
    <x v="0"/>
    <x v="2"/>
    <x v="0"/>
    <x v="92"/>
    <n v="14433.78"/>
    <n v="0"/>
    <n v="0"/>
    <n v="8013.46"/>
    <n v="2166.6999999999998"/>
    <n v="710.58"/>
    <m/>
    <n v="25324.52"/>
    <n v="25.68"/>
  </r>
  <r>
    <x v="24"/>
    <x v="24"/>
    <x v="0"/>
    <x v="2"/>
    <x v="0"/>
    <x v="92"/>
    <n v="4106"/>
    <n v="0"/>
    <n v="0"/>
    <n v="4094"/>
    <n v="988"/>
    <n v="102.96"/>
    <m/>
    <n v="9290.9599999999991"/>
    <n v="215"/>
  </r>
  <r>
    <x v="104"/>
    <x v="104"/>
    <x v="0"/>
    <x v="2"/>
    <x v="0"/>
    <x v="92"/>
    <n v="15532.35"/>
    <n v="400"/>
    <n v="700"/>
    <n v="5025.1099999999997"/>
    <n v="1716.71"/>
    <n v="40"/>
    <m/>
    <n v="23414.17"/>
    <n v="208.75"/>
  </r>
  <r>
    <x v="85"/>
    <x v="85"/>
    <x v="0"/>
    <x v="2"/>
    <x v="0"/>
    <x v="92"/>
    <n v="12399"/>
    <n v="0"/>
    <n v="100"/>
    <n v="2066.25"/>
    <n v="1083.1500000000001"/>
    <n v="93.89"/>
    <m/>
    <n v="15742.29"/>
    <n v="-150"/>
  </r>
  <r>
    <x v="9"/>
    <x v="9"/>
    <x v="0"/>
    <x v="1"/>
    <x v="0"/>
    <x v="92"/>
    <n v="16513.59"/>
    <n v="0"/>
    <n v="745"/>
    <n v="3568.53"/>
    <n v="1376.37"/>
    <n v="17"/>
    <m/>
    <n v="22220.49"/>
    <n v="0"/>
  </r>
  <r>
    <x v="80"/>
    <x v="80"/>
    <x v="4"/>
    <x v="1"/>
    <x v="2"/>
    <x v="92"/>
    <n v="35764.61"/>
    <n v="0"/>
    <n v="790"/>
    <n v="9482.6"/>
    <n v="3606"/>
    <n v="148.97"/>
    <m/>
    <n v="49792.18"/>
    <n v="-400.01"/>
  </r>
  <r>
    <x v="48"/>
    <x v="48"/>
    <x v="0"/>
    <x v="3"/>
    <x v="0"/>
    <x v="92"/>
    <n v="7886"/>
    <n v="0"/>
    <n v="120"/>
    <n v="2935.5"/>
    <n v="674"/>
    <n v="0"/>
    <m/>
    <n v="11615.5"/>
    <n v="-35"/>
  </r>
  <r>
    <x v="105"/>
    <x v="105"/>
    <x v="4"/>
    <x v="1"/>
    <x v="2"/>
    <x v="92"/>
    <n v="16745.919999999998"/>
    <n v="1314"/>
    <n v="0"/>
    <n v="4788"/>
    <n v="2271.8000000000002"/>
    <n v="0"/>
    <m/>
    <n v="25119.72"/>
    <n v="-100"/>
  </r>
  <r>
    <x v="36"/>
    <x v="36"/>
    <x v="0"/>
    <x v="1"/>
    <x v="0"/>
    <x v="92"/>
    <n v="5257.42"/>
    <n v="0"/>
    <n v="0"/>
    <n v="1923.8"/>
    <n v="1028.3699999999999"/>
    <n v="173.46"/>
    <m/>
    <n v="8383.0499999999993"/>
    <n v="425"/>
  </r>
  <r>
    <x v="88"/>
    <x v="88"/>
    <x v="2"/>
    <x v="3"/>
    <x v="2"/>
    <x v="92"/>
    <n v="10173.5"/>
    <n v="0"/>
    <n v="120"/>
    <n v="4520"/>
    <n v="1158.7"/>
    <n v="45"/>
    <m/>
    <n v="16017.2"/>
    <n v="-420"/>
  </r>
  <r>
    <x v="42"/>
    <x v="42"/>
    <x v="0"/>
    <x v="1"/>
    <x v="1"/>
    <x v="92"/>
    <n v="4207.5"/>
    <n v="0"/>
    <n v="1650"/>
    <n v="1403"/>
    <n v="286"/>
    <n v="0"/>
    <m/>
    <n v="7546.5"/>
    <n v="100"/>
  </r>
  <r>
    <x v="27"/>
    <x v="27"/>
    <x v="0"/>
    <x v="3"/>
    <x v="0"/>
    <x v="92"/>
    <n v="2890"/>
    <n v="0"/>
    <n v="0"/>
    <n v="1654.63"/>
    <n v="421.5"/>
    <n v="51.49"/>
    <m/>
    <n v="5017.62"/>
    <n v="0"/>
  </r>
  <r>
    <x v="25"/>
    <x v="25"/>
    <x v="2"/>
    <x v="1"/>
    <x v="0"/>
    <x v="92"/>
    <n v="15814"/>
    <n v="0"/>
    <n v="0"/>
    <n v="3052.34"/>
    <n v="880.38"/>
    <n v="0"/>
    <m/>
    <n v="19746.72"/>
    <n v="0"/>
  </r>
  <r>
    <x v="11"/>
    <x v="11"/>
    <x v="0"/>
    <x v="2"/>
    <x v="2"/>
    <x v="92"/>
    <n v="5990"/>
    <n v="0"/>
    <n v="0"/>
    <n v="1479.29"/>
    <n v="300.66000000000003"/>
    <n v="28.04"/>
    <m/>
    <n v="7797.99"/>
    <n v="0"/>
  </r>
  <r>
    <x v="21"/>
    <x v="21"/>
    <x v="4"/>
    <x v="1"/>
    <x v="0"/>
    <x v="92"/>
    <n v="27810.04"/>
    <n v="0"/>
    <n v="0"/>
    <n v="13163.07"/>
    <n v="2660.18"/>
    <n v="169.73"/>
    <m/>
    <n v="43803.02"/>
    <n v="-573"/>
  </r>
  <r>
    <x v="64"/>
    <x v="64"/>
    <x v="0"/>
    <x v="3"/>
    <x v="0"/>
    <x v="92"/>
    <n v="10411.59"/>
    <n v="0"/>
    <n v="853"/>
    <n v="5494.91"/>
    <n v="1464.7"/>
    <n v="160.75"/>
    <m/>
    <n v="18384.95"/>
    <n v="-157.21"/>
  </r>
  <r>
    <x v="28"/>
    <x v="28"/>
    <x v="0"/>
    <x v="2"/>
    <x v="0"/>
    <x v="92"/>
    <n v="4150"/>
    <n v="0"/>
    <n v="0"/>
    <n v="3662.5"/>
    <n v="1056.5"/>
    <n v="23.99"/>
    <m/>
    <n v="8892.99"/>
    <n v="0"/>
  </r>
  <r>
    <x v="106"/>
    <x v="106"/>
    <x v="0"/>
    <x v="2"/>
    <x v="2"/>
    <x v="92"/>
    <n v="17435"/>
    <n v="0"/>
    <n v="3800"/>
    <n v="5924.75"/>
    <n v="3776.45"/>
    <n v="0"/>
    <m/>
    <n v="30936.2"/>
    <n v="-48.54"/>
  </r>
  <r>
    <x v="58"/>
    <x v="58"/>
    <x v="0"/>
    <x v="3"/>
    <x v="3"/>
    <x v="92"/>
    <n v="25239.55"/>
    <n v="1047"/>
    <n v="0"/>
    <n v="21736.61"/>
    <n v="1430.68"/>
    <n v="8.5"/>
    <m/>
    <n v="49462.34"/>
    <n v="0"/>
  </r>
  <r>
    <x v="55"/>
    <x v="55"/>
    <x v="0"/>
    <x v="5"/>
    <x v="0"/>
    <x v="92"/>
    <n v="12232.4"/>
    <n v="1250"/>
    <n v="0"/>
    <n v="3005.25"/>
    <n v="645.12"/>
    <n v="199.99"/>
    <m/>
    <n v="17332.759999999998"/>
    <n v="-100"/>
  </r>
  <r>
    <x v="29"/>
    <x v="29"/>
    <x v="0"/>
    <x v="2"/>
    <x v="0"/>
    <x v="92"/>
    <n v="10840.72"/>
    <n v="0"/>
    <n v="1990"/>
    <n v="3967.36"/>
    <n v="1143.08"/>
    <n v="1086.3800000000001"/>
    <m/>
    <n v="19027.54"/>
    <n v="0"/>
  </r>
  <r>
    <x v="8"/>
    <x v="8"/>
    <x v="0"/>
    <x v="1"/>
    <x v="1"/>
    <x v="92"/>
    <n v="4674.96"/>
    <n v="480"/>
    <n v="0"/>
    <n v="2004.14"/>
    <n v="729.36"/>
    <n v="0"/>
    <m/>
    <n v="7888.46"/>
    <n v="0"/>
  </r>
  <r>
    <x v="18"/>
    <x v="18"/>
    <x v="3"/>
    <x v="1"/>
    <x v="0"/>
    <x v="92"/>
    <n v="8632.94"/>
    <n v="0"/>
    <n v="3000"/>
    <n v="2679.25"/>
    <n v="638.5"/>
    <n v="0"/>
    <m/>
    <n v="14950.69"/>
    <n v="233.43"/>
  </r>
  <r>
    <x v="74"/>
    <x v="74"/>
    <x v="3"/>
    <x v="3"/>
    <x v="0"/>
    <x v="92"/>
    <n v="36000.68"/>
    <n v="0"/>
    <n v="2475"/>
    <n v="8360.2800000000007"/>
    <n v="4107.4399999999996"/>
    <n v="290.08999999999997"/>
    <m/>
    <n v="51233.49"/>
    <n v="-90"/>
  </r>
  <r>
    <x v="15"/>
    <x v="15"/>
    <x v="2"/>
    <x v="1"/>
    <x v="0"/>
    <x v="92"/>
    <n v="9778"/>
    <n v="0"/>
    <n v="625"/>
    <n v="2730.33"/>
    <n v="534"/>
    <n v="20"/>
    <m/>
    <n v="13687.33"/>
    <n v="0"/>
  </r>
  <r>
    <x v="62"/>
    <x v="62"/>
    <x v="2"/>
    <x v="4"/>
    <x v="0"/>
    <x v="92"/>
    <n v="16305.5"/>
    <n v="0"/>
    <n v="0"/>
    <n v="4423.5"/>
    <n v="1185.1099999999999"/>
    <n v="0"/>
    <m/>
    <n v="21914.11"/>
    <n v="-188.94"/>
  </r>
  <r>
    <x v="67"/>
    <x v="67"/>
    <x v="5"/>
    <x v="3"/>
    <x v="0"/>
    <x v="92"/>
    <n v="13105.91"/>
    <n v="0"/>
    <n v="2880"/>
    <n v="4001.04"/>
    <n v="933.44"/>
    <n v="433.73"/>
    <m/>
    <n v="21354.12"/>
    <n v="-40.32"/>
  </r>
  <r>
    <x v="39"/>
    <x v="39"/>
    <x v="5"/>
    <x v="3"/>
    <x v="0"/>
    <x v="92"/>
    <n v="16877.72"/>
    <n v="0"/>
    <n v="3585"/>
    <n v="4547.91"/>
    <n v="1871.68"/>
    <n v="147.5"/>
    <m/>
    <n v="27029.81"/>
    <n v="341.24"/>
  </r>
  <r>
    <x v="13"/>
    <x v="13"/>
    <x v="0"/>
    <x v="1"/>
    <x v="0"/>
    <x v="92"/>
    <n v="7306.7"/>
    <n v="0"/>
    <n v="270"/>
    <n v="1614.88"/>
    <n v="628.95000000000005"/>
    <n v="288.99"/>
    <m/>
    <n v="10109.52"/>
    <n v="-100"/>
  </r>
  <r>
    <x v="109"/>
    <x v="109"/>
    <x v="0"/>
    <x v="2"/>
    <x v="2"/>
    <x v="92"/>
    <n v="23992.1"/>
    <n v="0"/>
    <n v="1880"/>
    <n v="8094.2"/>
    <n v="3011.26"/>
    <n v="56.25"/>
    <m/>
    <n v="37033.81"/>
    <n v="-289.89"/>
  </r>
  <r>
    <x v="95"/>
    <x v="95"/>
    <x v="2"/>
    <x v="5"/>
    <x v="2"/>
    <x v="92"/>
    <n v="9593.75"/>
    <n v="0"/>
    <n v="0"/>
    <n v="4960.42"/>
    <n v="3162.37"/>
    <n v="15"/>
    <m/>
    <n v="17731.54"/>
    <n v="-87.59"/>
  </r>
  <r>
    <x v="60"/>
    <x v="60"/>
    <x v="1"/>
    <x v="3"/>
    <x v="2"/>
    <x v="92"/>
    <n v="10380.09"/>
    <n v="50"/>
    <n v="1330"/>
    <n v="3524.07"/>
    <n v="2528.23"/>
    <n v="186"/>
    <m/>
    <n v="17998.39"/>
    <n v="0"/>
  </r>
  <r>
    <x v="50"/>
    <x v="50"/>
    <x v="2"/>
    <x v="4"/>
    <x v="0"/>
    <x v="92"/>
    <n v="14083.49"/>
    <n v="0"/>
    <n v="285"/>
    <n v="5234.82"/>
    <n v="1100.51"/>
    <n v="47.33"/>
    <m/>
    <n v="20751.150000000001"/>
    <n v="50"/>
  </r>
  <r>
    <x v="31"/>
    <x v="31"/>
    <x v="4"/>
    <x v="0"/>
    <x v="0"/>
    <x v="92"/>
    <n v="34222.019999999997"/>
    <n v="0"/>
    <n v="1353.99"/>
    <n v="9016.1200000000008"/>
    <n v="2515.86"/>
    <n v="2981.02"/>
    <m/>
    <n v="50089.01"/>
    <n v="0.01"/>
  </r>
  <r>
    <x v="75"/>
    <x v="75"/>
    <x v="0"/>
    <x v="3"/>
    <x v="2"/>
    <x v="92"/>
    <n v="2115.9899999999998"/>
    <n v="0"/>
    <n v="1612"/>
    <n v="10608.81"/>
    <n v="2686.7"/>
    <n v="44.99"/>
    <m/>
    <n v="17068.490000000002"/>
    <n v="-23.28"/>
  </r>
  <r>
    <x v="3"/>
    <x v="3"/>
    <x v="0"/>
    <x v="1"/>
    <x v="0"/>
    <x v="92"/>
    <n v="2078.27"/>
    <n v="0"/>
    <n v="60"/>
    <n v="1508.65"/>
    <n v="390.93"/>
    <n v="33.979999999999997"/>
    <m/>
    <n v="4071.83"/>
    <n v="0"/>
  </r>
  <r>
    <x v="41"/>
    <x v="41"/>
    <x v="0"/>
    <x v="4"/>
    <x v="0"/>
    <x v="92"/>
    <n v="9655"/>
    <n v="0"/>
    <n v="50"/>
    <n v="4695.1499999999996"/>
    <n v="1757.73"/>
    <n v="34.950000000000003"/>
    <m/>
    <n v="16192.83"/>
    <n v="-50"/>
  </r>
  <r>
    <x v="96"/>
    <x v="96"/>
    <x v="3"/>
    <x v="5"/>
    <x v="0"/>
    <x v="92"/>
    <n v="17636.419999999998"/>
    <n v="0"/>
    <n v="357.5"/>
    <n v="6189.79"/>
    <n v="3117.33"/>
    <n v="0"/>
    <m/>
    <n v="27301.040000000001"/>
    <n v="-185"/>
  </r>
  <r>
    <x v="68"/>
    <x v="68"/>
    <x v="0"/>
    <x v="0"/>
    <x v="2"/>
    <x v="92"/>
    <n v="6256.85"/>
    <n v="0"/>
    <n v="319.97000000000003"/>
    <n v="4896.26"/>
    <n v="3677.97"/>
    <n v="0"/>
    <m/>
    <n v="15151.05"/>
    <n v="-47.09"/>
  </r>
  <r>
    <x v="23"/>
    <x v="23"/>
    <x v="0"/>
    <x v="1"/>
    <x v="0"/>
    <x v="92"/>
    <n v="13034.96"/>
    <n v="0"/>
    <n v="410"/>
    <n v="4672.12"/>
    <n v="938"/>
    <n v="0"/>
    <m/>
    <n v="19055.080000000002"/>
    <n v="0"/>
  </r>
  <r>
    <x v="69"/>
    <x v="69"/>
    <x v="4"/>
    <x v="1"/>
    <x v="2"/>
    <x v="92"/>
    <n v="37770.65"/>
    <n v="3600"/>
    <n v="0"/>
    <n v="11667.75"/>
    <n v="5872.25"/>
    <n v="82.25"/>
    <m/>
    <n v="58992.9"/>
    <n v="-234.18"/>
  </r>
  <r>
    <x v="97"/>
    <x v="97"/>
    <x v="0"/>
    <x v="3"/>
    <x v="0"/>
    <x v="92"/>
    <n v="16161.31"/>
    <n v="0"/>
    <n v="60"/>
    <n v="4902.5"/>
    <n v="971"/>
    <n v="142"/>
    <m/>
    <n v="22236.81"/>
    <n v="0"/>
  </r>
  <r>
    <x v="94"/>
    <x v="94"/>
    <x v="0"/>
    <x v="2"/>
    <x v="2"/>
    <x v="92"/>
    <n v="3925"/>
    <n v="0"/>
    <n v="30"/>
    <n v="1844"/>
    <n v="510"/>
    <n v="60"/>
    <m/>
    <n v="6369"/>
    <n v="-31.47"/>
  </r>
  <r>
    <x v="7"/>
    <x v="7"/>
    <x v="0"/>
    <x v="1"/>
    <x v="0"/>
    <x v="92"/>
    <n v="3145.13"/>
    <n v="0"/>
    <n v="30"/>
    <n v="1061.42"/>
    <n v="232.95"/>
    <n v="0"/>
    <m/>
    <n v="4469.5"/>
    <n v="0"/>
  </r>
  <r>
    <x v="93"/>
    <x v="93"/>
    <x v="0"/>
    <x v="2"/>
    <x v="0"/>
    <x v="92"/>
    <n v="2920"/>
    <n v="0"/>
    <n v="0"/>
    <n v="1098.75"/>
    <n v="639.5"/>
    <n v="0"/>
    <m/>
    <n v="4658.25"/>
    <n v="0"/>
  </r>
  <r>
    <x v="110"/>
    <x v="110"/>
    <x v="2"/>
    <x v="3"/>
    <x v="2"/>
    <x v="92"/>
    <n v="15150.44"/>
    <n v="0"/>
    <n v="120"/>
    <n v="8181.39"/>
    <n v="2870.67"/>
    <n v="0"/>
    <m/>
    <n v="26322.5"/>
    <n v="-75"/>
  </r>
  <r>
    <x v="46"/>
    <x v="46"/>
    <x v="3"/>
    <x v="1"/>
    <x v="0"/>
    <x v="92"/>
    <n v="9277.18"/>
    <n v="0"/>
    <n v="1290"/>
    <n v="2793.33"/>
    <n v="733.24"/>
    <n v="0"/>
    <m/>
    <n v="14093.75"/>
    <n v="-297.74"/>
  </r>
  <r>
    <x v="17"/>
    <x v="17"/>
    <x v="0"/>
    <x v="1"/>
    <x v="1"/>
    <x v="92"/>
    <n v="3615.6"/>
    <n v="340"/>
    <n v="2385"/>
    <n v="982.1"/>
    <n v="219"/>
    <n v="0"/>
    <m/>
    <n v="7541.7"/>
    <n v="120"/>
  </r>
  <r>
    <x v="81"/>
    <x v="81"/>
    <x v="0"/>
    <x v="3"/>
    <x v="2"/>
    <x v="92"/>
    <n v="17873.89"/>
    <n v="752.25"/>
    <n v="155"/>
    <n v="6348.78"/>
    <n v="5168.71"/>
    <n v="24.99"/>
    <m/>
    <n v="30323.62"/>
    <n v="0"/>
  </r>
  <r>
    <x v="102"/>
    <x v="102"/>
    <x v="4"/>
    <x v="2"/>
    <x v="2"/>
    <x v="92"/>
    <n v="28065.77"/>
    <n v="0"/>
    <n v="1495"/>
    <n v="7164.1"/>
    <n v="4448.8999999999996"/>
    <n v="27.12"/>
    <m/>
    <n v="41200.89"/>
    <n v="199.95"/>
  </r>
  <r>
    <x v="16"/>
    <x v="16"/>
    <x v="0"/>
    <x v="1"/>
    <x v="0"/>
    <x v="92"/>
    <n v="23517.5"/>
    <n v="0"/>
    <n v="1165"/>
    <n v="7638.55"/>
    <n v="1692.88"/>
    <n v="1348.86"/>
    <m/>
    <n v="35362.79"/>
    <n v="190"/>
  </r>
  <r>
    <x v="30"/>
    <x v="30"/>
    <x v="0"/>
    <x v="2"/>
    <x v="2"/>
    <x v="92"/>
    <n v="7595.01"/>
    <n v="0"/>
    <n v="0"/>
    <n v="2378"/>
    <n v="492.45"/>
    <n v="39.979999999999997"/>
    <m/>
    <n v="10505.44"/>
    <n v="45.76"/>
  </r>
  <r>
    <x v="38"/>
    <x v="38"/>
    <x v="2"/>
    <x v="2"/>
    <x v="0"/>
    <x v="92"/>
    <n v="18682.5"/>
    <n v="0"/>
    <n v="1050"/>
    <n v="9020.35"/>
    <n v="2408"/>
    <n v="83.13"/>
    <m/>
    <n v="31243.98"/>
    <n v="-103.06"/>
  </r>
  <r>
    <x v="12"/>
    <x v="12"/>
    <x v="0"/>
    <x v="2"/>
    <x v="0"/>
    <x v="92"/>
    <n v="7924.4"/>
    <n v="0"/>
    <n v="2578"/>
    <n v="4222"/>
    <n v="1510.5"/>
    <n v="5174.96"/>
    <m/>
    <n v="21409.86"/>
    <n v="50"/>
  </r>
  <r>
    <x v="47"/>
    <x v="47"/>
    <x v="0"/>
    <x v="2"/>
    <x v="0"/>
    <x v="92"/>
    <n v="3905"/>
    <n v="0"/>
    <n v="375"/>
    <n v="3196.5"/>
    <n v="779.5"/>
    <n v="16"/>
    <m/>
    <n v="8272"/>
    <n v="0"/>
  </r>
  <r>
    <x v="89"/>
    <x v="89"/>
    <x v="0"/>
    <x v="2"/>
    <x v="0"/>
    <x v="92"/>
    <n v="7982.46"/>
    <n v="0"/>
    <n v="0"/>
    <n v="2037.5"/>
    <n v="1058.6400000000001"/>
    <n v="61.98"/>
    <m/>
    <n v="11140.58"/>
    <n v="-137.08000000000001"/>
  </r>
  <r>
    <x v="77"/>
    <x v="77"/>
    <x v="5"/>
    <x v="2"/>
    <x v="2"/>
    <x v="92"/>
    <n v="22932.92"/>
    <n v="3556.3"/>
    <n v="227"/>
    <n v="9717.2999999999993"/>
    <n v="3835.8"/>
    <n v="744.6"/>
    <m/>
    <n v="41013.919999999998"/>
    <n v="-347.1"/>
  </r>
  <r>
    <x v="78"/>
    <x v="78"/>
    <x v="1"/>
    <x v="2"/>
    <x v="0"/>
    <x v="92"/>
    <n v="20013.5"/>
    <n v="2356.25"/>
    <n v="0"/>
    <n v="6468.66"/>
    <n v="1491.1"/>
    <n v="0"/>
    <m/>
    <n v="30329.51"/>
    <n v="0"/>
  </r>
  <r>
    <x v="82"/>
    <x v="82"/>
    <x v="0"/>
    <x v="3"/>
    <x v="0"/>
    <x v="92"/>
    <n v="5965.51"/>
    <n v="0"/>
    <n v="0"/>
    <n v="10245.11"/>
    <n v="1590.94"/>
    <n v="250"/>
    <m/>
    <n v="18051.560000000001"/>
    <n v="930"/>
  </r>
  <r>
    <x v="14"/>
    <x v="14"/>
    <x v="0"/>
    <x v="1"/>
    <x v="1"/>
    <x v="92"/>
    <n v="2956.94"/>
    <n v="0"/>
    <n v="1200"/>
    <n v="1647.58"/>
    <n v="336.5"/>
    <n v="19.989999999999998"/>
    <m/>
    <n v="6161.01"/>
    <n v="50"/>
  </r>
  <r>
    <x v="111"/>
    <x v="111"/>
    <x v="5"/>
    <x v="3"/>
    <x v="0"/>
    <x v="92"/>
    <n v="6499"/>
    <n v="0"/>
    <n v="0"/>
    <n v="1463.35"/>
    <n v="785.33"/>
    <n v="0"/>
    <m/>
    <n v="8747.68"/>
    <n v="0"/>
  </r>
  <r>
    <x v="43"/>
    <x v="43"/>
    <x v="0"/>
    <x v="4"/>
    <x v="0"/>
    <x v="92"/>
    <n v="4680.16"/>
    <n v="0"/>
    <n v="100"/>
    <n v="2378.92"/>
    <n v="907.97"/>
    <n v="0"/>
    <m/>
    <n v="8067.05"/>
    <n v="50"/>
  </r>
  <r>
    <x v="101"/>
    <x v="101"/>
    <x v="4"/>
    <x v="2"/>
    <x v="2"/>
    <x v="92"/>
    <n v="13197.5"/>
    <n v="0"/>
    <n v="2410"/>
    <n v="3620.28"/>
    <n v="2417.2199999999998"/>
    <n v="125.94"/>
    <m/>
    <n v="21770.94"/>
    <n v="-105.25"/>
  </r>
  <r>
    <x v="37"/>
    <x v="37"/>
    <x v="0"/>
    <x v="3"/>
    <x v="0"/>
    <x v="92"/>
    <n v="9418"/>
    <n v="0"/>
    <n v="635"/>
    <n v="6452.04"/>
    <n v="1406"/>
    <n v="2725.09"/>
    <m/>
    <n v="20636.13"/>
    <n v="287.99"/>
  </r>
  <r>
    <x v="76"/>
    <x v="76"/>
    <x v="0"/>
    <x v="4"/>
    <x v="1"/>
    <x v="92"/>
    <n v="13259.69"/>
    <n v="0"/>
    <n v="1600"/>
    <n v="3047.95"/>
    <n v="1793.5"/>
    <n v="0"/>
    <m/>
    <n v="19701.14"/>
    <n v="30"/>
  </r>
  <r>
    <x v="113"/>
    <x v="113"/>
    <x v="2"/>
    <x v="2"/>
    <x v="2"/>
    <x v="92"/>
    <n v="15903.26"/>
    <n v="0"/>
    <n v="0"/>
    <n v="6579.4"/>
    <n v="3227.55"/>
    <n v="60"/>
    <m/>
    <n v="25770.21"/>
    <n v="0"/>
  </r>
  <r>
    <x v="2"/>
    <x v="2"/>
    <x v="0"/>
    <x v="1"/>
    <x v="0"/>
    <x v="92"/>
    <n v="3061.96"/>
    <n v="0"/>
    <n v="0"/>
    <n v="439"/>
    <n v="212"/>
    <n v="15"/>
    <m/>
    <n v="3727.96"/>
    <n v="0"/>
  </r>
  <r>
    <x v="90"/>
    <x v="90"/>
    <x v="4"/>
    <x v="2"/>
    <x v="2"/>
    <x v="92"/>
    <n v="27843.46"/>
    <n v="0"/>
    <n v="0"/>
    <n v="9582.64"/>
    <n v="3224.1"/>
    <n v="215"/>
    <m/>
    <n v="40865.199999999997"/>
    <n v="-729.19"/>
  </r>
  <r>
    <x v="49"/>
    <x v="49"/>
    <x v="0"/>
    <x v="3"/>
    <x v="0"/>
    <x v="92"/>
    <n v="7818"/>
    <n v="0"/>
    <n v="240"/>
    <n v="2555"/>
    <n v="692"/>
    <n v="0"/>
    <m/>
    <n v="11305"/>
    <n v="-37.07"/>
  </r>
  <r>
    <x v="51"/>
    <x v="51"/>
    <x v="2"/>
    <x v="3"/>
    <x v="0"/>
    <x v="92"/>
    <n v="11090.5"/>
    <n v="0"/>
    <n v="693"/>
    <n v="2477.5"/>
    <n v="683.5"/>
    <n v="104.67"/>
    <m/>
    <n v="15049.17"/>
    <n v="0"/>
  </r>
  <r>
    <x v="44"/>
    <x v="44"/>
    <x v="0"/>
    <x v="2"/>
    <x v="0"/>
    <x v="92"/>
    <n v="5722.95"/>
    <n v="0"/>
    <n v="1465.5"/>
    <n v="1651.81"/>
    <n v="527.02"/>
    <n v="328.73"/>
    <m/>
    <n v="9696.01"/>
    <n v="22.5"/>
  </r>
  <r>
    <x v="33"/>
    <x v="33"/>
    <x v="0"/>
    <x v="2"/>
    <x v="0"/>
    <x v="92"/>
    <n v="24555.93"/>
    <n v="450"/>
    <n v="9070"/>
    <n v="9911.9"/>
    <n v="2787.3"/>
    <n v="0"/>
    <m/>
    <n v="46775.13"/>
    <n v="12"/>
  </r>
  <r>
    <x v="71"/>
    <x v="71"/>
    <x v="0"/>
    <x v="2"/>
    <x v="2"/>
    <x v="92"/>
    <n v="19621.009999999998"/>
    <n v="0"/>
    <n v="3230"/>
    <n v="5890.1"/>
    <n v="2890.9"/>
    <n v="2796.25"/>
    <m/>
    <n v="34428.26"/>
    <n v="5.9"/>
  </r>
  <r>
    <x v="6"/>
    <x v="6"/>
    <x v="0"/>
    <x v="1"/>
    <x v="0"/>
    <x v="92"/>
    <n v="6540.08"/>
    <n v="0"/>
    <n v="1615"/>
    <n v="3338.39"/>
    <n v="502.5"/>
    <n v="156.99"/>
    <m/>
    <n v="12152.96"/>
    <n v="0"/>
  </r>
  <r>
    <x v="87"/>
    <x v="87"/>
    <x v="2"/>
    <x v="1"/>
    <x v="2"/>
    <x v="92"/>
    <n v="20480.560000000001"/>
    <n v="0"/>
    <n v="796"/>
    <n v="5832.31"/>
    <n v="1928.7"/>
    <n v="229.95"/>
    <m/>
    <n v="29267.52"/>
    <n v="-811.13"/>
  </r>
  <r>
    <x v="99"/>
    <x v="99"/>
    <x v="4"/>
    <x v="3"/>
    <x v="2"/>
    <x v="92"/>
    <n v="46349.42"/>
    <n v="4500"/>
    <n v="5084"/>
    <n v="22963.200000000001"/>
    <n v="4661.46"/>
    <n v="5200.49"/>
    <m/>
    <n v="88758.57"/>
    <n v="-250"/>
  </r>
  <r>
    <x v="63"/>
    <x v="63"/>
    <x v="0"/>
    <x v="2"/>
    <x v="0"/>
    <x v="92"/>
    <n v="18616.59"/>
    <n v="1200"/>
    <n v="1150"/>
    <n v="4271.6400000000003"/>
    <n v="1121.32"/>
    <n v="985"/>
    <m/>
    <n v="27344.55"/>
    <n v="-200"/>
  </r>
  <r>
    <x v="19"/>
    <x v="19"/>
    <x v="4"/>
    <x v="0"/>
    <x v="0"/>
    <x v="92"/>
    <n v="24548.53"/>
    <n v="75"/>
    <n v="100"/>
    <n v="7966.42"/>
    <n v="1944.11"/>
    <n v="77"/>
    <m/>
    <n v="34711.06"/>
    <n v="2830.07"/>
  </r>
  <r>
    <x v="5"/>
    <x v="5"/>
    <x v="0"/>
    <x v="1"/>
    <x v="0"/>
    <x v="92"/>
    <n v="3984.99"/>
    <n v="0"/>
    <n v="250"/>
    <n v="1629"/>
    <n v="308"/>
    <n v="0"/>
    <m/>
    <n v="6171.99"/>
    <n v="-25.18"/>
  </r>
  <r>
    <x v="35"/>
    <x v="35"/>
    <x v="4"/>
    <x v="1"/>
    <x v="0"/>
    <x v="92"/>
    <n v="24558.19"/>
    <n v="0"/>
    <n v="0"/>
    <n v="14940.45"/>
    <n v="20184.900000000001"/>
    <n v="4340.37"/>
    <m/>
    <n v="64023.91"/>
    <n v="0"/>
  </r>
  <r>
    <x v="92"/>
    <x v="92"/>
    <x v="2"/>
    <x v="4"/>
    <x v="0"/>
    <x v="92"/>
    <n v="20048.5"/>
    <n v="0"/>
    <n v="330"/>
    <n v="5019.8"/>
    <n v="1517.79"/>
    <n v="39.979999999999997"/>
    <m/>
    <n v="26956.07"/>
    <n v="-220"/>
  </r>
  <r>
    <x v="26"/>
    <x v="26"/>
    <x v="1"/>
    <x v="2"/>
    <x v="0"/>
    <x v="92"/>
    <n v="30992.5"/>
    <n v="190"/>
    <n v="3049"/>
    <n v="11163.9"/>
    <n v="2715.65"/>
    <n v="30"/>
    <m/>
    <n v="48141.05"/>
    <n v="0"/>
  </r>
  <r>
    <x v="84"/>
    <x v="84"/>
    <x v="0"/>
    <x v="3"/>
    <x v="0"/>
    <x v="92"/>
    <n v="7374"/>
    <n v="0"/>
    <n v="985"/>
    <n v="2011.5"/>
    <n v="868.25"/>
    <n v="10"/>
    <m/>
    <n v="11248.75"/>
    <n v="-500"/>
  </r>
  <r>
    <x v="1"/>
    <x v="1"/>
    <x v="0"/>
    <x v="1"/>
    <x v="0"/>
    <x v="92"/>
    <n v="7144.16"/>
    <n v="0"/>
    <n v="765"/>
    <n v="1751.25"/>
    <n v="849"/>
    <n v="10"/>
    <m/>
    <n v="10519.41"/>
    <n v="0"/>
  </r>
  <r>
    <x v="4"/>
    <x v="4"/>
    <x v="1"/>
    <x v="0"/>
    <x v="0"/>
    <x v="92"/>
    <n v="13536"/>
    <n v="0"/>
    <n v="0"/>
    <n v="5443.44"/>
    <n v="1036.75"/>
    <n v="53.97"/>
    <m/>
    <n v="20070.16"/>
    <n v="0"/>
  </r>
  <r>
    <x v="22"/>
    <x v="22"/>
    <x v="0"/>
    <x v="3"/>
    <x v="0"/>
    <x v="92"/>
    <n v="8304.75"/>
    <n v="0"/>
    <n v="600"/>
    <n v="1608.9"/>
    <n v="777"/>
    <n v="756.98"/>
    <m/>
    <n v="12047.63"/>
    <n v="92.04"/>
  </r>
  <r>
    <x v="45"/>
    <x v="45"/>
    <x v="0"/>
    <x v="3"/>
    <x v="0"/>
    <x v="92"/>
    <n v="4852.1099999999997"/>
    <n v="0"/>
    <n v="300"/>
    <n v="1033"/>
    <n v="329.5"/>
    <n v="0"/>
    <m/>
    <n v="6514.61"/>
    <n v="51.8"/>
  </r>
  <r>
    <x v="20"/>
    <x v="20"/>
    <x v="3"/>
    <x v="1"/>
    <x v="0"/>
    <x v="92"/>
    <n v="22628.37"/>
    <n v="0"/>
    <n v="1690"/>
    <n v="3564.85"/>
    <n v="976.45"/>
    <n v="1332.99"/>
    <m/>
    <n v="30192.66"/>
    <n v="829.88"/>
  </r>
  <r>
    <x v="73"/>
    <x v="73"/>
    <x v="0"/>
    <x v="2"/>
    <x v="2"/>
    <x v="92"/>
    <n v="12295.76"/>
    <n v="0"/>
    <n v="100"/>
    <n v="6332.23"/>
    <n v="2535.9899999999998"/>
    <n v="0"/>
    <m/>
    <n v="21263.98"/>
    <n v="0"/>
  </r>
  <r>
    <x v="100"/>
    <x v="100"/>
    <x v="4"/>
    <x v="5"/>
    <x v="2"/>
    <x v="92"/>
    <n v="32638.19"/>
    <n v="3000"/>
    <n v="6534"/>
    <n v="14085.59"/>
    <n v="6102.07"/>
    <n v="92.75"/>
    <m/>
    <n v="62452.6"/>
    <n v="0"/>
  </r>
  <r>
    <x v="86"/>
    <x v="86"/>
    <x v="0"/>
    <x v="2"/>
    <x v="2"/>
    <x v="92"/>
    <n v="8333.5499999999993"/>
    <n v="0"/>
    <n v="300"/>
    <n v="4743.28"/>
    <n v="656.22"/>
    <n v="27.06"/>
    <m/>
    <n v="14060.11"/>
    <n v="0"/>
  </r>
  <r>
    <x v="34"/>
    <x v="34"/>
    <x v="0"/>
    <x v="3"/>
    <x v="0"/>
    <x v="92"/>
    <n v="5075"/>
    <n v="400"/>
    <n v="0"/>
    <n v="833.8"/>
    <n v="480.63"/>
    <n v="0"/>
    <m/>
    <n v="6789.43"/>
    <n v="-80.02"/>
  </r>
  <r>
    <x v="32"/>
    <x v="32"/>
    <x v="3"/>
    <x v="2"/>
    <x v="0"/>
    <x v="92"/>
    <n v="7328.44"/>
    <n v="0"/>
    <n v="30"/>
    <n v="2960.75"/>
    <n v="1130.1600000000001"/>
    <n v="170"/>
    <m/>
    <n v="11619.35"/>
    <n v="-2.64"/>
  </r>
  <r>
    <x v="91"/>
    <x v="91"/>
    <x v="0"/>
    <x v="2"/>
    <x v="1"/>
    <x v="92"/>
    <n v="6963.4"/>
    <n v="0"/>
    <n v="600"/>
    <n v="1518.27"/>
    <n v="644.92999999999995"/>
    <n v="0"/>
    <m/>
    <n v="9726.6"/>
    <n v="0"/>
  </r>
  <r>
    <x v="83"/>
    <x v="83"/>
    <x v="6"/>
    <x v="2"/>
    <x v="2"/>
    <x v="92"/>
    <n v="49732.31"/>
    <n v="2913.75"/>
    <n v="596"/>
    <n v="19454.28"/>
    <n v="7116.38"/>
    <n v="298.95999999999998"/>
    <m/>
    <n v="80111.679999999993"/>
    <n v="-1249.49"/>
  </r>
  <r>
    <x v="112"/>
    <x v="112"/>
    <x v="2"/>
    <x v="3"/>
    <x v="2"/>
    <x v="92"/>
    <n v="28180.23"/>
    <n v="0"/>
    <n v="1070"/>
    <n v="9754.1200000000008"/>
    <n v="4170.1499999999996"/>
    <n v="65"/>
    <m/>
    <n v="43239.5"/>
    <n v="-95"/>
  </r>
  <r>
    <x v="107"/>
    <x v="107"/>
    <x v="0"/>
    <x v="3"/>
    <x v="0"/>
    <x v="92"/>
    <n v="4710"/>
    <n v="0"/>
    <n v="100"/>
    <n v="3981"/>
    <n v="730"/>
    <n v="169"/>
    <m/>
    <n v="9690"/>
    <n v="-50"/>
  </r>
  <r>
    <x v="10"/>
    <x v="10"/>
    <x v="1"/>
    <x v="2"/>
    <x v="0"/>
    <x v="92"/>
    <n v="19622"/>
    <n v="200"/>
    <n v="1055.5"/>
    <n v="13454.85"/>
    <n v="2179.1999999999998"/>
    <n v="2135.5100000000002"/>
    <m/>
    <n v="38647.06"/>
    <n v="0"/>
  </r>
  <r>
    <x v="98"/>
    <x v="98"/>
    <x v="2"/>
    <x v="3"/>
    <x v="2"/>
    <x v="92"/>
    <n v="31532.25"/>
    <n v="1200"/>
    <n v="0"/>
    <n v="20635.52"/>
    <n v="14849.46"/>
    <n v="25"/>
    <m/>
    <n v="68242.23"/>
    <n v="27.61"/>
  </r>
  <r>
    <x v="108"/>
    <x v="108"/>
    <x v="4"/>
    <x v="2"/>
    <x v="2"/>
    <x v="92"/>
    <n v="36873.22"/>
    <n v="0"/>
    <n v="525"/>
    <n v="17836.29"/>
    <n v="9682.35"/>
    <n v="1135.1600000000001"/>
    <m/>
    <n v="66052.02"/>
    <n v="-497.59"/>
  </r>
  <r>
    <x v="61"/>
    <x v="61"/>
    <x v="0"/>
    <x v="3"/>
    <x v="0"/>
    <x v="92"/>
    <n v="14722.33"/>
    <n v="0"/>
    <n v="10"/>
    <n v="3891"/>
    <n v="1051"/>
    <n v="55"/>
    <m/>
    <n v="19729.330000000002"/>
    <n v="-150"/>
  </r>
  <r>
    <x v="57"/>
    <x v="57"/>
    <x v="3"/>
    <x v="4"/>
    <x v="0"/>
    <x v="92"/>
    <n v="19616.46"/>
    <n v="0"/>
    <n v="10259.5"/>
    <n v="6321.86"/>
    <n v="3109.68"/>
    <n v="1992.76"/>
    <m/>
    <n v="41300.26"/>
    <n v="0"/>
  </r>
  <r>
    <x v="56"/>
    <x v="56"/>
    <x v="0"/>
    <x v="2"/>
    <x v="0"/>
    <x v="93"/>
    <n v="11434.25"/>
    <n v="0"/>
    <n v="0"/>
    <n v="5169.38"/>
    <n v="1913.83"/>
    <n v="470.98"/>
    <m/>
    <n v="18988.439999999999"/>
    <n v="57.75"/>
  </r>
  <r>
    <x v="54"/>
    <x v="54"/>
    <x v="0"/>
    <x v="2"/>
    <x v="0"/>
    <x v="93"/>
    <n v="16376.08"/>
    <n v="1375"/>
    <n v="0"/>
    <n v="5607.7"/>
    <n v="1011.3"/>
    <n v="15.99"/>
    <m/>
    <n v="24386.07"/>
    <n v="0"/>
  </r>
  <r>
    <x v="40"/>
    <x v="40"/>
    <x v="0"/>
    <x v="3"/>
    <x v="0"/>
    <x v="93"/>
    <n v="11962.11"/>
    <n v="0"/>
    <n v="0"/>
    <n v="2489.89"/>
    <n v="566.5"/>
    <n v="17.989999999999998"/>
    <m/>
    <n v="15036.49"/>
    <n v="250"/>
  </r>
  <r>
    <x v="65"/>
    <x v="65"/>
    <x v="0"/>
    <x v="2"/>
    <x v="0"/>
    <x v="93"/>
    <n v="21399.51"/>
    <n v="0"/>
    <n v="0"/>
    <n v="14522.01"/>
    <n v="2462.41"/>
    <n v="498"/>
    <m/>
    <n v="38881.93"/>
    <n v="-147.93"/>
  </r>
  <r>
    <x v="59"/>
    <x v="59"/>
    <x v="3"/>
    <x v="3"/>
    <x v="2"/>
    <x v="93"/>
    <n v="15440"/>
    <n v="1200"/>
    <n v="660"/>
    <n v="3065"/>
    <n v="626.5"/>
    <n v="73.8"/>
    <m/>
    <n v="21065.3"/>
    <n v="0"/>
  </r>
  <r>
    <x v="79"/>
    <x v="79"/>
    <x v="0"/>
    <x v="3"/>
    <x v="0"/>
    <x v="93"/>
    <n v="10040"/>
    <n v="0"/>
    <n v="1075"/>
    <n v="2695.1"/>
    <n v="1036"/>
    <n v="56"/>
    <m/>
    <n v="14902.1"/>
    <n v="-25"/>
  </r>
  <r>
    <x v="53"/>
    <x v="53"/>
    <x v="0"/>
    <x v="2"/>
    <x v="0"/>
    <x v="93"/>
    <n v="10588.94"/>
    <n v="300"/>
    <n v="100"/>
    <n v="2555.48"/>
    <n v="906.61"/>
    <n v="303.98"/>
    <m/>
    <n v="14755.01"/>
    <n v="0"/>
  </r>
  <r>
    <x v="7"/>
    <x v="7"/>
    <x v="0"/>
    <x v="1"/>
    <x v="0"/>
    <x v="93"/>
    <n v="5050.21"/>
    <n v="11890"/>
    <n v="0"/>
    <n v="1432.11"/>
    <n v="231.43"/>
    <n v="0"/>
    <m/>
    <n v="18603.75"/>
    <n v="0"/>
  </r>
  <r>
    <x v="104"/>
    <x v="104"/>
    <x v="0"/>
    <x v="2"/>
    <x v="0"/>
    <x v="93"/>
    <n v="14452.05"/>
    <n v="4400"/>
    <n v="500"/>
    <n v="5202.72"/>
    <n v="1338"/>
    <n v="40"/>
    <m/>
    <n v="25932.77"/>
    <n v="125"/>
  </r>
  <r>
    <x v="21"/>
    <x v="21"/>
    <x v="4"/>
    <x v="1"/>
    <x v="0"/>
    <x v="93"/>
    <n v="19597.09"/>
    <n v="6274.53"/>
    <n v="280"/>
    <n v="10432.74"/>
    <n v="2212.9299999999998"/>
    <n v="314.02999999999997"/>
    <m/>
    <n v="39111.32"/>
    <n v="-749.74"/>
  </r>
  <r>
    <x v="103"/>
    <x v="103"/>
    <x v="0"/>
    <x v="3"/>
    <x v="2"/>
    <x v="93"/>
    <n v="19856.7"/>
    <n v="0"/>
    <n v="0"/>
    <n v="7709.67"/>
    <n v="2702.64"/>
    <n v="170"/>
    <m/>
    <n v="30439.01"/>
    <n v="-245"/>
  </r>
  <r>
    <x v="60"/>
    <x v="60"/>
    <x v="1"/>
    <x v="3"/>
    <x v="2"/>
    <x v="93"/>
    <n v="14255.22"/>
    <n v="0"/>
    <n v="750"/>
    <n v="4411.03"/>
    <n v="2274.46"/>
    <n v="5146.5600000000004"/>
    <m/>
    <n v="26837.27"/>
    <n v="0"/>
  </r>
  <r>
    <x v="88"/>
    <x v="88"/>
    <x v="2"/>
    <x v="3"/>
    <x v="2"/>
    <x v="93"/>
    <n v="17255.5"/>
    <n v="0"/>
    <n v="0"/>
    <n v="4737"/>
    <n v="834"/>
    <n v="15"/>
    <m/>
    <n v="22841.5"/>
    <n v="-420"/>
  </r>
  <r>
    <x v="52"/>
    <x v="52"/>
    <x v="2"/>
    <x v="1"/>
    <x v="2"/>
    <x v="93"/>
    <n v="13041.1"/>
    <n v="0"/>
    <n v="325"/>
    <n v="6315.25"/>
    <n v="866.5"/>
    <n v="1081.98"/>
    <m/>
    <n v="21629.83"/>
    <n v="-37.630000000000003"/>
  </r>
  <r>
    <x v="0"/>
    <x v="0"/>
    <x v="0"/>
    <x v="0"/>
    <x v="0"/>
    <x v="93"/>
    <n v="12672.82"/>
    <n v="23580"/>
    <n v="0"/>
    <n v="3983.99"/>
    <n v="815.93"/>
    <n v="240"/>
    <m/>
    <n v="41292.74"/>
    <n v="0"/>
  </r>
  <r>
    <x v="72"/>
    <x v="72"/>
    <x v="0"/>
    <x v="3"/>
    <x v="2"/>
    <x v="93"/>
    <n v="9381.82"/>
    <n v="1080"/>
    <n v="0"/>
    <n v="3969.5"/>
    <n v="1111.8800000000001"/>
    <n v="0"/>
    <m/>
    <n v="15543.2"/>
    <n v="0"/>
  </r>
  <r>
    <x v="85"/>
    <x v="85"/>
    <x v="0"/>
    <x v="2"/>
    <x v="0"/>
    <x v="93"/>
    <n v="8845"/>
    <n v="360"/>
    <n v="0"/>
    <n v="2024.69"/>
    <n v="713.85"/>
    <n v="29.99"/>
    <m/>
    <n v="11973.53"/>
    <n v="20"/>
  </r>
  <r>
    <x v="80"/>
    <x v="80"/>
    <x v="4"/>
    <x v="1"/>
    <x v="2"/>
    <x v="93"/>
    <n v="25667.46"/>
    <n v="0"/>
    <n v="750"/>
    <n v="6746.8"/>
    <n v="2868"/>
    <n v="115"/>
    <m/>
    <n v="36147.26"/>
    <n v="-415.39"/>
  </r>
  <r>
    <x v="48"/>
    <x v="48"/>
    <x v="0"/>
    <x v="3"/>
    <x v="0"/>
    <x v="93"/>
    <n v="11060"/>
    <n v="1250"/>
    <n v="875"/>
    <n v="4383.5"/>
    <n v="909"/>
    <n v="0"/>
    <m/>
    <n v="18477.5"/>
    <n v="-75"/>
  </r>
  <r>
    <x v="105"/>
    <x v="105"/>
    <x v="4"/>
    <x v="1"/>
    <x v="2"/>
    <x v="93"/>
    <n v="13770.67"/>
    <n v="841.5"/>
    <n v="0"/>
    <n v="3788.8"/>
    <n v="1419.3"/>
    <n v="0"/>
    <m/>
    <n v="19820.27"/>
    <n v="-289.02"/>
  </r>
  <r>
    <x v="11"/>
    <x v="11"/>
    <x v="0"/>
    <x v="2"/>
    <x v="2"/>
    <x v="93"/>
    <n v="6023.17"/>
    <n v="0"/>
    <n v="0"/>
    <n v="1719.03"/>
    <n v="476.36"/>
    <n v="14.02"/>
    <m/>
    <n v="8232.58"/>
    <n v="100"/>
  </r>
  <r>
    <x v="28"/>
    <x v="28"/>
    <x v="0"/>
    <x v="2"/>
    <x v="0"/>
    <x v="93"/>
    <n v="4900"/>
    <n v="0"/>
    <n v="170"/>
    <n v="3069"/>
    <n v="985.5"/>
    <n v="60.99"/>
    <m/>
    <n v="9185.49"/>
    <n v="0"/>
  </r>
  <r>
    <x v="24"/>
    <x v="24"/>
    <x v="0"/>
    <x v="2"/>
    <x v="0"/>
    <x v="93"/>
    <n v="3245.63"/>
    <n v="0"/>
    <n v="1029"/>
    <n v="2675.5"/>
    <n v="793"/>
    <n v="471.98"/>
    <m/>
    <n v="8215.11"/>
    <n v="-33.82"/>
  </r>
  <r>
    <x v="42"/>
    <x v="42"/>
    <x v="0"/>
    <x v="1"/>
    <x v="1"/>
    <x v="93"/>
    <n v="6175.85"/>
    <n v="23120"/>
    <n v="1900"/>
    <n v="1845.42"/>
    <n v="583"/>
    <n v="0"/>
    <m/>
    <n v="33624.269999999997"/>
    <n v="-50"/>
  </r>
  <r>
    <x v="27"/>
    <x v="27"/>
    <x v="0"/>
    <x v="3"/>
    <x v="0"/>
    <x v="93"/>
    <n v="6076"/>
    <n v="300"/>
    <n v="0"/>
    <n v="3845.5"/>
    <n v="1115"/>
    <n v="145.44999999999999"/>
    <m/>
    <n v="11481.95"/>
    <n v="0"/>
  </r>
  <r>
    <x v="25"/>
    <x v="25"/>
    <x v="2"/>
    <x v="1"/>
    <x v="0"/>
    <x v="93"/>
    <n v="10055"/>
    <n v="2200"/>
    <n v="0"/>
    <n v="2333.6799999999998"/>
    <n v="438.63"/>
    <n v="0"/>
    <m/>
    <n v="15027.31"/>
    <n v="-45"/>
  </r>
  <r>
    <x v="33"/>
    <x v="33"/>
    <x v="0"/>
    <x v="2"/>
    <x v="0"/>
    <x v="93"/>
    <n v="22278.03"/>
    <n v="2650"/>
    <n v="4625"/>
    <n v="13708.9"/>
    <n v="2828"/>
    <n v="0"/>
    <m/>
    <n v="46089.93"/>
    <n v="18"/>
  </r>
  <r>
    <x v="94"/>
    <x v="94"/>
    <x v="0"/>
    <x v="2"/>
    <x v="2"/>
    <x v="93"/>
    <n v="4199.99"/>
    <n v="0"/>
    <n v="0"/>
    <n v="2428.65"/>
    <n v="877.6"/>
    <n v="100"/>
    <m/>
    <n v="7606.24"/>
    <n v="-292.86"/>
  </r>
  <r>
    <x v="36"/>
    <x v="36"/>
    <x v="0"/>
    <x v="1"/>
    <x v="0"/>
    <x v="93"/>
    <n v="7805.99"/>
    <n v="0"/>
    <n v="0"/>
    <n v="4050.57"/>
    <n v="803.31"/>
    <n v="713.65"/>
    <m/>
    <n v="13373.52"/>
    <n v="100"/>
  </r>
  <r>
    <x v="93"/>
    <x v="93"/>
    <x v="0"/>
    <x v="2"/>
    <x v="0"/>
    <x v="93"/>
    <n v="4889.07"/>
    <n v="0"/>
    <n v="0"/>
    <n v="1702.94"/>
    <n v="1012.59"/>
    <n v="36"/>
    <m/>
    <n v="7640.6"/>
    <n v="0"/>
  </r>
  <r>
    <x v="61"/>
    <x v="61"/>
    <x v="0"/>
    <x v="3"/>
    <x v="0"/>
    <x v="93"/>
    <n v="15461.75"/>
    <n v="0"/>
    <n v="120"/>
    <n v="3187.25"/>
    <n v="1047"/>
    <n v="212"/>
    <m/>
    <n v="20028"/>
    <n v="-140"/>
  </r>
  <r>
    <x v="50"/>
    <x v="50"/>
    <x v="2"/>
    <x v="4"/>
    <x v="0"/>
    <x v="93"/>
    <n v="20220.740000000002"/>
    <n v="0"/>
    <n v="1045"/>
    <n v="6607.62"/>
    <n v="1796.18"/>
    <n v="75.959999999999994"/>
    <m/>
    <n v="29745.5"/>
    <n v="-117.84"/>
  </r>
  <r>
    <x v="114"/>
    <x v="114"/>
    <x v="6"/>
    <x v="3"/>
    <x v="2"/>
    <x v="93"/>
    <n v="22335.55"/>
    <n v="0"/>
    <n v="0"/>
    <n v="10619.05"/>
    <n v="4255.8599999999997"/>
    <n v="268"/>
    <m/>
    <n v="37478.46"/>
    <n v="-100"/>
  </r>
  <r>
    <x v="115"/>
    <x v="115"/>
    <x v="0"/>
    <x v="1"/>
    <x v="2"/>
    <x v="93"/>
    <n v="3689.98"/>
    <n v="240"/>
    <n v="0"/>
    <n v="3051.75"/>
    <n v="891"/>
    <n v="0"/>
    <m/>
    <n v="7872.73"/>
    <n v="0"/>
  </r>
  <r>
    <x v="116"/>
    <x v="116"/>
    <x v="2"/>
    <x v="3"/>
    <x v="2"/>
    <x v="93"/>
    <n v="26245.49"/>
    <n v="0"/>
    <n v="0"/>
    <n v="12557.76"/>
    <n v="3193.01"/>
    <n v="0"/>
    <m/>
    <n v="41996.26"/>
    <n v="0"/>
  </r>
  <r>
    <x v="29"/>
    <x v="29"/>
    <x v="0"/>
    <x v="2"/>
    <x v="0"/>
    <x v="93"/>
    <n v="15048.81"/>
    <n v="0"/>
    <n v="3200"/>
    <n v="6469.09"/>
    <n v="1540.76"/>
    <n v="597.16"/>
    <m/>
    <n v="26855.82"/>
    <n v="205"/>
  </r>
  <r>
    <x v="8"/>
    <x v="8"/>
    <x v="0"/>
    <x v="1"/>
    <x v="1"/>
    <x v="93"/>
    <n v="4535.3599999999997"/>
    <n v="4500"/>
    <n v="0"/>
    <n v="1557.5"/>
    <n v="575"/>
    <n v="0"/>
    <m/>
    <n v="11167.86"/>
    <n v="0"/>
  </r>
  <r>
    <x v="18"/>
    <x v="18"/>
    <x v="3"/>
    <x v="1"/>
    <x v="0"/>
    <x v="93"/>
    <n v="9849.4699999999993"/>
    <n v="0"/>
    <n v="1725"/>
    <n v="3853.66"/>
    <n v="1143"/>
    <n v="3269.95"/>
    <m/>
    <n v="19841.080000000002"/>
    <n v="41.55"/>
  </r>
  <r>
    <x v="74"/>
    <x v="74"/>
    <x v="3"/>
    <x v="3"/>
    <x v="0"/>
    <x v="93"/>
    <n v="45500.4"/>
    <n v="0"/>
    <n v="1715"/>
    <n v="11217.33"/>
    <n v="6314.9"/>
    <n v="332.11"/>
    <m/>
    <n v="65079.74"/>
    <n v="-503.34"/>
  </r>
  <r>
    <x v="15"/>
    <x v="15"/>
    <x v="2"/>
    <x v="1"/>
    <x v="0"/>
    <x v="93"/>
    <n v="10540.4"/>
    <n v="0"/>
    <n v="625"/>
    <n v="2760.2"/>
    <n v="888.35"/>
    <n v="48.99"/>
    <m/>
    <n v="14862.94"/>
    <n v="50"/>
  </r>
  <r>
    <x v="62"/>
    <x v="62"/>
    <x v="2"/>
    <x v="4"/>
    <x v="0"/>
    <x v="93"/>
    <n v="17295"/>
    <n v="0"/>
    <n v="0"/>
    <n v="4580.29"/>
    <n v="1343.99"/>
    <n v="0"/>
    <m/>
    <n v="23219.279999999999"/>
    <n v="45"/>
  </r>
  <r>
    <x v="67"/>
    <x v="67"/>
    <x v="5"/>
    <x v="3"/>
    <x v="0"/>
    <x v="93"/>
    <n v="13461.83"/>
    <n v="1440"/>
    <n v="7250"/>
    <n v="4977.46"/>
    <n v="1113.93"/>
    <n v="675"/>
    <m/>
    <n v="28918.22"/>
    <n v="445.14"/>
  </r>
  <r>
    <x v="58"/>
    <x v="58"/>
    <x v="0"/>
    <x v="3"/>
    <x v="3"/>
    <x v="93"/>
    <n v="19225.66"/>
    <n v="525"/>
    <n v="0"/>
    <n v="21668.9"/>
    <n v="1098.05"/>
    <n v="0"/>
    <m/>
    <n v="42517.61"/>
    <n v="-83.21"/>
  </r>
  <r>
    <x v="13"/>
    <x v="13"/>
    <x v="0"/>
    <x v="1"/>
    <x v="0"/>
    <x v="93"/>
    <n v="5374.78"/>
    <n v="0"/>
    <n v="180"/>
    <n v="1421.5"/>
    <n v="278.02999999999997"/>
    <n v="600.91999999999996"/>
    <m/>
    <n v="7855.23"/>
    <n v="100"/>
  </r>
  <r>
    <x v="97"/>
    <x v="97"/>
    <x v="0"/>
    <x v="3"/>
    <x v="0"/>
    <x v="93"/>
    <n v="11050.28"/>
    <n v="0"/>
    <n v="0"/>
    <n v="4275.25"/>
    <n v="709"/>
    <n v="0"/>
    <m/>
    <n v="16034.53"/>
    <n v="0"/>
  </r>
  <r>
    <x v="95"/>
    <x v="95"/>
    <x v="2"/>
    <x v="5"/>
    <x v="2"/>
    <x v="93"/>
    <n v="13185.28"/>
    <n v="0"/>
    <n v="0"/>
    <n v="6499.33"/>
    <n v="4212.2"/>
    <n v="103"/>
    <m/>
    <n v="23999.81"/>
    <n v="-183.61"/>
  </r>
  <r>
    <x v="64"/>
    <x v="64"/>
    <x v="0"/>
    <x v="3"/>
    <x v="0"/>
    <x v="93"/>
    <n v="11497.22"/>
    <n v="6920"/>
    <n v="110"/>
    <n v="5298.38"/>
    <n v="1250.94"/>
    <n v="151.25"/>
    <m/>
    <n v="25227.79"/>
    <n v="-175"/>
  </r>
  <r>
    <x v="106"/>
    <x v="106"/>
    <x v="0"/>
    <x v="2"/>
    <x v="2"/>
    <x v="93"/>
    <n v="15751"/>
    <n v="3880"/>
    <n v="2050"/>
    <n v="7447.98"/>
    <n v="3257.39"/>
    <n v="65"/>
    <m/>
    <n v="32451.37"/>
    <n v="-179.73"/>
  </r>
  <r>
    <x v="109"/>
    <x v="109"/>
    <x v="0"/>
    <x v="2"/>
    <x v="2"/>
    <x v="93"/>
    <n v="30327.34"/>
    <n v="0"/>
    <n v="480"/>
    <n v="5167.45"/>
    <n v="2455"/>
    <n v="135"/>
    <m/>
    <n v="38564.79"/>
    <n v="-174.23"/>
  </r>
  <r>
    <x v="31"/>
    <x v="31"/>
    <x v="4"/>
    <x v="0"/>
    <x v="0"/>
    <x v="93"/>
    <n v="35643.69"/>
    <n v="1280"/>
    <n v="1039.98"/>
    <n v="10174.120000000001"/>
    <n v="2027.03"/>
    <n v="609.4"/>
    <m/>
    <n v="50774.22"/>
    <n v="0"/>
  </r>
  <r>
    <x v="75"/>
    <x v="75"/>
    <x v="0"/>
    <x v="3"/>
    <x v="2"/>
    <x v="93"/>
    <n v="2883.48"/>
    <n v="2200"/>
    <n v="624"/>
    <n v="11632.9"/>
    <n v="3412.03"/>
    <n v="0"/>
    <m/>
    <n v="20752.41"/>
    <n v="-203.38"/>
  </r>
  <r>
    <x v="3"/>
    <x v="3"/>
    <x v="0"/>
    <x v="1"/>
    <x v="0"/>
    <x v="93"/>
    <n v="4937.3100000000004"/>
    <n v="17932.5"/>
    <n v="0"/>
    <n v="4324.5"/>
    <n v="584.85"/>
    <n v="16.989999999999998"/>
    <m/>
    <n v="27796.15"/>
    <n v="0"/>
  </r>
  <r>
    <x v="41"/>
    <x v="41"/>
    <x v="0"/>
    <x v="4"/>
    <x v="0"/>
    <x v="93"/>
    <n v="11068"/>
    <n v="0"/>
    <n v="0"/>
    <n v="5910.82"/>
    <n v="2294.71"/>
    <n v="140.9"/>
    <m/>
    <n v="19414.43"/>
    <n v="-150"/>
  </r>
  <r>
    <x v="96"/>
    <x v="96"/>
    <x v="3"/>
    <x v="5"/>
    <x v="0"/>
    <x v="93"/>
    <n v="19439.05"/>
    <n v="0"/>
    <n v="0"/>
    <n v="6466.15"/>
    <n v="3488.23"/>
    <n v="0"/>
    <m/>
    <n v="29393.43"/>
    <n v="50"/>
  </r>
  <r>
    <x v="68"/>
    <x v="68"/>
    <x v="0"/>
    <x v="0"/>
    <x v="2"/>
    <x v="93"/>
    <n v="5090.3900000000003"/>
    <n v="0"/>
    <n v="220"/>
    <n v="3368.86"/>
    <n v="2526.25"/>
    <n v="2458"/>
    <m/>
    <n v="13663.5"/>
    <n v="200"/>
  </r>
  <r>
    <x v="23"/>
    <x v="23"/>
    <x v="0"/>
    <x v="1"/>
    <x v="0"/>
    <x v="93"/>
    <n v="12960.99"/>
    <n v="0"/>
    <n v="300"/>
    <n v="4504.49"/>
    <n v="1031.5"/>
    <n v="0"/>
    <m/>
    <n v="18796.98"/>
    <n v="0"/>
  </r>
  <r>
    <x v="69"/>
    <x v="69"/>
    <x v="4"/>
    <x v="1"/>
    <x v="2"/>
    <x v="93"/>
    <n v="47357.86"/>
    <n v="900"/>
    <n v="0"/>
    <n v="20836.43"/>
    <n v="7390.92"/>
    <n v="57.75"/>
    <m/>
    <n v="76542.960000000006"/>
    <n v="-458.83"/>
  </r>
  <r>
    <x v="39"/>
    <x v="39"/>
    <x v="5"/>
    <x v="3"/>
    <x v="0"/>
    <x v="93"/>
    <n v="16122.3"/>
    <n v="1692"/>
    <n v="12092.5"/>
    <n v="5826.2"/>
    <n v="4849.57"/>
    <n v="202.5"/>
    <m/>
    <n v="40785.07"/>
    <n v="151.99"/>
  </r>
  <r>
    <x v="14"/>
    <x v="14"/>
    <x v="0"/>
    <x v="1"/>
    <x v="1"/>
    <x v="93"/>
    <n v="3583.37"/>
    <n v="27880"/>
    <n v="900"/>
    <n v="2000.99"/>
    <n v="295.14"/>
    <n v="0"/>
    <m/>
    <n v="34659.5"/>
    <n v="500"/>
  </r>
  <r>
    <x v="63"/>
    <x v="63"/>
    <x v="0"/>
    <x v="2"/>
    <x v="0"/>
    <x v="93"/>
    <n v="19115.87"/>
    <n v="10000"/>
    <n v="1000"/>
    <n v="5688.03"/>
    <n v="1306.52"/>
    <n v="299"/>
    <m/>
    <n v="37409.42"/>
    <n v="0"/>
  </r>
  <r>
    <x v="78"/>
    <x v="78"/>
    <x v="1"/>
    <x v="2"/>
    <x v="0"/>
    <x v="93"/>
    <n v="20012"/>
    <n v="2380"/>
    <n v="0"/>
    <n v="7179.61"/>
    <n v="1869.43"/>
    <n v="0"/>
    <m/>
    <n v="31441.040000000001"/>
    <n v="0"/>
  </r>
  <r>
    <x v="46"/>
    <x v="46"/>
    <x v="3"/>
    <x v="1"/>
    <x v="0"/>
    <x v="93"/>
    <n v="12952.12"/>
    <n v="6525"/>
    <n v="1735"/>
    <n v="3476.13"/>
    <n v="1757"/>
    <n v="0"/>
    <m/>
    <n v="26445.25"/>
    <n v="-843.51"/>
  </r>
  <r>
    <x v="17"/>
    <x v="17"/>
    <x v="0"/>
    <x v="1"/>
    <x v="1"/>
    <x v="93"/>
    <n v="5627.4"/>
    <n v="21240"/>
    <n v="900"/>
    <n v="1596.14"/>
    <n v="202"/>
    <n v="0"/>
    <m/>
    <n v="29565.54"/>
    <n v="0"/>
  </r>
  <r>
    <x v="81"/>
    <x v="81"/>
    <x v="0"/>
    <x v="3"/>
    <x v="2"/>
    <x v="93"/>
    <n v="19467.13"/>
    <n v="2138.75"/>
    <n v="355"/>
    <n v="5935.32"/>
    <n v="4046.26"/>
    <n v="118.97"/>
    <m/>
    <n v="32061.43"/>
    <n v="-70"/>
  </r>
  <r>
    <x v="102"/>
    <x v="102"/>
    <x v="4"/>
    <x v="2"/>
    <x v="2"/>
    <x v="93"/>
    <n v="28994.400000000001"/>
    <n v="0"/>
    <n v="960"/>
    <n v="9750.7900000000009"/>
    <n v="3333.32"/>
    <n v="0"/>
    <m/>
    <n v="43038.51"/>
    <n v="-136.36000000000001"/>
  </r>
  <r>
    <x v="16"/>
    <x v="16"/>
    <x v="0"/>
    <x v="1"/>
    <x v="0"/>
    <x v="93"/>
    <n v="15995.25"/>
    <n v="7560"/>
    <n v="895"/>
    <n v="4496.29"/>
    <n v="2077.83"/>
    <n v="3560.4"/>
    <m/>
    <n v="34584.769999999997"/>
    <n v="700"/>
  </r>
  <r>
    <x v="30"/>
    <x v="30"/>
    <x v="0"/>
    <x v="2"/>
    <x v="2"/>
    <x v="93"/>
    <n v="15412.02"/>
    <n v="4845"/>
    <n v="995"/>
    <n v="3742.25"/>
    <n v="793.05"/>
    <n v="54.99"/>
    <m/>
    <n v="25842.31"/>
    <n v="-100"/>
  </r>
  <r>
    <x v="38"/>
    <x v="38"/>
    <x v="2"/>
    <x v="2"/>
    <x v="0"/>
    <x v="93"/>
    <n v="26947.98"/>
    <n v="0"/>
    <n v="2050"/>
    <n v="12111"/>
    <n v="2671.57"/>
    <n v="116.91"/>
    <m/>
    <n v="43897.46"/>
    <n v="76.790000000000006"/>
  </r>
  <r>
    <x v="12"/>
    <x v="12"/>
    <x v="0"/>
    <x v="2"/>
    <x v="0"/>
    <x v="93"/>
    <n v="13992.62"/>
    <n v="0"/>
    <n v="2756"/>
    <n v="6162.61"/>
    <n v="2352"/>
    <n v="1489.96"/>
    <m/>
    <n v="26753.19"/>
    <n v="50"/>
  </r>
  <r>
    <x v="47"/>
    <x v="47"/>
    <x v="0"/>
    <x v="2"/>
    <x v="0"/>
    <x v="93"/>
    <n v="6730"/>
    <n v="0"/>
    <n v="500"/>
    <n v="4181.5"/>
    <n v="1072.5"/>
    <n v="135.99"/>
    <m/>
    <n v="12619.99"/>
    <n v="0"/>
  </r>
  <r>
    <x v="89"/>
    <x v="89"/>
    <x v="0"/>
    <x v="2"/>
    <x v="0"/>
    <x v="93"/>
    <n v="12021.18"/>
    <n v="1140"/>
    <n v="0"/>
    <n v="3376.5"/>
    <n v="1527.29"/>
    <n v="0"/>
    <m/>
    <n v="18064.97"/>
    <n v="100"/>
  </r>
  <r>
    <x v="57"/>
    <x v="57"/>
    <x v="3"/>
    <x v="4"/>
    <x v="0"/>
    <x v="93"/>
    <n v="31189.57"/>
    <n v="5200"/>
    <n v="7081.5"/>
    <n v="12451.96"/>
    <n v="5150.34"/>
    <n v="4814.29"/>
    <m/>
    <n v="65887.66"/>
    <n v="-100"/>
  </r>
  <r>
    <x v="71"/>
    <x v="71"/>
    <x v="0"/>
    <x v="2"/>
    <x v="2"/>
    <x v="93"/>
    <n v="19456.189999999999"/>
    <n v="0"/>
    <n v="7270"/>
    <n v="7807.28"/>
    <n v="3438.33"/>
    <n v="1009.34"/>
    <m/>
    <n v="38981.14"/>
    <n v="9.1"/>
  </r>
  <r>
    <x v="49"/>
    <x v="49"/>
    <x v="0"/>
    <x v="3"/>
    <x v="0"/>
    <x v="93"/>
    <n v="7126.08"/>
    <n v="2000"/>
    <n v="315"/>
    <n v="2355.25"/>
    <n v="852"/>
    <n v="0"/>
    <m/>
    <n v="12648.33"/>
    <n v="106.95"/>
  </r>
  <r>
    <x v="82"/>
    <x v="82"/>
    <x v="0"/>
    <x v="3"/>
    <x v="0"/>
    <x v="93"/>
    <n v="8732.77"/>
    <n v="0"/>
    <n v="0"/>
    <n v="13773.64"/>
    <n v="4422.3100000000004"/>
    <n v="131.28"/>
    <m/>
    <n v="27060"/>
    <n v="163.69"/>
  </r>
  <r>
    <x v="110"/>
    <x v="110"/>
    <x v="2"/>
    <x v="3"/>
    <x v="2"/>
    <x v="93"/>
    <n v="22325.51"/>
    <n v="0"/>
    <n v="120"/>
    <n v="12023.3"/>
    <n v="3901.2"/>
    <n v="0"/>
    <m/>
    <n v="38370.01"/>
    <n v="-10"/>
  </r>
  <r>
    <x v="87"/>
    <x v="87"/>
    <x v="2"/>
    <x v="1"/>
    <x v="2"/>
    <x v="93"/>
    <n v="21648.02"/>
    <n v="925"/>
    <n v="2174"/>
    <n v="7764.37"/>
    <n v="2587.9499999999998"/>
    <n v="596.9"/>
    <m/>
    <n v="35696.239999999998"/>
    <n v="-812.83"/>
  </r>
  <r>
    <x v="111"/>
    <x v="111"/>
    <x v="5"/>
    <x v="3"/>
    <x v="0"/>
    <x v="93"/>
    <n v="4939.75"/>
    <n v="0"/>
    <n v="0"/>
    <n v="1954.81"/>
    <n v="642.97"/>
    <n v="0"/>
    <m/>
    <n v="7537.53"/>
    <n v="0"/>
  </r>
  <r>
    <x v="43"/>
    <x v="43"/>
    <x v="0"/>
    <x v="4"/>
    <x v="0"/>
    <x v="93"/>
    <n v="6251.62"/>
    <n v="250"/>
    <n v="0"/>
    <n v="3689.74"/>
    <n v="615.89"/>
    <n v="29.95"/>
    <m/>
    <n v="10837.2"/>
    <n v="69.81"/>
  </r>
  <r>
    <x v="101"/>
    <x v="101"/>
    <x v="4"/>
    <x v="2"/>
    <x v="2"/>
    <x v="93"/>
    <n v="17334.669999999998"/>
    <n v="598"/>
    <n v="1170"/>
    <n v="3580.82"/>
    <n v="2011.81"/>
    <n v="90.97"/>
    <m/>
    <n v="24786.27"/>
    <n v="-300"/>
  </r>
  <r>
    <x v="37"/>
    <x v="37"/>
    <x v="0"/>
    <x v="3"/>
    <x v="0"/>
    <x v="93"/>
    <n v="15060"/>
    <n v="0"/>
    <n v="442.18"/>
    <n v="8469.1"/>
    <n v="1968"/>
    <n v="3721.58"/>
    <m/>
    <n v="29660.86"/>
    <n v="-97.96"/>
  </r>
  <r>
    <x v="76"/>
    <x v="76"/>
    <x v="0"/>
    <x v="4"/>
    <x v="1"/>
    <x v="93"/>
    <n v="10171.41"/>
    <n v="6120"/>
    <n v="1750"/>
    <n v="2746.54"/>
    <n v="953.82"/>
    <n v="0"/>
    <m/>
    <n v="21741.77"/>
    <n v="75"/>
  </r>
  <r>
    <x v="113"/>
    <x v="113"/>
    <x v="2"/>
    <x v="2"/>
    <x v="2"/>
    <x v="93"/>
    <n v="27148.85"/>
    <n v="0"/>
    <n v="3195"/>
    <n v="9172.93"/>
    <n v="4874.1400000000003"/>
    <n v="66"/>
    <m/>
    <n v="44456.92"/>
    <n v="-359.43"/>
  </r>
  <r>
    <x v="2"/>
    <x v="2"/>
    <x v="0"/>
    <x v="1"/>
    <x v="0"/>
    <x v="93"/>
    <n v="3517"/>
    <n v="0"/>
    <n v="0"/>
    <n v="493"/>
    <n v="118"/>
    <n v="15"/>
    <m/>
    <n v="4143"/>
    <n v="0"/>
  </r>
  <r>
    <x v="90"/>
    <x v="90"/>
    <x v="4"/>
    <x v="2"/>
    <x v="2"/>
    <x v="93"/>
    <n v="18835.919999999998"/>
    <n v="0"/>
    <n v="75"/>
    <n v="6643.7"/>
    <n v="1927.49"/>
    <n v="75"/>
    <m/>
    <n v="27557.11"/>
    <n v="-393.52"/>
  </r>
  <r>
    <x v="9"/>
    <x v="9"/>
    <x v="0"/>
    <x v="1"/>
    <x v="0"/>
    <x v="93"/>
    <n v="9687.68"/>
    <n v="27900"/>
    <n v="350"/>
    <n v="4373.2"/>
    <n v="1647.3"/>
    <n v="0"/>
    <m/>
    <n v="43958.18"/>
    <n v="0"/>
  </r>
  <r>
    <x v="77"/>
    <x v="77"/>
    <x v="5"/>
    <x v="2"/>
    <x v="2"/>
    <x v="93"/>
    <n v="14630.63"/>
    <n v="3831"/>
    <n v="951"/>
    <n v="7665.55"/>
    <n v="3012.22"/>
    <n v="609.1"/>
    <m/>
    <n v="30699.5"/>
    <n v="-173.8"/>
  </r>
  <r>
    <x v="26"/>
    <x v="26"/>
    <x v="1"/>
    <x v="2"/>
    <x v="0"/>
    <x v="93"/>
    <n v="22463.5"/>
    <n v="300"/>
    <n v="500"/>
    <n v="10864.8"/>
    <n v="2562.09"/>
    <n v="30"/>
    <m/>
    <n v="36720.39"/>
    <n v="0"/>
  </r>
  <r>
    <x v="44"/>
    <x v="44"/>
    <x v="0"/>
    <x v="2"/>
    <x v="0"/>
    <x v="93"/>
    <n v="6209"/>
    <n v="0"/>
    <n v="2529"/>
    <n v="2569.6799999999998"/>
    <n v="908.04"/>
    <n v="1147.99"/>
    <m/>
    <n v="13363.71"/>
    <n v="-119.9"/>
  </r>
  <r>
    <x v="99"/>
    <x v="99"/>
    <x v="4"/>
    <x v="3"/>
    <x v="2"/>
    <x v="93"/>
    <n v="37761.949999999997"/>
    <n v="3400"/>
    <n v="2453.25"/>
    <n v="18402.080000000002"/>
    <n v="3463.24"/>
    <n v="6207.45"/>
    <m/>
    <n v="71687.97"/>
    <n v="-50"/>
  </r>
  <r>
    <x v="6"/>
    <x v="6"/>
    <x v="0"/>
    <x v="1"/>
    <x v="0"/>
    <x v="93"/>
    <n v="7959.83"/>
    <n v="1660"/>
    <n v="585"/>
    <n v="2591.88"/>
    <n v="577"/>
    <n v="15"/>
    <m/>
    <n v="13388.71"/>
    <n v="0"/>
  </r>
  <r>
    <x v="19"/>
    <x v="19"/>
    <x v="4"/>
    <x v="0"/>
    <x v="0"/>
    <x v="93"/>
    <n v="19439.259999999998"/>
    <n v="4158.75"/>
    <n v="0"/>
    <n v="7312.97"/>
    <n v="2126"/>
    <n v="17"/>
    <m/>
    <n v="33053.980000000003"/>
    <n v="568.54999999999995"/>
  </r>
  <r>
    <x v="5"/>
    <x v="5"/>
    <x v="0"/>
    <x v="1"/>
    <x v="0"/>
    <x v="93"/>
    <n v="4735"/>
    <n v="0"/>
    <n v="100"/>
    <n v="1164.75"/>
    <n v="491"/>
    <n v="20"/>
    <m/>
    <n v="6510.75"/>
    <n v="50"/>
  </r>
  <r>
    <x v="86"/>
    <x v="86"/>
    <x v="0"/>
    <x v="2"/>
    <x v="2"/>
    <x v="93"/>
    <n v="8094.67"/>
    <n v="0"/>
    <n v="50"/>
    <n v="3755.48"/>
    <n v="1485.92"/>
    <n v="34.99"/>
    <m/>
    <n v="13421.06"/>
    <n v="0"/>
  </r>
  <r>
    <x v="92"/>
    <x v="92"/>
    <x v="2"/>
    <x v="4"/>
    <x v="0"/>
    <x v="93"/>
    <n v="13754"/>
    <n v="200"/>
    <n v="220"/>
    <n v="4194.21"/>
    <n v="1463.95"/>
    <n v="19.989999999999998"/>
    <m/>
    <n v="19852.150000000001"/>
    <n v="210"/>
  </r>
  <r>
    <x v="55"/>
    <x v="55"/>
    <x v="0"/>
    <x v="5"/>
    <x v="0"/>
    <x v="93"/>
    <n v="12394.75"/>
    <n v="0"/>
    <n v="125"/>
    <n v="3304.37"/>
    <n v="841.16"/>
    <n v="124.46"/>
    <m/>
    <n v="16789.740000000002"/>
    <n v="-3.75"/>
  </r>
  <r>
    <x v="84"/>
    <x v="84"/>
    <x v="0"/>
    <x v="3"/>
    <x v="0"/>
    <x v="93"/>
    <n v="12122.98"/>
    <n v="3900"/>
    <n v="383.5"/>
    <n v="3283"/>
    <n v="923.01"/>
    <n v="145"/>
    <m/>
    <n v="20757.490000000002"/>
    <n v="-110"/>
  </r>
  <r>
    <x v="1"/>
    <x v="1"/>
    <x v="0"/>
    <x v="1"/>
    <x v="0"/>
    <x v="93"/>
    <n v="10595.03"/>
    <n v="4225"/>
    <n v="0"/>
    <n v="2825.42"/>
    <n v="881.05"/>
    <n v="62.49"/>
    <m/>
    <n v="18588.990000000002"/>
    <n v="0"/>
  </r>
  <r>
    <x v="4"/>
    <x v="4"/>
    <x v="1"/>
    <x v="0"/>
    <x v="0"/>
    <x v="93"/>
    <n v="16129"/>
    <n v="225"/>
    <n v="0"/>
    <n v="6193.15"/>
    <n v="1522.7"/>
    <n v="53.97"/>
    <m/>
    <n v="24123.82"/>
    <n v="0"/>
  </r>
  <r>
    <x v="22"/>
    <x v="22"/>
    <x v="0"/>
    <x v="3"/>
    <x v="0"/>
    <x v="93"/>
    <n v="10895.4"/>
    <n v="4680"/>
    <n v="300"/>
    <n v="2002.54"/>
    <n v="703.3"/>
    <n v="804.73"/>
    <m/>
    <n v="19385.97"/>
    <n v="36.75"/>
  </r>
  <r>
    <x v="45"/>
    <x v="45"/>
    <x v="0"/>
    <x v="3"/>
    <x v="0"/>
    <x v="93"/>
    <n v="7430.62"/>
    <n v="0"/>
    <n v="1210"/>
    <n v="1728"/>
    <n v="594.5"/>
    <n v="0"/>
    <m/>
    <n v="10963.12"/>
    <n v="683"/>
  </r>
  <r>
    <x v="91"/>
    <x v="91"/>
    <x v="0"/>
    <x v="2"/>
    <x v="1"/>
    <x v="93"/>
    <n v="5821.03"/>
    <n v="1020"/>
    <n v="1200"/>
    <n v="1378.52"/>
    <n v="559.25"/>
    <n v="0"/>
    <m/>
    <n v="9978.7999999999993"/>
    <n v="-100"/>
  </r>
  <r>
    <x v="35"/>
    <x v="35"/>
    <x v="4"/>
    <x v="1"/>
    <x v="0"/>
    <x v="93"/>
    <n v="24505.45"/>
    <n v="0"/>
    <n v="0"/>
    <n v="15643.31"/>
    <n v="17654.54"/>
    <n v="2056.8000000000002"/>
    <m/>
    <n v="59860.1"/>
    <n v="0"/>
  </r>
  <r>
    <x v="20"/>
    <x v="20"/>
    <x v="3"/>
    <x v="1"/>
    <x v="0"/>
    <x v="93"/>
    <n v="35584.29"/>
    <n v="366"/>
    <n v="566"/>
    <n v="6729.75"/>
    <n v="1378"/>
    <n v="129.99"/>
    <m/>
    <n v="44754.03"/>
    <n v="-3930"/>
  </r>
  <r>
    <x v="32"/>
    <x v="32"/>
    <x v="3"/>
    <x v="2"/>
    <x v="0"/>
    <x v="93"/>
    <n v="16469.25"/>
    <n v="0"/>
    <n v="60"/>
    <n v="7024"/>
    <n v="2377"/>
    <n v="0"/>
    <m/>
    <n v="25930.25"/>
    <n v="-52"/>
  </r>
  <r>
    <x v="73"/>
    <x v="73"/>
    <x v="0"/>
    <x v="2"/>
    <x v="2"/>
    <x v="93"/>
    <n v="9648.7999999999993"/>
    <n v="0"/>
    <n v="160"/>
    <n v="6688.37"/>
    <n v="2460.0700000000002"/>
    <n v="201.2"/>
    <m/>
    <n v="19158.439999999999"/>
    <n v="135.63999999999999"/>
  </r>
  <r>
    <x v="112"/>
    <x v="112"/>
    <x v="2"/>
    <x v="3"/>
    <x v="2"/>
    <x v="93"/>
    <n v="22804.77"/>
    <n v="8350"/>
    <n v="810"/>
    <n v="9698.51"/>
    <n v="4133.8100000000004"/>
    <n v="115"/>
    <m/>
    <n v="45912.09"/>
    <n v="-229.41"/>
  </r>
  <r>
    <x v="83"/>
    <x v="83"/>
    <x v="6"/>
    <x v="2"/>
    <x v="2"/>
    <x v="93"/>
    <n v="36544.04"/>
    <n v="3202.5"/>
    <n v="298"/>
    <n v="14616.02"/>
    <n v="6522.91"/>
    <n v="395.9"/>
    <m/>
    <n v="61579.37"/>
    <n v="-900.19"/>
  </r>
  <r>
    <x v="10"/>
    <x v="10"/>
    <x v="1"/>
    <x v="2"/>
    <x v="0"/>
    <x v="93"/>
    <n v="27623"/>
    <n v="1925"/>
    <n v="3305"/>
    <n v="13861.15"/>
    <n v="2091.25"/>
    <n v="1099.49"/>
    <m/>
    <n v="49904.89"/>
    <n v="0"/>
  </r>
  <r>
    <x v="107"/>
    <x v="107"/>
    <x v="0"/>
    <x v="3"/>
    <x v="0"/>
    <x v="93"/>
    <n v="6500"/>
    <n v="0"/>
    <n v="750"/>
    <n v="3336"/>
    <n v="1134"/>
    <n v="0"/>
    <m/>
    <n v="11720"/>
    <n v="0"/>
  </r>
  <r>
    <x v="51"/>
    <x v="51"/>
    <x v="2"/>
    <x v="3"/>
    <x v="0"/>
    <x v="93"/>
    <n v="11834"/>
    <n v="0"/>
    <n v="396"/>
    <n v="3374.7"/>
    <n v="1227.7"/>
    <n v="0"/>
    <m/>
    <n v="16832.400000000001"/>
    <n v="300"/>
  </r>
  <r>
    <x v="98"/>
    <x v="98"/>
    <x v="2"/>
    <x v="3"/>
    <x v="2"/>
    <x v="93"/>
    <n v="44427.07"/>
    <n v="0"/>
    <n v="0"/>
    <n v="28472.17"/>
    <n v="20350.11"/>
    <n v="115.5"/>
    <m/>
    <n v="93364.85"/>
    <n v="-696.77"/>
  </r>
  <r>
    <x v="108"/>
    <x v="108"/>
    <x v="4"/>
    <x v="2"/>
    <x v="2"/>
    <x v="93"/>
    <n v="34404.06"/>
    <n v="0"/>
    <n v="1267.5"/>
    <n v="17531.599999999999"/>
    <n v="8608.61"/>
    <n v="263.07"/>
    <m/>
    <n v="62074.84"/>
    <n v="-367.19"/>
  </r>
  <r>
    <x v="100"/>
    <x v="100"/>
    <x v="4"/>
    <x v="5"/>
    <x v="2"/>
    <x v="93"/>
    <n v="34189.39"/>
    <n v="4250"/>
    <n v="6634"/>
    <n v="15103.62"/>
    <n v="7494.35"/>
    <n v="264.25"/>
    <m/>
    <n v="67935.61"/>
    <n v="-24.65"/>
  </r>
  <r>
    <x v="34"/>
    <x v="34"/>
    <x v="0"/>
    <x v="3"/>
    <x v="0"/>
    <x v="93"/>
    <n v="3840.75"/>
    <n v="0"/>
    <n v="0"/>
    <n v="2285.6999999999998"/>
    <n v="449.57"/>
    <n v="0"/>
    <m/>
    <n v="6576.02"/>
    <n v="-44.45"/>
  </r>
  <r>
    <x v="79"/>
    <x v="79"/>
    <x v="0"/>
    <x v="3"/>
    <x v="0"/>
    <x v="94"/>
    <n v="8388.26"/>
    <n v="8027"/>
    <n v="420"/>
    <n v="2882.77"/>
    <n v="1178"/>
    <n v="18"/>
    <m/>
    <n v="20914.03"/>
    <n v="0"/>
  </r>
  <r>
    <x v="103"/>
    <x v="103"/>
    <x v="0"/>
    <x v="3"/>
    <x v="2"/>
    <x v="94"/>
    <n v="22917.8"/>
    <n v="7780"/>
    <n v="0"/>
    <n v="9748.0499999999993"/>
    <n v="3480.5"/>
    <n v="20"/>
    <m/>
    <n v="43946.35"/>
    <n v="-520"/>
  </r>
  <r>
    <x v="54"/>
    <x v="54"/>
    <x v="0"/>
    <x v="2"/>
    <x v="0"/>
    <x v="94"/>
    <n v="11323.6"/>
    <n v="17050"/>
    <n v="0"/>
    <n v="3880.66"/>
    <n v="885"/>
    <n v="0"/>
    <m/>
    <n v="33139.26"/>
    <n v="0"/>
  </r>
  <r>
    <x v="40"/>
    <x v="40"/>
    <x v="0"/>
    <x v="3"/>
    <x v="0"/>
    <x v="94"/>
    <n v="5960.93"/>
    <n v="7200"/>
    <n v="0"/>
    <n v="3375.3"/>
    <n v="947.25"/>
    <n v="0"/>
    <m/>
    <n v="17483.48"/>
    <n v="200"/>
  </r>
  <r>
    <x v="65"/>
    <x v="65"/>
    <x v="0"/>
    <x v="2"/>
    <x v="0"/>
    <x v="94"/>
    <n v="16280.15"/>
    <n v="9375"/>
    <n v="0"/>
    <n v="11717.6"/>
    <n v="1633.18"/>
    <n v="319"/>
    <m/>
    <n v="39324.93"/>
    <n v="-83.03"/>
  </r>
  <r>
    <x v="59"/>
    <x v="59"/>
    <x v="3"/>
    <x v="3"/>
    <x v="2"/>
    <x v="94"/>
    <n v="12414.06"/>
    <n v="960"/>
    <n v="0"/>
    <n v="2918.5"/>
    <n v="657"/>
    <n v="67.8"/>
    <m/>
    <n v="17017.36"/>
    <n v="100"/>
  </r>
  <r>
    <x v="53"/>
    <x v="53"/>
    <x v="0"/>
    <x v="2"/>
    <x v="0"/>
    <x v="94"/>
    <n v="15618.59"/>
    <n v="1200"/>
    <n v="216"/>
    <n v="4958.6000000000004"/>
    <n v="2106.29"/>
    <n v="0"/>
    <m/>
    <n v="24099.48"/>
    <n v="0"/>
  </r>
  <r>
    <x v="52"/>
    <x v="52"/>
    <x v="2"/>
    <x v="1"/>
    <x v="2"/>
    <x v="94"/>
    <n v="12037.5"/>
    <n v="1200"/>
    <n v="600"/>
    <n v="5469.45"/>
    <n v="1172"/>
    <n v="50"/>
    <m/>
    <n v="20528.95"/>
    <n v="41.56"/>
  </r>
  <r>
    <x v="104"/>
    <x v="104"/>
    <x v="0"/>
    <x v="2"/>
    <x v="0"/>
    <x v="94"/>
    <n v="14261.77"/>
    <n v="400"/>
    <n v="400"/>
    <n v="7393.93"/>
    <n v="1330.11"/>
    <n v="115"/>
    <m/>
    <n v="23900.81"/>
    <n v="-58.75"/>
  </r>
  <r>
    <x v="56"/>
    <x v="56"/>
    <x v="0"/>
    <x v="2"/>
    <x v="0"/>
    <x v="94"/>
    <n v="10141.1"/>
    <n v="8220"/>
    <n v="160"/>
    <n v="6694.72"/>
    <n v="1694.48"/>
    <n v="1264.18"/>
    <m/>
    <n v="28174.48"/>
    <n v="53.47"/>
  </r>
  <r>
    <x v="114"/>
    <x v="114"/>
    <x v="6"/>
    <x v="3"/>
    <x v="2"/>
    <x v="94"/>
    <n v="21156.13"/>
    <n v="0"/>
    <n v="0"/>
    <n v="11207.54"/>
    <n v="5401.15"/>
    <n v="281"/>
    <m/>
    <n v="38045.82"/>
    <n v="0"/>
  </r>
  <r>
    <x v="60"/>
    <x v="60"/>
    <x v="1"/>
    <x v="3"/>
    <x v="2"/>
    <x v="94"/>
    <n v="8509.16"/>
    <n v="0"/>
    <n v="2375"/>
    <n v="3270.84"/>
    <n v="2424.56"/>
    <n v="178"/>
    <m/>
    <n v="16757.560000000001"/>
    <n v="10"/>
  </r>
  <r>
    <x v="21"/>
    <x v="21"/>
    <x v="4"/>
    <x v="1"/>
    <x v="0"/>
    <x v="94"/>
    <n v="22266.32"/>
    <n v="11651"/>
    <n v="0"/>
    <n v="9259.5499999999993"/>
    <n v="1546.09"/>
    <n v="154.68"/>
    <m/>
    <n v="44877.64"/>
    <n v="-325.2"/>
  </r>
  <r>
    <x v="0"/>
    <x v="0"/>
    <x v="0"/>
    <x v="0"/>
    <x v="0"/>
    <x v="94"/>
    <n v="5175.7700000000004"/>
    <n v="12300"/>
    <n v="0"/>
    <n v="1275.3699999999999"/>
    <n v="304.11"/>
    <n v="74"/>
    <m/>
    <n v="19129.25"/>
    <n v="-142.77000000000001"/>
  </r>
  <r>
    <x v="72"/>
    <x v="72"/>
    <x v="0"/>
    <x v="3"/>
    <x v="2"/>
    <x v="94"/>
    <n v="18167.740000000002"/>
    <n v="3510"/>
    <n v="0"/>
    <n v="5927.1"/>
    <n v="1528"/>
    <n v="0"/>
    <m/>
    <n v="29132.84"/>
    <n v="10.35"/>
  </r>
  <r>
    <x v="85"/>
    <x v="85"/>
    <x v="0"/>
    <x v="2"/>
    <x v="0"/>
    <x v="94"/>
    <n v="15096.87"/>
    <n v="1800"/>
    <n v="315"/>
    <n v="3618.09"/>
    <n v="1021.88"/>
    <n v="84.47"/>
    <m/>
    <n v="21936.31"/>
    <n v="-300"/>
  </r>
  <r>
    <x v="48"/>
    <x v="48"/>
    <x v="0"/>
    <x v="3"/>
    <x v="0"/>
    <x v="94"/>
    <n v="10498"/>
    <n v="3700"/>
    <n v="220"/>
    <n v="4302.25"/>
    <n v="892"/>
    <n v="0"/>
    <m/>
    <n v="19612.25"/>
    <n v="0"/>
  </r>
  <r>
    <x v="105"/>
    <x v="105"/>
    <x v="4"/>
    <x v="1"/>
    <x v="2"/>
    <x v="94"/>
    <n v="18826.07"/>
    <n v="1399"/>
    <n v="0"/>
    <n v="5367.79"/>
    <n v="2089.61"/>
    <n v="96.95"/>
    <m/>
    <n v="27779.42"/>
    <n v="0"/>
  </r>
  <r>
    <x v="36"/>
    <x v="36"/>
    <x v="0"/>
    <x v="1"/>
    <x v="0"/>
    <x v="94"/>
    <n v="8878.69"/>
    <n v="1200"/>
    <n v="0"/>
    <n v="4073.07"/>
    <n v="1113.8"/>
    <n v="190.5"/>
    <m/>
    <n v="15456.06"/>
    <n v="300"/>
  </r>
  <r>
    <x v="28"/>
    <x v="28"/>
    <x v="0"/>
    <x v="2"/>
    <x v="0"/>
    <x v="94"/>
    <n v="6070"/>
    <n v="17400"/>
    <n v="110"/>
    <n v="3837.57"/>
    <n v="1094.5"/>
    <n v="75"/>
    <m/>
    <n v="28587.07"/>
    <n v="0"/>
  </r>
  <r>
    <x v="88"/>
    <x v="88"/>
    <x v="2"/>
    <x v="3"/>
    <x v="2"/>
    <x v="94"/>
    <n v="16697.41"/>
    <n v="0"/>
    <n v="1752"/>
    <n v="4294.96"/>
    <n v="1497.48"/>
    <n v="0"/>
    <m/>
    <n v="24241.85"/>
    <n v="75"/>
  </r>
  <r>
    <x v="24"/>
    <x v="24"/>
    <x v="0"/>
    <x v="2"/>
    <x v="0"/>
    <x v="94"/>
    <n v="2260"/>
    <n v="0"/>
    <n v="247"/>
    <n v="2180.5"/>
    <n v="456"/>
    <n v="3805.99"/>
    <m/>
    <n v="8949.49"/>
    <n v="28.82"/>
  </r>
  <r>
    <x v="42"/>
    <x v="42"/>
    <x v="0"/>
    <x v="1"/>
    <x v="1"/>
    <x v="94"/>
    <n v="3508.67"/>
    <n v="1700"/>
    <n v="660"/>
    <n v="841.25"/>
    <n v="116"/>
    <n v="0"/>
    <m/>
    <n v="6825.92"/>
    <n v="100"/>
  </r>
  <r>
    <x v="27"/>
    <x v="27"/>
    <x v="0"/>
    <x v="3"/>
    <x v="0"/>
    <x v="94"/>
    <n v="3585"/>
    <n v="4500"/>
    <n v="0"/>
    <n v="3153"/>
    <n v="875"/>
    <n v="75.39"/>
    <m/>
    <n v="12188.39"/>
    <n v="-98.52"/>
  </r>
  <r>
    <x v="7"/>
    <x v="7"/>
    <x v="0"/>
    <x v="1"/>
    <x v="0"/>
    <x v="94"/>
    <n v="5189.26"/>
    <n v="8370"/>
    <n v="210"/>
    <n v="324.99"/>
    <n v="164.24"/>
    <n v="0"/>
    <m/>
    <n v="14258.49"/>
    <n v="0"/>
  </r>
  <r>
    <x v="11"/>
    <x v="11"/>
    <x v="0"/>
    <x v="2"/>
    <x v="2"/>
    <x v="94"/>
    <n v="7101.73"/>
    <n v="0"/>
    <n v="0"/>
    <n v="2316.9299999999998"/>
    <n v="497.71"/>
    <n v="0"/>
    <m/>
    <n v="9916.3700000000008"/>
    <n v="0"/>
  </r>
  <r>
    <x v="13"/>
    <x v="13"/>
    <x v="0"/>
    <x v="1"/>
    <x v="0"/>
    <x v="94"/>
    <n v="2939.27"/>
    <n v="3150"/>
    <n v="90"/>
    <n v="1058.5"/>
    <n v="74.5"/>
    <n v="429.63"/>
    <m/>
    <n v="7741.9"/>
    <n v="-275"/>
  </r>
  <r>
    <x v="25"/>
    <x v="25"/>
    <x v="2"/>
    <x v="1"/>
    <x v="0"/>
    <x v="94"/>
    <n v="11320.5"/>
    <n v="2600"/>
    <n v="0"/>
    <n v="3162.22"/>
    <n v="703.71"/>
    <n v="20"/>
    <m/>
    <n v="17806.43"/>
    <n v="100"/>
  </r>
  <r>
    <x v="117"/>
    <x v="117"/>
    <x v="4"/>
    <x v="4"/>
    <x v="2"/>
    <x v="94"/>
    <n v="12761.29"/>
    <n v="0"/>
    <n v="0"/>
    <n v="9035.4599999999991"/>
    <n v="3918.7"/>
    <n v="82.5"/>
    <m/>
    <n v="25797.95"/>
    <n v="0"/>
  </r>
  <r>
    <x v="55"/>
    <x v="55"/>
    <x v="0"/>
    <x v="5"/>
    <x v="0"/>
    <x v="94"/>
    <n v="9934.64"/>
    <n v="0"/>
    <n v="3563"/>
    <n v="3292.41"/>
    <n v="873.57"/>
    <n v="100.35"/>
    <m/>
    <n v="17763.97"/>
    <n v="-19"/>
  </r>
  <r>
    <x v="9"/>
    <x v="9"/>
    <x v="0"/>
    <x v="1"/>
    <x v="0"/>
    <x v="94"/>
    <n v="12106.36"/>
    <n v="9422"/>
    <n v="380"/>
    <n v="4723.7700000000004"/>
    <n v="1413.7"/>
    <n v="0"/>
    <m/>
    <n v="28045.83"/>
    <n v="68.930000000000007"/>
  </r>
  <r>
    <x v="80"/>
    <x v="80"/>
    <x v="4"/>
    <x v="1"/>
    <x v="2"/>
    <x v="94"/>
    <n v="28876.18"/>
    <n v="900"/>
    <n v="250"/>
    <n v="8207.2999999999993"/>
    <n v="2457.8000000000002"/>
    <n v="125"/>
    <m/>
    <n v="40816.28"/>
    <n v="0"/>
  </r>
  <r>
    <x v="58"/>
    <x v="58"/>
    <x v="0"/>
    <x v="3"/>
    <x v="3"/>
    <x v="94"/>
    <n v="12696.01"/>
    <n v="4675"/>
    <n v="0"/>
    <n v="20986.97"/>
    <n v="625.54999999999995"/>
    <n v="0"/>
    <m/>
    <n v="38983.53"/>
    <n v="50"/>
  </r>
  <r>
    <x v="50"/>
    <x v="50"/>
    <x v="2"/>
    <x v="4"/>
    <x v="0"/>
    <x v="94"/>
    <n v="24608.97"/>
    <n v="17815"/>
    <n v="720"/>
    <n v="8219.5"/>
    <n v="934.94"/>
    <n v="107.76"/>
    <m/>
    <n v="52406.17"/>
    <n v="0"/>
  </r>
  <r>
    <x v="29"/>
    <x v="29"/>
    <x v="0"/>
    <x v="2"/>
    <x v="0"/>
    <x v="94"/>
    <n v="10427.719999999999"/>
    <n v="8376"/>
    <n v="2650"/>
    <n v="4176.63"/>
    <n v="1843.75"/>
    <n v="54.97"/>
    <m/>
    <n v="27529.07"/>
    <n v="-16.96"/>
  </r>
  <r>
    <x v="8"/>
    <x v="8"/>
    <x v="0"/>
    <x v="1"/>
    <x v="1"/>
    <x v="94"/>
    <n v="3759.64"/>
    <n v="7640"/>
    <n v="0"/>
    <n v="2056"/>
    <n v="618.5"/>
    <n v="0"/>
    <m/>
    <n v="14074.14"/>
    <n v="-108.07"/>
  </r>
  <r>
    <x v="18"/>
    <x v="18"/>
    <x v="3"/>
    <x v="1"/>
    <x v="0"/>
    <x v="94"/>
    <n v="8452.27"/>
    <n v="17545"/>
    <n v="495"/>
    <n v="4742.97"/>
    <n v="787.5"/>
    <n v="49.95"/>
    <m/>
    <n v="32072.69"/>
    <n v="-28.9"/>
  </r>
  <r>
    <x v="74"/>
    <x v="74"/>
    <x v="3"/>
    <x v="3"/>
    <x v="0"/>
    <x v="94"/>
    <n v="28419.75"/>
    <n v="4932.5"/>
    <n v="1260"/>
    <n v="7385.81"/>
    <n v="3662.04"/>
    <n v="982.73"/>
    <m/>
    <n v="46642.83"/>
    <n v="270"/>
  </r>
  <r>
    <x v="15"/>
    <x v="15"/>
    <x v="2"/>
    <x v="1"/>
    <x v="0"/>
    <x v="94"/>
    <n v="11259.91"/>
    <n v="18300"/>
    <n v="380"/>
    <n v="3019.65"/>
    <n v="814.37"/>
    <n v="0"/>
    <m/>
    <n v="33773.93"/>
    <n v="0"/>
  </r>
  <r>
    <x v="62"/>
    <x v="62"/>
    <x v="2"/>
    <x v="4"/>
    <x v="0"/>
    <x v="94"/>
    <n v="17017.5"/>
    <n v="3600"/>
    <n v="0"/>
    <n v="4714.38"/>
    <n v="1212.58"/>
    <n v="4.99"/>
    <m/>
    <n v="26549.45"/>
    <n v="50"/>
  </r>
  <r>
    <x v="67"/>
    <x v="67"/>
    <x v="5"/>
    <x v="3"/>
    <x v="0"/>
    <x v="94"/>
    <n v="13338.29"/>
    <n v="1800"/>
    <n v="6791.2"/>
    <n v="4020.44"/>
    <n v="1268.3"/>
    <n v="2280.1799999999998"/>
    <m/>
    <n v="29498.41"/>
    <n v="668.17"/>
  </r>
  <r>
    <x v="95"/>
    <x v="95"/>
    <x v="2"/>
    <x v="5"/>
    <x v="2"/>
    <x v="94"/>
    <n v="8377.15"/>
    <n v="3355"/>
    <n v="656.1"/>
    <n v="3581.99"/>
    <n v="1561.32"/>
    <n v="48.24"/>
    <m/>
    <n v="17579.8"/>
    <n v="-131.06"/>
  </r>
  <r>
    <x v="93"/>
    <x v="93"/>
    <x v="0"/>
    <x v="2"/>
    <x v="0"/>
    <x v="94"/>
    <n v="2765.04"/>
    <n v="349"/>
    <n v="0"/>
    <n v="961.25"/>
    <n v="224"/>
    <n v="0"/>
    <m/>
    <n v="4299.29"/>
    <n v="0"/>
  </r>
  <r>
    <x v="94"/>
    <x v="94"/>
    <x v="0"/>
    <x v="2"/>
    <x v="2"/>
    <x v="94"/>
    <n v="3888.12"/>
    <n v="2925"/>
    <n v="0"/>
    <n v="1736.52"/>
    <n v="675.3"/>
    <n v="40"/>
    <m/>
    <n v="9264.94"/>
    <n v="140"/>
  </r>
  <r>
    <x v="64"/>
    <x v="64"/>
    <x v="0"/>
    <x v="3"/>
    <x v="0"/>
    <x v="94"/>
    <n v="10808.73"/>
    <n v="6427.15"/>
    <n v="261.75"/>
    <n v="5672.59"/>
    <n v="1318.25"/>
    <n v="228.55"/>
    <m/>
    <n v="24717.02"/>
    <n v="90"/>
  </r>
  <r>
    <x v="106"/>
    <x v="106"/>
    <x v="0"/>
    <x v="2"/>
    <x v="2"/>
    <x v="94"/>
    <n v="13526.94"/>
    <n v="0"/>
    <n v="1300"/>
    <n v="6105.01"/>
    <n v="2680.45"/>
    <n v="28"/>
    <m/>
    <n v="23640.400000000001"/>
    <n v="0"/>
  </r>
  <r>
    <x v="109"/>
    <x v="109"/>
    <x v="0"/>
    <x v="2"/>
    <x v="2"/>
    <x v="94"/>
    <n v="25877.72"/>
    <n v="2750"/>
    <n v="0"/>
    <n v="8707.75"/>
    <n v="2475.5100000000002"/>
    <n v="156.25"/>
    <m/>
    <n v="39967.230000000003"/>
    <n v="-154"/>
  </r>
  <r>
    <x v="31"/>
    <x v="31"/>
    <x v="4"/>
    <x v="0"/>
    <x v="0"/>
    <x v="94"/>
    <n v="27563.93"/>
    <n v="5120"/>
    <n v="699"/>
    <n v="9576.76"/>
    <n v="1835.33"/>
    <n v="824.6"/>
    <m/>
    <n v="45619.62"/>
    <n v="-245.39"/>
  </r>
  <r>
    <x v="75"/>
    <x v="75"/>
    <x v="0"/>
    <x v="3"/>
    <x v="2"/>
    <x v="94"/>
    <n v="11805.03"/>
    <n v="1925"/>
    <n v="501.5"/>
    <n v="14440.39"/>
    <n v="3367.63"/>
    <n v="0"/>
    <m/>
    <n v="32039.55"/>
    <n v="-25"/>
  </r>
  <r>
    <x v="3"/>
    <x v="3"/>
    <x v="0"/>
    <x v="1"/>
    <x v="0"/>
    <x v="94"/>
    <n v="4569.0600000000004"/>
    <n v="7560"/>
    <n v="0"/>
    <n v="5017.79"/>
    <n v="773.21"/>
    <n v="47.57"/>
    <m/>
    <n v="17967.63"/>
    <n v="0"/>
  </r>
  <r>
    <x v="41"/>
    <x v="41"/>
    <x v="0"/>
    <x v="4"/>
    <x v="0"/>
    <x v="94"/>
    <n v="7477.3"/>
    <n v="8075"/>
    <n v="0"/>
    <n v="4057.04"/>
    <n v="1418.95"/>
    <n v="76"/>
    <m/>
    <n v="21104.29"/>
    <n v="0"/>
  </r>
  <r>
    <x v="96"/>
    <x v="96"/>
    <x v="3"/>
    <x v="5"/>
    <x v="0"/>
    <x v="94"/>
    <n v="12165.03"/>
    <n v="700"/>
    <n v="0"/>
    <n v="5368.9"/>
    <n v="3178.35"/>
    <n v="0"/>
    <m/>
    <n v="21412.28"/>
    <n v="-370"/>
  </r>
  <r>
    <x v="68"/>
    <x v="68"/>
    <x v="0"/>
    <x v="0"/>
    <x v="2"/>
    <x v="94"/>
    <n v="3521.63"/>
    <n v="1250"/>
    <n v="0"/>
    <n v="3571.72"/>
    <n v="2441"/>
    <n v="1239"/>
    <m/>
    <n v="12023.35"/>
    <n v="82.84"/>
  </r>
  <r>
    <x v="23"/>
    <x v="23"/>
    <x v="0"/>
    <x v="1"/>
    <x v="0"/>
    <x v="94"/>
    <n v="10054.99"/>
    <n v="0"/>
    <n v="60"/>
    <n v="5946.36"/>
    <n v="783"/>
    <n v="15"/>
    <m/>
    <n v="16859.349999999999"/>
    <n v="0"/>
  </r>
  <r>
    <x v="69"/>
    <x v="69"/>
    <x v="4"/>
    <x v="1"/>
    <x v="2"/>
    <x v="94"/>
    <n v="25440.52"/>
    <n v="1720"/>
    <n v="0"/>
    <n v="12710.7"/>
    <n v="4875.75"/>
    <n v="35"/>
    <m/>
    <n v="44781.97"/>
    <n v="-207.19"/>
  </r>
  <r>
    <x v="97"/>
    <x v="97"/>
    <x v="0"/>
    <x v="3"/>
    <x v="0"/>
    <x v="94"/>
    <n v="17236.64"/>
    <n v="3575"/>
    <n v="0"/>
    <n v="6008"/>
    <n v="1369"/>
    <n v="0"/>
    <m/>
    <n v="28188.639999999999"/>
    <n v="-200"/>
  </r>
  <r>
    <x v="39"/>
    <x v="39"/>
    <x v="5"/>
    <x v="3"/>
    <x v="0"/>
    <x v="94"/>
    <n v="14354.03"/>
    <n v="2160"/>
    <n v="14313"/>
    <n v="5390.89"/>
    <n v="3151.25"/>
    <n v="105"/>
    <m/>
    <n v="39474.17"/>
    <n v="140"/>
  </r>
  <r>
    <x v="110"/>
    <x v="110"/>
    <x v="2"/>
    <x v="3"/>
    <x v="2"/>
    <x v="94"/>
    <n v="21295"/>
    <n v="1100"/>
    <n v="120"/>
    <n v="8837.5"/>
    <n v="2720"/>
    <n v="0"/>
    <m/>
    <n v="34072.5"/>
    <n v="5"/>
  </r>
  <r>
    <x v="78"/>
    <x v="78"/>
    <x v="1"/>
    <x v="2"/>
    <x v="0"/>
    <x v="94"/>
    <n v="17424"/>
    <n v="14900"/>
    <n v="90"/>
    <n v="6095.8"/>
    <n v="1822.5"/>
    <n v="0"/>
    <m/>
    <n v="40332.300000000003"/>
    <n v="2.5"/>
  </r>
  <r>
    <x v="46"/>
    <x v="46"/>
    <x v="3"/>
    <x v="1"/>
    <x v="0"/>
    <x v="94"/>
    <n v="11455"/>
    <n v="11175"/>
    <n v="1120"/>
    <n v="2992.25"/>
    <n v="1115"/>
    <n v="0"/>
    <m/>
    <n v="27857.25"/>
    <n v="-185"/>
  </r>
  <r>
    <x v="17"/>
    <x v="17"/>
    <x v="0"/>
    <x v="1"/>
    <x v="1"/>
    <x v="94"/>
    <n v="2701.51"/>
    <n v="4530"/>
    <n v="1345"/>
    <n v="785.35"/>
    <n v="100"/>
    <n v="0"/>
    <m/>
    <n v="9461.86"/>
    <n v="200"/>
  </r>
  <r>
    <x v="81"/>
    <x v="81"/>
    <x v="0"/>
    <x v="3"/>
    <x v="2"/>
    <x v="94"/>
    <n v="26168.99"/>
    <n v="1135.75"/>
    <n v="685"/>
    <n v="8784.14"/>
    <n v="4838.41"/>
    <n v="124.47"/>
    <m/>
    <n v="41736.76"/>
    <n v="0"/>
  </r>
  <r>
    <x v="102"/>
    <x v="102"/>
    <x v="4"/>
    <x v="2"/>
    <x v="2"/>
    <x v="94"/>
    <n v="28718.97"/>
    <n v="7080"/>
    <n v="2310.98"/>
    <n v="9872.74"/>
    <n v="3151.52"/>
    <n v="0"/>
    <m/>
    <n v="51134.21"/>
    <n v="-382.22"/>
  </r>
  <r>
    <x v="16"/>
    <x v="16"/>
    <x v="0"/>
    <x v="1"/>
    <x v="0"/>
    <x v="94"/>
    <n v="20833.62"/>
    <n v="16552.61"/>
    <n v="1065"/>
    <n v="8225.91"/>
    <n v="2409.6"/>
    <n v="391.17"/>
    <m/>
    <n v="49477.91"/>
    <n v="-200"/>
  </r>
  <r>
    <x v="30"/>
    <x v="30"/>
    <x v="0"/>
    <x v="2"/>
    <x v="2"/>
    <x v="94"/>
    <n v="11224.96"/>
    <n v="7125"/>
    <n v="0"/>
    <n v="3737.25"/>
    <n v="628.85"/>
    <n v="19.989999999999998"/>
    <m/>
    <n v="22736.05"/>
    <n v="22.81"/>
  </r>
  <r>
    <x v="38"/>
    <x v="38"/>
    <x v="2"/>
    <x v="2"/>
    <x v="0"/>
    <x v="94"/>
    <n v="23590"/>
    <n v="275"/>
    <n v="550"/>
    <n v="10174.6"/>
    <n v="1918.4"/>
    <n v="83.87"/>
    <m/>
    <n v="36591.870000000003"/>
    <n v="-1.79"/>
  </r>
  <r>
    <x v="116"/>
    <x v="116"/>
    <x v="2"/>
    <x v="3"/>
    <x v="2"/>
    <x v="94"/>
    <n v="33677.03"/>
    <n v="0"/>
    <n v="0"/>
    <n v="28053.94"/>
    <n v="9492.2199999999993"/>
    <n v="0"/>
    <m/>
    <n v="71223.19"/>
    <n v="-100"/>
  </r>
  <r>
    <x v="12"/>
    <x v="12"/>
    <x v="0"/>
    <x v="2"/>
    <x v="0"/>
    <x v="94"/>
    <n v="8471"/>
    <n v="0"/>
    <n v="2584"/>
    <n v="5884.25"/>
    <n v="1306.25"/>
    <n v="39.979999999999997"/>
    <m/>
    <n v="18285.48"/>
    <n v="0"/>
  </r>
  <r>
    <x v="47"/>
    <x v="47"/>
    <x v="0"/>
    <x v="2"/>
    <x v="0"/>
    <x v="94"/>
    <n v="8195"/>
    <n v="2475"/>
    <n v="0"/>
    <n v="7756.5"/>
    <n v="962"/>
    <n v="74.989999999999995"/>
    <m/>
    <n v="19463.490000000002"/>
    <n v="0"/>
  </r>
  <r>
    <x v="49"/>
    <x v="49"/>
    <x v="0"/>
    <x v="3"/>
    <x v="0"/>
    <x v="94"/>
    <n v="7044.96"/>
    <n v="2650"/>
    <n v="305"/>
    <n v="2293.75"/>
    <n v="803"/>
    <n v="0"/>
    <m/>
    <n v="13096.71"/>
    <n v="17.25"/>
  </r>
  <r>
    <x v="77"/>
    <x v="77"/>
    <x v="5"/>
    <x v="2"/>
    <x v="2"/>
    <x v="94"/>
    <n v="14604.62"/>
    <n v="1263"/>
    <n v="445"/>
    <n v="5084.6899999999996"/>
    <n v="2171.5500000000002"/>
    <n v="341.1"/>
    <m/>
    <n v="23909.96"/>
    <n v="-247.4"/>
  </r>
  <r>
    <x v="63"/>
    <x v="63"/>
    <x v="0"/>
    <x v="2"/>
    <x v="0"/>
    <x v="94"/>
    <n v="25277.9"/>
    <n v="4500"/>
    <n v="1450"/>
    <n v="8552.2099999999991"/>
    <n v="1966.3"/>
    <n v="0"/>
    <m/>
    <n v="41746.410000000003"/>
    <n v="-120"/>
  </r>
  <r>
    <x v="76"/>
    <x v="76"/>
    <x v="0"/>
    <x v="4"/>
    <x v="1"/>
    <x v="94"/>
    <n v="7539.08"/>
    <n v="6120"/>
    <n v="650"/>
    <n v="1821.36"/>
    <n v="440.12"/>
    <n v="0"/>
    <m/>
    <n v="16570.560000000001"/>
    <n v="-24.87"/>
  </r>
  <r>
    <x v="118"/>
    <x v="118"/>
    <x v="3"/>
    <x v="3"/>
    <x v="4"/>
    <x v="94"/>
    <n v="771"/>
    <n v="0"/>
    <n v="0"/>
    <n v="1130.98"/>
    <n v="0"/>
    <n v="0"/>
    <m/>
    <n v="1901.98"/>
    <n v="0"/>
  </r>
  <r>
    <x v="51"/>
    <x v="51"/>
    <x v="2"/>
    <x v="3"/>
    <x v="0"/>
    <x v="94"/>
    <n v="12800.89"/>
    <n v="18600"/>
    <n v="1090"/>
    <n v="2875.41"/>
    <n v="833"/>
    <n v="86.97"/>
    <m/>
    <n v="36286.269999999997"/>
    <n v="420"/>
  </r>
  <r>
    <x v="33"/>
    <x v="33"/>
    <x v="0"/>
    <x v="2"/>
    <x v="0"/>
    <x v="94"/>
    <n v="15171.1"/>
    <n v="11250"/>
    <n v="3600"/>
    <n v="7927.6"/>
    <n v="1591.2"/>
    <n v="0"/>
    <m/>
    <n v="39539.9"/>
    <n v="63"/>
  </r>
  <r>
    <x v="44"/>
    <x v="44"/>
    <x v="0"/>
    <x v="2"/>
    <x v="0"/>
    <x v="94"/>
    <n v="6905.78"/>
    <n v="3264.16"/>
    <n v="1321"/>
    <n v="4551.8999999999996"/>
    <n v="1797.03"/>
    <n v="874.99"/>
    <m/>
    <n v="18714.86"/>
    <n v="-25"/>
  </r>
  <r>
    <x v="90"/>
    <x v="90"/>
    <x v="4"/>
    <x v="2"/>
    <x v="2"/>
    <x v="94"/>
    <n v="20117.599999999999"/>
    <n v="0"/>
    <n v="0"/>
    <n v="9164.5300000000007"/>
    <n v="2694.7"/>
    <n v="85"/>
    <m/>
    <n v="32061.83"/>
    <n v="-405.08"/>
  </r>
  <r>
    <x v="14"/>
    <x v="14"/>
    <x v="0"/>
    <x v="1"/>
    <x v="1"/>
    <x v="94"/>
    <n v="2368.5"/>
    <n v="3900"/>
    <n v="300"/>
    <n v="1109"/>
    <n v="269"/>
    <n v="0"/>
    <m/>
    <n v="7946.5"/>
    <n v="100"/>
  </r>
  <r>
    <x v="113"/>
    <x v="113"/>
    <x v="2"/>
    <x v="2"/>
    <x v="2"/>
    <x v="94"/>
    <n v="19684.759999999998"/>
    <n v="1400"/>
    <n v="1080"/>
    <n v="7437.72"/>
    <n v="4219.24"/>
    <n v="490"/>
    <m/>
    <n v="34311.72"/>
    <n v="-319.14"/>
  </r>
  <r>
    <x v="82"/>
    <x v="82"/>
    <x v="0"/>
    <x v="3"/>
    <x v="0"/>
    <x v="94"/>
    <n v="7218.35"/>
    <n v="3275"/>
    <n v="0"/>
    <n v="14832.03"/>
    <n v="9935.4599999999991"/>
    <n v="269"/>
    <m/>
    <n v="35529.839999999997"/>
    <n v="190"/>
  </r>
  <r>
    <x v="37"/>
    <x v="37"/>
    <x v="0"/>
    <x v="3"/>
    <x v="0"/>
    <x v="94"/>
    <n v="8060"/>
    <n v="3993.5"/>
    <n v="1021.09"/>
    <n v="6607.12"/>
    <n v="1524"/>
    <n v="7384.4"/>
    <m/>
    <n v="28590.11"/>
    <n v="-37.99"/>
  </r>
  <r>
    <x v="101"/>
    <x v="101"/>
    <x v="4"/>
    <x v="2"/>
    <x v="2"/>
    <x v="94"/>
    <n v="16331.85"/>
    <n v="1794"/>
    <n v="685.5"/>
    <n v="4695.3"/>
    <n v="2895.97"/>
    <n v="759.91"/>
    <m/>
    <n v="27162.53"/>
    <n v="-316.68"/>
  </r>
  <r>
    <x v="43"/>
    <x v="43"/>
    <x v="0"/>
    <x v="4"/>
    <x v="0"/>
    <x v="94"/>
    <n v="6886.31"/>
    <n v="5600"/>
    <n v="450"/>
    <n v="3932.18"/>
    <n v="746.51"/>
    <n v="15"/>
    <m/>
    <n v="17630"/>
    <n v="-101.25"/>
  </r>
  <r>
    <x v="111"/>
    <x v="111"/>
    <x v="5"/>
    <x v="3"/>
    <x v="0"/>
    <x v="94"/>
    <n v="5638"/>
    <n v="0"/>
    <n v="0"/>
    <n v="4091.8"/>
    <n v="588.08000000000004"/>
    <n v="0"/>
    <m/>
    <n v="10317.879999999999"/>
    <n v="0"/>
  </r>
  <r>
    <x v="87"/>
    <x v="87"/>
    <x v="2"/>
    <x v="1"/>
    <x v="2"/>
    <x v="94"/>
    <n v="19590.88"/>
    <n v="9880.4500000000007"/>
    <n v="425"/>
    <n v="6463.13"/>
    <n v="2188.09"/>
    <n v="406.36"/>
    <m/>
    <n v="38953.910000000003"/>
    <n v="-518.19000000000005"/>
  </r>
  <r>
    <x v="89"/>
    <x v="89"/>
    <x v="0"/>
    <x v="2"/>
    <x v="0"/>
    <x v="94"/>
    <n v="4753.01"/>
    <n v="7980"/>
    <n v="0"/>
    <n v="1392.95"/>
    <n v="763.84"/>
    <n v="32.979999999999997"/>
    <m/>
    <n v="14922.78"/>
    <n v="-60"/>
  </r>
  <r>
    <x v="2"/>
    <x v="2"/>
    <x v="0"/>
    <x v="1"/>
    <x v="0"/>
    <x v="94"/>
    <n v="2142"/>
    <n v="0"/>
    <n v="0"/>
    <n v="404.75"/>
    <n v="102"/>
    <n v="0"/>
    <m/>
    <n v="2648.75"/>
    <n v="0"/>
  </r>
  <r>
    <x v="1"/>
    <x v="1"/>
    <x v="0"/>
    <x v="1"/>
    <x v="0"/>
    <x v="94"/>
    <n v="7665.01"/>
    <n v="2600"/>
    <n v="0"/>
    <n v="2631.75"/>
    <n v="997.5"/>
    <n v="48"/>
    <m/>
    <n v="13942.26"/>
    <n v="0"/>
  </r>
  <r>
    <x v="71"/>
    <x v="71"/>
    <x v="0"/>
    <x v="2"/>
    <x v="2"/>
    <x v="94"/>
    <n v="18685.12"/>
    <n v="700"/>
    <n v="2660"/>
    <n v="7225.7"/>
    <n v="3120.77"/>
    <n v="1223.94"/>
    <m/>
    <n v="33615.53"/>
    <n v="50"/>
  </r>
  <r>
    <x v="57"/>
    <x v="57"/>
    <x v="3"/>
    <x v="4"/>
    <x v="0"/>
    <x v="94"/>
    <n v="18822.13"/>
    <n v="5100"/>
    <n v="6485"/>
    <n v="10536.07"/>
    <n v="4034.21"/>
    <n v="2552.19"/>
    <m/>
    <n v="47529.599999999999"/>
    <n v="50"/>
  </r>
  <r>
    <x v="6"/>
    <x v="6"/>
    <x v="0"/>
    <x v="1"/>
    <x v="0"/>
    <x v="94"/>
    <n v="6000.26"/>
    <n v="21520"/>
    <n v="890"/>
    <n v="3418.47"/>
    <n v="442"/>
    <n v="30"/>
    <m/>
    <n v="32300.73"/>
    <n v="0"/>
  </r>
  <r>
    <x v="19"/>
    <x v="19"/>
    <x v="4"/>
    <x v="0"/>
    <x v="0"/>
    <x v="94"/>
    <n v="24114.5"/>
    <n v="4335"/>
    <n v="0"/>
    <n v="7522.94"/>
    <n v="2118.48"/>
    <n v="28.9"/>
    <m/>
    <n v="38119.82"/>
    <n v="1616.38"/>
  </r>
  <r>
    <x v="5"/>
    <x v="5"/>
    <x v="0"/>
    <x v="1"/>
    <x v="0"/>
    <x v="94"/>
    <n v="5310"/>
    <n v="8795"/>
    <n v="0"/>
    <n v="1798.5"/>
    <n v="534"/>
    <n v="16"/>
    <m/>
    <n v="16453.5"/>
    <n v="0"/>
  </r>
  <r>
    <x v="35"/>
    <x v="35"/>
    <x v="4"/>
    <x v="1"/>
    <x v="0"/>
    <x v="94"/>
    <n v="14588.98"/>
    <n v="0"/>
    <n v="0"/>
    <n v="11997.9"/>
    <n v="11208.4"/>
    <n v="1966.4"/>
    <m/>
    <n v="39761.68"/>
    <n v="215"/>
  </r>
  <r>
    <x v="92"/>
    <x v="92"/>
    <x v="2"/>
    <x v="4"/>
    <x v="0"/>
    <x v="94"/>
    <n v="18327.5"/>
    <n v="2950"/>
    <n v="110"/>
    <n v="6360.73"/>
    <n v="1498.76"/>
    <n v="0"/>
    <m/>
    <n v="29246.99"/>
    <n v="5.7"/>
  </r>
  <r>
    <x v="84"/>
    <x v="84"/>
    <x v="0"/>
    <x v="3"/>
    <x v="0"/>
    <x v="94"/>
    <n v="9724.68"/>
    <n v="7840"/>
    <n v="925"/>
    <n v="4294.38"/>
    <n v="1483.85"/>
    <n v="140"/>
    <m/>
    <n v="24407.91"/>
    <n v="120"/>
  </r>
  <r>
    <x v="99"/>
    <x v="99"/>
    <x v="4"/>
    <x v="3"/>
    <x v="2"/>
    <x v="94"/>
    <n v="26864.36"/>
    <n v="0"/>
    <n v="1315"/>
    <n v="9663.7900000000009"/>
    <n v="2635.78"/>
    <n v="1769"/>
    <m/>
    <n v="42247.93"/>
    <n v="-435.1"/>
  </r>
  <r>
    <x v="4"/>
    <x v="4"/>
    <x v="1"/>
    <x v="0"/>
    <x v="0"/>
    <x v="94"/>
    <n v="14002"/>
    <n v="2250"/>
    <n v="0"/>
    <n v="5816.3"/>
    <n v="1361.8"/>
    <n v="17.989999999999998"/>
    <m/>
    <n v="23448.09"/>
    <n v="0"/>
  </r>
  <r>
    <x v="22"/>
    <x v="22"/>
    <x v="0"/>
    <x v="3"/>
    <x v="0"/>
    <x v="94"/>
    <n v="13407.34"/>
    <n v="8970"/>
    <n v="0"/>
    <n v="2967.5"/>
    <n v="1036.5"/>
    <n v="91.97"/>
    <m/>
    <n v="26473.31"/>
    <n v="15.75"/>
  </r>
  <r>
    <x v="115"/>
    <x v="115"/>
    <x v="0"/>
    <x v="1"/>
    <x v="2"/>
    <x v="94"/>
    <n v="14308.51"/>
    <n v="390"/>
    <n v="300"/>
    <n v="6170.58"/>
    <n v="2547"/>
    <n v="205"/>
    <m/>
    <n v="23921.09"/>
    <n v="-70"/>
  </r>
  <r>
    <x v="45"/>
    <x v="45"/>
    <x v="0"/>
    <x v="3"/>
    <x v="0"/>
    <x v="94"/>
    <n v="7215.55"/>
    <n v="11270"/>
    <n v="0"/>
    <n v="3727.25"/>
    <n v="740.66"/>
    <n v="0"/>
    <m/>
    <n v="22953.46"/>
    <n v="78.739999999999995"/>
  </r>
  <r>
    <x v="20"/>
    <x v="20"/>
    <x v="3"/>
    <x v="1"/>
    <x v="0"/>
    <x v="94"/>
    <n v="22152.93"/>
    <n v="11000.67"/>
    <n v="850"/>
    <n v="4228.5"/>
    <n v="2327.25"/>
    <n v="607"/>
    <m/>
    <n v="41166.35"/>
    <n v="-51"/>
  </r>
  <r>
    <x v="73"/>
    <x v="73"/>
    <x v="0"/>
    <x v="2"/>
    <x v="2"/>
    <x v="94"/>
    <n v="2326.75"/>
    <n v="2550"/>
    <n v="20"/>
    <n v="2183.62"/>
    <n v="657.93"/>
    <n v="0"/>
    <m/>
    <n v="7738.3"/>
    <n v="18"/>
  </r>
  <r>
    <x v="26"/>
    <x v="26"/>
    <x v="1"/>
    <x v="2"/>
    <x v="0"/>
    <x v="94"/>
    <n v="19641.09"/>
    <n v="25850"/>
    <n v="2000"/>
    <n v="7199.9"/>
    <n v="1404.52"/>
    <n v="15"/>
    <m/>
    <n v="56110.51"/>
    <n v="-26.1"/>
  </r>
  <r>
    <x v="86"/>
    <x v="86"/>
    <x v="0"/>
    <x v="2"/>
    <x v="2"/>
    <x v="94"/>
    <n v="7120.72"/>
    <n v="0"/>
    <n v="85"/>
    <n v="4790.1099999999997"/>
    <n v="3061.55"/>
    <n v="178.94"/>
    <m/>
    <n v="15236.32"/>
    <n v="-101.87"/>
  </r>
  <r>
    <x v="34"/>
    <x v="34"/>
    <x v="0"/>
    <x v="3"/>
    <x v="0"/>
    <x v="94"/>
    <n v="5715"/>
    <n v="0"/>
    <n v="0"/>
    <n v="1587.8"/>
    <n v="516.36"/>
    <n v="0"/>
    <m/>
    <n v="7819.16"/>
    <n v="-14.62"/>
  </r>
  <r>
    <x v="32"/>
    <x v="32"/>
    <x v="3"/>
    <x v="2"/>
    <x v="0"/>
    <x v="94"/>
    <n v="14133.86"/>
    <n v="5000"/>
    <n v="30"/>
    <n v="5390.93"/>
    <n v="2857.96"/>
    <n v="0"/>
    <m/>
    <n v="27412.75"/>
    <n v="-124"/>
  </r>
  <r>
    <x v="91"/>
    <x v="91"/>
    <x v="0"/>
    <x v="2"/>
    <x v="1"/>
    <x v="94"/>
    <n v="3435.8"/>
    <n v="1020"/>
    <n v="900"/>
    <n v="739.07"/>
    <n v="158.5"/>
    <n v="0"/>
    <m/>
    <n v="6253.37"/>
    <n v="0"/>
  </r>
  <r>
    <x v="112"/>
    <x v="112"/>
    <x v="2"/>
    <x v="3"/>
    <x v="2"/>
    <x v="94"/>
    <n v="19902.16"/>
    <n v="3800"/>
    <n v="110"/>
    <n v="9753.4599999999991"/>
    <n v="4382.4399999999996"/>
    <n v="55"/>
    <m/>
    <n v="38003.06"/>
    <n v="-384.2"/>
  </r>
  <r>
    <x v="83"/>
    <x v="83"/>
    <x v="6"/>
    <x v="2"/>
    <x v="2"/>
    <x v="94"/>
    <n v="33923.25"/>
    <n v="1221.6500000000001"/>
    <n v="297"/>
    <n v="12381.14"/>
    <n v="5790.99"/>
    <n v="191.3"/>
    <m/>
    <n v="53805.33"/>
    <n v="-506.67"/>
  </r>
  <r>
    <x v="61"/>
    <x v="61"/>
    <x v="0"/>
    <x v="3"/>
    <x v="0"/>
    <x v="94"/>
    <n v="10333.6"/>
    <n v="3900"/>
    <n v="0"/>
    <n v="4157.5"/>
    <n v="1311"/>
    <n v="20"/>
    <m/>
    <n v="19722.099999999999"/>
    <n v="0"/>
  </r>
  <r>
    <x v="107"/>
    <x v="107"/>
    <x v="0"/>
    <x v="3"/>
    <x v="0"/>
    <x v="94"/>
    <n v="5910"/>
    <n v="0"/>
    <n v="100"/>
    <n v="2798"/>
    <n v="800"/>
    <n v="0"/>
    <m/>
    <n v="9608"/>
    <n v="-45"/>
  </r>
  <r>
    <x v="10"/>
    <x v="10"/>
    <x v="1"/>
    <x v="2"/>
    <x v="0"/>
    <x v="94"/>
    <n v="19097.7"/>
    <n v="15635"/>
    <n v="2901.7"/>
    <n v="9829.56"/>
    <n v="2149.2600000000002"/>
    <n v="520"/>
    <m/>
    <n v="50133.22"/>
    <n v="0"/>
  </r>
  <r>
    <x v="98"/>
    <x v="98"/>
    <x v="2"/>
    <x v="3"/>
    <x v="2"/>
    <x v="94"/>
    <n v="38450.86"/>
    <n v="0"/>
    <n v="360"/>
    <n v="22950.15"/>
    <n v="19817.37"/>
    <n v="60"/>
    <m/>
    <n v="81638.38"/>
    <n v="141.85"/>
  </r>
  <r>
    <x v="108"/>
    <x v="108"/>
    <x v="4"/>
    <x v="2"/>
    <x v="2"/>
    <x v="94"/>
    <n v="28513.68"/>
    <n v="2938.54"/>
    <n v="1013.75"/>
    <n v="13955.98"/>
    <n v="7803.2"/>
    <n v="1372.25"/>
    <m/>
    <n v="55597.4"/>
    <n v="62.98"/>
  </r>
  <r>
    <x v="100"/>
    <x v="100"/>
    <x v="4"/>
    <x v="5"/>
    <x v="2"/>
    <x v="94"/>
    <n v="27274.43"/>
    <n v="2755"/>
    <n v="6633"/>
    <n v="12256.99"/>
    <n v="4661.3999999999996"/>
    <n v="122.5"/>
    <m/>
    <n v="53703.32"/>
    <n v="-25"/>
  </r>
  <r>
    <x v="7"/>
    <x v="7"/>
    <x v="0"/>
    <x v="1"/>
    <x v="0"/>
    <x v="95"/>
    <n v="7331.25"/>
    <n v="20130"/>
    <n v="0"/>
    <n v="3453.37"/>
    <n v="307.33999999999997"/>
    <n v="24"/>
    <m/>
    <n v="31245.96"/>
    <n v="-87.03"/>
  </r>
  <r>
    <x v="59"/>
    <x v="59"/>
    <x v="3"/>
    <x v="3"/>
    <x v="2"/>
    <x v="95"/>
    <n v="9265"/>
    <n v="2460"/>
    <n v="70"/>
    <n v="3210.5"/>
    <n v="772"/>
    <n v="69.8"/>
    <m/>
    <n v="15847.3"/>
    <n v="-119.5"/>
  </r>
  <r>
    <x v="79"/>
    <x v="79"/>
    <x v="0"/>
    <x v="3"/>
    <x v="0"/>
    <x v="95"/>
    <n v="11518.48"/>
    <n v="3106.1"/>
    <n v="465"/>
    <n v="6019.68"/>
    <n v="1834.15"/>
    <n v="53"/>
    <m/>
    <n v="22996.41"/>
    <n v="10"/>
  </r>
  <r>
    <x v="53"/>
    <x v="53"/>
    <x v="0"/>
    <x v="2"/>
    <x v="0"/>
    <x v="95"/>
    <n v="7475"/>
    <n v="15130"/>
    <n v="200"/>
    <n v="6234"/>
    <n v="1893.75"/>
    <n v="26.99"/>
    <m/>
    <n v="30959.74"/>
    <n v="-120"/>
  </r>
  <r>
    <x v="52"/>
    <x v="52"/>
    <x v="2"/>
    <x v="1"/>
    <x v="2"/>
    <x v="95"/>
    <n v="14253.52"/>
    <n v="5550"/>
    <n v="375"/>
    <n v="6563.55"/>
    <n v="1531.55"/>
    <n v="0"/>
    <m/>
    <n v="28273.62"/>
    <n v="-132.63"/>
  </r>
  <r>
    <x v="104"/>
    <x v="104"/>
    <x v="0"/>
    <x v="2"/>
    <x v="0"/>
    <x v="95"/>
    <n v="13351.62"/>
    <n v="10192"/>
    <n v="200"/>
    <n v="7518.05"/>
    <n v="1330.32"/>
    <n v="0"/>
    <m/>
    <n v="32591.99"/>
    <n v="-150"/>
  </r>
  <r>
    <x v="56"/>
    <x v="56"/>
    <x v="0"/>
    <x v="2"/>
    <x v="0"/>
    <x v="95"/>
    <n v="13097.44"/>
    <n v="2100"/>
    <n v="152"/>
    <n v="9159.23"/>
    <n v="2923.3"/>
    <n v="1077.6300000000001"/>
    <m/>
    <n v="28509.599999999999"/>
    <n v="57"/>
  </r>
  <r>
    <x v="114"/>
    <x v="114"/>
    <x v="6"/>
    <x v="3"/>
    <x v="2"/>
    <x v="95"/>
    <n v="42419.92"/>
    <n v="0"/>
    <n v="125"/>
    <n v="14672.84"/>
    <n v="5034.3999999999996"/>
    <n v="277"/>
    <m/>
    <n v="62529.16"/>
    <n v="0"/>
  </r>
  <r>
    <x v="97"/>
    <x v="97"/>
    <x v="0"/>
    <x v="3"/>
    <x v="0"/>
    <x v="95"/>
    <n v="9968"/>
    <n v="11975"/>
    <n v="30"/>
    <n v="7000.5"/>
    <n v="1673.5"/>
    <n v="35"/>
    <m/>
    <n v="30682"/>
    <n v="-198.04"/>
  </r>
  <r>
    <x v="60"/>
    <x v="60"/>
    <x v="1"/>
    <x v="3"/>
    <x v="2"/>
    <x v="95"/>
    <n v="13066.56"/>
    <n v="28930"/>
    <n v="1030"/>
    <n v="6533.37"/>
    <n v="3408.99"/>
    <n v="207.19"/>
    <m/>
    <n v="53176.11"/>
    <n v="0"/>
  </r>
  <r>
    <x v="65"/>
    <x v="65"/>
    <x v="0"/>
    <x v="2"/>
    <x v="0"/>
    <x v="95"/>
    <n v="17629.47"/>
    <n v="4345"/>
    <n v="0"/>
    <n v="17524.53"/>
    <n v="2721.89"/>
    <n v="965.71"/>
    <m/>
    <n v="43186.6"/>
    <n v="-75"/>
  </r>
  <r>
    <x v="94"/>
    <x v="94"/>
    <x v="0"/>
    <x v="2"/>
    <x v="2"/>
    <x v="95"/>
    <n v="9119.3799999999992"/>
    <n v="2775"/>
    <n v="0"/>
    <n v="3033.25"/>
    <n v="606"/>
    <n v="35"/>
    <m/>
    <n v="15568.63"/>
    <n v="40"/>
  </r>
  <r>
    <x v="69"/>
    <x v="69"/>
    <x v="4"/>
    <x v="1"/>
    <x v="2"/>
    <x v="95"/>
    <n v="23501.18"/>
    <n v="1920"/>
    <n v="0"/>
    <n v="10036.51"/>
    <n v="4435.4399999999996"/>
    <n v="17.5"/>
    <m/>
    <n v="39910.629999999997"/>
    <n v="-32.08"/>
  </r>
  <r>
    <x v="21"/>
    <x v="21"/>
    <x v="4"/>
    <x v="1"/>
    <x v="0"/>
    <x v="95"/>
    <n v="12585.61"/>
    <n v="8800"/>
    <n v="70"/>
    <n v="11384.26"/>
    <n v="1987.59"/>
    <n v="55.64"/>
    <m/>
    <n v="34883.1"/>
    <n v="-202.97"/>
  </r>
  <r>
    <x v="40"/>
    <x v="40"/>
    <x v="0"/>
    <x v="3"/>
    <x v="0"/>
    <x v="95"/>
    <n v="7553.77"/>
    <n v="1350"/>
    <n v="0"/>
    <n v="4161.7299999999996"/>
    <n v="1078.25"/>
    <n v="0"/>
    <m/>
    <n v="14143.75"/>
    <n v="-98.71"/>
  </r>
  <r>
    <x v="54"/>
    <x v="54"/>
    <x v="0"/>
    <x v="2"/>
    <x v="0"/>
    <x v="95"/>
    <n v="12164.81"/>
    <n v="25712.5"/>
    <n v="0"/>
    <n v="15584.75"/>
    <n v="954.6"/>
    <n v="47.97"/>
    <m/>
    <n v="54464.63"/>
    <n v="0"/>
  </r>
  <r>
    <x v="103"/>
    <x v="103"/>
    <x v="0"/>
    <x v="3"/>
    <x v="2"/>
    <x v="95"/>
    <n v="11305.88"/>
    <n v="180"/>
    <n v="0"/>
    <n v="7410.25"/>
    <n v="2672.56"/>
    <n v="42.81"/>
    <m/>
    <n v="21611.5"/>
    <n v="-688.58"/>
  </r>
  <r>
    <x v="0"/>
    <x v="0"/>
    <x v="0"/>
    <x v="0"/>
    <x v="0"/>
    <x v="95"/>
    <n v="12293.77"/>
    <n v="6395"/>
    <n v="0"/>
    <n v="7718.77"/>
    <n v="1775.46"/>
    <n v="24"/>
    <m/>
    <n v="28207"/>
    <n v="-167.7"/>
  </r>
  <r>
    <x v="72"/>
    <x v="72"/>
    <x v="0"/>
    <x v="3"/>
    <x v="2"/>
    <x v="95"/>
    <n v="14648.83"/>
    <n v="0"/>
    <n v="0"/>
    <n v="12329"/>
    <n v="2257.75"/>
    <n v="0"/>
    <m/>
    <n v="29235.58"/>
    <n v="-40"/>
  </r>
  <r>
    <x v="85"/>
    <x v="85"/>
    <x v="0"/>
    <x v="2"/>
    <x v="0"/>
    <x v="95"/>
    <n v="8092.77"/>
    <n v="430"/>
    <n v="0"/>
    <n v="2375.64"/>
    <n v="838.07"/>
    <n v="9"/>
    <m/>
    <n v="11745.48"/>
    <n v="-100"/>
  </r>
  <r>
    <x v="80"/>
    <x v="80"/>
    <x v="4"/>
    <x v="1"/>
    <x v="2"/>
    <x v="95"/>
    <n v="13023.59"/>
    <n v="0"/>
    <n v="0"/>
    <n v="3803.75"/>
    <n v="1235.5"/>
    <n v="0"/>
    <m/>
    <n v="18062.84"/>
    <n v="-269.11"/>
  </r>
  <r>
    <x v="48"/>
    <x v="48"/>
    <x v="0"/>
    <x v="3"/>
    <x v="0"/>
    <x v="95"/>
    <n v="12056"/>
    <n v="5300"/>
    <n v="265"/>
    <n v="5512"/>
    <n v="1215"/>
    <n v="22.5"/>
    <m/>
    <n v="24370.5"/>
    <n v="14.22"/>
  </r>
  <r>
    <x v="105"/>
    <x v="105"/>
    <x v="4"/>
    <x v="1"/>
    <x v="2"/>
    <x v="95"/>
    <n v="9088.81"/>
    <n v="3750"/>
    <n v="0"/>
    <n v="3041.54"/>
    <n v="1019.57"/>
    <n v="48.42"/>
    <m/>
    <n v="16948.34"/>
    <n v="0"/>
  </r>
  <r>
    <x v="36"/>
    <x v="36"/>
    <x v="0"/>
    <x v="1"/>
    <x v="0"/>
    <x v="95"/>
    <n v="18802.77"/>
    <n v="5245.5"/>
    <n v="0"/>
    <n v="11800.94"/>
    <n v="2823.97"/>
    <n v="189.5"/>
    <m/>
    <n v="38862.68"/>
    <n v="60"/>
  </r>
  <r>
    <x v="42"/>
    <x v="42"/>
    <x v="0"/>
    <x v="1"/>
    <x v="1"/>
    <x v="95"/>
    <n v="5627.93"/>
    <n v="4920"/>
    <n v="320"/>
    <n v="6070"/>
    <n v="1482.5"/>
    <n v="19.989999999999998"/>
    <m/>
    <n v="18440.419999999998"/>
    <n v="0"/>
  </r>
  <r>
    <x v="28"/>
    <x v="28"/>
    <x v="0"/>
    <x v="2"/>
    <x v="0"/>
    <x v="95"/>
    <n v="5710"/>
    <n v="11800"/>
    <n v="600"/>
    <n v="6482.5"/>
    <n v="1541"/>
    <n v="47.98"/>
    <m/>
    <n v="26181.48"/>
    <n v="-35"/>
  </r>
  <r>
    <x v="88"/>
    <x v="88"/>
    <x v="2"/>
    <x v="3"/>
    <x v="2"/>
    <x v="95"/>
    <n v="17320.060000000001"/>
    <n v="0"/>
    <n v="0"/>
    <n v="10527.09"/>
    <n v="2591.35"/>
    <n v="0"/>
    <m/>
    <n v="30438.5"/>
    <n v="-55"/>
  </r>
  <r>
    <x v="23"/>
    <x v="23"/>
    <x v="0"/>
    <x v="1"/>
    <x v="0"/>
    <x v="95"/>
    <n v="16712.47"/>
    <n v="0"/>
    <n v="205"/>
    <n v="6078"/>
    <n v="1539.62"/>
    <n v="0"/>
    <m/>
    <n v="24535.09"/>
    <n v="678"/>
  </r>
  <r>
    <x v="24"/>
    <x v="24"/>
    <x v="0"/>
    <x v="2"/>
    <x v="0"/>
    <x v="95"/>
    <n v="2770"/>
    <n v="28825"/>
    <n v="349"/>
    <n v="4007"/>
    <n v="1021"/>
    <n v="41.74"/>
    <m/>
    <n v="37013.74"/>
    <n v="0"/>
  </r>
  <r>
    <x v="62"/>
    <x v="62"/>
    <x v="2"/>
    <x v="4"/>
    <x v="0"/>
    <x v="95"/>
    <n v="22142.5"/>
    <n v="23625"/>
    <n v="0"/>
    <n v="11858.79"/>
    <n v="1692.72"/>
    <n v="4.99"/>
    <m/>
    <n v="59324"/>
    <n v="-240"/>
  </r>
  <r>
    <x v="90"/>
    <x v="90"/>
    <x v="4"/>
    <x v="2"/>
    <x v="2"/>
    <x v="95"/>
    <n v="10017.86"/>
    <n v="650"/>
    <n v="0"/>
    <n v="4521.08"/>
    <n v="1392.45"/>
    <n v="65.89"/>
    <m/>
    <n v="16647.28"/>
    <n v="-446.72"/>
  </r>
  <r>
    <x v="27"/>
    <x v="27"/>
    <x v="0"/>
    <x v="3"/>
    <x v="0"/>
    <x v="95"/>
    <n v="6866"/>
    <n v="3000"/>
    <n v="225"/>
    <n v="7428.25"/>
    <n v="1256.5"/>
    <n v="76.75"/>
    <m/>
    <n v="18852.5"/>
    <n v="0"/>
  </r>
  <r>
    <x v="118"/>
    <x v="118"/>
    <x v="3"/>
    <x v="3"/>
    <x v="4"/>
    <x v="95"/>
    <n v="7473.24"/>
    <n v="0"/>
    <n v="120"/>
    <n v="3977.61"/>
    <n v="838.22"/>
    <n v="0"/>
    <m/>
    <n v="12409.07"/>
    <n v="0"/>
  </r>
  <r>
    <x v="32"/>
    <x v="32"/>
    <x v="3"/>
    <x v="2"/>
    <x v="0"/>
    <x v="95"/>
    <n v="9470"/>
    <n v="1500"/>
    <n v="0"/>
    <n v="7439.5"/>
    <n v="2095.5"/>
    <n v="0"/>
    <m/>
    <n v="20505"/>
    <n v="-307"/>
  </r>
  <r>
    <x v="46"/>
    <x v="46"/>
    <x v="3"/>
    <x v="1"/>
    <x v="0"/>
    <x v="95"/>
    <n v="6232.81"/>
    <n v="2550"/>
    <n v="1280"/>
    <n v="6255.25"/>
    <n v="2861.44"/>
    <n v="106"/>
    <m/>
    <n v="19285.5"/>
    <n v="-108"/>
  </r>
  <r>
    <x v="14"/>
    <x v="14"/>
    <x v="0"/>
    <x v="1"/>
    <x v="1"/>
    <x v="95"/>
    <n v="5114.9799999999996"/>
    <n v="3720"/>
    <n v="100"/>
    <n v="7096.5"/>
    <n v="1908"/>
    <n v="0"/>
    <m/>
    <n v="17939.48"/>
    <n v="8.4"/>
  </r>
  <r>
    <x v="58"/>
    <x v="58"/>
    <x v="0"/>
    <x v="3"/>
    <x v="3"/>
    <x v="95"/>
    <n v="13360.85"/>
    <n v="16020"/>
    <n v="0"/>
    <n v="11784.98"/>
    <n v="625.35"/>
    <n v="0"/>
    <m/>
    <n v="41791.18"/>
    <n v="0"/>
  </r>
  <r>
    <x v="50"/>
    <x v="50"/>
    <x v="2"/>
    <x v="4"/>
    <x v="0"/>
    <x v="95"/>
    <n v="27268.17"/>
    <n v="7705"/>
    <n v="365"/>
    <n v="12401.35"/>
    <n v="1843.48"/>
    <n v="65.97"/>
    <m/>
    <n v="49648.97"/>
    <n v="-89.5"/>
  </r>
  <r>
    <x v="29"/>
    <x v="29"/>
    <x v="0"/>
    <x v="2"/>
    <x v="0"/>
    <x v="95"/>
    <n v="13438.84"/>
    <n v="4188"/>
    <n v="550"/>
    <n v="10557.31"/>
    <n v="2125.16"/>
    <n v="94.95"/>
    <m/>
    <n v="30954.26"/>
    <n v="150"/>
  </r>
  <r>
    <x v="8"/>
    <x v="8"/>
    <x v="0"/>
    <x v="1"/>
    <x v="1"/>
    <x v="95"/>
    <n v="8229.5400000000009"/>
    <n v="7545"/>
    <n v="0"/>
    <n v="4308.5"/>
    <n v="1075.5"/>
    <n v="0"/>
    <m/>
    <n v="21158.54"/>
    <n v="-88.28"/>
  </r>
  <r>
    <x v="18"/>
    <x v="18"/>
    <x v="3"/>
    <x v="1"/>
    <x v="0"/>
    <x v="95"/>
    <n v="11043"/>
    <n v="1220"/>
    <n v="750"/>
    <n v="9056.75"/>
    <n v="1064"/>
    <n v="0"/>
    <m/>
    <n v="23133.75"/>
    <n v="-44.48"/>
  </r>
  <r>
    <x v="117"/>
    <x v="117"/>
    <x v="4"/>
    <x v="4"/>
    <x v="2"/>
    <x v="95"/>
    <n v="18940.12"/>
    <n v="0"/>
    <n v="0"/>
    <n v="8471.59"/>
    <n v="3772.93"/>
    <n v="471.74"/>
    <m/>
    <n v="31656.38"/>
    <n v="0"/>
  </r>
  <r>
    <x v="119"/>
    <x v="119"/>
    <x v="3"/>
    <x v="5"/>
    <x v="4"/>
    <x v="95"/>
    <n v="2356.5100000000002"/>
    <n v="0"/>
    <n v="535"/>
    <n v="2579"/>
    <n v="1010"/>
    <n v="44"/>
    <m/>
    <n v="6524.51"/>
    <n v="160"/>
  </r>
  <r>
    <x v="15"/>
    <x v="15"/>
    <x v="2"/>
    <x v="1"/>
    <x v="0"/>
    <x v="95"/>
    <n v="12598"/>
    <n v="5070"/>
    <n v="90"/>
    <n v="8291.52"/>
    <n v="961.15"/>
    <n v="25"/>
    <m/>
    <n v="27035.67"/>
    <n v="50"/>
  </r>
  <r>
    <x v="68"/>
    <x v="68"/>
    <x v="0"/>
    <x v="0"/>
    <x v="2"/>
    <x v="95"/>
    <n v="5800.87"/>
    <n v="2697.96"/>
    <n v="110"/>
    <n v="4600.75"/>
    <n v="3555.73"/>
    <n v="127"/>
    <m/>
    <n v="16892.310000000001"/>
    <n v="256.67"/>
  </r>
  <r>
    <x v="67"/>
    <x v="67"/>
    <x v="5"/>
    <x v="3"/>
    <x v="0"/>
    <x v="95"/>
    <n v="23851.22"/>
    <n v="0"/>
    <n v="-941.2"/>
    <n v="7682.78"/>
    <n v="2490.63"/>
    <n v="120"/>
    <m/>
    <n v="33203.43"/>
    <n v="231.96"/>
  </r>
  <r>
    <x v="39"/>
    <x v="39"/>
    <x v="5"/>
    <x v="3"/>
    <x v="0"/>
    <x v="95"/>
    <n v="18586.63"/>
    <n v="0"/>
    <n v="8370"/>
    <n v="7118.85"/>
    <n v="3220.01"/>
    <n v="153.75"/>
    <m/>
    <n v="37449.24"/>
    <n v="942"/>
  </r>
  <r>
    <x v="13"/>
    <x v="13"/>
    <x v="0"/>
    <x v="1"/>
    <x v="0"/>
    <x v="95"/>
    <n v="7087.69"/>
    <n v="8600"/>
    <n v="90"/>
    <n v="3155.58"/>
    <n v="435.75"/>
    <n v="103.56"/>
    <m/>
    <n v="19472.580000000002"/>
    <n v="-125"/>
  </r>
  <r>
    <x v="93"/>
    <x v="93"/>
    <x v="0"/>
    <x v="2"/>
    <x v="0"/>
    <x v="95"/>
    <n v="6229.58"/>
    <n v="698"/>
    <n v="0"/>
    <n v="1816.75"/>
    <n v="883.7"/>
    <n v="0"/>
    <m/>
    <n v="9628.0300000000007"/>
    <n v="0"/>
  </r>
  <r>
    <x v="95"/>
    <x v="95"/>
    <x v="2"/>
    <x v="5"/>
    <x v="2"/>
    <x v="95"/>
    <n v="12497"/>
    <n v="1000"/>
    <n v="50"/>
    <n v="7919.02"/>
    <n v="3240.19"/>
    <n v="176"/>
    <m/>
    <n v="24882.21"/>
    <n v="-272.45"/>
  </r>
  <r>
    <x v="64"/>
    <x v="64"/>
    <x v="0"/>
    <x v="3"/>
    <x v="0"/>
    <x v="95"/>
    <n v="14825.74"/>
    <n v="20792.25"/>
    <n v="2030"/>
    <n v="18194.32"/>
    <n v="2988.67"/>
    <n v="157.75"/>
    <m/>
    <n v="58988.73"/>
    <n v="70"/>
  </r>
  <r>
    <x v="106"/>
    <x v="106"/>
    <x v="0"/>
    <x v="2"/>
    <x v="2"/>
    <x v="95"/>
    <n v="8925.3799999999992"/>
    <n v="7657.73"/>
    <n v="1600"/>
    <n v="3322.22"/>
    <n v="2008.64"/>
    <n v="54"/>
    <m/>
    <n v="23567.97"/>
    <n v="-215.13"/>
  </r>
  <r>
    <x v="109"/>
    <x v="109"/>
    <x v="0"/>
    <x v="2"/>
    <x v="2"/>
    <x v="95"/>
    <n v="12843.9"/>
    <n v="225"/>
    <n v="0"/>
    <n v="8614.65"/>
    <n v="3086.65"/>
    <n v="0"/>
    <m/>
    <n v="24770.2"/>
    <n v="142.6"/>
  </r>
  <r>
    <x v="31"/>
    <x v="31"/>
    <x v="4"/>
    <x v="0"/>
    <x v="0"/>
    <x v="95"/>
    <n v="13966.8"/>
    <n v="960"/>
    <n v="225"/>
    <n v="9588.27"/>
    <n v="1926.98"/>
    <n v="636.03"/>
    <m/>
    <n v="27303.08"/>
    <n v="-46.34"/>
  </r>
  <r>
    <x v="75"/>
    <x v="75"/>
    <x v="0"/>
    <x v="3"/>
    <x v="2"/>
    <x v="95"/>
    <n v="7627.24"/>
    <n v="500"/>
    <n v="67.5"/>
    <n v="19114.28"/>
    <n v="6066.91"/>
    <n v="0"/>
    <m/>
    <n v="33375.93"/>
    <n v="0"/>
  </r>
  <r>
    <x v="3"/>
    <x v="3"/>
    <x v="0"/>
    <x v="1"/>
    <x v="0"/>
    <x v="95"/>
    <n v="10602.22"/>
    <n v="37570.82"/>
    <n v="100"/>
    <n v="19659.669999999998"/>
    <n v="1798.94"/>
    <n v="107.03"/>
    <m/>
    <n v="69838.679999999993"/>
    <n v="31.97"/>
  </r>
  <r>
    <x v="41"/>
    <x v="41"/>
    <x v="0"/>
    <x v="4"/>
    <x v="0"/>
    <x v="95"/>
    <n v="9741.35"/>
    <n v="17220"/>
    <n v="0"/>
    <n v="8495.7000000000007"/>
    <n v="2341.04"/>
    <n v="60.94"/>
    <m/>
    <n v="37859.03"/>
    <n v="0"/>
  </r>
  <r>
    <x v="96"/>
    <x v="96"/>
    <x v="3"/>
    <x v="5"/>
    <x v="0"/>
    <x v="95"/>
    <n v="10421.57"/>
    <n v="0"/>
    <n v="110"/>
    <n v="5102.3500000000004"/>
    <n v="2881.73"/>
    <n v="0"/>
    <m/>
    <n v="18515.650000000001"/>
    <n v="-159.22"/>
  </r>
  <r>
    <x v="74"/>
    <x v="74"/>
    <x v="3"/>
    <x v="3"/>
    <x v="0"/>
    <x v="95"/>
    <n v="30243.14"/>
    <n v="10429.16"/>
    <n v="2147.8000000000002"/>
    <n v="8340.7800000000007"/>
    <n v="3721.66"/>
    <n v="669.35"/>
    <m/>
    <n v="55551.89"/>
    <n v="601.48"/>
  </r>
  <r>
    <x v="82"/>
    <x v="82"/>
    <x v="0"/>
    <x v="3"/>
    <x v="0"/>
    <x v="95"/>
    <n v="24266.44"/>
    <n v="4100"/>
    <n v="0"/>
    <n v="19941.84"/>
    <n v="5705.03"/>
    <n v="215"/>
    <m/>
    <n v="54228.31"/>
    <n v="630"/>
  </r>
  <r>
    <x v="86"/>
    <x v="86"/>
    <x v="0"/>
    <x v="2"/>
    <x v="2"/>
    <x v="95"/>
    <n v="9238.14"/>
    <n v="245"/>
    <n v="170"/>
    <n v="6007.71"/>
    <n v="2216.59"/>
    <n v="152.38999999999999"/>
    <m/>
    <n v="18029.830000000002"/>
    <n v="-47.67"/>
  </r>
  <r>
    <x v="57"/>
    <x v="57"/>
    <x v="3"/>
    <x v="4"/>
    <x v="0"/>
    <x v="95"/>
    <n v="20688.2"/>
    <n v="11263.5"/>
    <n v="6707"/>
    <n v="11895.17"/>
    <n v="3773.25"/>
    <n v="86.95"/>
    <m/>
    <n v="54414.07"/>
    <n v="0"/>
  </r>
  <r>
    <x v="63"/>
    <x v="63"/>
    <x v="0"/>
    <x v="2"/>
    <x v="0"/>
    <x v="95"/>
    <n v="20577.27"/>
    <n v="17867"/>
    <n v="1100"/>
    <n v="11443.03"/>
    <n v="2374.86"/>
    <n v="1050"/>
    <m/>
    <n v="54412.160000000003"/>
    <n v="0"/>
  </r>
  <r>
    <x v="78"/>
    <x v="78"/>
    <x v="1"/>
    <x v="2"/>
    <x v="0"/>
    <x v="95"/>
    <n v="20531.5"/>
    <n v="14250"/>
    <n v="1332"/>
    <n v="14930.73"/>
    <n v="2285.8000000000002"/>
    <n v="0"/>
    <m/>
    <n v="53330.03"/>
    <n v="-50"/>
  </r>
  <r>
    <x v="17"/>
    <x v="17"/>
    <x v="0"/>
    <x v="1"/>
    <x v="1"/>
    <x v="95"/>
    <n v="4767.9799999999996"/>
    <n v="11720"/>
    <n v="195"/>
    <n v="6160.2"/>
    <n v="1046.5"/>
    <n v="0"/>
    <m/>
    <n v="23889.68"/>
    <n v="50"/>
  </r>
  <r>
    <x v="81"/>
    <x v="81"/>
    <x v="0"/>
    <x v="3"/>
    <x v="2"/>
    <x v="95"/>
    <n v="15255.74"/>
    <n v="4266.88"/>
    <n v="255"/>
    <n v="13044.1"/>
    <n v="4444.3599999999997"/>
    <n v="72.47"/>
    <m/>
    <n v="37338.550000000003"/>
    <n v="-30"/>
  </r>
  <r>
    <x v="102"/>
    <x v="102"/>
    <x v="4"/>
    <x v="2"/>
    <x v="2"/>
    <x v="95"/>
    <n v="12217.08"/>
    <n v="0"/>
    <n v="365"/>
    <n v="4796.55"/>
    <n v="2314.15"/>
    <n v="15.5"/>
    <m/>
    <n v="19708.28"/>
    <n v="195.45"/>
  </r>
  <r>
    <x v="16"/>
    <x v="16"/>
    <x v="0"/>
    <x v="1"/>
    <x v="0"/>
    <x v="95"/>
    <n v="16227.51"/>
    <n v="4160"/>
    <n v="290"/>
    <n v="9575.66"/>
    <n v="2649.67"/>
    <n v="876.84"/>
    <m/>
    <n v="33779.68"/>
    <n v="-50"/>
  </r>
  <r>
    <x v="30"/>
    <x v="30"/>
    <x v="0"/>
    <x v="2"/>
    <x v="2"/>
    <x v="95"/>
    <n v="17241.919999999998"/>
    <n v="11084"/>
    <n v="0"/>
    <n v="10165.379999999999"/>
    <n v="1979.4"/>
    <n v="586.49"/>
    <m/>
    <n v="41057.19"/>
    <n v="-61.66"/>
  </r>
  <r>
    <x v="38"/>
    <x v="38"/>
    <x v="2"/>
    <x v="2"/>
    <x v="0"/>
    <x v="95"/>
    <n v="65747.5"/>
    <n v="600"/>
    <n v="690"/>
    <n v="14231.3"/>
    <n v="3998.71"/>
    <n v="431.05"/>
    <m/>
    <n v="85698.559999999998"/>
    <n v="100"/>
  </r>
  <r>
    <x v="116"/>
    <x v="116"/>
    <x v="2"/>
    <x v="3"/>
    <x v="2"/>
    <x v="95"/>
    <n v="33155.699999999997"/>
    <n v="11235"/>
    <n v="0"/>
    <n v="43028.14"/>
    <n v="13595.7"/>
    <n v="4225"/>
    <m/>
    <n v="105239.54"/>
    <n v="150"/>
  </r>
  <r>
    <x v="12"/>
    <x v="12"/>
    <x v="0"/>
    <x v="2"/>
    <x v="0"/>
    <x v="95"/>
    <n v="10572.43"/>
    <n v="37790"/>
    <n v="1540"/>
    <n v="6622.75"/>
    <n v="1194.5"/>
    <n v="214.94"/>
    <m/>
    <n v="57934.62"/>
    <n v="-107.1"/>
  </r>
  <r>
    <x v="73"/>
    <x v="73"/>
    <x v="0"/>
    <x v="2"/>
    <x v="2"/>
    <x v="95"/>
    <n v="4806.8500000000004"/>
    <n v="22425"/>
    <n v="120"/>
    <n v="5616.86"/>
    <n v="1429.83"/>
    <n v="17.989999999999998"/>
    <m/>
    <n v="34416.53"/>
    <n v="0"/>
  </r>
  <r>
    <x v="71"/>
    <x v="71"/>
    <x v="0"/>
    <x v="2"/>
    <x v="2"/>
    <x v="95"/>
    <n v="16477.78"/>
    <n v="14830"/>
    <n v="4890"/>
    <n v="8278.15"/>
    <n v="3140.65"/>
    <n v="241.98"/>
    <m/>
    <n v="47858.559999999998"/>
    <n v="-190"/>
  </r>
  <r>
    <x v="47"/>
    <x v="47"/>
    <x v="0"/>
    <x v="2"/>
    <x v="0"/>
    <x v="95"/>
    <n v="14930"/>
    <n v="7025"/>
    <n v="250"/>
    <n v="8929"/>
    <n v="1579"/>
    <n v="100.94"/>
    <m/>
    <n v="32813.94"/>
    <n v="100"/>
  </r>
  <r>
    <x v="110"/>
    <x v="110"/>
    <x v="2"/>
    <x v="3"/>
    <x v="2"/>
    <x v="95"/>
    <n v="43538.01"/>
    <n v="825"/>
    <n v="60"/>
    <n v="14763.9"/>
    <n v="5091.7"/>
    <n v="0"/>
    <m/>
    <n v="64278.61"/>
    <n v="444"/>
  </r>
  <r>
    <x v="87"/>
    <x v="87"/>
    <x v="2"/>
    <x v="1"/>
    <x v="2"/>
    <x v="95"/>
    <n v="14767.47"/>
    <n v="7250"/>
    <n v="205"/>
    <n v="7563.41"/>
    <n v="1944.31"/>
    <n v="720.47"/>
    <m/>
    <n v="32450.66"/>
    <n v="45.59"/>
  </r>
  <r>
    <x v="111"/>
    <x v="111"/>
    <x v="5"/>
    <x v="3"/>
    <x v="0"/>
    <x v="95"/>
    <n v="8989.48"/>
    <n v="0"/>
    <n v="0"/>
    <n v="2414.5300000000002"/>
    <n v="1074.28"/>
    <n v="65"/>
    <m/>
    <n v="12543.29"/>
    <n v="-138.86000000000001"/>
  </r>
  <r>
    <x v="43"/>
    <x v="43"/>
    <x v="0"/>
    <x v="4"/>
    <x v="0"/>
    <x v="95"/>
    <n v="11438.25"/>
    <n v="6250"/>
    <n v="0"/>
    <n v="7545.63"/>
    <n v="1871.71"/>
    <n v="0"/>
    <m/>
    <n v="27105.59"/>
    <n v="-125"/>
  </r>
  <r>
    <x v="101"/>
    <x v="101"/>
    <x v="4"/>
    <x v="2"/>
    <x v="2"/>
    <x v="95"/>
    <n v="10016.65"/>
    <n v="0"/>
    <n v="870"/>
    <n v="3379.1"/>
    <n v="1662.27"/>
    <n v="121.94"/>
    <m/>
    <n v="16049.96"/>
    <n v="0"/>
  </r>
  <r>
    <x v="37"/>
    <x v="37"/>
    <x v="0"/>
    <x v="3"/>
    <x v="0"/>
    <x v="95"/>
    <n v="12854.98"/>
    <n v="38010"/>
    <n v="1056.0899999999999"/>
    <n v="10604.46"/>
    <n v="1542.72"/>
    <n v="1411.1"/>
    <m/>
    <n v="65479.35"/>
    <n v="78.95"/>
  </r>
  <r>
    <x v="76"/>
    <x v="76"/>
    <x v="0"/>
    <x v="4"/>
    <x v="1"/>
    <x v="95"/>
    <n v="11140.87"/>
    <n v="10965.01"/>
    <n v="1220"/>
    <n v="5919.94"/>
    <n v="1279.6400000000001"/>
    <n v="0"/>
    <m/>
    <n v="30525.46"/>
    <n v="378.41"/>
  </r>
  <r>
    <x v="2"/>
    <x v="2"/>
    <x v="0"/>
    <x v="1"/>
    <x v="0"/>
    <x v="95"/>
    <n v="6177.5"/>
    <n v="8125"/>
    <n v="0"/>
    <n v="1634.25"/>
    <n v="215"/>
    <n v="0"/>
    <m/>
    <n v="16151.75"/>
    <n v="15"/>
  </r>
  <r>
    <x v="49"/>
    <x v="49"/>
    <x v="0"/>
    <x v="3"/>
    <x v="0"/>
    <x v="95"/>
    <n v="11208.58"/>
    <n v="3000"/>
    <n v="400"/>
    <n v="5057.18"/>
    <n v="1697.95"/>
    <n v="90.88"/>
    <m/>
    <n v="21454.59"/>
    <n v="-204.66"/>
  </r>
  <r>
    <x v="51"/>
    <x v="51"/>
    <x v="2"/>
    <x v="3"/>
    <x v="0"/>
    <x v="95"/>
    <n v="19059.53"/>
    <n v="5100"/>
    <n v="693"/>
    <n v="8900.35"/>
    <n v="1496.3"/>
    <n v="0"/>
    <m/>
    <n v="35249.18"/>
    <n v="215.89"/>
  </r>
  <r>
    <x v="25"/>
    <x v="25"/>
    <x v="2"/>
    <x v="1"/>
    <x v="0"/>
    <x v="95"/>
    <n v="11334"/>
    <n v="12900"/>
    <n v="0"/>
    <n v="5089.5600000000004"/>
    <n v="761.39"/>
    <n v="4.99"/>
    <m/>
    <n v="30089.94"/>
    <n v="0"/>
  </r>
  <r>
    <x v="113"/>
    <x v="113"/>
    <x v="2"/>
    <x v="2"/>
    <x v="2"/>
    <x v="95"/>
    <n v="17397.3"/>
    <n v="1300"/>
    <n v="4290"/>
    <n v="5670.29"/>
    <n v="3108.94"/>
    <n v="1488.93"/>
    <m/>
    <n v="33255.46"/>
    <n v="-47.7"/>
  </r>
  <r>
    <x v="89"/>
    <x v="89"/>
    <x v="0"/>
    <x v="2"/>
    <x v="0"/>
    <x v="95"/>
    <n v="8353"/>
    <n v="4275"/>
    <n v="0"/>
    <n v="5841.2"/>
    <n v="1657"/>
    <n v="145.49"/>
    <m/>
    <n v="20271.689999999999"/>
    <n v="-50"/>
  </r>
  <r>
    <x v="35"/>
    <x v="35"/>
    <x v="4"/>
    <x v="1"/>
    <x v="0"/>
    <x v="95"/>
    <n v="8116.01"/>
    <n v="0"/>
    <n v="0"/>
    <n v="8826.26"/>
    <n v="11307.7"/>
    <n v="1248.8599999999999"/>
    <m/>
    <n v="29498.83"/>
    <n v="79.47"/>
  </r>
  <r>
    <x v="11"/>
    <x v="11"/>
    <x v="0"/>
    <x v="2"/>
    <x v="2"/>
    <x v="95"/>
    <n v="7688.76"/>
    <n v="37800"/>
    <n v="0"/>
    <n v="6870"/>
    <n v="1671.5"/>
    <n v="15"/>
    <m/>
    <n v="54045.26"/>
    <n v="-148.47999999999999"/>
  </r>
  <r>
    <x v="77"/>
    <x v="77"/>
    <x v="5"/>
    <x v="2"/>
    <x v="2"/>
    <x v="95"/>
    <n v="15336.46"/>
    <n v="7902"/>
    <n v="534"/>
    <n v="6790.33"/>
    <n v="2845.04"/>
    <n v="376.6"/>
    <m/>
    <n v="33784.43"/>
    <n v="0"/>
  </r>
  <r>
    <x v="34"/>
    <x v="34"/>
    <x v="0"/>
    <x v="3"/>
    <x v="0"/>
    <x v="95"/>
    <n v="6186.5"/>
    <n v="31100"/>
    <n v="530"/>
    <n v="5597"/>
    <n v="841.5"/>
    <n v="0"/>
    <m/>
    <n v="44255"/>
    <n v="-57.52"/>
  </r>
  <r>
    <x v="9"/>
    <x v="9"/>
    <x v="0"/>
    <x v="1"/>
    <x v="0"/>
    <x v="95"/>
    <n v="11463.72"/>
    <n v="9372.5"/>
    <n v="835"/>
    <n v="10826.93"/>
    <n v="2846.84"/>
    <n v="51"/>
    <m/>
    <n v="35395.99"/>
    <n v="80.61"/>
  </r>
  <r>
    <x v="55"/>
    <x v="55"/>
    <x v="0"/>
    <x v="5"/>
    <x v="0"/>
    <x v="95"/>
    <n v="14822.74"/>
    <n v="1350"/>
    <n v="4670"/>
    <n v="4272.8500000000004"/>
    <n v="948.98"/>
    <n v="93.58"/>
    <m/>
    <n v="26158.15"/>
    <n v="-45"/>
  </r>
  <r>
    <x v="44"/>
    <x v="44"/>
    <x v="0"/>
    <x v="2"/>
    <x v="0"/>
    <x v="95"/>
    <n v="10626.86"/>
    <n v="17641"/>
    <n v="2866"/>
    <n v="7046.54"/>
    <n v="2375.42"/>
    <n v="340.86"/>
    <m/>
    <n v="40896.68"/>
    <n v="-40"/>
  </r>
  <r>
    <x v="99"/>
    <x v="99"/>
    <x v="4"/>
    <x v="3"/>
    <x v="2"/>
    <x v="95"/>
    <n v="21091.87"/>
    <n v="2302.5"/>
    <n v="203"/>
    <n v="9720.77"/>
    <n v="2103.9"/>
    <n v="3672.2"/>
    <m/>
    <n v="39094.239999999998"/>
    <n v="0"/>
  </r>
  <r>
    <x v="6"/>
    <x v="6"/>
    <x v="0"/>
    <x v="1"/>
    <x v="0"/>
    <x v="95"/>
    <n v="7726.96"/>
    <n v="23950"/>
    <n v="75"/>
    <n v="10181.09"/>
    <n v="723.6"/>
    <n v="75"/>
    <m/>
    <n v="42731.65"/>
    <n v="125"/>
  </r>
  <r>
    <x v="5"/>
    <x v="5"/>
    <x v="0"/>
    <x v="1"/>
    <x v="0"/>
    <x v="95"/>
    <n v="8335"/>
    <n v="20940"/>
    <n v="0"/>
    <n v="9461.76"/>
    <n v="2065"/>
    <n v="60"/>
    <m/>
    <n v="40861.760000000002"/>
    <n v="0"/>
  </r>
  <r>
    <x v="33"/>
    <x v="33"/>
    <x v="0"/>
    <x v="2"/>
    <x v="0"/>
    <x v="95"/>
    <n v="11674"/>
    <n v="7950"/>
    <n v="175"/>
    <n v="10208.5"/>
    <n v="1871"/>
    <n v="30"/>
    <m/>
    <n v="31908.5"/>
    <n v="-33.9"/>
  </r>
  <r>
    <x v="92"/>
    <x v="92"/>
    <x v="2"/>
    <x v="4"/>
    <x v="0"/>
    <x v="95"/>
    <n v="13756.5"/>
    <n v="16160"/>
    <n v="400"/>
    <n v="7348.98"/>
    <n v="1600.55"/>
    <n v="0"/>
    <m/>
    <n v="39266.03"/>
    <n v="38.58"/>
  </r>
  <r>
    <x v="26"/>
    <x v="26"/>
    <x v="1"/>
    <x v="2"/>
    <x v="0"/>
    <x v="95"/>
    <n v="24697"/>
    <n v="35983"/>
    <n v="550"/>
    <n v="22713.7"/>
    <n v="3273.39"/>
    <n v="45"/>
    <m/>
    <n v="87262.09"/>
    <n v="-130.76"/>
  </r>
  <r>
    <x v="84"/>
    <x v="84"/>
    <x v="0"/>
    <x v="3"/>
    <x v="0"/>
    <x v="95"/>
    <n v="21952.04"/>
    <n v="23135.82"/>
    <n v="95"/>
    <n v="17447.38"/>
    <n v="4415.75"/>
    <n v="293"/>
    <m/>
    <n v="67338.990000000005"/>
    <n v="35"/>
  </r>
  <r>
    <x v="1"/>
    <x v="1"/>
    <x v="0"/>
    <x v="1"/>
    <x v="0"/>
    <x v="95"/>
    <n v="11242.01"/>
    <n v="15910"/>
    <n v="1045"/>
    <n v="7786"/>
    <n v="2161"/>
    <n v="21"/>
    <m/>
    <n v="38165.01"/>
    <n v="38.64"/>
  </r>
  <r>
    <x v="61"/>
    <x v="61"/>
    <x v="0"/>
    <x v="3"/>
    <x v="0"/>
    <x v="95"/>
    <n v="16106.35"/>
    <n v="4840"/>
    <n v="0"/>
    <n v="6332.25"/>
    <n v="2265"/>
    <n v="50"/>
    <m/>
    <n v="29593.599999999999"/>
    <n v="0"/>
  </r>
  <r>
    <x v="91"/>
    <x v="91"/>
    <x v="0"/>
    <x v="2"/>
    <x v="1"/>
    <x v="95"/>
    <n v="7209.25"/>
    <n v="5580"/>
    <n v="0"/>
    <n v="1727.5"/>
    <n v="572"/>
    <n v="0"/>
    <m/>
    <n v="15088.75"/>
    <n v="0"/>
  </r>
  <r>
    <x v="112"/>
    <x v="112"/>
    <x v="2"/>
    <x v="3"/>
    <x v="2"/>
    <x v="95"/>
    <n v="16169.77"/>
    <n v="500"/>
    <n v="1560"/>
    <n v="10110.84"/>
    <n v="3656.38"/>
    <n v="0"/>
    <m/>
    <n v="31996.99"/>
    <n v="-126.38"/>
  </r>
  <r>
    <x v="19"/>
    <x v="19"/>
    <x v="4"/>
    <x v="0"/>
    <x v="0"/>
    <x v="95"/>
    <n v="13578.7"/>
    <n v="3925"/>
    <n v="0"/>
    <n v="6708.32"/>
    <n v="1630.17"/>
    <n v="105.05"/>
    <m/>
    <n v="25947.24"/>
    <n v="367.72"/>
  </r>
  <r>
    <x v="83"/>
    <x v="83"/>
    <x v="6"/>
    <x v="2"/>
    <x v="2"/>
    <x v="95"/>
    <n v="30624"/>
    <n v="1044.3399999999999"/>
    <n v="998"/>
    <n v="12807.64"/>
    <n v="5099.72"/>
    <n v="871.05"/>
    <m/>
    <n v="51444.75"/>
    <n v="-85.79"/>
  </r>
  <r>
    <x v="4"/>
    <x v="4"/>
    <x v="1"/>
    <x v="0"/>
    <x v="0"/>
    <x v="95"/>
    <n v="15766.5"/>
    <n v="17625"/>
    <n v="0"/>
    <n v="10337.549999999999"/>
    <n v="1870.05"/>
    <n v="53.97"/>
    <m/>
    <n v="45653.07"/>
    <n v="0"/>
  </r>
  <r>
    <x v="107"/>
    <x v="107"/>
    <x v="0"/>
    <x v="3"/>
    <x v="0"/>
    <x v="95"/>
    <n v="7380"/>
    <n v="1650"/>
    <n v="450"/>
    <n v="3385"/>
    <n v="574"/>
    <n v="0"/>
    <m/>
    <n v="13439"/>
    <n v="-25"/>
  </r>
  <r>
    <x v="10"/>
    <x v="10"/>
    <x v="1"/>
    <x v="2"/>
    <x v="0"/>
    <x v="95"/>
    <n v="20571.5"/>
    <n v="35360"/>
    <n v="1370"/>
    <n v="25932.799999999999"/>
    <n v="2615.9"/>
    <n v="336.87"/>
    <m/>
    <n v="86187.07"/>
    <n v="0"/>
  </r>
  <r>
    <x v="98"/>
    <x v="98"/>
    <x v="2"/>
    <x v="3"/>
    <x v="2"/>
    <x v="95"/>
    <n v="29905.18"/>
    <n v="175"/>
    <n v="180"/>
    <n v="16901.89"/>
    <n v="13687.48"/>
    <n v="59.1"/>
    <m/>
    <n v="60908.65"/>
    <n v="-79.59"/>
  </r>
  <r>
    <x v="100"/>
    <x v="100"/>
    <x v="4"/>
    <x v="5"/>
    <x v="2"/>
    <x v="95"/>
    <n v="21812.82"/>
    <n v="3785"/>
    <n v="8836"/>
    <n v="11007.22"/>
    <n v="5134"/>
    <n v="87.5"/>
    <m/>
    <n v="50662.54"/>
    <n v="-300"/>
  </r>
  <r>
    <x v="20"/>
    <x v="20"/>
    <x v="3"/>
    <x v="1"/>
    <x v="0"/>
    <x v="95"/>
    <n v="29444.75"/>
    <n v="1101"/>
    <n v="1310"/>
    <n v="5137.5"/>
    <n v="503.25"/>
    <n v="58.99"/>
    <m/>
    <n v="37555.49"/>
    <n v="-40.35"/>
  </r>
  <r>
    <x v="45"/>
    <x v="45"/>
    <x v="0"/>
    <x v="3"/>
    <x v="0"/>
    <x v="95"/>
    <n v="9671.41"/>
    <n v="0"/>
    <n v="0"/>
    <n v="5142.6000000000004"/>
    <n v="1459.24"/>
    <n v="0"/>
    <m/>
    <n v="16273.25"/>
    <n v="-435.67"/>
  </r>
  <r>
    <x v="115"/>
    <x v="115"/>
    <x v="0"/>
    <x v="1"/>
    <x v="2"/>
    <x v="95"/>
    <n v="11754.03"/>
    <n v="4350"/>
    <n v="1390"/>
    <n v="5479.61"/>
    <n v="3061.75"/>
    <n v="40"/>
    <m/>
    <n v="26075.39"/>
    <n v="150"/>
  </r>
  <r>
    <x v="22"/>
    <x v="22"/>
    <x v="0"/>
    <x v="3"/>
    <x v="0"/>
    <x v="95"/>
    <n v="11257.75"/>
    <n v="2360"/>
    <n v="1310"/>
    <n v="5635.69"/>
    <n v="1468.31"/>
    <n v="436.49"/>
    <m/>
    <n v="22468.240000000002"/>
    <n v="-99"/>
  </r>
  <r>
    <x v="108"/>
    <x v="108"/>
    <x v="4"/>
    <x v="2"/>
    <x v="2"/>
    <x v="95"/>
    <n v="25971.18"/>
    <n v="1263.6500000000001"/>
    <n v="725"/>
    <n v="12686.69"/>
    <n v="6201.48"/>
    <n v="187"/>
    <m/>
    <n v="47035"/>
    <n v="-445.73"/>
  </r>
  <r>
    <x v="114"/>
    <x v="114"/>
    <x v="6"/>
    <x v="3"/>
    <x v="2"/>
    <x v="96"/>
    <n v="66862.990000000005"/>
    <n v="0"/>
    <n v="0"/>
    <n v="28986.38"/>
    <n v="10560.08"/>
    <n v="575.69000000000005"/>
    <m/>
    <n v="106985.14"/>
    <n v="-581.04999999999995"/>
  </r>
  <r>
    <x v="65"/>
    <x v="65"/>
    <x v="0"/>
    <x v="2"/>
    <x v="0"/>
    <x v="96"/>
    <n v="35879.4"/>
    <n v="4180"/>
    <n v="0"/>
    <n v="26215.41"/>
    <n v="4774.8"/>
    <n v="711.92"/>
    <m/>
    <n v="71761.53"/>
    <n v="-655.1"/>
  </r>
  <r>
    <x v="59"/>
    <x v="59"/>
    <x v="3"/>
    <x v="3"/>
    <x v="2"/>
    <x v="96"/>
    <n v="22795"/>
    <n v="3630"/>
    <n v="0"/>
    <n v="7053.5"/>
    <n v="1592.5"/>
    <n v="91.7"/>
    <m/>
    <n v="35162.699999999997"/>
    <n v="-287.14999999999998"/>
  </r>
  <r>
    <x v="79"/>
    <x v="79"/>
    <x v="0"/>
    <x v="3"/>
    <x v="0"/>
    <x v="96"/>
    <n v="26538.28"/>
    <n v="0"/>
    <n v="0"/>
    <n v="9022.26"/>
    <n v="3073.39"/>
    <n v="72"/>
    <m/>
    <n v="38705.93"/>
    <n v="-120"/>
  </r>
  <r>
    <x v="120"/>
    <x v="120"/>
    <x v="2"/>
    <x v="3"/>
    <x v="2"/>
    <x v="96"/>
    <n v="28110.959999999999"/>
    <n v="550"/>
    <n v="0"/>
    <n v="9159.3799999999992"/>
    <n v="3478.9"/>
    <n v="0"/>
    <m/>
    <n v="41299.24"/>
    <n v="2994.59"/>
  </r>
  <r>
    <x v="53"/>
    <x v="53"/>
    <x v="0"/>
    <x v="2"/>
    <x v="0"/>
    <x v="96"/>
    <n v="27365.31"/>
    <n v="3930"/>
    <n v="160"/>
    <n v="11075.23"/>
    <n v="2881.64"/>
    <n v="211.21"/>
    <m/>
    <n v="45623.39"/>
    <n v="0"/>
  </r>
  <r>
    <x v="52"/>
    <x v="52"/>
    <x v="2"/>
    <x v="1"/>
    <x v="2"/>
    <x v="96"/>
    <n v="40386.5"/>
    <n v="1800"/>
    <n v="150"/>
    <n v="16280.75"/>
    <n v="2512"/>
    <n v="0"/>
    <m/>
    <n v="61129.25"/>
    <n v="533.35"/>
  </r>
  <r>
    <x v="104"/>
    <x v="104"/>
    <x v="0"/>
    <x v="2"/>
    <x v="0"/>
    <x v="96"/>
    <n v="27737.61"/>
    <n v="1800"/>
    <n v="300"/>
    <n v="14676.23"/>
    <n v="3740.33"/>
    <n v="0"/>
    <m/>
    <n v="48254.17"/>
    <n v="-50"/>
  </r>
  <r>
    <x v="21"/>
    <x v="21"/>
    <x v="4"/>
    <x v="1"/>
    <x v="0"/>
    <x v="96"/>
    <n v="24650.61"/>
    <n v="225"/>
    <n v="0"/>
    <n v="14040.92"/>
    <n v="2556.2800000000002"/>
    <n v="421.64"/>
    <m/>
    <n v="41894.449999999997"/>
    <n v="-808.11"/>
  </r>
  <r>
    <x v="56"/>
    <x v="56"/>
    <x v="0"/>
    <x v="2"/>
    <x v="0"/>
    <x v="96"/>
    <n v="27897.07"/>
    <n v="5450"/>
    <n v="0"/>
    <n v="13436.02"/>
    <n v="3277"/>
    <n v="1604.17"/>
    <m/>
    <n v="51664.26"/>
    <n v="-41.11"/>
  </r>
  <r>
    <x v="60"/>
    <x v="60"/>
    <x v="1"/>
    <x v="3"/>
    <x v="2"/>
    <x v="96"/>
    <n v="31624.49"/>
    <n v="60"/>
    <n v="834.51"/>
    <n v="9875.43"/>
    <n v="4871.68"/>
    <n v="2286.9699999999998"/>
    <m/>
    <n v="49553.08"/>
    <n v="10.93"/>
  </r>
  <r>
    <x v="94"/>
    <x v="94"/>
    <x v="0"/>
    <x v="2"/>
    <x v="2"/>
    <x v="96"/>
    <n v="23821.43"/>
    <n v="1500"/>
    <n v="0"/>
    <n v="9090.1"/>
    <n v="2117.2800000000002"/>
    <n v="100"/>
    <m/>
    <n v="36628.81"/>
    <n v="-334.48"/>
  </r>
  <r>
    <x v="40"/>
    <x v="40"/>
    <x v="0"/>
    <x v="3"/>
    <x v="0"/>
    <x v="96"/>
    <n v="34333.300000000003"/>
    <n v="7200"/>
    <n v="0"/>
    <n v="14017.33"/>
    <n v="3414.62"/>
    <n v="17.989999999999998"/>
    <m/>
    <n v="58983.24"/>
    <n v="-420.88"/>
  </r>
  <r>
    <x v="121"/>
    <x v="121"/>
    <x v="0"/>
    <x v="3"/>
    <x v="2"/>
    <x v="96"/>
    <n v="3583"/>
    <n v="0"/>
    <n v="0"/>
    <n v="2342.81"/>
    <n v="617"/>
    <n v="397"/>
    <m/>
    <n v="6939.81"/>
    <n v="259.20999999999998"/>
  </r>
  <r>
    <x v="105"/>
    <x v="105"/>
    <x v="4"/>
    <x v="1"/>
    <x v="2"/>
    <x v="96"/>
    <n v="14947.63"/>
    <n v="130.5"/>
    <n v="0"/>
    <n v="5301.48"/>
    <n v="1674.55"/>
    <n v="79.849999999999994"/>
    <m/>
    <n v="22134.01"/>
    <n v="-135"/>
  </r>
  <r>
    <x v="25"/>
    <x v="25"/>
    <x v="2"/>
    <x v="1"/>
    <x v="0"/>
    <x v="96"/>
    <n v="36419.699999999997"/>
    <n v="14400"/>
    <n v="0"/>
    <n v="13702.91"/>
    <n v="1968.47"/>
    <n v="34.97"/>
    <m/>
    <n v="66526.05"/>
    <n v="-60"/>
  </r>
  <r>
    <x v="7"/>
    <x v="7"/>
    <x v="0"/>
    <x v="1"/>
    <x v="0"/>
    <x v="96"/>
    <n v="24428.75"/>
    <n v="8200"/>
    <n v="0"/>
    <n v="15286"/>
    <n v="1413.36"/>
    <n v="92"/>
    <m/>
    <n v="49420.11"/>
    <n v="0"/>
  </r>
  <r>
    <x v="27"/>
    <x v="27"/>
    <x v="0"/>
    <x v="3"/>
    <x v="0"/>
    <x v="96"/>
    <n v="24295"/>
    <n v="2000"/>
    <n v="0"/>
    <n v="9922.5"/>
    <n v="2473.5"/>
    <n v="158.47999999999999"/>
    <m/>
    <n v="38849.480000000003"/>
    <n v="-200"/>
  </r>
  <r>
    <x v="24"/>
    <x v="24"/>
    <x v="0"/>
    <x v="2"/>
    <x v="0"/>
    <x v="96"/>
    <n v="24485.01"/>
    <n v="4010"/>
    <n v="920"/>
    <n v="11358"/>
    <n v="3502"/>
    <n v="695.98"/>
    <m/>
    <n v="44970.99"/>
    <n v="-455.69"/>
  </r>
  <r>
    <x v="88"/>
    <x v="88"/>
    <x v="2"/>
    <x v="3"/>
    <x v="2"/>
    <x v="96"/>
    <n v="59141.84"/>
    <n v="0"/>
    <n v="0"/>
    <n v="22104"/>
    <n v="4382"/>
    <n v="15"/>
    <m/>
    <n v="85642.84"/>
    <n v="-544.5"/>
  </r>
  <r>
    <x v="42"/>
    <x v="42"/>
    <x v="0"/>
    <x v="1"/>
    <x v="1"/>
    <x v="96"/>
    <n v="28819.13"/>
    <n v="0"/>
    <n v="300"/>
    <n v="13263.84"/>
    <n v="2904.75"/>
    <n v="35.979999999999997"/>
    <m/>
    <n v="45323.7"/>
    <n v="0"/>
  </r>
  <r>
    <x v="36"/>
    <x v="36"/>
    <x v="0"/>
    <x v="1"/>
    <x v="0"/>
    <x v="96"/>
    <n v="30377.79"/>
    <n v="4367.8900000000003"/>
    <n v="0"/>
    <n v="15604.74"/>
    <n v="3443.49"/>
    <n v="258.75"/>
    <m/>
    <n v="54052.66"/>
    <n v="-50"/>
  </r>
  <r>
    <x v="54"/>
    <x v="54"/>
    <x v="0"/>
    <x v="2"/>
    <x v="0"/>
    <x v="96"/>
    <n v="37736.300000000003"/>
    <n v="0"/>
    <n v="0"/>
    <n v="24520.25"/>
    <n v="1651.5"/>
    <n v="0"/>
    <m/>
    <n v="63908.05"/>
    <n v="-76.650000000000006"/>
  </r>
  <r>
    <x v="48"/>
    <x v="48"/>
    <x v="0"/>
    <x v="3"/>
    <x v="0"/>
    <x v="96"/>
    <n v="34478.17"/>
    <n v="1060"/>
    <n v="460"/>
    <n v="12789.55"/>
    <n v="2866.08"/>
    <n v="137.99"/>
    <m/>
    <n v="51791.79"/>
    <n v="-51.1"/>
  </r>
  <r>
    <x v="80"/>
    <x v="80"/>
    <x v="4"/>
    <x v="1"/>
    <x v="2"/>
    <x v="96"/>
    <n v="33386.86"/>
    <n v="0"/>
    <n v="250"/>
    <n v="8563.15"/>
    <n v="2533.5"/>
    <n v="52.99"/>
    <m/>
    <n v="44786.5"/>
    <n v="-376.36"/>
  </r>
  <r>
    <x v="85"/>
    <x v="85"/>
    <x v="0"/>
    <x v="2"/>
    <x v="0"/>
    <x v="96"/>
    <n v="28921.89"/>
    <n v="13330"/>
    <n v="499.99"/>
    <n v="7087.52"/>
    <n v="2442.6"/>
    <n v="200.37"/>
    <m/>
    <n v="52482.37"/>
    <n v="-205"/>
  </r>
  <r>
    <x v="72"/>
    <x v="72"/>
    <x v="0"/>
    <x v="3"/>
    <x v="2"/>
    <x v="96"/>
    <n v="35851.01"/>
    <n v="2692"/>
    <n v="0"/>
    <n v="19288.82"/>
    <n v="3693.65"/>
    <n v="64"/>
    <m/>
    <n v="61589.48"/>
    <n v="-342.66"/>
  </r>
  <r>
    <x v="0"/>
    <x v="0"/>
    <x v="0"/>
    <x v="0"/>
    <x v="0"/>
    <x v="96"/>
    <n v="31030.73"/>
    <n v="550"/>
    <n v="0"/>
    <n v="15347.91"/>
    <n v="3827.8"/>
    <n v="647"/>
    <m/>
    <n v="51403.44"/>
    <n v="50"/>
  </r>
  <r>
    <x v="103"/>
    <x v="103"/>
    <x v="0"/>
    <x v="3"/>
    <x v="2"/>
    <x v="96"/>
    <n v="39890.839999999997"/>
    <n v="0"/>
    <n v="0"/>
    <n v="16447.46"/>
    <n v="5826.1"/>
    <n v="75"/>
    <m/>
    <n v="62239.4"/>
    <n v="-4216.53"/>
  </r>
  <r>
    <x v="28"/>
    <x v="28"/>
    <x v="0"/>
    <x v="2"/>
    <x v="0"/>
    <x v="96"/>
    <n v="22620"/>
    <n v="4500"/>
    <n v="0"/>
    <n v="11749.38"/>
    <n v="2666.5"/>
    <n v="240"/>
    <m/>
    <n v="41775.879999999997"/>
    <n v="-100"/>
  </r>
  <r>
    <x v="93"/>
    <x v="93"/>
    <x v="0"/>
    <x v="2"/>
    <x v="0"/>
    <x v="96"/>
    <n v="12716.66"/>
    <n v="0"/>
    <n v="0"/>
    <n v="4900.7"/>
    <n v="2199.0500000000002"/>
    <n v="29"/>
    <m/>
    <n v="19845.41"/>
    <n v="0"/>
  </r>
  <r>
    <x v="9"/>
    <x v="9"/>
    <x v="0"/>
    <x v="1"/>
    <x v="0"/>
    <x v="96"/>
    <n v="34090.089999999997"/>
    <n v="6579"/>
    <n v="3050"/>
    <n v="18502.66"/>
    <n v="3740.55"/>
    <n v="119"/>
    <m/>
    <n v="66081.3"/>
    <n v="-358.01"/>
  </r>
  <r>
    <x v="118"/>
    <x v="118"/>
    <x v="3"/>
    <x v="3"/>
    <x v="4"/>
    <x v="96"/>
    <n v="9285.5"/>
    <n v="0"/>
    <n v="495"/>
    <n v="5810.36"/>
    <n v="1865.5"/>
    <n v="0"/>
    <m/>
    <n v="17456.36"/>
    <n v="-50"/>
  </r>
  <r>
    <x v="58"/>
    <x v="58"/>
    <x v="0"/>
    <x v="3"/>
    <x v="3"/>
    <x v="96"/>
    <n v="25703.52"/>
    <n v="2250"/>
    <n v="0"/>
    <n v="17132.849999999999"/>
    <n v="1911.9"/>
    <n v="0"/>
    <m/>
    <n v="46998.27"/>
    <n v="-437.17"/>
  </r>
  <r>
    <x v="50"/>
    <x v="50"/>
    <x v="2"/>
    <x v="4"/>
    <x v="0"/>
    <x v="96"/>
    <n v="61460.44"/>
    <n v="5065"/>
    <n v="693"/>
    <n v="25741.34"/>
    <n v="3613.51"/>
    <n v="111.65"/>
    <m/>
    <n v="96684.94"/>
    <n v="77.459999999999994"/>
  </r>
  <r>
    <x v="29"/>
    <x v="29"/>
    <x v="0"/>
    <x v="2"/>
    <x v="0"/>
    <x v="96"/>
    <n v="39645.589999999997"/>
    <n v="0"/>
    <n v="3440"/>
    <n v="19696.97"/>
    <n v="3696.93"/>
    <n v="118.7"/>
    <m/>
    <n v="66598.19"/>
    <n v="79.209999999999994"/>
  </r>
  <r>
    <x v="8"/>
    <x v="8"/>
    <x v="0"/>
    <x v="1"/>
    <x v="1"/>
    <x v="96"/>
    <n v="30439.19"/>
    <n v="0"/>
    <n v="270"/>
    <n v="13231.75"/>
    <n v="3527.5"/>
    <n v="0"/>
    <m/>
    <n v="47468.44"/>
    <n v="130.26"/>
  </r>
  <r>
    <x v="18"/>
    <x v="18"/>
    <x v="3"/>
    <x v="1"/>
    <x v="0"/>
    <x v="96"/>
    <n v="29683.59"/>
    <n v="810"/>
    <n v="685"/>
    <n v="10443.01"/>
    <n v="2086"/>
    <n v="36.950000000000003"/>
    <m/>
    <n v="43744.55"/>
    <n v="96.45"/>
  </r>
  <r>
    <x v="74"/>
    <x v="74"/>
    <x v="3"/>
    <x v="3"/>
    <x v="0"/>
    <x v="96"/>
    <n v="64787.48"/>
    <n v="4320"/>
    <n v="3085"/>
    <n v="16407.72"/>
    <n v="7517.08"/>
    <n v="360.55"/>
    <m/>
    <n v="96477.83"/>
    <n v="255"/>
  </r>
  <r>
    <x v="117"/>
    <x v="117"/>
    <x v="4"/>
    <x v="4"/>
    <x v="2"/>
    <x v="96"/>
    <n v="14952.79"/>
    <n v="0"/>
    <n v="0"/>
    <n v="7874.82"/>
    <n v="3041.23"/>
    <n v="60"/>
    <m/>
    <n v="25928.84"/>
    <n v="-300"/>
  </r>
  <r>
    <x v="73"/>
    <x v="73"/>
    <x v="0"/>
    <x v="2"/>
    <x v="2"/>
    <x v="96"/>
    <n v="22780.880000000001"/>
    <n v="2100"/>
    <n v="20"/>
    <n v="13944.79"/>
    <n v="3280.29"/>
    <n v="0"/>
    <m/>
    <n v="42125.96"/>
    <n v="-57.38"/>
  </r>
  <r>
    <x v="15"/>
    <x v="15"/>
    <x v="2"/>
    <x v="1"/>
    <x v="0"/>
    <x v="96"/>
    <n v="40091.65"/>
    <n v="16000"/>
    <n v="3456"/>
    <n v="14866.58"/>
    <n v="2134.33"/>
    <n v="40"/>
    <m/>
    <n v="76588.56"/>
    <n v="-211.56"/>
  </r>
  <r>
    <x v="62"/>
    <x v="62"/>
    <x v="2"/>
    <x v="4"/>
    <x v="0"/>
    <x v="96"/>
    <n v="49654.87"/>
    <n v="2200"/>
    <n v="0"/>
    <n v="23767"/>
    <n v="3378.44"/>
    <n v="0"/>
    <m/>
    <n v="79000.31"/>
    <n v="-255"/>
  </r>
  <r>
    <x v="67"/>
    <x v="67"/>
    <x v="5"/>
    <x v="3"/>
    <x v="0"/>
    <x v="96"/>
    <n v="45692.56"/>
    <n v="0"/>
    <n v="0"/>
    <n v="11522.11"/>
    <n v="4061.77"/>
    <n v="255"/>
    <m/>
    <n v="61531.44"/>
    <n v="-589.24"/>
  </r>
  <r>
    <x v="119"/>
    <x v="119"/>
    <x v="3"/>
    <x v="5"/>
    <x v="4"/>
    <x v="96"/>
    <n v="15343.5"/>
    <n v="0"/>
    <n v="1250"/>
    <n v="7813"/>
    <n v="3714"/>
    <n v="44"/>
    <m/>
    <n v="28164.5"/>
    <n v="0"/>
  </r>
  <r>
    <x v="31"/>
    <x v="31"/>
    <x v="4"/>
    <x v="0"/>
    <x v="0"/>
    <x v="96"/>
    <n v="31444.21"/>
    <n v="0"/>
    <n v="489"/>
    <n v="10733.4"/>
    <n v="2209.37"/>
    <n v="719.39"/>
    <m/>
    <n v="45595.37"/>
    <n v="-75"/>
  </r>
  <r>
    <x v="23"/>
    <x v="23"/>
    <x v="0"/>
    <x v="1"/>
    <x v="0"/>
    <x v="96"/>
    <n v="46563.46"/>
    <n v="62900"/>
    <n v="174"/>
    <n v="25608.22"/>
    <n v="4714.25"/>
    <n v="69"/>
    <m/>
    <n v="140028.93"/>
    <n v="1910.84"/>
  </r>
  <r>
    <x v="68"/>
    <x v="68"/>
    <x v="0"/>
    <x v="0"/>
    <x v="2"/>
    <x v="96"/>
    <n v="18740.09"/>
    <n v="5452.86"/>
    <n v="180"/>
    <n v="12564.25"/>
    <n v="8119.3"/>
    <n v="52"/>
    <m/>
    <n v="45108.5"/>
    <n v="265"/>
  </r>
  <r>
    <x v="96"/>
    <x v="96"/>
    <x v="3"/>
    <x v="5"/>
    <x v="0"/>
    <x v="96"/>
    <n v="25729.52"/>
    <n v="0"/>
    <n v="55"/>
    <n v="7523.84"/>
    <n v="3951.59"/>
    <n v="20"/>
    <m/>
    <n v="37279.949999999997"/>
    <n v="-140"/>
  </r>
  <r>
    <x v="41"/>
    <x v="41"/>
    <x v="0"/>
    <x v="4"/>
    <x v="0"/>
    <x v="96"/>
    <n v="42195.51"/>
    <n v="4030"/>
    <n v="0"/>
    <n v="19628.52"/>
    <n v="5126.63"/>
    <n v="176"/>
    <m/>
    <n v="71156.66"/>
    <n v="-458.08"/>
  </r>
  <r>
    <x v="3"/>
    <x v="3"/>
    <x v="0"/>
    <x v="1"/>
    <x v="0"/>
    <x v="96"/>
    <n v="30689.9"/>
    <n v="1629.21"/>
    <n v="100"/>
    <n v="28486.05"/>
    <n v="2927.41"/>
    <n v="121.63"/>
    <m/>
    <n v="63954.2"/>
    <n v="252.82"/>
  </r>
  <r>
    <x v="39"/>
    <x v="39"/>
    <x v="5"/>
    <x v="3"/>
    <x v="0"/>
    <x v="96"/>
    <n v="46695.71"/>
    <n v="0"/>
    <n v="7637.5"/>
    <n v="13871.19"/>
    <n v="5392.88"/>
    <n v="185"/>
    <m/>
    <n v="73782.28"/>
    <n v="260.74"/>
  </r>
  <r>
    <x v="75"/>
    <x v="75"/>
    <x v="0"/>
    <x v="3"/>
    <x v="2"/>
    <x v="96"/>
    <n v="21492.09"/>
    <n v="10070"/>
    <n v="1626.61"/>
    <n v="19468.490000000002"/>
    <n v="4619.0200000000004"/>
    <n v="67.5"/>
    <m/>
    <n v="57343.71"/>
    <n v="-623.29"/>
  </r>
  <r>
    <x v="13"/>
    <x v="13"/>
    <x v="0"/>
    <x v="1"/>
    <x v="0"/>
    <x v="96"/>
    <n v="22684.16"/>
    <n v="0"/>
    <n v="119"/>
    <n v="7557.77"/>
    <n v="1093.56"/>
    <n v="1358.16"/>
    <m/>
    <n v="32812.65"/>
    <n v="-351.92"/>
  </r>
  <r>
    <x v="109"/>
    <x v="109"/>
    <x v="0"/>
    <x v="2"/>
    <x v="2"/>
    <x v="96"/>
    <n v="46926.19"/>
    <n v="0"/>
    <n v="0"/>
    <n v="15133.48"/>
    <n v="4863.8"/>
    <n v="216.25"/>
    <m/>
    <n v="67139.72"/>
    <n v="-651.16999999999996"/>
  </r>
  <r>
    <x v="106"/>
    <x v="106"/>
    <x v="0"/>
    <x v="2"/>
    <x v="2"/>
    <x v="96"/>
    <n v="21412.5"/>
    <n v="240"/>
    <n v="2100"/>
    <n v="7888.4"/>
    <n v="4763.8500000000004"/>
    <n v="89"/>
    <m/>
    <n v="36493.75"/>
    <n v="-191.88"/>
  </r>
  <r>
    <x v="64"/>
    <x v="64"/>
    <x v="0"/>
    <x v="3"/>
    <x v="0"/>
    <x v="96"/>
    <n v="34322.47"/>
    <n v="19227.5"/>
    <n v="0"/>
    <n v="25041.17"/>
    <n v="4887.01"/>
    <n v="65"/>
    <m/>
    <n v="83543.149999999994"/>
    <n v="-90.51"/>
  </r>
  <r>
    <x v="97"/>
    <x v="97"/>
    <x v="0"/>
    <x v="3"/>
    <x v="0"/>
    <x v="96"/>
    <n v="40006.21"/>
    <n v="120"/>
    <n v="70"/>
    <n v="15379.75"/>
    <n v="3967"/>
    <n v="216"/>
    <m/>
    <n v="59758.96"/>
    <n v="-619.02"/>
  </r>
  <r>
    <x v="95"/>
    <x v="95"/>
    <x v="2"/>
    <x v="5"/>
    <x v="2"/>
    <x v="96"/>
    <n v="20421.28"/>
    <n v="19575"/>
    <n v="557"/>
    <n v="12309.63"/>
    <n v="4513.4799999999996"/>
    <n v="42.74"/>
    <m/>
    <n v="57419.13"/>
    <n v="-121.51"/>
  </r>
  <r>
    <x v="69"/>
    <x v="69"/>
    <x v="4"/>
    <x v="1"/>
    <x v="2"/>
    <x v="96"/>
    <n v="40603.68"/>
    <n v="480"/>
    <n v="0"/>
    <n v="18161.97"/>
    <n v="5997.82"/>
    <n v="17.5"/>
    <m/>
    <n v="65260.97"/>
    <n v="-523.95000000000005"/>
  </r>
  <r>
    <x v="122"/>
    <x v="122"/>
    <x v="0"/>
    <x v="3"/>
    <x v="2"/>
    <x v="96"/>
    <n v="21911.7"/>
    <n v="0"/>
    <n v="927"/>
    <n v="12364.01"/>
    <n v="3656.61"/>
    <n v="367.64"/>
    <m/>
    <n v="39226.959999999999"/>
    <n v="1304.55"/>
  </r>
  <r>
    <x v="71"/>
    <x v="71"/>
    <x v="0"/>
    <x v="2"/>
    <x v="2"/>
    <x v="96"/>
    <n v="39017.97"/>
    <n v="3240"/>
    <n v="2680"/>
    <n v="17251.419999999998"/>
    <n v="4855.3599999999997"/>
    <n v="155.44"/>
    <m/>
    <n v="67200.19"/>
    <n v="-25"/>
  </r>
  <r>
    <x v="63"/>
    <x v="63"/>
    <x v="0"/>
    <x v="2"/>
    <x v="0"/>
    <x v="96"/>
    <n v="37154.129999999997"/>
    <n v="13900"/>
    <n v="1250"/>
    <n v="16942.23"/>
    <n v="2823.77"/>
    <n v="1050"/>
    <m/>
    <n v="73120.13"/>
    <n v="-45"/>
  </r>
  <r>
    <x v="78"/>
    <x v="78"/>
    <x v="1"/>
    <x v="2"/>
    <x v="0"/>
    <x v="96"/>
    <n v="55617"/>
    <n v="1075"/>
    <n v="974"/>
    <n v="21091.9"/>
    <n v="4328.3999999999996"/>
    <n v="0"/>
    <m/>
    <n v="83086.3"/>
    <n v="-222.9"/>
  </r>
  <r>
    <x v="46"/>
    <x v="46"/>
    <x v="3"/>
    <x v="1"/>
    <x v="0"/>
    <x v="96"/>
    <n v="26242.69"/>
    <n v="10500"/>
    <n v="510"/>
    <n v="9395.42"/>
    <n v="5818.99"/>
    <n v="0"/>
    <m/>
    <n v="52467.1"/>
    <n v="-759"/>
  </r>
  <r>
    <x v="17"/>
    <x v="17"/>
    <x v="0"/>
    <x v="1"/>
    <x v="1"/>
    <x v="96"/>
    <n v="25207.34"/>
    <n v="500"/>
    <n v="245"/>
    <n v="14591.25"/>
    <n v="2468.44"/>
    <n v="285.95999999999998"/>
    <m/>
    <n v="43297.99"/>
    <n v="-137.81"/>
  </r>
  <r>
    <x v="81"/>
    <x v="81"/>
    <x v="0"/>
    <x v="3"/>
    <x v="2"/>
    <x v="96"/>
    <n v="57635.01"/>
    <n v="7083"/>
    <n v="210"/>
    <n v="21368.2"/>
    <n v="7184.44"/>
    <n v="24.99"/>
    <m/>
    <n v="93505.64"/>
    <n v="-179.37"/>
  </r>
  <r>
    <x v="102"/>
    <x v="102"/>
    <x v="4"/>
    <x v="2"/>
    <x v="2"/>
    <x v="96"/>
    <n v="24202.52"/>
    <n v="355"/>
    <n v="410"/>
    <n v="8311.76"/>
    <n v="2287.14"/>
    <n v="23.45"/>
    <m/>
    <n v="35589.870000000003"/>
    <n v="-364.74"/>
  </r>
  <r>
    <x v="16"/>
    <x v="16"/>
    <x v="0"/>
    <x v="1"/>
    <x v="0"/>
    <x v="96"/>
    <n v="50471.25"/>
    <n v="20640"/>
    <n v="1795"/>
    <n v="20839.87"/>
    <n v="4433.45"/>
    <n v="2267.11"/>
    <m/>
    <n v="100446.68"/>
    <n v="-831.87"/>
  </r>
  <r>
    <x v="30"/>
    <x v="30"/>
    <x v="0"/>
    <x v="2"/>
    <x v="2"/>
    <x v="96"/>
    <n v="39615.24"/>
    <n v="11210"/>
    <n v="0"/>
    <n v="17605.75"/>
    <n v="4095.33"/>
    <n v="447.5"/>
    <m/>
    <n v="72973.820000000007"/>
    <n v="-290.64999999999998"/>
  </r>
  <r>
    <x v="38"/>
    <x v="38"/>
    <x v="2"/>
    <x v="2"/>
    <x v="0"/>
    <x v="96"/>
    <n v="60440.92"/>
    <n v="3000"/>
    <n v="1510"/>
    <n v="34241.83"/>
    <n v="5615.09"/>
    <n v="394.76"/>
    <m/>
    <n v="105202.6"/>
    <n v="-256.25"/>
  </r>
  <r>
    <x v="116"/>
    <x v="116"/>
    <x v="2"/>
    <x v="3"/>
    <x v="2"/>
    <x v="96"/>
    <n v="53042"/>
    <n v="5145"/>
    <n v="1250"/>
    <n v="45814.81"/>
    <n v="14610.72"/>
    <n v="0"/>
    <m/>
    <n v="119862.53"/>
    <n v="0"/>
  </r>
  <r>
    <x v="12"/>
    <x v="12"/>
    <x v="0"/>
    <x v="2"/>
    <x v="0"/>
    <x v="96"/>
    <n v="35020"/>
    <n v="4990"/>
    <n v="875"/>
    <n v="17910.2"/>
    <n v="3861.51"/>
    <n v="1614.96"/>
    <m/>
    <n v="64271.67"/>
    <n v="-419.33"/>
  </r>
  <r>
    <x v="47"/>
    <x v="47"/>
    <x v="0"/>
    <x v="2"/>
    <x v="0"/>
    <x v="96"/>
    <n v="44405"/>
    <n v="1750"/>
    <n v="375"/>
    <n v="20956.5"/>
    <n v="3352.5"/>
    <n v="35"/>
    <m/>
    <n v="70874"/>
    <n v="-1112.51"/>
  </r>
  <r>
    <x v="57"/>
    <x v="57"/>
    <x v="3"/>
    <x v="4"/>
    <x v="0"/>
    <x v="96"/>
    <n v="45226.1"/>
    <n v="38830"/>
    <n v="7745"/>
    <n v="15977.92"/>
    <n v="6624.54"/>
    <n v="6206.24"/>
    <m/>
    <n v="120609.8"/>
    <n v="-187.32"/>
  </r>
  <r>
    <x v="77"/>
    <x v="77"/>
    <x v="5"/>
    <x v="2"/>
    <x v="2"/>
    <x v="96"/>
    <n v="51281.18"/>
    <n v="4725"/>
    <n v="456"/>
    <n v="17505.490000000002"/>
    <n v="5718.48"/>
    <n v="1027"/>
    <m/>
    <n v="80713.149999999994"/>
    <n v="-819.07"/>
  </r>
  <r>
    <x v="49"/>
    <x v="49"/>
    <x v="0"/>
    <x v="3"/>
    <x v="0"/>
    <x v="96"/>
    <n v="38365.81"/>
    <n v="0"/>
    <n v="100"/>
    <n v="11972.77"/>
    <n v="2930.93"/>
    <n v="23.99"/>
    <m/>
    <n v="53393.5"/>
    <n v="-213.28"/>
  </r>
  <r>
    <x v="14"/>
    <x v="14"/>
    <x v="0"/>
    <x v="1"/>
    <x v="1"/>
    <x v="96"/>
    <n v="32599.43"/>
    <n v="680"/>
    <n v="1900"/>
    <n v="14076.43"/>
    <n v="3162.85"/>
    <n v="775.94"/>
    <m/>
    <n v="53194.65"/>
    <n v="-179.03"/>
  </r>
  <r>
    <x v="82"/>
    <x v="82"/>
    <x v="0"/>
    <x v="3"/>
    <x v="0"/>
    <x v="96"/>
    <n v="25983.14"/>
    <n v="8104.59"/>
    <n v="0"/>
    <n v="20596.580000000002"/>
    <n v="9070.89"/>
    <n v="120"/>
    <m/>
    <n v="63875.199999999997"/>
    <n v="-518.4"/>
  </r>
  <r>
    <x v="87"/>
    <x v="87"/>
    <x v="2"/>
    <x v="1"/>
    <x v="2"/>
    <x v="96"/>
    <n v="37807.54"/>
    <n v="12350"/>
    <n v="1690"/>
    <n v="13274.54"/>
    <n v="4925.57"/>
    <n v="1562.99"/>
    <m/>
    <n v="71610.64"/>
    <n v="-1309.78"/>
  </r>
  <r>
    <x v="110"/>
    <x v="110"/>
    <x v="2"/>
    <x v="3"/>
    <x v="2"/>
    <x v="96"/>
    <n v="55439.27"/>
    <n v="5700"/>
    <n v="0"/>
    <n v="27574.23"/>
    <n v="8243.02"/>
    <n v="0"/>
    <m/>
    <n v="96956.52"/>
    <n v="-107.16"/>
  </r>
  <r>
    <x v="111"/>
    <x v="111"/>
    <x v="5"/>
    <x v="3"/>
    <x v="0"/>
    <x v="96"/>
    <n v="21746.48"/>
    <n v="0"/>
    <n v="0"/>
    <n v="7351.11"/>
    <n v="2180.75"/>
    <n v="110"/>
    <m/>
    <n v="31388.34"/>
    <n v="-227.37"/>
  </r>
  <r>
    <x v="43"/>
    <x v="43"/>
    <x v="0"/>
    <x v="4"/>
    <x v="0"/>
    <x v="96"/>
    <n v="32961.449999999997"/>
    <n v="3500"/>
    <n v="0"/>
    <n v="13005.24"/>
    <n v="2446.21"/>
    <n v="94.97"/>
    <m/>
    <n v="52007.87"/>
    <n v="-319.51"/>
  </r>
  <r>
    <x v="101"/>
    <x v="101"/>
    <x v="4"/>
    <x v="2"/>
    <x v="2"/>
    <x v="96"/>
    <n v="26398.76"/>
    <n v="2332.1999999999998"/>
    <n v="0"/>
    <n v="5390.97"/>
    <n v="2712.43"/>
    <n v="111.96"/>
    <m/>
    <n v="36946.32"/>
    <n v="-199.81"/>
  </r>
  <r>
    <x v="37"/>
    <x v="37"/>
    <x v="0"/>
    <x v="3"/>
    <x v="0"/>
    <x v="96"/>
    <n v="41513.199999999997"/>
    <n v="916.5"/>
    <n v="850"/>
    <n v="19289.54"/>
    <n v="2855.5"/>
    <n v="780.13"/>
    <m/>
    <n v="66204.87"/>
    <n v="-148.41"/>
  </r>
  <r>
    <x v="76"/>
    <x v="76"/>
    <x v="0"/>
    <x v="4"/>
    <x v="1"/>
    <x v="96"/>
    <n v="41677.839999999997"/>
    <n v="3690"/>
    <n v="370"/>
    <n v="16196.55"/>
    <n v="4748.78"/>
    <n v="0"/>
    <m/>
    <n v="66683.17"/>
    <n v="-480.34"/>
  </r>
  <r>
    <x v="113"/>
    <x v="113"/>
    <x v="2"/>
    <x v="2"/>
    <x v="2"/>
    <x v="96"/>
    <n v="39552.22"/>
    <n v="1800"/>
    <n v="4080"/>
    <n v="15895.79"/>
    <n v="6364.95"/>
    <n v="350.37"/>
    <m/>
    <n v="68043.33"/>
    <n v="-515.11"/>
  </r>
  <r>
    <x v="2"/>
    <x v="2"/>
    <x v="0"/>
    <x v="1"/>
    <x v="0"/>
    <x v="96"/>
    <n v="23836.02"/>
    <n v="340"/>
    <n v="0"/>
    <n v="5383.75"/>
    <n v="1473"/>
    <n v="0"/>
    <m/>
    <n v="31032.77"/>
    <n v="-49.53"/>
  </r>
  <r>
    <x v="90"/>
    <x v="90"/>
    <x v="4"/>
    <x v="2"/>
    <x v="2"/>
    <x v="96"/>
    <n v="14341.51"/>
    <n v="0"/>
    <n v="50"/>
    <n v="7369.31"/>
    <n v="2250.23"/>
    <n v="70"/>
    <m/>
    <n v="24081.05"/>
    <n v="0"/>
  </r>
  <r>
    <x v="11"/>
    <x v="11"/>
    <x v="0"/>
    <x v="2"/>
    <x v="2"/>
    <x v="96"/>
    <n v="33497.919999999998"/>
    <n v="22.5"/>
    <n v="920"/>
    <n v="15952.4"/>
    <n v="3543.4"/>
    <n v="45"/>
    <m/>
    <n v="53981.22"/>
    <n v="-101.54"/>
  </r>
  <r>
    <x v="89"/>
    <x v="89"/>
    <x v="0"/>
    <x v="2"/>
    <x v="0"/>
    <x v="96"/>
    <n v="34553.93"/>
    <n v="9425"/>
    <n v="0"/>
    <n v="13689.65"/>
    <n v="3559.49"/>
    <n v="487.48"/>
    <m/>
    <n v="61715.55"/>
    <n v="-815.97"/>
  </r>
  <r>
    <x v="35"/>
    <x v="35"/>
    <x v="4"/>
    <x v="1"/>
    <x v="0"/>
    <x v="96"/>
    <n v="1097.3699999999999"/>
    <n v="0"/>
    <n v="0"/>
    <n v="1810.81"/>
    <n v="2521.21"/>
    <n v="82.67"/>
    <m/>
    <n v="5512.06"/>
    <n v="105"/>
  </r>
  <r>
    <x v="51"/>
    <x v="51"/>
    <x v="2"/>
    <x v="3"/>
    <x v="0"/>
    <x v="96"/>
    <n v="48985.07"/>
    <n v="10400"/>
    <n v="3184"/>
    <n v="14171.54"/>
    <n v="3096.69"/>
    <n v="194.96"/>
    <m/>
    <n v="80032.259999999995"/>
    <n v="251.89"/>
  </r>
  <r>
    <x v="55"/>
    <x v="55"/>
    <x v="0"/>
    <x v="5"/>
    <x v="0"/>
    <x v="96"/>
    <n v="34899.11"/>
    <n v="3390"/>
    <n v="2415"/>
    <n v="11790.46"/>
    <n v="2740.46"/>
    <n v="499.16"/>
    <m/>
    <n v="55734.19"/>
    <n v="46.79"/>
  </r>
  <r>
    <x v="44"/>
    <x v="44"/>
    <x v="0"/>
    <x v="2"/>
    <x v="0"/>
    <x v="96"/>
    <n v="29344.87"/>
    <n v="3496.87"/>
    <n v="1277"/>
    <n v="13531.02"/>
    <n v="2854.88"/>
    <n v="98.24"/>
    <m/>
    <n v="50602.879999999997"/>
    <n v="-597.98"/>
  </r>
  <r>
    <x v="99"/>
    <x v="99"/>
    <x v="4"/>
    <x v="3"/>
    <x v="2"/>
    <x v="96"/>
    <n v="32843.19"/>
    <n v="3465"/>
    <n v="52"/>
    <n v="15455.08"/>
    <n v="3476.02"/>
    <n v="291.99"/>
    <m/>
    <n v="55583.28"/>
    <n v="-1280"/>
  </r>
  <r>
    <x v="6"/>
    <x v="6"/>
    <x v="0"/>
    <x v="1"/>
    <x v="0"/>
    <x v="96"/>
    <n v="30447.41"/>
    <n v="1417.5"/>
    <n v="1150"/>
    <n v="21225.77"/>
    <n v="2654.96"/>
    <n v="111.26"/>
    <m/>
    <n v="57006.9"/>
    <n v="-305"/>
  </r>
  <r>
    <x v="86"/>
    <x v="86"/>
    <x v="0"/>
    <x v="2"/>
    <x v="2"/>
    <x v="96"/>
    <n v="22994.39"/>
    <n v="275"/>
    <n v="400"/>
    <n v="8882.68"/>
    <n v="3164.7"/>
    <n v="83.48"/>
    <m/>
    <n v="35800.25"/>
    <n v="50"/>
  </r>
  <r>
    <x v="5"/>
    <x v="5"/>
    <x v="0"/>
    <x v="1"/>
    <x v="0"/>
    <x v="96"/>
    <n v="35406.93"/>
    <n v="6855"/>
    <n v="400"/>
    <n v="18581.759999999998"/>
    <n v="4003.5"/>
    <n v="201"/>
    <m/>
    <n v="65448.19"/>
    <n v="-328.35"/>
  </r>
  <r>
    <x v="33"/>
    <x v="33"/>
    <x v="0"/>
    <x v="2"/>
    <x v="0"/>
    <x v="96"/>
    <n v="46496.5"/>
    <n v="600"/>
    <n v="6625"/>
    <n v="19157.849999999999"/>
    <n v="3698.23"/>
    <n v="0"/>
    <m/>
    <n v="76577.58"/>
    <n v="37.619999999999997"/>
  </r>
  <r>
    <x v="92"/>
    <x v="92"/>
    <x v="2"/>
    <x v="4"/>
    <x v="0"/>
    <x v="96"/>
    <n v="46274.25"/>
    <n v="1480"/>
    <n v="1020"/>
    <n v="20300.96"/>
    <n v="3256.32"/>
    <n v="19.989999999999998"/>
    <m/>
    <n v="72351.520000000004"/>
    <n v="-305.82"/>
  </r>
  <r>
    <x v="26"/>
    <x v="26"/>
    <x v="1"/>
    <x v="2"/>
    <x v="0"/>
    <x v="96"/>
    <n v="80300.5"/>
    <n v="1238.9000000000001"/>
    <n v="198"/>
    <n v="38074.050000000003"/>
    <n v="5980.58"/>
    <n v="177"/>
    <m/>
    <n v="125969.03"/>
    <n v="-401.49"/>
  </r>
  <r>
    <x v="84"/>
    <x v="84"/>
    <x v="0"/>
    <x v="3"/>
    <x v="0"/>
    <x v="96"/>
    <n v="46396.29"/>
    <n v="9329.16"/>
    <n v="1110"/>
    <n v="26672.25"/>
    <n v="6052.11"/>
    <n v="366.45"/>
    <m/>
    <n v="89926.26"/>
    <n v="-251.69"/>
  </r>
  <r>
    <x v="1"/>
    <x v="1"/>
    <x v="0"/>
    <x v="1"/>
    <x v="0"/>
    <x v="96"/>
    <n v="37579.440000000002"/>
    <n v="10365"/>
    <n v="1545"/>
    <n v="14067.25"/>
    <n v="3685.5"/>
    <n v="32"/>
    <m/>
    <n v="67274.19"/>
    <n v="-55.3"/>
  </r>
  <r>
    <x v="4"/>
    <x v="4"/>
    <x v="1"/>
    <x v="0"/>
    <x v="0"/>
    <x v="96"/>
    <n v="31525.75"/>
    <n v="0"/>
    <n v="0"/>
    <n v="14658.3"/>
    <n v="2771.8"/>
    <n v="56.99"/>
    <m/>
    <n v="49012.84"/>
    <n v="-146.62"/>
  </r>
  <r>
    <x v="22"/>
    <x v="22"/>
    <x v="0"/>
    <x v="3"/>
    <x v="0"/>
    <x v="96"/>
    <n v="47382.53"/>
    <n v="7000"/>
    <n v="0"/>
    <n v="11866.45"/>
    <n v="2579.41"/>
    <n v="661.8"/>
    <m/>
    <n v="69490.19"/>
    <n v="-565"/>
  </r>
  <r>
    <x v="112"/>
    <x v="112"/>
    <x v="2"/>
    <x v="3"/>
    <x v="2"/>
    <x v="96"/>
    <n v="29612.2"/>
    <n v="5355"/>
    <n v="370"/>
    <n v="17381.669999999998"/>
    <n v="5377.79"/>
    <n v="107"/>
    <m/>
    <n v="58203.66"/>
    <n v="-577.29"/>
  </r>
  <r>
    <x v="19"/>
    <x v="19"/>
    <x v="4"/>
    <x v="0"/>
    <x v="0"/>
    <x v="96"/>
    <n v="23608.45"/>
    <n v="425"/>
    <n v="125"/>
    <n v="7653.9"/>
    <n v="1880.95"/>
    <n v="46"/>
    <m/>
    <n v="33739.300000000003"/>
    <n v="1431.28"/>
  </r>
  <r>
    <x v="115"/>
    <x v="115"/>
    <x v="0"/>
    <x v="1"/>
    <x v="2"/>
    <x v="96"/>
    <n v="35737.589999999997"/>
    <n v="4620"/>
    <n v="600"/>
    <n v="15087.28"/>
    <n v="6096.9"/>
    <n v="340"/>
    <m/>
    <n v="62481.77"/>
    <n v="-170"/>
  </r>
  <r>
    <x v="32"/>
    <x v="32"/>
    <x v="3"/>
    <x v="2"/>
    <x v="0"/>
    <x v="96"/>
    <n v="24427.97"/>
    <n v="5625"/>
    <n v="75"/>
    <n v="10669.35"/>
    <n v="3301.68"/>
    <n v="0"/>
    <m/>
    <n v="44099"/>
    <n v="-303.62"/>
  </r>
  <r>
    <x v="83"/>
    <x v="83"/>
    <x v="6"/>
    <x v="2"/>
    <x v="2"/>
    <x v="96"/>
    <n v="55087.39"/>
    <n v="3939"/>
    <n v="1065.75"/>
    <n v="22532.67"/>
    <n v="9379.6200000000008"/>
    <n v="207.65"/>
    <m/>
    <n v="92212.08"/>
    <n v="-1249.51"/>
  </r>
  <r>
    <x v="34"/>
    <x v="34"/>
    <x v="0"/>
    <x v="3"/>
    <x v="0"/>
    <x v="96"/>
    <n v="23596.5"/>
    <n v="3650"/>
    <n v="680"/>
    <n v="16533.75"/>
    <n v="3142.2"/>
    <n v="17"/>
    <m/>
    <n v="47619.45"/>
    <n v="-208.41"/>
  </r>
  <r>
    <x v="61"/>
    <x v="61"/>
    <x v="0"/>
    <x v="3"/>
    <x v="0"/>
    <x v="96"/>
    <n v="27345.98"/>
    <n v="990"/>
    <n v="0"/>
    <n v="11312.75"/>
    <n v="3248.5"/>
    <n v="40"/>
    <m/>
    <n v="42937.23"/>
    <n v="125"/>
  </r>
  <r>
    <x v="107"/>
    <x v="107"/>
    <x v="0"/>
    <x v="3"/>
    <x v="0"/>
    <x v="96"/>
    <n v="22122.5"/>
    <n v="2450"/>
    <n v="0"/>
    <n v="9605"/>
    <n v="1562"/>
    <n v="0"/>
    <m/>
    <n v="35739.5"/>
    <n v="36.799999999999997"/>
  </r>
  <r>
    <x v="10"/>
    <x v="10"/>
    <x v="1"/>
    <x v="2"/>
    <x v="0"/>
    <x v="96"/>
    <n v="53141"/>
    <n v="275"/>
    <n v="1700"/>
    <n v="31419.52"/>
    <n v="4117.3599999999997"/>
    <n v="533.86"/>
    <m/>
    <n v="91186.74"/>
    <n v="-417.85"/>
  </r>
  <r>
    <x v="98"/>
    <x v="98"/>
    <x v="2"/>
    <x v="3"/>
    <x v="2"/>
    <x v="96"/>
    <n v="48577.23"/>
    <n v="2200"/>
    <n v="0"/>
    <n v="25058.36"/>
    <n v="19513.560000000001"/>
    <n v="125"/>
    <m/>
    <n v="95474.15"/>
    <n v="-378"/>
  </r>
  <r>
    <x v="108"/>
    <x v="108"/>
    <x v="4"/>
    <x v="2"/>
    <x v="2"/>
    <x v="96"/>
    <n v="36862.089999999997"/>
    <n v="341.83"/>
    <n v="1791.25"/>
    <n v="19296.21"/>
    <n v="8233.82"/>
    <n v="23.75"/>
    <m/>
    <n v="66548.95"/>
    <n v="1262.4100000000001"/>
  </r>
  <r>
    <x v="100"/>
    <x v="100"/>
    <x v="4"/>
    <x v="5"/>
    <x v="2"/>
    <x v="96"/>
    <n v="34085.29"/>
    <n v="2400"/>
    <n v="6498"/>
    <n v="13464.76"/>
    <n v="5823.45"/>
    <n v="208.25"/>
    <m/>
    <n v="62479.75"/>
    <n v="0"/>
  </r>
  <r>
    <x v="20"/>
    <x v="20"/>
    <x v="3"/>
    <x v="1"/>
    <x v="0"/>
    <x v="96"/>
    <n v="35475.800000000003"/>
    <n v="11666"/>
    <n v="555"/>
    <n v="11181"/>
    <n v="1251.25"/>
    <n v="0"/>
    <m/>
    <n v="60129.05"/>
    <n v="166.93"/>
  </r>
  <r>
    <x v="45"/>
    <x v="45"/>
    <x v="0"/>
    <x v="3"/>
    <x v="0"/>
    <x v="96"/>
    <n v="30441.11"/>
    <n v="12010"/>
    <n v="40"/>
    <n v="12665"/>
    <n v="2623.7"/>
    <n v="0"/>
    <m/>
    <n v="57779.81"/>
    <n v="-524.14"/>
  </r>
  <r>
    <x v="91"/>
    <x v="91"/>
    <x v="0"/>
    <x v="2"/>
    <x v="1"/>
    <x v="96"/>
    <n v="20653.05"/>
    <n v="1020"/>
    <n v="0"/>
    <n v="5439.01"/>
    <n v="2346.19"/>
    <n v="71.959999999999994"/>
    <m/>
    <n v="29530.21"/>
    <n v="-25"/>
  </r>
  <r>
    <x v="40"/>
    <x v="40"/>
    <x v="0"/>
    <x v="3"/>
    <x v="0"/>
    <x v="97"/>
    <n v="69423.34"/>
    <n v="1590"/>
    <n v="0"/>
    <n v="24253.4"/>
    <n v="6775.73"/>
    <n v="17.989999999999998"/>
    <m/>
    <n v="102060.46"/>
    <n v="-344.55"/>
  </r>
  <r>
    <x v="80"/>
    <x v="80"/>
    <x v="4"/>
    <x v="1"/>
    <x v="2"/>
    <x v="97"/>
    <n v="51288.01"/>
    <n v="0"/>
    <n v="500"/>
    <n v="16269.26"/>
    <n v="5480.2"/>
    <n v="85.99"/>
    <m/>
    <n v="73623.460000000006"/>
    <n v="-596.84"/>
  </r>
  <r>
    <x v="85"/>
    <x v="85"/>
    <x v="0"/>
    <x v="2"/>
    <x v="0"/>
    <x v="97"/>
    <n v="63742.2"/>
    <n v="7740"/>
    <n v="240"/>
    <n v="15254.12"/>
    <n v="5820.42"/>
    <n v="737.8"/>
    <m/>
    <n v="93534.54"/>
    <n v="-726.06"/>
  </r>
  <r>
    <x v="72"/>
    <x v="72"/>
    <x v="0"/>
    <x v="3"/>
    <x v="2"/>
    <x v="97"/>
    <n v="81578.66"/>
    <n v="270"/>
    <n v="0"/>
    <n v="30476.2"/>
    <n v="9495.51"/>
    <n v="105"/>
    <m/>
    <n v="121925.37"/>
    <n v="-1040.06"/>
  </r>
  <r>
    <x v="0"/>
    <x v="0"/>
    <x v="0"/>
    <x v="0"/>
    <x v="0"/>
    <x v="97"/>
    <n v="56935.73"/>
    <n v="32985"/>
    <n v="0"/>
    <n v="22218.14"/>
    <n v="4531.79"/>
    <n v="378"/>
    <m/>
    <n v="117048.66"/>
    <n v="-244.89"/>
  </r>
  <r>
    <x v="103"/>
    <x v="103"/>
    <x v="0"/>
    <x v="3"/>
    <x v="2"/>
    <x v="97"/>
    <n v="76949.100000000006"/>
    <n v="31065.72"/>
    <n v="0"/>
    <n v="30492.52"/>
    <n v="9827.02"/>
    <n v="565"/>
    <m/>
    <n v="148899.35999999999"/>
    <n v="-2167.3000000000002"/>
  </r>
  <r>
    <x v="65"/>
    <x v="65"/>
    <x v="0"/>
    <x v="2"/>
    <x v="0"/>
    <x v="97"/>
    <n v="61308.38"/>
    <n v="4030"/>
    <n v="0"/>
    <n v="32200.07"/>
    <n v="6223"/>
    <n v="1001.61"/>
    <m/>
    <n v="104763.06"/>
    <n v="-212.63"/>
  </r>
  <r>
    <x v="59"/>
    <x v="59"/>
    <x v="3"/>
    <x v="3"/>
    <x v="2"/>
    <x v="97"/>
    <n v="51233.31"/>
    <n v="3480"/>
    <n v="90"/>
    <n v="11526"/>
    <n v="2994.5"/>
    <n v="265.14999999999998"/>
    <m/>
    <n v="69588.960000000006"/>
    <n v="-575.91999999999996"/>
  </r>
  <r>
    <x v="79"/>
    <x v="79"/>
    <x v="0"/>
    <x v="3"/>
    <x v="0"/>
    <x v="97"/>
    <n v="62532.14"/>
    <n v="1396"/>
    <n v="0"/>
    <n v="16430.14"/>
    <n v="5857.09"/>
    <n v="72"/>
    <m/>
    <n v="86287.37"/>
    <n v="-640.13"/>
  </r>
  <r>
    <x v="120"/>
    <x v="120"/>
    <x v="2"/>
    <x v="3"/>
    <x v="2"/>
    <x v="97"/>
    <n v="96031.29"/>
    <n v="4075"/>
    <n v="0"/>
    <n v="23126.639999999999"/>
    <n v="12160.93"/>
    <n v="162"/>
    <m/>
    <n v="135555.85999999999"/>
    <n v="31554.240000000002"/>
  </r>
  <r>
    <x v="53"/>
    <x v="53"/>
    <x v="0"/>
    <x v="2"/>
    <x v="0"/>
    <x v="97"/>
    <n v="47083"/>
    <n v="2080"/>
    <n v="1200"/>
    <n v="18049.75"/>
    <n v="5063.8500000000004"/>
    <n v="439.77"/>
    <m/>
    <n v="73916.37"/>
    <n v="-1367.93"/>
  </r>
  <r>
    <x v="52"/>
    <x v="52"/>
    <x v="2"/>
    <x v="1"/>
    <x v="2"/>
    <x v="97"/>
    <n v="61806.400000000001"/>
    <n v="3150"/>
    <n v="700"/>
    <n v="22865.18"/>
    <n v="4782"/>
    <n v="20.39"/>
    <m/>
    <n v="93323.97"/>
    <n v="1786.45"/>
  </r>
  <r>
    <x v="56"/>
    <x v="56"/>
    <x v="0"/>
    <x v="2"/>
    <x v="0"/>
    <x v="97"/>
    <n v="35543.839999999997"/>
    <n v="8702.5"/>
    <n v="0"/>
    <n v="15803.1"/>
    <n v="4136.33"/>
    <n v="1234.94"/>
    <m/>
    <n v="65420.71"/>
    <n v="414.79"/>
  </r>
  <r>
    <x v="104"/>
    <x v="104"/>
    <x v="0"/>
    <x v="2"/>
    <x v="0"/>
    <x v="97"/>
    <n v="57672.160000000003"/>
    <n v="2000"/>
    <n v="200"/>
    <n v="25708.05"/>
    <n v="5258"/>
    <n v="0"/>
    <m/>
    <n v="90838.21"/>
    <n v="-1253.83"/>
  </r>
  <r>
    <x v="11"/>
    <x v="11"/>
    <x v="0"/>
    <x v="2"/>
    <x v="2"/>
    <x v="97"/>
    <n v="59702.61"/>
    <n v="212.5"/>
    <n v="2990"/>
    <n v="19162.75"/>
    <n v="5178.87"/>
    <n v="60"/>
    <m/>
    <n v="87306.73"/>
    <n v="-717.59"/>
  </r>
  <r>
    <x v="95"/>
    <x v="95"/>
    <x v="2"/>
    <x v="5"/>
    <x v="2"/>
    <x v="97"/>
    <n v="36521.99"/>
    <n v="18016"/>
    <n v="1271"/>
    <n v="19281.39"/>
    <n v="6435.25"/>
    <n v="0"/>
    <m/>
    <n v="81525.63"/>
    <n v="-279.5"/>
  </r>
  <r>
    <x v="4"/>
    <x v="4"/>
    <x v="1"/>
    <x v="0"/>
    <x v="0"/>
    <x v="97"/>
    <n v="43455.68"/>
    <n v="825"/>
    <n v="0"/>
    <n v="20409.66"/>
    <n v="3656.42"/>
    <n v="0"/>
    <m/>
    <n v="68346.759999999995"/>
    <n v="-95.38"/>
  </r>
  <r>
    <x v="21"/>
    <x v="21"/>
    <x v="4"/>
    <x v="1"/>
    <x v="0"/>
    <x v="97"/>
    <n v="51453.24"/>
    <n v="322"/>
    <n v="0"/>
    <n v="22621.91"/>
    <n v="4247.1499999999996"/>
    <n v="986.2"/>
    <m/>
    <n v="79630.5"/>
    <n v="391.07"/>
  </r>
  <r>
    <x v="54"/>
    <x v="54"/>
    <x v="0"/>
    <x v="2"/>
    <x v="0"/>
    <x v="97"/>
    <n v="56461.1"/>
    <n v="5700"/>
    <n v="0"/>
    <n v="29857.5"/>
    <n v="2715.7"/>
    <n v="0"/>
    <m/>
    <n v="94734.3"/>
    <n v="-703.33"/>
  </r>
  <r>
    <x v="123"/>
    <x v="123"/>
    <x v="2"/>
    <x v="4"/>
    <x v="0"/>
    <x v="97"/>
    <n v="57339"/>
    <n v="2600"/>
    <n v="0"/>
    <n v="18839.53"/>
    <n v="3976.75"/>
    <n v="300"/>
    <m/>
    <n v="83055.28"/>
    <n v="239.78"/>
  </r>
  <r>
    <x v="26"/>
    <x v="26"/>
    <x v="1"/>
    <x v="2"/>
    <x v="0"/>
    <x v="97"/>
    <n v="79145.5"/>
    <n v="9437.5"/>
    <n v="0"/>
    <n v="37628.199999999997"/>
    <n v="6184.8"/>
    <n v="99"/>
    <m/>
    <n v="132495"/>
    <n v="-1173.1300000000001"/>
  </r>
  <r>
    <x v="33"/>
    <x v="33"/>
    <x v="0"/>
    <x v="2"/>
    <x v="0"/>
    <x v="97"/>
    <n v="79500"/>
    <n v="14700"/>
    <n v="4960"/>
    <n v="30405.9"/>
    <n v="5008.59"/>
    <n v="0"/>
    <m/>
    <n v="134574.49"/>
    <n v="1256.21"/>
  </r>
  <r>
    <x v="48"/>
    <x v="48"/>
    <x v="0"/>
    <x v="3"/>
    <x v="0"/>
    <x v="97"/>
    <n v="60808.35"/>
    <n v="17900"/>
    <n v="295"/>
    <n v="20569.84"/>
    <n v="5895.76"/>
    <n v="146"/>
    <m/>
    <n v="105614.95"/>
    <n v="-661.99"/>
  </r>
  <r>
    <x v="25"/>
    <x v="25"/>
    <x v="2"/>
    <x v="1"/>
    <x v="0"/>
    <x v="97"/>
    <n v="72293.990000000005"/>
    <n v="4550"/>
    <n v="0"/>
    <n v="23053.42"/>
    <n v="4416.09"/>
    <n v="69.86"/>
    <m/>
    <n v="104383.36"/>
    <n v="-914.4"/>
  </r>
  <r>
    <x v="27"/>
    <x v="27"/>
    <x v="0"/>
    <x v="3"/>
    <x v="0"/>
    <x v="97"/>
    <n v="45251.32"/>
    <n v="20500"/>
    <n v="1846.43"/>
    <n v="19905.11"/>
    <n v="4238.45"/>
    <n v="189.95"/>
    <m/>
    <n v="91931.26"/>
    <n v="-213.58"/>
  </r>
  <r>
    <x v="28"/>
    <x v="28"/>
    <x v="0"/>
    <x v="2"/>
    <x v="0"/>
    <x v="97"/>
    <n v="43123.34"/>
    <n v="37394"/>
    <n v="0"/>
    <n v="16799.32"/>
    <n v="3699.03"/>
    <n v="307.98"/>
    <m/>
    <n v="101323.67"/>
    <n v="-767.7"/>
  </r>
  <r>
    <x v="24"/>
    <x v="24"/>
    <x v="0"/>
    <x v="2"/>
    <x v="0"/>
    <x v="97"/>
    <n v="44550.01"/>
    <n v="700"/>
    <n v="1363"/>
    <n v="16198"/>
    <n v="4758.5"/>
    <n v="933.2"/>
    <m/>
    <n v="68502.710000000006"/>
    <n v="-1613.47"/>
  </r>
  <r>
    <x v="88"/>
    <x v="88"/>
    <x v="2"/>
    <x v="3"/>
    <x v="2"/>
    <x v="97"/>
    <n v="112550.81"/>
    <n v="5150"/>
    <n v="760"/>
    <n v="37995.19"/>
    <n v="7052.5"/>
    <n v="85"/>
    <m/>
    <n v="163593.5"/>
    <n v="-2065.54"/>
  </r>
  <r>
    <x v="105"/>
    <x v="105"/>
    <x v="4"/>
    <x v="1"/>
    <x v="2"/>
    <x v="97"/>
    <n v="33397.39"/>
    <n v="0"/>
    <n v="0"/>
    <n v="9478.23"/>
    <n v="2838.12"/>
    <n v="0"/>
    <m/>
    <n v="45713.74"/>
    <n v="-606.96"/>
  </r>
  <r>
    <x v="9"/>
    <x v="9"/>
    <x v="0"/>
    <x v="1"/>
    <x v="0"/>
    <x v="97"/>
    <n v="67901.83"/>
    <n v="38740.21"/>
    <n v="1205"/>
    <n v="26767.89"/>
    <n v="5234.96"/>
    <n v="51"/>
    <m/>
    <n v="139900.89000000001"/>
    <n v="1037.96"/>
  </r>
  <r>
    <x v="64"/>
    <x v="64"/>
    <x v="0"/>
    <x v="3"/>
    <x v="0"/>
    <x v="97"/>
    <n v="68053.56"/>
    <n v="32764"/>
    <n v="829.24"/>
    <n v="35420.959999999999"/>
    <n v="8740.9699999999993"/>
    <n v="3704.34"/>
    <m/>
    <n v="149513.07"/>
    <n v="-943.31"/>
  </r>
  <r>
    <x v="55"/>
    <x v="55"/>
    <x v="0"/>
    <x v="5"/>
    <x v="0"/>
    <x v="97"/>
    <n v="75197.33"/>
    <n v="5620"/>
    <n v="1395"/>
    <n v="20002.62"/>
    <n v="5020.38"/>
    <n v="1205.72"/>
    <m/>
    <n v="108441.05"/>
    <n v="663.93"/>
  </r>
  <r>
    <x v="78"/>
    <x v="78"/>
    <x v="1"/>
    <x v="2"/>
    <x v="0"/>
    <x v="97"/>
    <n v="63425.18"/>
    <n v="12895"/>
    <n v="2133.1999999999998"/>
    <n v="24440.35"/>
    <n v="4576.6000000000004"/>
    <n v="0"/>
    <m/>
    <n v="107470.33"/>
    <n v="-1612.08"/>
  </r>
  <r>
    <x v="118"/>
    <x v="118"/>
    <x v="3"/>
    <x v="3"/>
    <x v="4"/>
    <x v="97"/>
    <n v="11606"/>
    <n v="2480"/>
    <n v="0"/>
    <n v="8785.74"/>
    <n v="1312.75"/>
    <n v="0"/>
    <m/>
    <n v="24184.49"/>
    <n v="603.38"/>
  </r>
  <r>
    <x v="119"/>
    <x v="119"/>
    <x v="3"/>
    <x v="5"/>
    <x v="4"/>
    <x v="97"/>
    <n v="46898.12"/>
    <n v="0"/>
    <n v="695"/>
    <n v="20954.740000000002"/>
    <n v="9793.64"/>
    <n v="110"/>
    <m/>
    <n v="78451.5"/>
    <n v="225"/>
  </r>
  <r>
    <x v="58"/>
    <x v="58"/>
    <x v="0"/>
    <x v="3"/>
    <x v="3"/>
    <x v="97"/>
    <n v="70675.520000000004"/>
    <n v="0"/>
    <n v="0"/>
    <n v="22998.38"/>
    <n v="2020.34"/>
    <n v="0"/>
    <m/>
    <n v="95694.24"/>
    <n v="-195.05"/>
  </r>
  <r>
    <x v="50"/>
    <x v="50"/>
    <x v="2"/>
    <x v="4"/>
    <x v="0"/>
    <x v="97"/>
    <n v="133513.69"/>
    <n v="6190.01"/>
    <n v="790"/>
    <n v="41342.82"/>
    <n v="4995.72"/>
    <n v="304.17"/>
    <m/>
    <n v="187136.41"/>
    <n v="-3487.71"/>
  </r>
  <r>
    <x v="29"/>
    <x v="29"/>
    <x v="0"/>
    <x v="2"/>
    <x v="0"/>
    <x v="97"/>
    <n v="86700.479999999996"/>
    <n v="4103.5"/>
    <n v="1950"/>
    <n v="36615.21"/>
    <n v="5881.5"/>
    <n v="79.959999999999994"/>
    <m/>
    <n v="135330.65"/>
    <n v="-850.2"/>
  </r>
  <r>
    <x v="18"/>
    <x v="18"/>
    <x v="3"/>
    <x v="1"/>
    <x v="0"/>
    <x v="97"/>
    <n v="60789.67"/>
    <n v="13575"/>
    <n v="525"/>
    <n v="20106.349999999999"/>
    <n v="5130.3900000000003"/>
    <n v="90"/>
    <m/>
    <n v="100216.41"/>
    <n v="-1000.09"/>
  </r>
  <r>
    <x v="117"/>
    <x v="117"/>
    <x v="4"/>
    <x v="4"/>
    <x v="2"/>
    <x v="97"/>
    <n v="19998.830000000002"/>
    <n v="0"/>
    <n v="450"/>
    <n v="8143.37"/>
    <n v="3529"/>
    <n v="160"/>
    <m/>
    <n v="32281.200000000001"/>
    <n v="-600"/>
  </r>
  <r>
    <x v="74"/>
    <x v="74"/>
    <x v="3"/>
    <x v="3"/>
    <x v="0"/>
    <x v="97"/>
    <n v="120865.41"/>
    <n v="39124"/>
    <n v="3064.25"/>
    <n v="24519.93"/>
    <n v="11650.73"/>
    <n v="1294.77"/>
    <m/>
    <n v="200519.09"/>
    <n v="-2198.9699999999998"/>
  </r>
  <r>
    <x v="15"/>
    <x v="15"/>
    <x v="2"/>
    <x v="1"/>
    <x v="0"/>
    <x v="97"/>
    <n v="71125.38"/>
    <n v="34180.699999999997"/>
    <n v="410"/>
    <n v="22407.18"/>
    <n v="3562.5"/>
    <n v="122.99"/>
    <m/>
    <n v="131808.75"/>
    <n v="-4800.3999999999996"/>
  </r>
  <r>
    <x v="62"/>
    <x v="62"/>
    <x v="2"/>
    <x v="4"/>
    <x v="0"/>
    <x v="97"/>
    <n v="108628.87"/>
    <n v="5900"/>
    <n v="0"/>
    <n v="36230.910000000003"/>
    <n v="6335.32"/>
    <n v="29.94"/>
    <m/>
    <n v="157125.04"/>
    <n v="-1484.47"/>
  </r>
  <r>
    <x v="106"/>
    <x v="106"/>
    <x v="0"/>
    <x v="2"/>
    <x v="2"/>
    <x v="97"/>
    <n v="47997.5"/>
    <n v="580"/>
    <n v="2200"/>
    <n v="16083.33"/>
    <n v="7880.85"/>
    <n v="267"/>
    <m/>
    <n v="75008.679999999993"/>
    <n v="-1654.89"/>
  </r>
  <r>
    <x v="93"/>
    <x v="93"/>
    <x v="0"/>
    <x v="2"/>
    <x v="0"/>
    <x v="97"/>
    <n v="42150.39"/>
    <n v="0"/>
    <n v="0"/>
    <n v="13131.97"/>
    <n v="4556.55"/>
    <n v="72"/>
    <m/>
    <n v="59910.91"/>
    <n v="-407.07"/>
  </r>
  <r>
    <x v="60"/>
    <x v="60"/>
    <x v="1"/>
    <x v="3"/>
    <x v="2"/>
    <x v="97"/>
    <n v="64066.33"/>
    <n v="3020.1"/>
    <n v="1485"/>
    <n v="15857.98"/>
    <n v="10171.81"/>
    <n v="413.59"/>
    <m/>
    <n v="95014.81"/>
    <n v="-694.07"/>
  </r>
  <r>
    <x v="122"/>
    <x v="122"/>
    <x v="0"/>
    <x v="3"/>
    <x v="2"/>
    <x v="97"/>
    <n v="62868.44"/>
    <n v="426"/>
    <n v="240"/>
    <n v="28873.38"/>
    <n v="10104.61"/>
    <n v="307.44"/>
    <m/>
    <n v="102819.87"/>
    <n v="18159.34"/>
  </r>
  <r>
    <x v="109"/>
    <x v="109"/>
    <x v="0"/>
    <x v="2"/>
    <x v="2"/>
    <x v="97"/>
    <n v="91130.45"/>
    <n v="3835"/>
    <n v="90"/>
    <n v="24077.58"/>
    <n v="6556.07"/>
    <n v="128.81"/>
    <m/>
    <n v="125817.91"/>
    <n v="339.14"/>
  </r>
  <r>
    <x v="31"/>
    <x v="31"/>
    <x v="4"/>
    <x v="0"/>
    <x v="0"/>
    <x v="97"/>
    <n v="51262.23"/>
    <n v="2240"/>
    <n v="1764.99"/>
    <n v="15396.35"/>
    <n v="3630.49"/>
    <n v="1347.1"/>
    <m/>
    <n v="75641.16"/>
    <n v="-1698.04"/>
  </r>
  <r>
    <x v="75"/>
    <x v="75"/>
    <x v="0"/>
    <x v="3"/>
    <x v="2"/>
    <x v="97"/>
    <n v="62786.239999999998"/>
    <n v="17095"/>
    <n v="2220"/>
    <n v="24850.12"/>
    <n v="6795.1"/>
    <n v="38.49"/>
    <m/>
    <n v="113784.95"/>
    <n v="-55.04"/>
  </r>
  <r>
    <x v="3"/>
    <x v="3"/>
    <x v="0"/>
    <x v="1"/>
    <x v="0"/>
    <x v="97"/>
    <n v="53645.51"/>
    <n v="22687.14"/>
    <n v="50"/>
    <n v="34687.51"/>
    <n v="4683.38"/>
    <n v="169.58"/>
    <m/>
    <n v="115923.12"/>
    <n v="-549.36"/>
  </r>
  <r>
    <x v="41"/>
    <x v="41"/>
    <x v="0"/>
    <x v="4"/>
    <x v="0"/>
    <x v="97"/>
    <n v="73818.86"/>
    <n v="9360"/>
    <n v="0"/>
    <n v="29868.31"/>
    <n v="7987.29"/>
    <n v="251.4"/>
    <m/>
    <n v="121285.86"/>
    <n v="-1196.06"/>
  </r>
  <r>
    <x v="96"/>
    <x v="96"/>
    <x v="3"/>
    <x v="5"/>
    <x v="0"/>
    <x v="97"/>
    <n v="61675.64"/>
    <n v="0"/>
    <n v="405"/>
    <n v="13476.59"/>
    <n v="8490.56"/>
    <n v="129.93"/>
    <m/>
    <n v="84177.72"/>
    <n v="-555.29"/>
  </r>
  <r>
    <x v="68"/>
    <x v="68"/>
    <x v="0"/>
    <x v="0"/>
    <x v="2"/>
    <x v="97"/>
    <n v="26144.61"/>
    <n v="4125"/>
    <n v="420"/>
    <n v="14301.76"/>
    <n v="9231.24"/>
    <n v="83.07"/>
    <m/>
    <n v="54305.68"/>
    <n v="761.3"/>
  </r>
  <r>
    <x v="114"/>
    <x v="114"/>
    <x v="6"/>
    <x v="3"/>
    <x v="2"/>
    <x v="97"/>
    <n v="99081.59"/>
    <n v="0"/>
    <n v="0"/>
    <n v="39673.43"/>
    <n v="13123.31"/>
    <n v="853.29"/>
    <m/>
    <n v="152731.62"/>
    <n v="-594.24"/>
  </r>
  <r>
    <x v="23"/>
    <x v="23"/>
    <x v="0"/>
    <x v="1"/>
    <x v="0"/>
    <x v="97"/>
    <n v="79522.880000000005"/>
    <n v="0"/>
    <n v="180"/>
    <n v="32963.94"/>
    <n v="5963.31"/>
    <n v="216"/>
    <m/>
    <n v="118846.13"/>
    <n v="-358.81"/>
  </r>
  <r>
    <x v="69"/>
    <x v="69"/>
    <x v="4"/>
    <x v="1"/>
    <x v="2"/>
    <x v="97"/>
    <n v="52157.14"/>
    <n v="6960"/>
    <n v="97.5"/>
    <n v="23478.9"/>
    <n v="7913.93"/>
    <n v="17.5"/>
    <m/>
    <n v="90624.97"/>
    <n v="-1474.43"/>
  </r>
  <r>
    <x v="94"/>
    <x v="94"/>
    <x v="0"/>
    <x v="2"/>
    <x v="2"/>
    <x v="97"/>
    <n v="39734.769999999997"/>
    <n v="10850"/>
    <n v="1195"/>
    <n v="12234.05"/>
    <n v="5655.3"/>
    <n v="75"/>
    <m/>
    <n v="69744.12"/>
    <n v="-759.19"/>
  </r>
  <r>
    <x v="7"/>
    <x v="7"/>
    <x v="0"/>
    <x v="1"/>
    <x v="0"/>
    <x v="97"/>
    <n v="57736.76"/>
    <n v="11715"/>
    <n v="0"/>
    <n v="23657.75"/>
    <n v="2882.62"/>
    <n v="212"/>
    <m/>
    <n v="96204.13"/>
    <n v="-1513.85"/>
  </r>
  <r>
    <x v="13"/>
    <x v="13"/>
    <x v="0"/>
    <x v="1"/>
    <x v="0"/>
    <x v="97"/>
    <n v="52834.79"/>
    <n v="10274.85"/>
    <n v="639.70000000000005"/>
    <n v="15464.05"/>
    <n v="3729.93"/>
    <n v="1504.26"/>
    <m/>
    <n v="84447.58"/>
    <n v="-395.78"/>
  </r>
  <r>
    <x v="43"/>
    <x v="43"/>
    <x v="0"/>
    <x v="4"/>
    <x v="0"/>
    <x v="97"/>
    <n v="69289.570000000007"/>
    <n v="13142.5"/>
    <n v="1287.5"/>
    <n v="20285.37"/>
    <n v="4810.8100000000004"/>
    <n v="547.39"/>
    <m/>
    <n v="109363.14"/>
    <n v="-1512.69"/>
  </r>
  <r>
    <x v="38"/>
    <x v="38"/>
    <x v="2"/>
    <x v="2"/>
    <x v="0"/>
    <x v="97"/>
    <n v="158699.06"/>
    <n v="3475"/>
    <n v="330"/>
    <n v="48079.61"/>
    <n v="8145.38"/>
    <n v="452.66"/>
    <m/>
    <n v="219181.71"/>
    <n v="-797.16"/>
  </r>
  <r>
    <x v="116"/>
    <x v="116"/>
    <x v="2"/>
    <x v="3"/>
    <x v="2"/>
    <x v="97"/>
    <n v="60385.51"/>
    <n v="565"/>
    <n v="0"/>
    <n v="47759.54"/>
    <n v="14876.47"/>
    <n v="0"/>
    <m/>
    <n v="123586.52"/>
    <n v="-1241.97"/>
  </r>
  <r>
    <x v="12"/>
    <x v="12"/>
    <x v="0"/>
    <x v="2"/>
    <x v="0"/>
    <x v="97"/>
    <n v="62691.32"/>
    <n v="325"/>
    <n v="4513"/>
    <n v="25755.85"/>
    <n v="6060.48"/>
    <n v="458.1"/>
    <m/>
    <n v="99803.75"/>
    <n v="-4299.92"/>
  </r>
  <r>
    <x v="47"/>
    <x v="47"/>
    <x v="0"/>
    <x v="2"/>
    <x v="0"/>
    <x v="97"/>
    <n v="74352.5"/>
    <n v="8050"/>
    <n v="3750"/>
    <n v="35501.5"/>
    <n v="5790"/>
    <n v="658.77"/>
    <m/>
    <n v="128102.77"/>
    <n v="-537.42999999999995"/>
  </r>
  <r>
    <x v="89"/>
    <x v="89"/>
    <x v="0"/>
    <x v="2"/>
    <x v="0"/>
    <x v="97"/>
    <n v="71314.3"/>
    <n v="11415"/>
    <n v="0"/>
    <n v="26220.63"/>
    <n v="8105.44"/>
    <n v="260.98"/>
    <m/>
    <n v="117316.35"/>
    <n v="-1421.84"/>
  </r>
  <r>
    <x v="121"/>
    <x v="121"/>
    <x v="0"/>
    <x v="3"/>
    <x v="2"/>
    <x v="97"/>
    <n v="65474.91"/>
    <n v="4731"/>
    <n v="449"/>
    <n v="23741.9"/>
    <n v="8294.7999999999993"/>
    <n v="952.5"/>
    <m/>
    <n v="103644.11"/>
    <n v="15357.67"/>
  </r>
  <r>
    <x v="77"/>
    <x v="77"/>
    <x v="5"/>
    <x v="2"/>
    <x v="2"/>
    <x v="97"/>
    <n v="72337.16"/>
    <n v="5799"/>
    <n v="1145.2"/>
    <n v="21674.11"/>
    <n v="7841.63"/>
    <n v="656.2"/>
    <m/>
    <n v="109453.3"/>
    <n v="-4384.0200000000004"/>
  </r>
  <r>
    <x v="71"/>
    <x v="71"/>
    <x v="0"/>
    <x v="2"/>
    <x v="2"/>
    <x v="97"/>
    <n v="62428.74"/>
    <n v="535"/>
    <n v="2890"/>
    <n v="25825.599999999999"/>
    <n v="8308.7000000000007"/>
    <n v="2867.44"/>
    <m/>
    <n v="102855.48"/>
    <n v="-90.08"/>
  </r>
  <r>
    <x v="36"/>
    <x v="36"/>
    <x v="0"/>
    <x v="1"/>
    <x v="0"/>
    <x v="97"/>
    <n v="36555.74"/>
    <n v="3960.34"/>
    <n v="0"/>
    <n v="18426.060000000001"/>
    <n v="5003.92"/>
    <n v="282.35000000000002"/>
    <m/>
    <n v="64228.41"/>
    <n v="-161.47"/>
  </r>
  <r>
    <x v="82"/>
    <x v="82"/>
    <x v="0"/>
    <x v="3"/>
    <x v="0"/>
    <x v="97"/>
    <n v="11244.68"/>
    <n v="0"/>
    <n v="0"/>
    <n v="26445.78"/>
    <n v="38143.800000000003"/>
    <n v="140.61000000000001"/>
    <m/>
    <n v="75974.87"/>
    <n v="187.65"/>
  </r>
  <r>
    <x v="110"/>
    <x v="110"/>
    <x v="2"/>
    <x v="3"/>
    <x v="2"/>
    <x v="97"/>
    <n v="149441.03"/>
    <n v="0"/>
    <n v="0"/>
    <n v="41460.86"/>
    <n v="16105.04"/>
    <n v="45"/>
    <m/>
    <n v="207051.93"/>
    <n v="-2794.43"/>
  </r>
  <r>
    <x v="87"/>
    <x v="87"/>
    <x v="2"/>
    <x v="1"/>
    <x v="2"/>
    <x v="97"/>
    <n v="66959.17"/>
    <n v="13104.29"/>
    <n v="4370.09"/>
    <n v="19129.05"/>
    <n v="7159.75"/>
    <n v="6527.2"/>
    <m/>
    <n v="117249.55"/>
    <n v="-3042.68"/>
  </r>
  <r>
    <x v="67"/>
    <x v="67"/>
    <x v="5"/>
    <x v="3"/>
    <x v="0"/>
    <x v="97"/>
    <n v="58574.49"/>
    <n v="1080"/>
    <n v="85"/>
    <n v="17109.77"/>
    <n v="4941.03"/>
    <n v="203.75"/>
    <m/>
    <n v="81994.039999999994"/>
    <n v="-817.37"/>
  </r>
  <r>
    <x v="30"/>
    <x v="30"/>
    <x v="0"/>
    <x v="2"/>
    <x v="2"/>
    <x v="97"/>
    <n v="80457.53"/>
    <n v="6500"/>
    <n v="0"/>
    <n v="29201.5"/>
    <n v="5549"/>
    <n v="337.94"/>
    <m/>
    <n v="122045.97"/>
    <n v="-1667.13"/>
  </r>
  <r>
    <x v="17"/>
    <x v="17"/>
    <x v="0"/>
    <x v="1"/>
    <x v="1"/>
    <x v="97"/>
    <n v="42289.440000000002"/>
    <n v="22860"/>
    <n v="1270"/>
    <n v="16527.14"/>
    <n v="2413.8000000000002"/>
    <n v="49.98"/>
    <m/>
    <n v="85410.36"/>
    <n v="-1174.67"/>
  </r>
  <r>
    <x v="10"/>
    <x v="10"/>
    <x v="1"/>
    <x v="2"/>
    <x v="0"/>
    <x v="97"/>
    <n v="62948.95"/>
    <n v="10075"/>
    <n v="598"/>
    <n v="33976.15"/>
    <n v="4574.91"/>
    <n v="82.17"/>
    <m/>
    <n v="112255.18"/>
    <n v="-2327.17"/>
  </r>
  <r>
    <x v="2"/>
    <x v="2"/>
    <x v="0"/>
    <x v="1"/>
    <x v="0"/>
    <x v="97"/>
    <n v="49160.65"/>
    <n v="420"/>
    <n v="0"/>
    <n v="12173.75"/>
    <n v="1889"/>
    <n v="0"/>
    <m/>
    <n v="63643.4"/>
    <n v="-1078.49"/>
  </r>
  <r>
    <x v="49"/>
    <x v="49"/>
    <x v="0"/>
    <x v="3"/>
    <x v="0"/>
    <x v="97"/>
    <n v="67558.19"/>
    <n v="10556"/>
    <n v="465"/>
    <n v="21716.53"/>
    <n v="4737.28"/>
    <n v="206.4"/>
    <m/>
    <n v="105239.4"/>
    <n v="611.14"/>
  </r>
  <r>
    <x v="90"/>
    <x v="90"/>
    <x v="4"/>
    <x v="2"/>
    <x v="2"/>
    <x v="97"/>
    <n v="36179.06"/>
    <n v="0"/>
    <n v="1230"/>
    <n v="13917.36"/>
    <n v="5110.8100000000004"/>
    <n v="60"/>
    <m/>
    <n v="56497.23"/>
    <n v="-634.27"/>
  </r>
  <r>
    <x v="113"/>
    <x v="113"/>
    <x v="2"/>
    <x v="2"/>
    <x v="2"/>
    <x v="97"/>
    <n v="74901.62"/>
    <n v="9807"/>
    <n v="7687.43"/>
    <n v="26949.17"/>
    <n v="9188.81"/>
    <n v="9637.25"/>
    <m/>
    <n v="138171.28"/>
    <n v="-2441.46"/>
  </r>
  <r>
    <x v="39"/>
    <x v="39"/>
    <x v="5"/>
    <x v="3"/>
    <x v="0"/>
    <x v="97"/>
    <n v="60742.34"/>
    <n v="0"/>
    <n v="11388"/>
    <n v="17713.91"/>
    <n v="6272.83"/>
    <n v="623.75"/>
    <m/>
    <n v="96740.83"/>
    <n v="-68.27"/>
  </r>
  <r>
    <x v="14"/>
    <x v="14"/>
    <x v="0"/>
    <x v="1"/>
    <x v="1"/>
    <x v="97"/>
    <n v="41919.29"/>
    <n v="35680"/>
    <n v="810"/>
    <n v="18210.32"/>
    <n v="4331.62"/>
    <n v="0"/>
    <m/>
    <n v="100951.23"/>
    <n v="-2496.16"/>
  </r>
  <r>
    <x v="111"/>
    <x v="111"/>
    <x v="5"/>
    <x v="3"/>
    <x v="0"/>
    <x v="97"/>
    <n v="33721.360000000001"/>
    <n v="0"/>
    <n v="0"/>
    <n v="9278.02"/>
    <n v="2551.9"/>
    <n v="160"/>
    <m/>
    <n v="45711.28"/>
    <n v="-1466.09"/>
  </r>
  <r>
    <x v="91"/>
    <x v="91"/>
    <x v="0"/>
    <x v="2"/>
    <x v="1"/>
    <x v="97"/>
    <n v="44387.87"/>
    <n v="7640"/>
    <n v="0"/>
    <n v="9166.6200000000008"/>
    <n v="3236.58"/>
    <n v="2279.8000000000002"/>
    <m/>
    <n v="66710.87"/>
    <n v="-210.91"/>
  </r>
  <r>
    <x v="42"/>
    <x v="42"/>
    <x v="0"/>
    <x v="1"/>
    <x v="1"/>
    <x v="97"/>
    <n v="48047.97"/>
    <n v="22100"/>
    <n v="370"/>
    <n v="14696.5"/>
    <n v="3591.5"/>
    <n v="0"/>
    <m/>
    <n v="88805.97"/>
    <n v="-1396.94"/>
  </r>
  <r>
    <x v="8"/>
    <x v="8"/>
    <x v="0"/>
    <x v="1"/>
    <x v="1"/>
    <x v="97"/>
    <n v="50304.88"/>
    <n v="12580"/>
    <n v="0"/>
    <n v="18672.43"/>
    <n v="3937.44"/>
    <n v="0"/>
    <m/>
    <n v="85494.75"/>
    <n v="-339.78"/>
  </r>
  <r>
    <x v="37"/>
    <x v="37"/>
    <x v="0"/>
    <x v="3"/>
    <x v="0"/>
    <x v="97"/>
    <n v="78277.960000000006"/>
    <n v="1582.5"/>
    <n v="1045"/>
    <n v="29982.57"/>
    <n v="4172.5"/>
    <n v="2394.4699999999998"/>
    <m/>
    <n v="117455"/>
    <n v="-1354.18"/>
  </r>
  <r>
    <x v="101"/>
    <x v="101"/>
    <x v="4"/>
    <x v="2"/>
    <x v="2"/>
    <x v="97"/>
    <n v="48397.62"/>
    <n v="1495"/>
    <n v="0"/>
    <n v="13521.55"/>
    <n v="5676.74"/>
    <n v="291.76"/>
    <m/>
    <n v="69382.67"/>
    <n v="-448.42"/>
  </r>
  <r>
    <x v="51"/>
    <x v="51"/>
    <x v="2"/>
    <x v="3"/>
    <x v="0"/>
    <x v="97"/>
    <n v="83172.259999999995"/>
    <n v="41110"/>
    <n v="6120"/>
    <n v="25009.4"/>
    <n v="5272.15"/>
    <n v="174.96"/>
    <m/>
    <n v="160858.76999999999"/>
    <n v="-4700.2"/>
  </r>
  <r>
    <x v="76"/>
    <x v="76"/>
    <x v="0"/>
    <x v="4"/>
    <x v="1"/>
    <x v="97"/>
    <n v="72734.179999999993"/>
    <n v="14371.06"/>
    <n v="810"/>
    <n v="20296.78"/>
    <n v="5935.14"/>
    <n v="0"/>
    <m/>
    <n v="114147.16"/>
    <n v="-2865.69"/>
  </r>
  <r>
    <x v="22"/>
    <x v="22"/>
    <x v="0"/>
    <x v="3"/>
    <x v="0"/>
    <x v="97"/>
    <n v="73178.97"/>
    <n v="23270"/>
    <n v="0"/>
    <n v="16818.009999999998"/>
    <n v="4032.71"/>
    <n v="854.47"/>
    <m/>
    <n v="118154.16"/>
    <n v="-3011.93"/>
  </r>
  <r>
    <x v="99"/>
    <x v="99"/>
    <x v="4"/>
    <x v="3"/>
    <x v="2"/>
    <x v="97"/>
    <n v="37016.57"/>
    <n v="2421.8000000000002"/>
    <n v="0"/>
    <n v="15923.85"/>
    <n v="3912.88"/>
    <n v="1394.39"/>
    <m/>
    <n v="60669.49"/>
    <n v="10.64"/>
  </r>
  <r>
    <x v="6"/>
    <x v="6"/>
    <x v="0"/>
    <x v="1"/>
    <x v="0"/>
    <x v="97"/>
    <n v="63521.17"/>
    <n v="210"/>
    <n v="1470"/>
    <n v="27835.55"/>
    <n v="4497.71"/>
    <n v="356.29"/>
    <m/>
    <n v="97890.72"/>
    <n v="-918.59"/>
  </r>
  <r>
    <x v="19"/>
    <x v="19"/>
    <x v="4"/>
    <x v="0"/>
    <x v="0"/>
    <x v="97"/>
    <n v="37164.9"/>
    <n v="0"/>
    <n v="0"/>
    <n v="12497.14"/>
    <n v="3273.73"/>
    <n v="58"/>
    <m/>
    <n v="52993.77"/>
    <n v="1932.39"/>
  </r>
  <r>
    <x v="5"/>
    <x v="5"/>
    <x v="0"/>
    <x v="1"/>
    <x v="0"/>
    <x v="97"/>
    <n v="68248.56"/>
    <n v="6730"/>
    <n v="570"/>
    <n v="28739.87"/>
    <n v="7121.5"/>
    <n v="179"/>
    <m/>
    <n v="111588.93"/>
    <n v="-563.04999999999995"/>
  </r>
  <r>
    <x v="92"/>
    <x v="92"/>
    <x v="2"/>
    <x v="4"/>
    <x v="0"/>
    <x v="97"/>
    <n v="97114.33"/>
    <n v="5000"/>
    <n v="2340"/>
    <n v="37272.22"/>
    <n v="6863.73"/>
    <n v="64.97"/>
    <m/>
    <n v="148655.25"/>
    <n v="-2208.8000000000002"/>
  </r>
  <r>
    <x v="16"/>
    <x v="16"/>
    <x v="0"/>
    <x v="1"/>
    <x v="0"/>
    <x v="97"/>
    <n v="87273.75"/>
    <n v="6450"/>
    <n v="1597"/>
    <n v="32322.91"/>
    <n v="6137.18"/>
    <n v="1953.89"/>
    <m/>
    <n v="135734.73000000001"/>
    <n v="862.35"/>
  </r>
  <r>
    <x v="1"/>
    <x v="1"/>
    <x v="0"/>
    <x v="1"/>
    <x v="0"/>
    <x v="97"/>
    <n v="66114.27"/>
    <n v="7025"/>
    <n v="1502"/>
    <n v="21701.95"/>
    <n v="5917.5"/>
    <n v="263.24"/>
    <m/>
    <n v="102523.96"/>
    <n v="-1819.84"/>
  </r>
  <r>
    <x v="44"/>
    <x v="44"/>
    <x v="0"/>
    <x v="2"/>
    <x v="0"/>
    <x v="97"/>
    <n v="58394.53"/>
    <n v="847.99"/>
    <n v="2857.96"/>
    <n v="20834.580000000002"/>
    <n v="4495.25"/>
    <n v="872.97"/>
    <m/>
    <n v="88303.28"/>
    <n v="1947.27"/>
  </r>
  <r>
    <x v="115"/>
    <x v="115"/>
    <x v="0"/>
    <x v="1"/>
    <x v="2"/>
    <x v="97"/>
    <n v="60509.22"/>
    <n v="4200"/>
    <n v="2145"/>
    <n v="25406.23"/>
    <n v="10546"/>
    <n v="175"/>
    <m/>
    <n v="102981.45"/>
    <n v="-865.08"/>
  </r>
  <r>
    <x v="45"/>
    <x v="45"/>
    <x v="0"/>
    <x v="3"/>
    <x v="0"/>
    <x v="97"/>
    <n v="58315.98"/>
    <n v="3975.44"/>
    <n v="300"/>
    <n v="20984.87"/>
    <n v="3328.5"/>
    <n v="0"/>
    <m/>
    <n v="86904.79"/>
    <n v="572.16"/>
  </r>
  <r>
    <x v="20"/>
    <x v="20"/>
    <x v="3"/>
    <x v="1"/>
    <x v="0"/>
    <x v="97"/>
    <n v="76945.52"/>
    <n v="275"/>
    <n v="2291"/>
    <n v="19497.2"/>
    <n v="5997.44"/>
    <n v="51.99"/>
    <m/>
    <n v="105058.15"/>
    <n v="26.6"/>
  </r>
  <r>
    <x v="100"/>
    <x v="100"/>
    <x v="4"/>
    <x v="5"/>
    <x v="2"/>
    <x v="97"/>
    <n v="47356.05"/>
    <n v="3975"/>
    <n v="5903"/>
    <n v="19440.82"/>
    <n v="7821.92"/>
    <n v="192.5"/>
    <m/>
    <n v="84689.29"/>
    <n v="-683.46"/>
  </r>
  <r>
    <x v="108"/>
    <x v="108"/>
    <x v="4"/>
    <x v="2"/>
    <x v="2"/>
    <x v="97"/>
    <n v="64740.09"/>
    <n v="1138.69"/>
    <n v="1346.25"/>
    <n v="23282.400000000001"/>
    <n v="11681.17"/>
    <n v="70"/>
    <m/>
    <n v="102258.6"/>
    <n v="1773.96"/>
  </r>
  <r>
    <x v="98"/>
    <x v="98"/>
    <x v="2"/>
    <x v="3"/>
    <x v="2"/>
    <x v="97"/>
    <n v="78762.37"/>
    <n v="0"/>
    <n v="0"/>
    <n v="38978.339999999997"/>
    <n v="26229.45"/>
    <n v="90"/>
    <m/>
    <n v="144060.16"/>
    <n v="-1948.72"/>
  </r>
  <r>
    <x v="63"/>
    <x v="63"/>
    <x v="0"/>
    <x v="2"/>
    <x v="0"/>
    <x v="97"/>
    <n v="70176.539999999994"/>
    <n v="10825"/>
    <n v="1100"/>
    <n v="26969.9"/>
    <n v="4970.1099999999997"/>
    <n v="1308"/>
    <m/>
    <n v="115349.55"/>
    <n v="-663.48"/>
  </r>
  <r>
    <x v="84"/>
    <x v="84"/>
    <x v="0"/>
    <x v="3"/>
    <x v="0"/>
    <x v="97"/>
    <n v="98734.37"/>
    <n v="8090"/>
    <n v="210"/>
    <n v="40379.56"/>
    <n v="10129.870000000001"/>
    <n v="111"/>
    <m/>
    <n v="157654.79999999999"/>
    <n v="-2208.54"/>
  </r>
  <r>
    <x v="107"/>
    <x v="107"/>
    <x v="0"/>
    <x v="3"/>
    <x v="0"/>
    <x v="97"/>
    <n v="56440"/>
    <n v="3150"/>
    <n v="940"/>
    <n v="19296.5"/>
    <n v="4043.5"/>
    <n v="51"/>
    <m/>
    <n v="83921"/>
    <n v="-1502.79"/>
  </r>
  <r>
    <x v="81"/>
    <x v="81"/>
    <x v="0"/>
    <x v="3"/>
    <x v="2"/>
    <x v="97"/>
    <n v="65963.929999999993"/>
    <n v="5652.95"/>
    <n v="310"/>
    <n v="30478.75"/>
    <n v="9012.43"/>
    <n v="67.98"/>
    <m/>
    <n v="111486.04"/>
    <n v="-1611.04"/>
  </r>
  <r>
    <x v="32"/>
    <x v="32"/>
    <x v="3"/>
    <x v="2"/>
    <x v="0"/>
    <x v="97"/>
    <n v="65040.9"/>
    <n v="14925"/>
    <n v="465"/>
    <n v="21280.42"/>
    <n v="6315.17"/>
    <n v="100"/>
    <m/>
    <n v="108126.49"/>
    <n v="-439.33"/>
  </r>
  <r>
    <x v="102"/>
    <x v="102"/>
    <x v="4"/>
    <x v="2"/>
    <x v="2"/>
    <x v="97"/>
    <n v="43628.43"/>
    <n v="340"/>
    <n v="2548.75"/>
    <n v="14389.35"/>
    <n v="3562.27"/>
    <n v="0"/>
    <m/>
    <n v="64468.800000000003"/>
    <n v="-582.66"/>
  </r>
  <r>
    <x v="57"/>
    <x v="57"/>
    <x v="3"/>
    <x v="4"/>
    <x v="0"/>
    <x v="97"/>
    <n v="122211.69"/>
    <n v="8010"/>
    <n v="8757.75"/>
    <n v="38124.230000000003"/>
    <n v="13661.89"/>
    <n v="2605.21"/>
    <m/>
    <n v="193370.77"/>
    <n v="-255.73"/>
  </r>
  <r>
    <x v="86"/>
    <x v="86"/>
    <x v="0"/>
    <x v="2"/>
    <x v="2"/>
    <x v="97"/>
    <n v="38159.300000000003"/>
    <n v="680"/>
    <n v="0"/>
    <n v="16016.75"/>
    <n v="4023.12"/>
    <n v="203.94"/>
    <m/>
    <n v="59083.11"/>
    <n v="-885.32"/>
  </r>
  <r>
    <x v="73"/>
    <x v="73"/>
    <x v="0"/>
    <x v="2"/>
    <x v="2"/>
    <x v="97"/>
    <n v="45217.59"/>
    <n v="22950"/>
    <n v="20"/>
    <n v="21190.22"/>
    <n v="4851.28"/>
    <n v="93.98"/>
    <m/>
    <n v="94323.07"/>
    <n v="-672.78"/>
  </r>
  <r>
    <x v="34"/>
    <x v="34"/>
    <x v="0"/>
    <x v="3"/>
    <x v="0"/>
    <x v="97"/>
    <n v="43974.83"/>
    <n v="3917.7"/>
    <n v="1620"/>
    <n v="22371.4"/>
    <n v="4002.7"/>
    <n v="44.97"/>
    <m/>
    <n v="75931.600000000006"/>
    <n v="-627"/>
  </r>
  <r>
    <x v="112"/>
    <x v="112"/>
    <x v="2"/>
    <x v="3"/>
    <x v="2"/>
    <x v="97"/>
    <n v="62726.34"/>
    <n v="7185"/>
    <n v="1495"/>
    <n v="22445.040000000001"/>
    <n v="7906.03"/>
    <n v="50"/>
    <m/>
    <n v="101807.41"/>
    <n v="-1689.78"/>
  </r>
  <r>
    <x v="83"/>
    <x v="83"/>
    <x v="6"/>
    <x v="2"/>
    <x v="2"/>
    <x v="97"/>
    <n v="88336.83"/>
    <n v="442.58"/>
    <n v="1829"/>
    <n v="26526.080000000002"/>
    <n v="10116.14"/>
    <n v="385.5"/>
    <m/>
    <n v="127636.13"/>
    <n v="-2868.77"/>
  </r>
  <r>
    <x v="61"/>
    <x v="61"/>
    <x v="0"/>
    <x v="3"/>
    <x v="0"/>
    <x v="97"/>
    <n v="52107.6"/>
    <n v="140"/>
    <n v="20"/>
    <n v="17717.25"/>
    <n v="5680.5"/>
    <n v="115"/>
    <m/>
    <n v="75780.350000000006"/>
    <n v="-396.13"/>
  </r>
  <r>
    <x v="97"/>
    <x v="97"/>
    <x v="0"/>
    <x v="3"/>
    <x v="0"/>
    <x v="97"/>
    <n v="80816.240000000005"/>
    <n v="80"/>
    <n v="40"/>
    <n v="24125.38"/>
    <n v="5959.5"/>
    <n v="244.5"/>
    <m/>
    <n v="111265.62"/>
    <n v="-1091.6300000000001"/>
  </r>
  <r>
    <x v="46"/>
    <x v="46"/>
    <x v="3"/>
    <x v="1"/>
    <x v="0"/>
    <x v="97"/>
    <n v="51783.99"/>
    <n v="18525"/>
    <n v="985"/>
    <n v="13774.73"/>
    <n v="7190.02"/>
    <n v="72"/>
    <m/>
    <n v="92330.74"/>
    <n v="-1176.31"/>
  </r>
  <r>
    <x v="85"/>
    <x v="85"/>
    <x v="0"/>
    <x v="2"/>
    <x v="0"/>
    <x v="98"/>
    <n v="81095"/>
    <n v="20640"/>
    <n v="380"/>
    <n v="23200.85"/>
    <n v="6297.28"/>
    <n v="155.91999999999999"/>
    <m/>
    <n v="131769.04999999999"/>
    <n v="-2831.16"/>
  </r>
  <r>
    <x v="24"/>
    <x v="24"/>
    <x v="0"/>
    <x v="2"/>
    <x v="0"/>
    <x v="98"/>
    <n v="69119.95"/>
    <n v="260"/>
    <n v="609"/>
    <n v="20878.79"/>
    <n v="6311"/>
    <n v="1771.94"/>
    <m/>
    <n v="98950.68"/>
    <n v="-2843.15"/>
  </r>
  <r>
    <x v="88"/>
    <x v="88"/>
    <x v="2"/>
    <x v="3"/>
    <x v="2"/>
    <x v="98"/>
    <n v="109029.75"/>
    <n v="0"/>
    <n v="4575"/>
    <n v="47047.94"/>
    <n v="8323.39"/>
    <n v="195"/>
    <m/>
    <n v="169171.08"/>
    <n v="-3888.07"/>
  </r>
  <r>
    <x v="105"/>
    <x v="105"/>
    <x v="4"/>
    <x v="1"/>
    <x v="2"/>
    <x v="98"/>
    <n v="55802.59"/>
    <n v="4944"/>
    <n v="0"/>
    <n v="14225.61"/>
    <n v="5216.2700000000004"/>
    <n v="644.91999999999996"/>
    <m/>
    <n v="80833.39"/>
    <n v="-639.63"/>
  </r>
  <r>
    <x v="48"/>
    <x v="48"/>
    <x v="0"/>
    <x v="3"/>
    <x v="0"/>
    <x v="98"/>
    <n v="80561.42"/>
    <n v="17050"/>
    <n v="1370"/>
    <n v="24603.919999999998"/>
    <n v="8062.55"/>
    <n v="178"/>
    <m/>
    <n v="131825.89000000001"/>
    <n v="-2157.23"/>
  </r>
  <r>
    <x v="80"/>
    <x v="80"/>
    <x v="4"/>
    <x v="1"/>
    <x v="2"/>
    <x v="98"/>
    <n v="78208.19"/>
    <n v="3600"/>
    <n v="250"/>
    <n v="19078.5"/>
    <n v="6746.75"/>
    <n v="145"/>
    <m/>
    <n v="108028.44"/>
    <n v="-2080.5500000000002"/>
  </r>
  <r>
    <x v="72"/>
    <x v="72"/>
    <x v="0"/>
    <x v="3"/>
    <x v="2"/>
    <x v="98"/>
    <n v="69617.119999999995"/>
    <n v="0"/>
    <n v="0"/>
    <n v="32574.880000000001"/>
    <n v="7614.17"/>
    <n v="135"/>
    <m/>
    <n v="109941.17"/>
    <n v="-1956.64"/>
  </r>
  <r>
    <x v="0"/>
    <x v="0"/>
    <x v="0"/>
    <x v="0"/>
    <x v="0"/>
    <x v="98"/>
    <n v="61415.01"/>
    <n v="12075"/>
    <n v="0"/>
    <n v="23132.26"/>
    <n v="3483.91"/>
    <n v="452"/>
    <m/>
    <n v="100558.18"/>
    <n v="-1782.43"/>
  </r>
  <r>
    <x v="103"/>
    <x v="103"/>
    <x v="0"/>
    <x v="3"/>
    <x v="2"/>
    <x v="98"/>
    <n v="108709.3"/>
    <n v="3489.28"/>
    <n v="105"/>
    <n v="43802.36"/>
    <n v="13981.54"/>
    <n v="95"/>
    <m/>
    <n v="170182.48"/>
    <n v="-3638.65"/>
  </r>
  <r>
    <x v="40"/>
    <x v="40"/>
    <x v="0"/>
    <x v="3"/>
    <x v="0"/>
    <x v="98"/>
    <n v="79842.59"/>
    <n v="10335"/>
    <n v="0"/>
    <n v="27341.61"/>
    <n v="6761.09"/>
    <n v="17.989999999999998"/>
    <m/>
    <n v="124298.28"/>
    <n v="-1347.55"/>
  </r>
  <r>
    <x v="65"/>
    <x v="65"/>
    <x v="0"/>
    <x v="2"/>
    <x v="0"/>
    <x v="98"/>
    <n v="79597.09"/>
    <n v="13108"/>
    <n v="0"/>
    <n v="45103.14"/>
    <n v="7182.25"/>
    <n v="421.9"/>
    <m/>
    <n v="145412.38"/>
    <n v="-1415.64"/>
  </r>
  <r>
    <x v="59"/>
    <x v="59"/>
    <x v="3"/>
    <x v="3"/>
    <x v="2"/>
    <x v="98"/>
    <n v="79932.63"/>
    <n v="5130"/>
    <n v="0"/>
    <n v="15655"/>
    <n v="3344"/>
    <n v="239.25"/>
    <m/>
    <n v="104300.88"/>
    <n v="-2136.91"/>
  </r>
  <r>
    <x v="120"/>
    <x v="120"/>
    <x v="2"/>
    <x v="3"/>
    <x v="2"/>
    <x v="98"/>
    <n v="104147.43"/>
    <n v="5625"/>
    <n v="30"/>
    <n v="33296.39"/>
    <n v="10671.75"/>
    <n v="18"/>
    <m/>
    <n v="153788.57"/>
    <n v="-7642.26"/>
  </r>
  <r>
    <x v="79"/>
    <x v="79"/>
    <x v="0"/>
    <x v="3"/>
    <x v="0"/>
    <x v="98"/>
    <n v="72853.710000000006"/>
    <n v="18370"/>
    <n v="0"/>
    <n v="23253.03"/>
    <n v="7163"/>
    <n v="36"/>
    <m/>
    <n v="121675.74"/>
    <n v="-2136.27"/>
  </r>
  <r>
    <x v="44"/>
    <x v="44"/>
    <x v="0"/>
    <x v="2"/>
    <x v="0"/>
    <x v="98"/>
    <n v="68552.570000000007"/>
    <n v="35113.919999999998"/>
    <n v="3875"/>
    <n v="24557.25"/>
    <n v="4989.26"/>
    <n v="1962.34"/>
    <m/>
    <n v="139050.34"/>
    <n v="-6218.92"/>
  </r>
  <r>
    <x v="109"/>
    <x v="109"/>
    <x v="0"/>
    <x v="2"/>
    <x v="2"/>
    <x v="98"/>
    <n v="99677.17"/>
    <n v="4720"/>
    <n v="0"/>
    <n v="35451.019999999997"/>
    <n v="8084"/>
    <n v="526.25"/>
    <m/>
    <n v="148458.44"/>
    <n v="-3291.7"/>
  </r>
  <r>
    <x v="92"/>
    <x v="92"/>
    <x v="2"/>
    <x v="4"/>
    <x v="0"/>
    <x v="98"/>
    <n v="141468.38"/>
    <n v="39550"/>
    <n v="1860"/>
    <n v="47446.42"/>
    <n v="6832.32"/>
    <n v="83.97"/>
    <m/>
    <n v="237241.09"/>
    <n v="-5522.85"/>
  </r>
  <r>
    <x v="53"/>
    <x v="53"/>
    <x v="0"/>
    <x v="2"/>
    <x v="0"/>
    <x v="98"/>
    <n v="64199.69"/>
    <n v="6970"/>
    <n v="100"/>
    <n v="22391.4"/>
    <n v="6302.91"/>
    <n v="183.45"/>
    <m/>
    <n v="100147.45"/>
    <n v="-1772.25"/>
  </r>
  <r>
    <x v="123"/>
    <x v="123"/>
    <x v="2"/>
    <x v="4"/>
    <x v="0"/>
    <x v="98"/>
    <n v="113403.84"/>
    <n v="24400"/>
    <n v="600"/>
    <n v="34609.24"/>
    <n v="6795.28"/>
    <n v="59.97"/>
    <m/>
    <n v="179868.33"/>
    <n v="-8331.35"/>
  </r>
  <r>
    <x v="19"/>
    <x v="19"/>
    <x v="4"/>
    <x v="0"/>
    <x v="0"/>
    <x v="98"/>
    <n v="48532.66"/>
    <n v="7867.5"/>
    <n v="834.82"/>
    <n v="16435.849999999999"/>
    <n v="4309.07"/>
    <n v="292"/>
    <m/>
    <n v="78271.899999999994"/>
    <n v="-286.88"/>
  </r>
  <r>
    <x v="5"/>
    <x v="5"/>
    <x v="0"/>
    <x v="1"/>
    <x v="0"/>
    <x v="98"/>
    <n v="80102.48"/>
    <n v="32170"/>
    <n v="1034"/>
    <n v="25932.73"/>
    <n v="6285.73"/>
    <n v="132"/>
    <m/>
    <n v="145656.94"/>
    <n v="-4845.04"/>
  </r>
  <r>
    <x v="99"/>
    <x v="99"/>
    <x v="4"/>
    <x v="3"/>
    <x v="2"/>
    <x v="98"/>
    <n v="56616.14"/>
    <n v="5100"/>
    <n v="0"/>
    <n v="21866.95"/>
    <n v="4729.6000000000004"/>
    <n v="420.4"/>
    <m/>
    <n v="88733.09"/>
    <n v="-482.79"/>
  </r>
  <r>
    <x v="28"/>
    <x v="28"/>
    <x v="0"/>
    <x v="2"/>
    <x v="0"/>
    <x v="98"/>
    <n v="59325.54"/>
    <n v="9294"/>
    <n v="350"/>
    <n v="19423.46"/>
    <n v="4591"/>
    <n v="525.96"/>
    <m/>
    <n v="93509.96"/>
    <n v="-3218.47"/>
  </r>
  <r>
    <x v="55"/>
    <x v="55"/>
    <x v="0"/>
    <x v="5"/>
    <x v="0"/>
    <x v="98"/>
    <n v="82938.850000000006"/>
    <n v="10770"/>
    <n v="0"/>
    <n v="28875.55"/>
    <n v="5864.15"/>
    <n v="278.60000000000002"/>
    <m/>
    <n v="128727.15"/>
    <n v="-1105.8699999999999"/>
  </r>
  <r>
    <x v="9"/>
    <x v="9"/>
    <x v="0"/>
    <x v="1"/>
    <x v="0"/>
    <x v="98"/>
    <n v="77388.960000000006"/>
    <n v="14272.2"/>
    <n v="2225"/>
    <n v="26628.6"/>
    <n v="5159.1400000000003"/>
    <n v="101"/>
    <m/>
    <n v="125774.9"/>
    <n v="-4067.79"/>
  </r>
  <r>
    <x v="33"/>
    <x v="33"/>
    <x v="0"/>
    <x v="2"/>
    <x v="0"/>
    <x v="98"/>
    <n v="84772.5"/>
    <n v="18065"/>
    <n v="10530"/>
    <n v="34709.300000000003"/>
    <n v="5706.82"/>
    <n v="0"/>
    <m/>
    <n v="153783.62"/>
    <n v="-2149.2199999999998"/>
  </r>
  <r>
    <x v="11"/>
    <x v="11"/>
    <x v="0"/>
    <x v="2"/>
    <x v="2"/>
    <x v="98"/>
    <n v="75663.3"/>
    <n v="41925"/>
    <n v="1965"/>
    <n v="22088.3"/>
    <n v="5632.23"/>
    <n v="473.99"/>
    <m/>
    <n v="147747.82"/>
    <n v="-2821.58"/>
  </r>
  <r>
    <x v="25"/>
    <x v="25"/>
    <x v="2"/>
    <x v="1"/>
    <x v="0"/>
    <x v="98"/>
    <n v="101372.38"/>
    <n v="35350"/>
    <n v="180"/>
    <n v="25935.87"/>
    <n v="4510.38"/>
    <n v="0"/>
    <m/>
    <n v="167348.63"/>
    <n v="-5334.37"/>
  </r>
  <r>
    <x v="27"/>
    <x v="27"/>
    <x v="0"/>
    <x v="3"/>
    <x v="0"/>
    <x v="98"/>
    <n v="59140"/>
    <n v="5400"/>
    <n v="1578"/>
    <n v="18119"/>
    <n v="5006"/>
    <n v="144.94"/>
    <m/>
    <n v="89387.94"/>
    <n v="-1282.83"/>
  </r>
  <r>
    <x v="6"/>
    <x v="6"/>
    <x v="0"/>
    <x v="1"/>
    <x v="0"/>
    <x v="98"/>
    <n v="78028.36"/>
    <n v="21585"/>
    <n v="1805.02"/>
    <n v="28858.75"/>
    <n v="4665.7299999999996"/>
    <n v="410"/>
    <m/>
    <n v="135352.85999999999"/>
    <n v="-4520.47"/>
  </r>
  <r>
    <x v="58"/>
    <x v="58"/>
    <x v="0"/>
    <x v="3"/>
    <x v="3"/>
    <x v="98"/>
    <n v="86864.59"/>
    <n v="1120"/>
    <n v="625"/>
    <n v="29733.68"/>
    <n v="3522.15"/>
    <n v="0"/>
    <m/>
    <n v="121865.42"/>
    <n v="-1909.58"/>
  </r>
  <r>
    <x v="51"/>
    <x v="51"/>
    <x v="2"/>
    <x v="3"/>
    <x v="0"/>
    <x v="98"/>
    <n v="98336"/>
    <n v="11920"/>
    <n v="4333"/>
    <n v="28395.8"/>
    <n v="5910.7"/>
    <n v="140"/>
    <m/>
    <n v="149035.5"/>
    <n v="-4032.98"/>
  </r>
  <r>
    <x v="84"/>
    <x v="84"/>
    <x v="0"/>
    <x v="3"/>
    <x v="0"/>
    <x v="98"/>
    <n v="106123.76"/>
    <n v="60720.18"/>
    <n v="2749.3"/>
    <n v="41394.160000000003"/>
    <n v="10562.01"/>
    <n v="558.75"/>
    <m/>
    <n v="222108.16"/>
    <n v="-5676.58"/>
  </r>
  <r>
    <x v="50"/>
    <x v="50"/>
    <x v="2"/>
    <x v="4"/>
    <x v="0"/>
    <x v="98"/>
    <n v="136549.23000000001"/>
    <n v="71116.5"/>
    <n v="1639"/>
    <n v="48042.26"/>
    <n v="5515.65"/>
    <n v="270.98"/>
    <m/>
    <n v="263133.62"/>
    <n v="-13315.9"/>
  </r>
  <r>
    <x v="29"/>
    <x v="29"/>
    <x v="0"/>
    <x v="2"/>
    <x v="0"/>
    <x v="98"/>
    <n v="89076.55"/>
    <n v="50748"/>
    <n v="1240"/>
    <n v="40862.26"/>
    <n v="5974.87"/>
    <n v="189.95"/>
    <m/>
    <n v="188091.63"/>
    <n v="-4613.0600000000004"/>
  </r>
  <r>
    <x v="18"/>
    <x v="18"/>
    <x v="3"/>
    <x v="1"/>
    <x v="0"/>
    <x v="98"/>
    <n v="74496.990000000005"/>
    <n v="29671.25"/>
    <n v="1560"/>
    <n v="23994.080000000002"/>
    <n v="6046.35"/>
    <n v="0"/>
    <m/>
    <n v="135768.67000000001"/>
    <n v="-2960.19"/>
  </r>
  <r>
    <x v="74"/>
    <x v="74"/>
    <x v="3"/>
    <x v="3"/>
    <x v="0"/>
    <x v="98"/>
    <n v="149476.01"/>
    <n v="21880.36"/>
    <n v="4411.2"/>
    <n v="36519.800000000003"/>
    <n v="13439.64"/>
    <n v="1748.42"/>
    <m/>
    <n v="227475.43"/>
    <n v="-7376.61"/>
  </r>
  <r>
    <x v="117"/>
    <x v="117"/>
    <x v="4"/>
    <x v="4"/>
    <x v="2"/>
    <x v="98"/>
    <n v="26378.87"/>
    <n v="3600"/>
    <n v="0"/>
    <n v="15608.71"/>
    <n v="4563.7"/>
    <n v="322"/>
    <m/>
    <n v="50473.279999999999"/>
    <n v="0"/>
  </r>
  <r>
    <x v="15"/>
    <x v="15"/>
    <x v="2"/>
    <x v="1"/>
    <x v="0"/>
    <x v="98"/>
    <n v="84949.119999999995"/>
    <n v="15200"/>
    <n v="3152.5"/>
    <n v="26736.59"/>
    <n v="3809.25"/>
    <n v="80"/>
    <m/>
    <n v="133927.46"/>
    <n v="-3363.22"/>
  </r>
  <r>
    <x v="62"/>
    <x v="62"/>
    <x v="2"/>
    <x v="4"/>
    <x v="0"/>
    <x v="98"/>
    <n v="151160.6"/>
    <n v="36600"/>
    <n v="110"/>
    <n v="42191.06"/>
    <n v="7414.48"/>
    <n v="40"/>
    <m/>
    <n v="237516.14"/>
    <n v="-4763.59"/>
  </r>
  <r>
    <x v="13"/>
    <x v="13"/>
    <x v="0"/>
    <x v="1"/>
    <x v="0"/>
    <x v="98"/>
    <n v="55109.66"/>
    <n v="22259.040000000001"/>
    <n v="631"/>
    <n v="16697.39"/>
    <n v="3541.14"/>
    <n v="1126.3399999999999"/>
    <m/>
    <n v="99364.57"/>
    <n v="-4393.4799999999996"/>
  </r>
  <r>
    <x v="93"/>
    <x v="93"/>
    <x v="0"/>
    <x v="2"/>
    <x v="0"/>
    <x v="98"/>
    <n v="50300.42"/>
    <n v="6723"/>
    <n v="0"/>
    <n v="16172.05"/>
    <n v="5722.55"/>
    <n v="30"/>
    <m/>
    <n v="78948.02"/>
    <n v="-1146.8699999999999"/>
  </r>
  <r>
    <x v="95"/>
    <x v="95"/>
    <x v="2"/>
    <x v="5"/>
    <x v="2"/>
    <x v="98"/>
    <n v="71953.279999999999"/>
    <n v="14894"/>
    <n v="1341"/>
    <n v="32943.01"/>
    <n v="10998.95"/>
    <n v="2454.7399999999998"/>
    <m/>
    <n v="134584.98000000001"/>
    <n v="-3431.92"/>
  </r>
  <r>
    <x v="64"/>
    <x v="64"/>
    <x v="0"/>
    <x v="3"/>
    <x v="0"/>
    <x v="98"/>
    <n v="83147.149999999994"/>
    <n v="10141"/>
    <n v="220"/>
    <n v="42553.36"/>
    <n v="9180.86"/>
    <n v="1376.22"/>
    <m/>
    <n v="146618.59"/>
    <n v="-3614.16"/>
  </r>
  <r>
    <x v="31"/>
    <x v="31"/>
    <x v="4"/>
    <x v="0"/>
    <x v="0"/>
    <x v="98"/>
    <n v="59843.88"/>
    <n v="7360"/>
    <n v="1068.5"/>
    <n v="17765.169999999998"/>
    <n v="3702.21"/>
    <n v="818.88"/>
    <m/>
    <n v="90558.64"/>
    <n v="-1603.68"/>
  </r>
  <r>
    <x v="68"/>
    <x v="68"/>
    <x v="0"/>
    <x v="0"/>
    <x v="2"/>
    <x v="98"/>
    <n v="35347.550000000003"/>
    <n v="6475"/>
    <n v="270"/>
    <n v="22400.92"/>
    <n v="12262.09"/>
    <n v="182"/>
    <m/>
    <n v="76937.56"/>
    <n v="-1840.07"/>
  </r>
  <r>
    <x v="104"/>
    <x v="104"/>
    <x v="0"/>
    <x v="2"/>
    <x v="0"/>
    <x v="98"/>
    <n v="81353.23"/>
    <n v="1000"/>
    <n v="300"/>
    <n v="27742.639999999999"/>
    <n v="6905.36"/>
    <n v="0"/>
    <m/>
    <n v="117301.23"/>
    <n v="-1568.45"/>
  </r>
  <r>
    <x v="56"/>
    <x v="56"/>
    <x v="0"/>
    <x v="2"/>
    <x v="0"/>
    <x v="98"/>
    <n v="47725.82"/>
    <n v="2187.5"/>
    <n v="0"/>
    <n v="21430.99"/>
    <n v="5279.66"/>
    <n v="49.98"/>
    <m/>
    <n v="76673.95"/>
    <n v="-958.1"/>
  </r>
  <r>
    <x v="114"/>
    <x v="114"/>
    <x v="6"/>
    <x v="3"/>
    <x v="2"/>
    <x v="98"/>
    <n v="93531.8"/>
    <n v="3850"/>
    <n v="2000"/>
    <n v="41516.25"/>
    <n v="15016.92"/>
    <n v="355"/>
    <m/>
    <n v="156269.97"/>
    <n v="-5048.97"/>
  </r>
  <r>
    <x v="60"/>
    <x v="60"/>
    <x v="1"/>
    <x v="3"/>
    <x v="2"/>
    <x v="98"/>
    <n v="71595.8"/>
    <n v="49629.99"/>
    <n v="1760"/>
    <n v="20562.97"/>
    <n v="11473.87"/>
    <n v="220"/>
    <m/>
    <n v="155242.63"/>
    <n v="-801.82"/>
  </r>
  <r>
    <x v="94"/>
    <x v="94"/>
    <x v="0"/>
    <x v="2"/>
    <x v="2"/>
    <x v="98"/>
    <n v="58520.160000000003"/>
    <n v="2700"/>
    <n v="1975"/>
    <n v="22712.65"/>
    <n v="4683.71"/>
    <n v="5339.78"/>
    <m/>
    <n v="95931.3"/>
    <n v="-2639.5"/>
  </r>
  <r>
    <x v="106"/>
    <x v="106"/>
    <x v="0"/>
    <x v="2"/>
    <x v="2"/>
    <x v="98"/>
    <n v="59138.81"/>
    <n v="15300"/>
    <n v="2800"/>
    <n v="19513.22"/>
    <n v="7452.05"/>
    <n v="204.8"/>
    <m/>
    <n v="104408.88"/>
    <n v="-1182.6500000000001"/>
  </r>
  <r>
    <x v="23"/>
    <x v="23"/>
    <x v="0"/>
    <x v="1"/>
    <x v="0"/>
    <x v="98"/>
    <n v="83974.38"/>
    <n v="0"/>
    <n v="180"/>
    <n v="31456.94"/>
    <n v="5634.6"/>
    <n v="127.5"/>
    <m/>
    <n v="121373.42"/>
    <n v="794.59"/>
  </r>
  <r>
    <x v="21"/>
    <x v="21"/>
    <x v="4"/>
    <x v="1"/>
    <x v="0"/>
    <x v="98"/>
    <n v="67830.53"/>
    <n v="35571.5"/>
    <n v="0"/>
    <n v="25688.23"/>
    <n v="5052.87"/>
    <n v="279.14999999999998"/>
    <m/>
    <n v="134422.28"/>
    <n v="-2706.21"/>
  </r>
  <r>
    <x v="96"/>
    <x v="96"/>
    <x v="3"/>
    <x v="5"/>
    <x v="0"/>
    <x v="98"/>
    <n v="93170.37"/>
    <n v="4876"/>
    <n v="475"/>
    <n v="19635.669999999998"/>
    <n v="10514.09"/>
    <n v="153.30000000000001"/>
    <m/>
    <n v="128824.43"/>
    <n v="-2889.43"/>
  </r>
  <r>
    <x v="41"/>
    <x v="41"/>
    <x v="0"/>
    <x v="4"/>
    <x v="0"/>
    <x v="98"/>
    <n v="104967.85"/>
    <n v="17500"/>
    <n v="0"/>
    <n v="36931.51"/>
    <n v="9918.3799999999992"/>
    <n v="412.25"/>
    <m/>
    <n v="169729.99"/>
    <n v="-2186.44"/>
  </r>
  <r>
    <x v="3"/>
    <x v="3"/>
    <x v="0"/>
    <x v="1"/>
    <x v="0"/>
    <x v="98"/>
    <n v="63049.19"/>
    <n v="35994.46"/>
    <n v="50"/>
    <n v="36843.71"/>
    <n v="4222.7"/>
    <n v="50.97"/>
    <m/>
    <n v="140211.03"/>
    <n v="-1792.8"/>
  </r>
  <r>
    <x v="122"/>
    <x v="122"/>
    <x v="0"/>
    <x v="3"/>
    <x v="2"/>
    <x v="98"/>
    <n v="73163.44"/>
    <n v="17570"/>
    <n v="98.25"/>
    <n v="26974.01"/>
    <n v="7577.84"/>
    <n v="157.47999999999999"/>
    <m/>
    <n v="125541.02"/>
    <n v="-3945.76"/>
  </r>
  <r>
    <x v="75"/>
    <x v="75"/>
    <x v="0"/>
    <x v="3"/>
    <x v="2"/>
    <x v="98"/>
    <n v="58270"/>
    <n v="12760.68"/>
    <n v="2335"/>
    <n v="30854.75"/>
    <n v="8180.83"/>
    <n v="0"/>
    <m/>
    <n v="112401.26"/>
    <n v="-2744.52"/>
  </r>
  <r>
    <x v="52"/>
    <x v="52"/>
    <x v="2"/>
    <x v="1"/>
    <x v="2"/>
    <x v="98"/>
    <n v="75238.77"/>
    <n v="15750"/>
    <n v="0"/>
    <n v="26709"/>
    <n v="4278"/>
    <n v="24"/>
    <m/>
    <n v="121999.77"/>
    <n v="-6958.02"/>
  </r>
  <r>
    <x v="7"/>
    <x v="7"/>
    <x v="0"/>
    <x v="1"/>
    <x v="0"/>
    <x v="98"/>
    <n v="64014.61"/>
    <n v="38455"/>
    <n v="0"/>
    <n v="24529.38"/>
    <n v="2330.75"/>
    <n v="312"/>
    <m/>
    <n v="129641.74"/>
    <n v="-2123.65"/>
  </r>
  <r>
    <x v="43"/>
    <x v="43"/>
    <x v="0"/>
    <x v="4"/>
    <x v="0"/>
    <x v="98"/>
    <n v="86974.28"/>
    <n v="19890"/>
    <n v="525"/>
    <n v="25493.360000000001"/>
    <n v="6369.85"/>
    <n v="165.88"/>
    <m/>
    <n v="139418.37"/>
    <n v="-3907.31"/>
  </r>
  <r>
    <x v="38"/>
    <x v="38"/>
    <x v="2"/>
    <x v="2"/>
    <x v="0"/>
    <x v="98"/>
    <n v="128454.53"/>
    <n v="9600"/>
    <n v="450"/>
    <n v="52957.2"/>
    <n v="8184.56"/>
    <n v="292.04000000000002"/>
    <m/>
    <n v="199938.33"/>
    <n v="-6966.98"/>
  </r>
  <r>
    <x v="116"/>
    <x v="116"/>
    <x v="2"/>
    <x v="3"/>
    <x v="2"/>
    <x v="98"/>
    <n v="100525.47"/>
    <n v="19272"/>
    <n v="0"/>
    <n v="68776.259999999995"/>
    <n v="22075.87"/>
    <n v="35"/>
    <m/>
    <n v="210684.6"/>
    <n v="-5862.54"/>
  </r>
  <r>
    <x v="12"/>
    <x v="12"/>
    <x v="0"/>
    <x v="2"/>
    <x v="0"/>
    <x v="98"/>
    <n v="86358.88"/>
    <n v="4855"/>
    <n v="3717"/>
    <n v="27341.08"/>
    <n v="5574.02"/>
    <n v="489.85"/>
    <m/>
    <n v="128335.83"/>
    <n v="-7935.97"/>
  </r>
  <r>
    <x v="47"/>
    <x v="47"/>
    <x v="0"/>
    <x v="2"/>
    <x v="0"/>
    <x v="98"/>
    <n v="100440"/>
    <n v="16550"/>
    <n v="1970"/>
    <n v="40845.5"/>
    <n v="7434"/>
    <n v="614.76"/>
    <m/>
    <n v="167854.26"/>
    <n v="-2892.99"/>
  </r>
  <r>
    <x v="89"/>
    <x v="89"/>
    <x v="0"/>
    <x v="2"/>
    <x v="0"/>
    <x v="98"/>
    <n v="82625.399999999994"/>
    <n v="13812.5"/>
    <n v="25"/>
    <n v="28369.75"/>
    <n v="6493.03"/>
    <n v="200.61"/>
    <m/>
    <n v="131526.29"/>
    <n v="-3673.24"/>
  </r>
  <r>
    <x v="121"/>
    <x v="121"/>
    <x v="0"/>
    <x v="3"/>
    <x v="2"/>
    <x v="98"/>
    <n v="101985.44"/>
    <n v="4233"/>
    <n v="2390"/>
    <n v="39663.1"/>
    <n v="11599.9"/>
    <n v="972.5"/>
    <m/>
    <n v="160843.94"/>
    <n v="-5224.17"/>
  </r>
  <r>
    <x v="77"/>
    <x v="77"/>
    <x v="5"/>
    <x v="2"/>
    <x v="2"/>
    <x v="98"/>
    <n v="93204.87"/>
    <n v="6000"/>
    <n v="754"/>
    <n v="30722.21"/>
    <n v="9312.43"/>
    <n v="755.3"/>
    <m/>
    <n v="140748.81"/>
    <n v="-5032.6000000000004"/>
  </r>
  <r>
    <x v="71"/>
    <x v="71"/>
    <x v="0"/>
    <x v="2"/>
    <x v="2"/>
    <x v="98"/>
    <n v="76473.919999999998"/>
    <n v="16175.02"/>
    <n v="1855"/>
    <n v="26656.32"/>
    <n v="9114.6299999999992"/>
    <n v="49.99"/>
    <m/>
    <n v="130324.88"/>
    <n v="-2246.56"/>
  </r>
  <r>
    <x v="36"/>
    <x v="36"/>
    <x v="0"/>
    <x v="1"/>
    <x v="0"/>
    <x v="98"/>
    <n v="46589.98"/>
    <n v="7169"/>
    <n v="0"/>
    <n v="22349.79"/>
    <n v="5208.55"/>
    <n v="90"/>
    <m/>
    <n v="81407.320000000007"/>
    <n v="-1518.13"/>
  </r>
  <r>
    <x v="82"/>
    <x v="82"/>
    <x v="0"/>
    <x v="3"/>
    <x v="0"/>
    <x v="98"/>
    <n v="48574.61"/>
    <n v="21137.53"/>
    <n v="0"/>
    <n v="26119.07"/>
    <n v="10685.9"/>
    <n v="55"/>
    <m/>
    <n v="106572.11"/>
    <n v="-1307.1400000000001"/>
  </r>
  <r>
    <x v="87"/>
    <x v="87"/>
    <x v="2"/>
    <x v="1"/>
    <x v="2"/>
    <x v="98"/>
    <n v="80076.37"/>
    <n v="28468.3"/>
    <n v="5170.42"/>
    <n v="21447.64"/>
    <n v="6761.37"/>
    <n v="373.46"/>
    <m/>
    <n v="142297.56"/>
    <n v="-3600.58"/>
  </r>
  <r>
    <x v="110"/>
    <x v="110"/>
    <x v="2"/>
    <x v="3"/>
    <x v="2"/>
    <x v="98"/>
    <n v="146560.87"/>
    <n v="10125"/>
    <n v="420"/>
    <n v="48160.49"/>
    <n v="12987.04"/>
    <n v="350"/>
    <m/>
    <n v="218603.4"/>
    <n v="-4943.1499999999996"/>
  </r>
  <r>
    <x v="30"/>
    <x v="30"/>
    <x v="0"/>
    <x v="2"/>
    <x v="2"/>
    <x v="98"/>
    <n v="89732.04"/>
    <n v="30532.5"/>
    <n v="0"/>
    <n v="31457"/>
    <n v="5536.45"/>
    <n v="156.72"/>
    <m/>
    <n v="157414.71"/>
    <n v="-3032.18"/>
  </r>
  <r>
    <x v="39"/>
    <x v="39"/>
    <x v="5"/>
    <x v="3"/>
    <x v="0"/>
    <x v="98"/>
    <n v="55867.56"/>
    <n v="0"/>
    <n v="11770"/>
    <n v="17089.939999999999"/>
    <n v="4813.67"/>
    <n v="437"/>
    <m/>
    <n v="89978.17"/>
    <n v="-1524.68"/>
  </r>
  <r>
    <x v="67"/>
    <x v="67"/>
    <x v="5"/>
    <x v="3"/>
    <x v="0"/>
    <x v="98"/>
    <n v="53108.7"/>
    <n v="0"/>
    <n v="2800"/>
    <n v="15808.85"/>
    <n v="4645.6000000000004"/>
    <n v="226.5"/>
    <m/>
    <n v="76589.649999999994"/>
    <n v="-2695.27"/>
  </r>
  <r>
    <x v="101"/>
    <x v="101"/>
    <x v="4"/>
    <x v="2"/>
    <x v="2"/>
    <x v="98"/>
    <n v="85268.23"/>
    <n v="0"/>
    <n v="0"/>
    <n v="17852.580000000002"/>
    <n v="5739.13"/>
    <n v="309.88"/>
    <m/>
    <n v="109169.82"/>
    <n v="-1588.79"/>
  </r>
  <r>
    <x v="37"/>
    <x v="37"/>
    <x v="0"/>
    <x v="3"/>
    <x v="0"/>
    <x v="98"/>
    <n v="96403.4"/>
    <n v="52934.5"/>
    <n v="1109.3599999999999"/>
    <n v="36946.31"/>
    <n v="4943.37"/>
    <n v="4938.76"/>
    <m/>
    <n v="197275.7"/>
    <n v="-7048.86"/>
  </r>
  <r>
    <x v="8"/>
    <x v="8"/>
    <x v="0"/>
    <x v="1"/>
    <x v="1"/>
    <x v="98"/>
    <n v="59752.52"/>
    <n v="13852.31"/>
    <n v="600"/>
    <n v="23464.7"/>
    <n v="5454.43"/>
    <n v="0"/>
    <m/>
    <n v="103123.96"/>
    <n v="-2421.2399999999998"/>
  </r>
  <r>
    <x v="42"/>
    <x v="42"/>
    <x v="0"/>
    <x v="1"/>
    <x v="1"/>
    <x v="98"/>
    <n v="55903.06"/>
    <n v="6180"/>
    <n v="740"/>
    <n v="17823.75"/>
    <n v="4291.5"/>
    <n v="0"/>
    <m/>
    <n v="84938.31"/>
    <n v="-2348.9699999999998"/>
  </r>
  <r>
    <x v="91"/>
    <x v="91"/>
    <x v="0"/>
    <x v="2"/>
    <x v="1"/>
    <x v="98"/>
    <n v="54734.95"/>
    <n v="9860"/>
    <n v="1450"/>
    <n v="12290.96"/>
    <n v="4786.51"/>
    <n v="74.97"/>
    <m/>
    <n v="83197.39"/>
    <n v="-2109.0500000000002"/>
  </r>
  <r>
    <x v="17"/>
    <x v="17"/>
    <x v="0"/>
    <x v="1"/>
    <x v="1"/>
    <x v="98"/>
    <n v="61717.52"/>
    <n v="14840"/>
    <n v="570"/>
    <n v="20679.330000000002"/>
    <n v="3173.09"/>
    <n v="74.97"/>
    <m/>
    <n v="101054.91"/>
    <n v="-1472.81"/>
  </r>
  <r>
    <x v="14"/>
    <x v="14"/>
    <x v="0"/>
    <x v="1"/>
    <x v="1"/>
    <x v="98"/>
    <n v="39515.89"/>
    <n v="3331.05"/>
    <n v="640"/>
    <n v="19776.650000000001"/>
    <n v="4362.1400000000003"/>
    <n v="4490.78"/>
    <m/>
    <n v="72116.509999999995"/>
    <n v="-1343.44"/>
  </r>
  <r>
    <x v="76"/>
    <x v="76"/>
    <x v="0"/>
    <x v="4"/>
    <x v="1"/>
    <x v="98"/>
    <n v="79656.17"/>
    <n v="17100"/>
    <n v="1080"/>
    <n v="21083.82"/>
    <n v="6858.4"/>
    <n v="0"/>
    <m/>
    <n v="125778.39"/>
    <n v="-2916.52"/>
  </r>
  <r>
    <x v="113"/>
    <x v="113"/>
    <x v="2"/>
    <x v="2"/>
    <x v="2"/>
    <x v="98"/>
    <n v="92996.88"/>
    <n v="6487"/>
    <n v="5090"/>
    <n v="35235.040000000001"/>
    <n v="10715.01"/>
    <n v="1526.87"/>
    <m/>
    <n v="152050.79999999999"/>
    <n v="-2011.51"/>
  </r>
  <r>
    <x v="2"/>
    <x v="2"/>
    <x v="0"/>
    <x v="1"/>
    <x v="0"/>
    <x v="98"/>
    <n v="68534.64"/>
    <n v="34980"/>
    <n v="0"/>
    <n v="14569.25"/>
    <n v="2236"/>
    <n v="0"/>
    <m/>
    <n v="120319.89"/>
    <n v="-1536.56"/>
  </r>
  <r>
    <x v="90"/>
    <x v="90"/>
    <x v="4"/>
    <x v="2"/>
    <x v="2"/>
    <x v="98"/>
    <n v="55071.33"/>
    <n v="1200"/>
    <n v="1450"/>
    <n v="18054.11"/>
    <n v="8467.18"/>
    <n v="60"/>
    <m/>
    <n v="84302.62"/>
    <n v="-1000.15"/>
  </r>
  <r>
    <x v="1"/>
    <x v="1"/>
    <x v="0"/>
    <x v="1"/>
    <x v="0"/>
    <x v="98"/>
    <n v="75290.89"/>
    <n v="28440"/>
    <n v="1120"/>
    <n v="23523.75"/>
    <n v="5952.7"/>
    <n v="108"/>
    <m/>
    <n v="134435.34"/>
    <n v="-4128.2700000000004"/>
  </r>
  <r>
    <x v="124"/>
    <x v="124"/>
    <x v="0"/>
    <x v="6"/>
    <x v="0"/>
    <x v="98"/>
    <n v="8931.69"/>
    <n v="0"/>
    <n v="0"/>
    <n v="3617.85"/>
    <n v="1148.92"/>
    <n v="0"/>
    <m/>
    <n v="13698.46"/>
    <n v="0"/>
  </r>
  <r>
    <x v="49"/>
    <x v="49"/>
    <x v="0"/>
    <x v="3"/>
    <x v="0"/>
    <x v="98"/>
    <n v="76405.39"/>
    <n v="6456"/>
    <n v="1710"/>
    <n v="22968.52"/>
    <n v="4907.74"/>
    <n v="71.040000000000006"/>
    <m/>
    <n v="112518.69"/>
    <n v="-3531.66"/>
  </r>
  <r>
    <x v="97"/>
    <x v="97"/>
    <x v="0"/>
    <x v="3"/>
    <x v="0"/>
    <x v="98"/>
    <n v="105312.97"/>
    <n v="32705.83"/>
    <n v="110"/>
    <n v="33645"/>
    <n v="6467"/>
    <n v="107"/>
    <m/>
    <n v="178347.8"/>
    <n v="-2487.63"/>
  </r>
  <r>
    <x v="22"/>
    <x v="22"/>
    <x v="0"/>
    <x v="3"/>
    <x v="0"/>
    <x v="98"/>
    <n v="97416.76"/>
    <n v="16945"/>
    <n v="475"/>
    <n v="23226.43"/>
    <n v="4979.8500000000004"/>
    <n v="566.09"/>
    <m/>
    <n v="143609.13"/>
    <n v="-1214.33"/>
  </r>
  <r>
    <x v="111"/>
    <x v="111"/>
    <x v="5"/>
    <x v="3"/>
    <x v="0"/>
    <x v="98"/>
    <n v="34684.01"/>
    <n v="0"/>
    <n v="350"/>
    <n v="10001.65"/>
    <n v="3247.25"/>
    <n v="50"/>
    <m/>
    <n v="48332.91"/>
    <n v="-900.82"/>
  </r>
  <r>
    <x v="16"/>
    <x v="16"/>
    <x v="0"/>
    <x v="1"/>
    <x v="0"/>
    <x v="98"/>
    <n v="94220.26"/>
    <n v="40850"/>
    <n v="400"/>
    <n v="36591.4"/>
    <n v="7232.82"/>
    <n v="1783.9"/>
    <m/>
    <n v="181078.38"/>
    <n v="-4759.2299999999996"/>
  </r>
  <r>
    <x v="45"/>
    <x v="45"/>
    <x v="0"/>
    <x v="3"/>
    <x v="0"/>
    <x v="98"/>
    <n v="80001.72"/>
    <n v="18725"/>
    <n v="375"/>
    <n v="27117.77"/>
    <n v="4338.3500000000004"/>
    <n v="0"/>
    <m/>
    <n v="130557.84"/>
    <n v="-4989.1000000000004"/>
  </r>
  <r>
    <x v="20"/>
    <x v="20"/>
    <x v="3"/>
    <x v="1"/>
    <x v="0"/>
    <x v="98"/>
    <n v="120359.78"/>
    <n v="1467"/>
    <n v="909"/>
    <n v="21643.99"/>
    <n v="7265.75"/>
    <n v="0"/>
    <m/>
    <n v="151645.51999999999"/>
    <n v="-1548.08"/>
  </r>
  <r>
    <x v="69"/>
    <x v="69"/>
    <x v="4"/>
    <x v="1"/>
    <x v="2"/>
    <x v="98"/>
    <n v="66996.81"/>
    <n v="1740"/>
    <n v="202.5"/>
    <n v="28094.06"/>
    <n v="10015.36"/>
    <n v="17.5"/>
    <m/>
    <n v="107066.23"/>
    <n v="-1065.17"/>
  </r>
  <r>
    <x v="100"/>
    <x v="100"/>
    <x v="4"/>
    <x v="5"/>
    <x v="2"/>
    <x v="98"/>
    <n v="78229.63"/>
    <n v="4100"/>
    <n v="6893"/>
    <n v="27024.09"/>
    <n v="12199.2"/>
    <n v="210"/>
    <m/>
    <n v="128655.92"/>
    <n v="-736.95"/>
  </r>
  <r>
    <x v="108"/>
    <x v="108"/>
    <x v="4"/>
    <x v="2"/>
    <x v="2"/>
    <x v="98"/>
    <n v="97942.16"/>
    <n v="8591.11"/>
    <n v="2221.15"/>
    <n v="28122.83"/>
    <n v="14267.93"/>
    <n v="90"/>
    <m/>
    <n v="151235.18"/>
    <n v="-867.4"/>
  </r>
  <r>
    <x v="107"/>
    <x v="107"/>
    <x v="0"/>
    <x v="3"/>
    <x v="0"/>
    <x v="98"/>
    <n v="70665.5"/>
    <n v="25550"/>
    <n v="1100"/>
    <n v="25133"/>
    <n v="5266.5"/>
    <n v="72"/>
    <m/>
    <n v="127787"/>
    <n v="-2246.86"/>
  </r>
  <r>
    <x v="115"/>
    <x v="115"/>
    <x v="0"/>
    <x v="1"/>
    <x v="2"/>
    <x v="98"/>
    <n v="64135.56"/>
    <n v="14655"/>
    <n v="1260"/>
    <n v="26510.959999999999"/>
    <n v="9160.1299999999992"/>
    <n v="70"/>
    <m/>
    <n v="115791.65"/>
    <n v="-2837.54"/>
  </r>
  <r>
    <x v="61"/>
    <x v="61"/>
    <x v="0"/>
    <x v="3"/>
    <x v="0"/>
    <x v="98"/>
    <n v="80949.320000000007"/>
    <n v="22710.91"/>
    <n v="80"/>
    <n v="24510.45"/>
    <n v="7175"/>
    <n v="80"/>
    <m/>
    <n v="135505.68"/>
    <n v="-2639.79"/>
  </r>
  <r>
    <x v="112"/>
    <x v="112"/>
    <x v="2"/>
    <x v="3"/>
    <x v="2"/>
    <x v="98"/>
    <n v="75346.95"/>
    <n v="22477.5"/>
    <n v="1060"/>
    <n v="30070.639999999999"/>
    <n v="10180.709999999999"/>
    <n v="75"/>
    <m/>
    <n v="139210.79999999999"/>
    <n v="-4107.8599999999997"/>
  </r>
  <r>
    <x v="83"/>
    <x v="83"/>
    <x v="6"/>
    <x v="2"/>
    <x v="2"/>
    <x v="98"/>
    <n v="57851.96"/>
    <n v="4301.5"/>
    <n v="4207.1000000000004"/>
    <n v="19356.650000000001"/>
    <n v="8792.24"/>
    <n v="122.3"/>
    <m/>
    <n v="94631.75"/>
    <n v="-1664.44"/>
  </r>
  <r>
    <x v="34"/>
    <x v="34"/>
    <x v="0"/>
    <x v="3"/>
    <x v="0"/>
    <x v="98"/>
    <n v="66503.7"/>
    <n v="10417.700000000001"/>
    <n v="1605"/>
    <n v="26812.5"/>
    <n v="7343.38"/>
    <n v="63.98"/>
    <m/>
    <n v="112746.26"/>
    <n v="205.06"/>
  </r>
  <r>
    <x v="46"/>
    <x v="46"/>
    <x v="3"/>
    <x v="1"/>
    <x v="0"/>
    <x v="98"/>
    <n v="64232.11"/>
    <n v="3725"/>
    <n v="1383.33"/>
    <n v="20132.2"/>
    <n v="8055.65"/>
    <n v="54"/>
    <m/>
    <n v="97582.29"/>
    <n v="-3163.22"/>
  </r>
  <r>
    <x v="102"/>
    <x v="102"/>
    <x v="4"/>
    <x v="2"/>
    <x v="2"/>
    <x v="98"/>
    <n v="61772.1"/>
    <n v="2120"/>
    <n v="1150.5"/>
    <n v="21116.91"/>
    <n v="6270.5"/>
    <n v="31"/>
    <m/>
    <n v="92461.01"/>
    <n v="-1191.6300000000001"/>
  </r>
  <r>
    <x v="98"/>
    <x v="98"/>
    <x v="2"/>
    <x v="3"/>
    <x v="2"/>
    <x v="98"/>
    <n v="103919.02"/>
    <n v="35340"/>
    <n v="360"/>
    <n v="48164.98"/>
    <n v="35168.78"/>
    <n v="170"/>
    <m/>
    <n v="223122.78"/>
    <n v="-3554.21"/>
  </r>
  <r>
    <x v="81"/>
    <x v="81"/>
    <x v="0"/>
    <x v="3"/>
    <x v="2"/>
    <x v="98"/>
    <n v="74464.33"/>
    <n v="6203.74"/>
    <n v="1492"/>
    <n v="36921.32"/>
    <n v="9305.99"/>
    <n v="157.96"/>
    <m/>
    <n v="128545.34"/>
    <n v="-4738.0200000000004"/>
  </r>
  <r>
    <x v="73"/>
    <x v="73"/>
    <x v="0"/>
    <x v="2"/>
    <x v="2"/>
    <x v="98"/>
    <n v="60557.52"/>
    <n v="11844.99"/>
    <n v="20"/>
    <n v="25013.89"/>
    <n v="5056.3500000000004"/>
    <n v="68.98"/>
    <m/>
    <n v="102561.73"/>
    <n v="784.67"/>
  </r>
  <r>
    <x v="32"/>
    <x v="32"/>
    <x v="3"/>
    <x v="2"/>
    <x v="0"/>
    <x v="98"/>
    <n v="85756.14"/>
    <n v="6900"/>
    <n v="615"/>
    <n v="28855.57"/>
    <n v="7759.26"/>
    <n v="70"/>
    <m/>
    <n v="129955.97"/>
    <n v="-3640.49"/>
  </r>
  <r>
    <x v="78"/>
    <x v="78"/>
    <x v="1"/>
    <x v="2"/>
    <x v="0"/>
    <x v="98"/>
    <n v="90109.52"/>
    <n v="50172.5"/>
    <n v="2779"/>
    <n v="31444.85"/>
    <n v="5818.6"/>
    <n v="0"/>
    <m/>
    <n v="180324.47"/>
    <n v="-2630.78"/>
  </r>
  <r>
    <x v="10"/>
    <x v="10"/>
    <x v="1"/>
    <x v="2"/>
    <x v="0"/>
    <x v="98"/>
    <n v="93653.75"/>
    <n v="51670"/>
    <n v="1205"/>
    <n v="43191.9"/>
    <n v="5708.17"/>
    <n v="71.959999999999994"/>
    <m/>
    <n v="195500.78"/>
    <n v="-2727.76"/>
  </r>
  <r>
    <x v="26"/>
    <x v="26"/>
    <x v="1"/>
    <x v="2"/>
    <x v="0"/>
    <x v="98"/>
    <n v="101655.87"/>
    <n v="63025"/>
    <n v="0"/>
    <n v="42962.559999999998"/>
    <n v="8369.31"/>
    <n v="60"/>
    <m/>
    <n v="216072.74"/>
    <n v="-2304.7600000000002"/>
  </r>
  <r>
    <x v="54"/>
    <x v="54"/>
    <x v="0"/>
    <x v="2"/>
    <x v="0"/>
    <x v="98"/>
    <n v="78116.41"/>
    <n v="49050"/>
    <n v="0"/>
    <n v="30710.61"/>
    <n v="3039.2"/>
    <n v="85.99"/>
    <m/>
    <n v="161002.21"/>
    <n v="-2642.19"/>
  </r>
  <r>
    <x v="63"/>
    <x v="63"/>
    <x v="0"/>
    <x v="2"/>
    <x v="0"/>
    <x v="98"/>
    <n v="94911.92"/>
    <n v="10723.77"/>
    <n v="1400"/>
    <n v="38587.74"/>
    <n v="6753.91"/>
    <n v="1387.53"/>
    <m/>
    <n v="153764.87"/>
    <n v="-2827.19"/>
  </r>
  <r>
    <x v="57"/>
    <x v="57"/>
    <x v="3"/>
    <x v="4"/>
    <x v="0"/>
    <x v="98"/>
    <n v="146523.34"/>
    <n v="37213"/>
    <n v="10717"/>
    <n v="44547.85"/>
    <n v="17258.96"/>
    <n v="1439.2"/>
    <m/>
    <n v="257699.35"/>
    <n v="-5252.4"/>
  </r>
  <r>
    <x v="86"/>
    <x v="86"/>
    <x v="0"/>
    <x v="2"/>
    <x v="2"/>
    <x v="98"/>
    <n v="55358.66"/>
    <n v="240"/>
    <n v="398"/>
    <n v="21375.32"/>
    <n v="5908.47"/>
    <n v="302.89"/>
    <m/>
    <n v="83583.34"/>
    <n v="-1118.3"/>
  </r>
  <r>
    <x v="119"/>
    <x v="119"/>
    <x v="3"/>
    <x v="5"/>
    <x v="4"/>
    <x v="98"/>
    <n v="76768.100000000006"/>
    <n v="0"/>
    <n v="300"/>
    <n v="24368.31"/>
    <n v="11217.49"/>
    <n v="88"/>
    <m/>
    <n v="112741.9"/>
    <n v="-4039.06"/>
  </r>
  <r>
    <x v="118"/>
    <x v="118"/>
    <x v="3"/>
    <x v="3"/>
    <x v="4"/>
    <x v="98"/>
    <n v="24826"/>
    <n v="1680"/>
    <n v="0"/>
    <n v="9151.0400000000009"/>
    <n v="2517.2399999999998"/>
    <n v="15"/>
    <m/>
    <n v="38189.279999999999"/>
    <n v="-386.7"/>
  </r>
  <r>
    <x v="4"/>
    <x v="4"/>
    <x v="1"/>
    <x v="0"/>
    <x v="0"/>
    <x v="98"/>
    <n v="47358.89"/>
    <n v="28600"/>
    <n v="0"/>
    <n v="21536.38"/>
    <n v="3027"/>
    <n v="124.13"/>
    <m/>
    <n v="100646.39999999999"/>
    <n v="-1178.46"/>
  </r>
  <r>
    <x v="53"/>
    <x v="53"/>
    <x v="0"/>
    <x v="2"/>
    <x v="0"/>
    <x v="99"/>
    <n v="63025"/>
    <n v="480"/>
    <n v="100"/>
    <n v="21005.75"/>
    <n v="4965.1499999999996"/>
    <n v="176.95"/>
    <m/>
    <n v="89752.85"/>
    <n v="-1597.55"/>
  </r>
  <r>
    <x v="80"/>
    <x v="80"/>
    <x v="4"/>
    <x v="1"/>
    <x v="2"/>
    <x v="99"/>
    <n v="60101.74"/>
    <n v="0"/>
    <n v="250"/>
    <n v="18216.78"/>
    <n v="5596.1"/>
    <n v="20"/>
    <m/>
    <n v="84184.62"/>
    <n v="-784.34"/>
  </r>
  <r>
    <x v="85"/>
    <x v="85"/>
    <x v="0"/>
    <x v="2"/>
    <x v="0"/>
    <x v="99"/>
    <n v="86290"/>
    <n v="0"/>
    <n v="200"/>
    <n v="23898.93"/>
    <n v="7051.95"/>
    <n v="3452.65"/>
    <m/>
    <n v="120893.53"/>
    <n v="-1753.96"/>
  </r>
  <r>
    <x v="72"/>
    <x v="72"/>
    <x v="0"/>
    <x v="3"/>
    <x v="2"/>
    <x v="99"/>
    <n v="70513.45"/>
    <n v="0"/>
    <n v="0"/>
    <n v="33870.46"/>
    <n v="6842.34"/>
    <n v="60"/>
    <m/>
    <n v="111286.25"/>
    <n v="-1725.53"/>
  </r>
  <r>
    <x v="0"/>
    <x v="0"/>
    <x v="0"/>
    <x v="0"/>
    <x v="0"/>
    <x v="99"/>
    <n v="56385.94"/>
    <n v="0"/>
    <n v="0"/>
    <n v="22950.51"/>
    <n v="2767.09"/>
    <n v="286"/>
    <m/>
    <n v="82389.539999999994"/>
    <n v="-987.56"/>
  </r>
  <r>
    <x v="103"/>
    <x v="103"/>
    <x v="0"/>
    <x v="3"/>
    <x v="2"/>
    <x v="99"/>
    <n v="90960.14"/>
    <n v="0"/>
    <n v="90"/>
    <n v="38356.01"/>
    <n v="10839.12"/>
    <n v="90"/>
    <m/>
    <n v="140335.26999999999"/>
    <n v="-1978.84"/>
  </r>
  <r>
    <x v="40"/>
    <x v="40"/>
    <x v="0"/>
    <x v="3"/>
    <x v="0"/>
    <x v="99"/>
    <n v="74011.77"/>
    <n v="1730"/>
    <n v="0"/>
    <n v="26718.6"/>
    <n v="7299.18"/>
    <n v="16.190000000000001"/>
    <m/>
    <n v="109775.74"/>
    <n v="-1648.55"/>
  </r>
  <r>
    <x v="65"/>
    <x v="65"/>
    <x v="0"/>
    <x v="2"/>
    <x v="0"/>
    <x v="99"/>
    <n v="71924.12"/>
    <n v="6866.74"/>
    <n v="0"/>
    <n v="41770.25"/>
    <n v="5646.67"/>
    <n v="425.95"/>
    <m/>
    <n v="126633.73"/>
    <n v="-1903.46"/>
  </r>
  <r>
    <x v="59"/>
    <x v="59"/>
    <x v="3"/>
    <x v="3"/>
    <x v="2"/>
    <x v="99"/>
    <n v="74986"/>
    <n v="5370"/>
    <n v="220"/>
    <n v="18910"/>
    <n v="3257.5"/>
    <n v="281.3"/>
    <m/>
    <n v="103024.8"/>
    <n v="-2093.2800000000002"/>
  </r>
  <r>
    <x v="52"/>
    <x v="52"/>
    <x v="2"/>
    <x v="1"/>
    <x v="2"/>
    <x v="99"/>
    <n v="75351.11"/>
    <n v="450"/>
    <n v="50"/>
    <n v="26136.5"/>
    <n v="4469.1000000000004"/>
    <n v="1533.96"/>
    <m/>
    <n v="107990.67"/>
    <n v="-4039.98"/>
  </r>
  <r>
    <x v="120"/>
    <x v="120"/>
    <x v="2"/>
    <x v="3"/>
    <x v="2"/>
    <x v="99"/>
    <n v="103573.71"/>
    <n v="0"/>
    <n v="30"/>
    <n v="34362.78"/>
    <n v="8762.48"/>
    <n v="559"/>
    <m/>
    <n v="147287.97"/>
    <n v="-7355.08"/>
  </r>
  <r>
    <x v="104"/>
    <x v="104"/>
    <x v="0"/>
    <x v="2"/>
    <x v="0"/>
    <x v="99"/>
    <n v="86851.46"/>
    <n v="0"/>
    <n v="200"/>
    <n v="30847.21"/>
    <n v="6852.72"/>
    <n v="60"/>
    <m/>
    <n v="124811.39"/>
    <n v="-1704.71"/>
  </r>
  <r>
    <x v="48"/>
    <x v="48"/>
    <x v="0"/>
    <x v="3"/>
    <x v="0"/>
    <x v="99"/>
    <n v="82062.5"/>
    <n v="0"/>
    <n v="2405"/>
    <n v="28451.97"/>
    <n v="4767.9799999999996"/>
    <n v="60"/>
    <m/>
    <n v="117747.45"/>
    <n v="-1355.67"/>
  </r>
  <r>
    <x v="79"/>
    <x v="79"/>
    <x v="0"/>
    <x v="3"/>
    <x v="0"/>
    <x v="99"/>
    <n v="80742.86"/>
    <n v="0"/>
    <n v="0"/>
    <n v="27777.599999999999"/>
    <n v="6889.38"/>
    <n v="36"/>
    <m/>
    <n v="115445.84"/>
    <n v="-1082.76"/>
  </r>
  <r>
    <x v="33"/>
    <x v="33"/>
    <x v="0"/>
    <x v="2"/>
    <x v="0"/>
    <x v="99"/>
    <n v="75546.14"/>
    <n v="0"/>
    <n v="8635"/>
    <n v="33867.9"/>
    <n v="4779.2"/>
    <n v="0"/>
    <m/>
    <n v="122828.24"/>
    <n v="-2031.58"/>
  </r>
  <r>
    <x v="56"/>
    <x v="56"/>
    <x v="0"/>
    <x v="2"/>
    <x v="0"/>
    <x v="99"/>
    <n v="51718.26"/>
    <n v="525"/>
    <n v="0"/>
    <n v="21745.33"/>
    <n v="5394.96"/>
    <n v="1100.94"/>
    <m/>
    <n v="80484.490000000005"/>
    <n v="-1202.77"/>
  </r>
  <r>
    <x v="92"/>
    <x v="92"/>
    <x v="2"/>
    <x v="4"/>
    <x v="0"/>
    <x v="99"/>
    <n v="127288.73"/>
    <n v="1000"/>
    <n v="1560"/>
    <n v="47240.480000000003"/>
    <n v="6260.39"/>
    <n v="24"/>
    <m/>
    <n v="183373.6"/>
    <n v="-3980.89"/>
  </r>
  <r>
    <x v="123"/>
    <x v="123"/>
    <x v="2"/>
    <x v="4"/>
    <x v="0"/>
    <x v="99"/>
    <n v="108056.99"/>
    <n v="1900"/>
    <n v="2160"/>
    <n v="35884.65"/>
    <n v="5804.4"/>
    <n v="109.95"/>
    <m/>
    <n v="153915.99"/>
    <n v="-2837.9"/>
  </r>
  <r>
    <x v="19"/>
    <x v="19"/>
    <x v="4"/>
    <x v="0"/>
    <x v="0"/>
    <x v="99"/>
    <n v="29342.880000000001"/>
    <n v="6340"/>
    <n v="1084.82"/>
    <n v="12232.54"/>
    <n v="3078.36"/>
    <n v="10"/>
    <m/>
    <n v="52088.6"/>
    <n v="296.14"/>
  </r>
  <r>
    <x v="6"/>
    <x v="6"/>
    <x v="0"/>
    <x v="1"/>
    <x v="0"/>
    <x v="99"/>
    <n v="73023.37"/>
    <n v="14890"/>
    <n v="2150.02"/>
    <n v="28990.47"/>
    <n v="5042.63"/>
    <n v="650.97"/>
    <m/>
    <n v="124747.46"/>
    <n v="-2309.9699999999998"/>
  </r>
  <r>
    <x v="5"/>
    <x v="5"/>
    <x v="0"/>
    <x v="1"/>
    <x v="0"/>
    <x v="99"/>
    <n v="73954.41"/>
    <n v="5421"/>
    <n v="3440.93"/>
    <n v="25864.63"/>
    <n v="5409"/>
    <n v="216"/>
    <m/>
    <n v="114305.97"/>
    <n v="-3035.21"/>
  </r>
  <r>
    <x v="99"/>
    <x v="99"/>
    <x v="4"/>
    <x v="3"/>
    <x v="2"/>
    <x v="99"/>
    <n v="51835.12"/>
    <n v="2740"/>
    <n v="6360"/>
    <n v="25254.35"/>
    <n v="5125.7"/>
    <n v="3930.96"/>
    <m/>
    <n v="95246.13"/>
    <n v="-215"/>
  </r>
  <r>
    <x v="105"/>
    <x v="105"/>
    <x v="4"/>
    <x v="1"/>
    <x v="2"/>
    <x v="99"/>
    <n v="49991.08"/>
    <n v="1200"/>
    <n v="0"/>
    <n v="15235.15"/>
    <n v="4983.6000000000004"/>
    <n v="196.58"/>
    <m/>
    <n v="71606.41"/>
    <n v="-564.24"/>
  </r>
  <r>
    <x v="11"/>
    <x v="11"/>
    <x v="0"/>
    <x v="2"/>
    <x v="2"/>
    <x v="99"/>
    <n v="71728"/>
    <n v="0"/>
    <n v="3995"/>
    <n v="23253.55"/>
    <n v="5663.15"/>
    <n v="777.65"/>
    <m/>
    <n v="105417.35"/>
    <n v="-1554.91"/>
  </r>
  <r>
    <x v="25"/>
    <x v="25"/>
    <x v="2"/>
    <x v="1"/>
    <x v="0"/>
    <x v="99"/>
    <n v="98180.17"/>
    <n v="1750"/>
    <n v="360"/>
    <n v="28502.83"/>
    <n v="4118.37"/>
    <n v="0"/>
    <m/>
    <n v="132911.37"/>
    <n v="-3652.39"/>
  </r>
  <r>
    <x v="27"/>
    <x v="27"/>
    <x v="0"/>
    <x v="3"/>
    <x v="0"/>
    <x v="99"/>
    <n v="65143.26"/>
    <n v="1500"/>
    <n v="210"/>
    <n v="22117.99"/>
    <n v="5229.5"/>
    <n v="431.82"/>
    <m/>
    <n v="94632.57"/>
    <n v="-1056.81"/>
  </r>
  <r>
    <x v="28"/>
    <x v="28"/>
    <x v="0"/>
    <x v="2"/>
    <x v="0"/>
    <x v="99"/>
    <n v="59493.32"/>
    <n v="7458"/>
    <n v="0"/>
    <n v="24169.32"/>
    <n v="4388"/>
    <n v="352.17"/>
    <m/>
    <n v="95860.81"/>
    <n v="-2603.4299999999998"/>
  </r>
  <r>
    <x v="24"/>
    <x v="24"/>
    <x v="0"/>
    <x v="2"/>
    <x v="0"/>
    <x v="99"/>
    <n v="65322.87"/>
    <n v="31770"/>
    <n v="1785"/>
    <n v="22613.61"/>
    <n v="5940.12"/>
    <n v="291.89"/>
    <m/>
    <n v="127723.49"/>
    <n v="-3845.81"/>
  </r>
  <r>
    <x v="88"/>
    <x v="88"/>
    <x v="2"/>
    <x v="3"/>
    <x v="2"/>
    <x v="99"/>
    <n v="111115.44"/>
    <n v="2835"/>
    <n v="500"/>
    <n v="48578.86"/>
    <n v="7441"/>
    <n v="185"/>
    <m/>
    <n v="170655.3"/>
    <n v="-3914.35"/>
  </r>
  <r>
    <x v="44"/>
    <x v="44"/>
    <x v="0"/>
    <x v="2"/>
    <x v="0"/>
    <x v="99"/>
    <n v="68333.36"/>
    <n v="1599.92"/>
    <n v="3352"/>
    <n v="24963.79"/>
    <n v="4454.55"/>
    <n v="446.73"/>
    <m/>
    <n v="103150.35"/>
    <n v="-3226.38"/>
  </r>
  <r>
    <x v="106"/>
    <x v="106"/>
    <x v="0"/>
    <x v="2"/>
    <x v="2"/>
    <x v="99"/>
    <n v="51361.7"/>
    <n v="0"/>
    <n v="900"/>
    <n v="17382.490000000002"/>
    <n v="7147.67"/>
    <n v="72"/>
    <m/>
    <n v="76863.86"/>
    <n v="-662.28"/>
  </r>
  <r>
    <x v="84"/>
    <x v="84"/>
    <x v="0"/>
    <x v="3"/>
    <x v="0"/>
    <x v="99"/>
    <n v="94321.57"/>
    <n v="1574"/>
    <n v="286.04000000000002"/>
    <n v="42135.71"/>
    <n v="9567.75"/>
    <n v="725.76"/>
    <m/>
    <n v="148610.82999999999"/>
    <n v="-4304.6400000000003"/>
  </r>
  <r>
    <x v="125"/>
    <x v="125"/>
    <x v="0"/>
    <x v="2"/>
    <x v="2"/>
    <x v="99"/>
    <n v="22625.25"/>
    <n v="995"/>
    <n v="1573"/>
    <n v="7590.97"/>
    <n v="2256.7600000000002"/>
    <n v="65"/>
    <m/>
    <n v="35105.980000000003"/>
    <n v="183.62"/>
  </r>
  <r>
    <x v="22"/>
    <x v="22"/>
    <x v="0"/>
    <x v="3"/>
    <x v="0"/>
    <x v="99"/>
    <n v="88019.72"/>
    <n v="638.41"/>
    <n v="910"/>
    <n v="23816.41"/>
    <n v="3943.29"/>
    <n v="531.94000000000005"/>
    <m/>
    <n v="117859.77"/>
    <n v="-1134.51"/>
  </r>
  <r>
    <x v="58"/>
    <x v="58"/>
    <x v="0"/>
    <x v="3"/>
    <x v="3"/>
    <x v="99"/>
    <n v="77155.53"/>
    <n v="1080"/>
    <n v="0"/>
    <n v="34879"/>
    <n v="3815.1"/>
    <n v="75.599999999999994"/>
    <m/>
    <n v="117005.23"/>
    <n v="-1223.73"/>
  </r>
  <r>
    <x v="50"/>
    <x v="50"/>
    <x v="2"/>
    <x v="4"/>
    <x v="0"/>
    <x v="99"/>
    <n v="122279.61"/>
    <n v="1387.5"/>
    <n v="3678.5"/>
    <n v="50384.86"/>
    <n v="4506.21"/>
    <n v="271.88"/>
    <m/>
    <n v="182508.56"/>
    <n v="-4509.03"/>
  </r>
  <r>
    <x v="29"/>
    <x v="29"/>
    <x v="0"/>
    <x v="2"/>
    <x v="0"/>
    <x v="99"/>
    <n v="81687.48"/>
    <n v="349"/>
    <n v="1900"/>
    <n v="43841.83"/>
    <n v="5574.58"/>
    <n v="512.95000000000005"/>
    <m/>
    <n v="133865.84"/>
    <n v="-1952.3"/>
  </r>
  <r>
    <x v="18"/>
    <x v="18"/>
    <x v="3"/>
    <x v="1"/>
    <x v="0"/>
    <x v="99"/>
    <n v="75323.259999999995"/>
    <n v="70"/>
    <n v="1610"/>
    <n v="25291.279999999999"/>
    <n v="5342.53"/>
    <n v="4564.95"/>
    <m/>
    <n v="112202.02"/>
    <n v="-1374.38"/>
  </r>
  <r>
    <x v="117"/>
    <x v="117"/>
    <x v="4"/>
    <x v="4"/>
    <x v="2"/>
    <x v="99"/>
    <n v="19882.580000000002"/>
    <n v="0"/>
    <n v="0"/>
    <n v="11082.24"/>
    <n v="4258.32"/>
    <n v="90"/>
    <m/>
    <n v="35313.14"/>
    <n v="0"/>
  </r>
  <r>
    <x v="74"/>
    <x v="74"/>
    <x v="3"/>
    <x v="3"/>
    <x v="0"/>
    <x v="99"/>
    <n v="134587.85"/>
    <n v="590"/>
    <n v="1754.4"/>
    <n v="32175.68"/>
    <n v="12342.83"/>
    <n v="2688.75"/>
    <m/>
    <n v="184139.51"/>
    <n v="-5883.78"/>
  </r>
  <r>
    <x v="15"/>
    <x v="15"/>
    <x v="2"/>
    <x v="1"/>
    <x v="0"/>
    <x v="99"/>
    <n v="83880.179999999993"/>
    <n v="1350"/>
    <n v="2620"/>
    <n v="24151.51"/>
    <n v="3110.8"/>
    <n v="60"/>
    <m/>
    <n v="115172.49"/>
    <n v="-1658.41"/>
  </r>
  <r>
    <x v="62"/>
    <x v="62"/>
    <x v="2"/>
    <x v="4"/>
    <x v="0"/>
    <x v="99"/>
    <n v="140582.34"/>
    <n v="300"/>
    <n v="55"/>
    <n v="44145.65"/>
    <n v="6274.36"/>
    <n v="119.96"/>
    <m/>
    <n v="191477.31"/>
    <n v="-4343.97"/>
  </r>
  <r>
    <x v="13"/>
    <x v="13"/>
    <x v="0"/>
    <x v="1"/>
    <x v="0"/>
    <x v="99"/>
    <n v="59340.01"/>
    <n v="675"/>
    <n v="1550.63"/>
    <n v="18859.73"/>
    <n v="3132.95"/>
    <n v="17356.43"/>
    <m/>
    <n v="100914.75"/>
    <n v="-3865.09"/>
  </r>
  <r>
    <x v="93"/>
    <x v="93"/>
    <x v="0"/>
    <x v="2"/>
    <x v="0"/>
    <x v="99"/>
    <n v="64629.35"/>
    <n v="0"/>
    <n v="0"/>
    <n v="20096.73"/>
    <n v="6522.93"/>
    <n v="54"/>
    <m/>
    <n v="91303.01"/>
    <n v="-1234.6300000000001"/>
  </r>
  <r>
    <x v="9"/>
    <x v="9"/>
    <x v="0"/>
    <x v="1"/>
    <x v="0"/>
    <x v="99"/>
    <n v="74002.92"/>
    <n v="175"/>
    <n v="4010"/>
    <n v="31560.48"/>
    <n v="5219.82"/>
    <n v="102"/>
    <m/>
    <n v="115070.22"/>
    <n v="-2902.91"/>
  </r>
  <r>
    <x v="41"/>
    <x v="41"/>
    <x v="0"/>
    <x v="4"/>
    <x v="0"/>
    <x v="99"/>
    <n v="91640.04"/>
    <n v="17633.61"/>
    <n v="0"/>
    <n v="40683.25"/>
    <n v="9226.18"/>
    <n v="210.9"/>
    <m/>
    <n v="159393.98000000001"/>
    <n v="-2016.2"/>
  </r>
  <r>
    <x v="21"/>
    <x v="21"/>
    <x v="4"/>
    <x v="1"/>
    <x v="0"/>
    <x v="99"/>
    <n v="50829.4"/>
    <n v="500"/>
    <n v="0"/>
    <n v="24435.98"/>
    <n v="4281.08"/>
    <n v="62.21"/>
    <m/>
    <n v="80108.67"/>
    <n v="-1418.81"/>
  </r>
  <r>
    <x v="60"/>
    <x v="60"/>
    <x v="1"/>
    <x v="3"/>
    <x v="2"/>
    <x v="99"/>
    <n v="65703.73"/>
    <n v="1176.73"/>
    <n v="745"/>
    <n v="20322.39"/>
    <n v="9369.64"/>
    <n v="2547.6"/>
    <m/>
    <n v="99865.09"/>
    <n v="-527.72"/>
  </r>
  <r>
    <x v="7"/>
    <x v="7"/>
    <x v="0"/>
    <x v="1"/>
    <x v="0"/>
    <x v="99"/>
    <n v="64143.85"/>
    <n v="8900"/>
    <n v="0"/>
    <n v="24229.55"/>
    <n v="2473.75"/>
    <n v="168"/>
    <m/>
    <n v="99915.15"/>
    <n v="-1647.09"/>
  </r>
  <r>
    <x v="94"/>
    <x v="94"/>
    <x v="0"/>
    <x v="2"/>
    <x v="2"/>
    <x v="99"/>
    <n v="56703.86"/>
    <n v="400"/>
    <n v="3645"/>
    <n v="21046.880000000001"/>
    <n v="4170.37"/>
    <n v="120"/>
    <m/>
    <n v="86086.11"/>
    <n v="-1724.15"/>
  </r>
  <r>
    <x v="23"/>
    <x v="23"/>
    <x v="0"/>
    <x v="1"/>
    <x v="0"/>
    <x v="99"/>
    <n v="78972.12"/>
    <n v="41220"/>
    <n v="385"/>
    <n v="29375.9"/>
    <n v="4674.3"/>
    <n v="131"/>
    <m/>
    <n v="154758.32"/>
    <n v="-3750.46"/>
  </r>
  <r>
    <x v="95"/>
    <x v="95"/>
    <x v="2"/>
    <x v="5"/>
    <x v="2"/>
    <x v="99"/>
    <n v="72144.33"/>
    <n v="-900"/>
    <n v="962"/>
    <n v="38656.22"/>
    <n v="12499.7"/>
    <n v="85.4"/>
    <m/>
    <n v="123447.65"/>
    <n v="-1726.57"/>
  </r>
  <r>
    <x v="96"/>
    <x v="96"/>
    <x v="3"/>
    <x v="5"/>
    <x v="0"/>
    <x v="99"/>
    <n v="102995.15"/>
    <n v="2430"/>
    <n v="3535"/>
    <n v="21103.97"/>
    <n v="10236.9"/>
    <n v="183.3"/>
    <m/>
    <n v="140484.32"/>
    <n v="-2037.99"/>
  </r>
  <r>
    <x v="64"/>
    <x v="64"/>
    <x v="0"/>
    <x v="3"/>
    <x v="0"/>
    <x v="99"/>
    <n v="74878.600000000006"/>
    <n v="9517.5"/>
    <n v="133.75"/>
    <n v="41826.79"/>
    <n v="6719.7"/>
    <n v="252"/>
    <m/>
    <n v="133328.34"/>
    <n v="-2941.98"/>
  </r>
  <r>
    <x v="3"/>
    <x v="3"/>
    <x v="0"/>
    <x v="1"/>
    <x v="0"/>
    <x v="99"/>
    <n v="58918.83"/>
    <n v="4403.88"/>
    <n v="100"/>
    <n v="40240.120000000003"/>
    <n v="4426.5200000000004"/>
    <n v="186.54"/>
    <m/>
    <n v="108275.89"/>
    <n v="-1388.42"/>
  </r>
  <r>
    <x v="122"/>
    <x v="122"/>
    <x v="0"/>
    <x v="3"/>
    <x v="2"/>
    <x v="99"/>
    <n v="74027.78"/>
    <n v="1050"/>
    <n v="1071.25"/>
    <n v="26437.47"/>
    <n v="6277.11"/>
    <n v="582.75"/>
    <m/>
    <n v="109446.36"/>
    <n v="-2764.37"/>
  </r>
  <r>
    <x v="75"/>
    <x v="75"/>
    <x v="0"/>
    <x v="3"/>
    <x v="2"/>
    <x v="99"/>
    <n v="67742.179999999993"/>
    <n v="1920"/>
    <n v="3265"/>
    <n v="32889.75"/>
    <n v="7497.5"/>
    <n v="283.08"/>
    <m/>
    <n v="113597.51"/>
    <n v="-2038.24"/>
  </r>
  <r>
    <x v="31"/>
    <x v="31"/>
    <x v="4"/>
    <x v="0"/>
    <x v="0"/>
    <x v="99"/>
    <n v="41063.019999999997"/>
    <n v="0"/>
    <n v="1638.96"/>
    <n v="16201.03"/>
    <n v="2647.45"/>
    <n v="1246.26"/>
    <m/>
    <n v="62796.72"/>
    <n v="-969.16"/>
  </r>
  <r>
    <x v="109"/>
    <x v="109"/>
    <x v="0"/>
    <x v="2"/>
    <x v="2"/>
    <x v="99"/>
    <n v="79460.73"/>
    <n v="0"/>
    <n v="0"/>
    <n v="35475.050000000003"/>
    <n v="6285.85"/>
    <n v="103.75"/>
    <m/>
    <n v="121325.38"/>
    <n v="-1561.71"/>
  </r>
  <r>
    <x v="114"/>
    <x v="114"/>
    <x v="6"/>
    <x v="3"/>
    <x v="2"/>
    <x v="99"/>
    <n v="79264.95"/>
    <n v="0"/>
    <n v="630"/>
    <n v="37139.160000000003"/>
    <n v="11130.91"/>
    <n v="472.49"/>
    <m/>
    <n v="128637.51"/>
    <n v="-3412.01"/>
  </r>
  <r>
    <x v="68"/>
    <x v="68"/>
    <x v="0"/>
    <x v="0"/>
    <x v="2"/>
    <x v="99"/>
    <n v="28552.16"/>
    <n v="2330"/>
    <n v="290"/>
    <n v="19690.310000000001"/>
    <n v="9231.1"/>
    <n v="45"/>
    <m/>
    <n v="60138.57"/>
    <n v="-498"/>
  </r>
  <r>
    <x v="121"/>
    <x v="121"/>
    <x v="0"/>
    <x v="3"/>
    <x v="2"/>
    <x v="99"/>
    <n v="99920.72"/>
    <n v="0"/>
    <n v="2193"/>
    <n v="32043.24"/>
    <n v="9346.5"/>
    <n v="621.6"/>
    <m/>
    <n v="144125.06"/>
    <n v="-2787.36"/>
  </r>
  <r>
    <x v="16"/>
    <x v="16"/>
    <x v="0"/>
    <x v="1"/>
    <x v="0"/>
    <x v="99"/>
    <n v="85403.66"/>
    <n v="0"/>
    <n v="1140"/>
    <n v="35910.559999999998"/>
    <n v="6226.75"/>
    <n v="4788.74"/>
    <m/>
    <n v="133469.71"/>
    <n v="-2990.45"/>
  </r>
  <r>
    <x v="87"/>
    <x v="87"/>
    <x v="2"/>
    <x v="1"/>
    <x v="2"/>
    <x v="99"/>
    <n v="65046.14"/>
    <n v="0"/>
    <n v="2269.58"/>
    <n v="23354.38"/>
    <n v="6554.01"/>
    <n v="203.94"/>
    <m/>
    <n v="97428.05"/>
    <n v="-2345.3000000000002"/>
  </r>
  <r>
    <x v="110"/>
    <x v="110"/>
    <x v="2"/>
    <x v="3"/>
    <x v="2"/>
    <x v="99"/>
    <n v="119536.89"/>
    <n v="0"/>
    <n v="540"/>
    <n v="44170.09"/>
    <n v="10803.21"/>
    <n v="309.98"/>
    <m/>
    <n v="175360.17"/>
    <n v="-4788.25"/>
  </r>
  <r>
    <x v="82"/>
    <x v="82"/>
    <x v="0"/>
    <x v="3"/>
    <x v="0"/>
    <x v="99"/>
    <n v="47047.81"/>
    <n v="11856.48"/>
    <n v="0"/>
    <n v="27094.639999999999"/>
    <n v="6723.39"/>
    <n v="84.15"/>
    <m/>
    <n v="92806.47"/>
    <n v="-1703.99"/>
  </r>
  <r>
    <x v="36"/>
    <x v="36"/>
    <x v="0"/>
    <x v="1"/>
    <x v="0"/>
    <x v="99"/>
    <n v="43841.52"/>
    <n v="4745.13"/>
    <n v="0"/>
    <n v="21424"/>
    <n v="5417.42"/>
    <n v="65"/>
    <m/>
    <n v="75493.070000000007"/>
    <n v="-682.38"/>
  </r>
  <r>
    <x v="39"/>
    <x v="39"/>
    <x v="5"/>
    <x v="3"/>
    <x v="0"/>
    <x v="99"/>
    <n v="59353.81"/>
    <n v="0"/>
    <n v="10553"/>
    <n v="17911.55"/>
    <n v="5066.16"/>
    <n v="345"/>
    <m/>
    <n v="93229.52"/>
    <n v="-832.43"/>
  </r>
  <r>
    <x v="77"/>
    <x v="77"/>
    <x v="5"/>
    <x v="2"/>
    <x v="2"/>
    <x v="99"/>
    <n v="84585"/>
    <n v="600"/>
    <n v="259"/>
    <n v="27230.74"/>
    <n v="7498.09"/>
    <n v="578"/>
    <m/>
    <n v="120750.83"/>
    <n v="-2788.9"/>
  </r>
  <r>
    <x v="111"/>
    <x v="111"/>
    <x v="5"/>
    <x v="3"/>
    <x v="0"/>
    <x v="99"/>
    <n v="45639.5"/>
    <n v="0"/>
    <n v="240"/>
    <n v="12457.35"/>
    <n v="3393.22"/>
    <n v="177.5"/>
    <m/>
    <n v="61907.57"/>
    <n v="-488.24"/>
  </r>
  <r>
    <x v="89"/>
    <x v="89"/>
    <x v="0"/>
    <x v="2"/>
    <x v="0"/>
    <x v="99"/>
    <n v="81341.06"/>
    <n v="650"/>
    <n v="0"/>
    <n v="29837.34"/>
    <n v="6097.09"/>
    <n v="301.31"/>
    <m/>
    <n v="118226.8"/>
    <n v="-2746.42"/>
  </r>
  <r>
    <x v="47"/>
    <x v="47"/>
    <x v="0"/>
    <x v="2"/>
    <x v="0"/>
    <x v="99"/>
    <n v="96785"/>
    <n v="50"/>
    <n v="700"/>
    <n v="37819"/>
    <n v="5910"/>
    <n v="3866"/>
    <m/>
    <n v="145130"/>
    <n v="-2252.61"/>
  </r>
  <r>
    <x v="12"/>
    <x v="12"/>
    <x v="0"/>
    <x v="2"/>
    <x v="0"/>
    <x v="99"/>
    <n v="78707.820000000007"/>
    <n v="36690"/>
    <n v="3441"/>
    <n v="26812.44"/>
    <n v="4340.75"/>
    <n v="2603.92"/>
    <m/>
    <n v="152595.93"/>
    <n v="-6547.61"/>
  </r>
  <r>
    <x v="116"/>
    <x v="116"/>
    <x v="2"/>
    <x v="3"/>
    <x v="2"/>
    <x v="99"/>
    <n v="104789.8"/>
    <n v="2420"/>
    <n v="0"/>
    <n v="71140.740000000005"/>
    <n v="17916.830000000002"/>
    <n v="30"/>
    <m/>
    <n v="196297.37"/>
    <n v="-814.8"/>
  </r>
  <r>
    <x v="38"/>
    <x v="38"/>
    <x v="2"/>
    <x v="2"/>
    <x v="0"/>
    <x v="99"/>
    <n v="150302.69"/>
    <n v="11725"/>
    <n v="370"/>
    <n v="50916.02"/>
    <n v="6995.41"/>
    <n v="251.74"/>
    <m/>
    <n v="220560.86"/>
    <n v="-3634.27"/>
  </r>
  <r>
    <x v="30"/>
    <x v="30"/>
    <x v="0"/>
    <x v="2"/>
    <x v="2"/>
    <x v="99"/>
    <n v="84215.93"/>
    <n v="6190"/>
    <n v="0"/>
    <n v="33581.5"/>
    <n v="4566.55"/>
    <n v="419.46"/>
    <m/>
    <n v="128973.44"/>
    <n v="-1702.1"/>
  </r>
  <r>
    <x v="71"/>
    <x v="71"/>
    <x v="0"/>
    <x v="2"/>
    <x v="2"/>
    <x v="99"/>
    <n v="66522.67"/>
    <n v="460"/>
    <n v="1234"/>
    <n v="26608.22"/>
    <n v="7387.23"/>
    <n v="169.96"/>
    <m/>
    <n v="102382.08"/>
    <n v="-3003.5"/>
  </r>
  <r>
    <x v="17"/>
    <x v="17"/>
    <x v="0"/>
    <x v="1"/>
    <x v="1"/>
    <x v="99"/>
    <n v="59707.51"/>
    <n v="2025"/>
    <n v="265"/>
    <n v="19936.650000000001"/>
    <n v="3646.5"/>
    <n v="49.98"/>
    <m/>
    <n v="85630.64"/>
    <n v="-1336.01"/>
  </r>
  <r>
    <x v="1"/>
    <x v="1"/>
    <x v="0"/>
    <x v="1"/>
    <x v="0"/>
    <x v="99"/>
    <n v="72937.53"/>
    <n v="3430"/>
    <n v="48"/>
    <n v="27002.75"/>
    <n v="5822"/>
    <n v="765.69"/>
    <m/>
    <n v="110005.97"/>
    <n v="-3506.31"/>
  </r>
  <r>
    <x v="49"/>
    <x v="49"/>
    <x v="0"/>
    <x v="3"/>
    <x v="0"/>
    <x v="99"/>
    <n v="74170.47"/>
    <n v="3549"/>
    <n v="295"/>
    <n v="25770.74"/>
    <n v="4283.67"/>
    <n v="39.979999999999997"/>
    <m/>
    <n v="108108.86"/>
    <n v="-1524.44"/>
  </r>
  <r>
    <x v="90"/>
    <x v="90"/>
    <x v="4"/>
    <x v="2"/>
    <x v="2"/>
    <x v="99"/>
    <n v="40018.21"/>
    <n v="0"/>
    <n v="1295"/>
    <n v="15978.33"/>
    <n v="5034.08"/>
    <n v="150"/>
    <m/>
    <n v="62475.62"/>
    <n v="-349.5"/>
  </r>
  <r>
    <x v="2"/>
    <x v="2"/>
    <x v="0"/>
    <x v="1"/>
    <x v="0"/>
    <x v="99"/>
    <n v="61940.58"/>
    <n v="0"/>
    <n v="0"/>
    <n v="15361"/>
    <n v="2392"/>
    <n v="0"/>
    <m/>
    <n v="79693.58"/>
    <n v="-1086.72"/>
  </r>
  <r>
    <x v="113"/>
    <x v="113"/>
    <x v="2"/>
    <x v="2"/>
    <x v="2"/>
    <x v="99"/>
    <n v="79863.89"/>
    <n v="8775"/>
    <n v="6275"/>
    <n v="33755.199999999997"/>
    <n v="9352.27"/>
    <n v="1627"/>
    <m/>
    <n v="139648.35999999999"/>
    <n v="-1905.6"/>
  </r>
  <r>
    <x v="67"/>
    <x v="67"/>
    <x v="5"/>
    <x v="3"/>
    <x v="0"/>
    <x v="99"/>
    <n v="62992.61"/>
    <n v="0"/>
    <n v="564"/>
    <n v="19542.79"/>
    <n v="5133.3"/>
    <n v="390"/>
    <m/>
    <n v="88622.7"/>
    <n v="316.77"/>
  </r>
  <r>
    <x v="14"/>
    <x v="14"/>
    <x v="0"/>
    <x v="1"/>
    <x v="1"/>
    <x v="99"/>
    <n v="51267.519999999997"/>
    <n v="1835"/>
    <n v="1284"/>
    <n v="19934.88"/>
    <n v="4588.5"/>
    <n v="24.99"/>
    <m/>
    <n v="78934.89"/>
    <n v="-1346.25"/>
  </r>
  <r>
    <x v="51"/>
    <x v="51"/>
    <x v="2"/>
    <x v="3"/>
    <x v="0"/>
    <x v="99"/>
    <n v="95796.01"/>
    <n v="0"/>
    <n v="2476.5"/>
    <n v="29620.58"/>
    <n v="5553.4"/>
    <n v="100"/>
    <m/>
    <n v="133546.49"/>
    <n v="-1994.78"/>
  </r>
  <r>
    <x v="91"/>
    <x v="91"/>
    <x v="0"/>
    <x v="2"/>
    <x v="1"/>
    <x v="99"/>
    <n v="61950.07"/>
    <n v="340"/>
    <n v="667"/>
    <n v="14631.61"/>
    <n v="4378.55"/>
    <n v="124.95"/>
    <m/>
    <n v="82092.179999999993"/>
    <n v="-931.62"/>
  </r>
  <r>
    <x v="42"/>
    <x v="42"/>
    <x v="0"/>
    <x v="1"/>
    <x v="1"/>
    <x v="99"/>
    <n v="49689.45"/>
    <n v="0"/>
    <n v="350"/>
    <n v="20084.47"/>
    <n v="3857.94"/>
    <n v="1379.43"/>
    <m/>
    <n v="75361.289999999994"/>
    <n v="-1239.81"/>
  </r>
  <r>
    <x v="8"/>
    <x v="8"/>
    <x v="0"/>
    <x v="1"/>
    <x v="1"/>
    <x v="99"/>
    <n v="55299.67"/>
    <n v="4277.8999999999996"/>
    <n v="600"/>
    <n v="23535.31"/>
    <n v="4451.67"/>
    <n v="0"/>
    <m/>
    <n v="88164.55"/>
    <n v="-2087.42"/>
  </r>
  <r>
    <x v="37"/>
    <x v="37"/>
    <x v="0"/>
    <x v="3"/>
    <x v="0"/>
    <x v="99"/>
    <n v="94149.02"/>
    <n v="300"/>
    <n v="2065"/>
    <n v="35919.86"/>
    <n v="3905.85"/>
    <n v="3681.36"/>
    <m/>
    <n v="140021.09"/>
    <n v="-4415.1499999999996"/>
  </r>
  <r>
    <x v="101"/>
    <x v="101"/>
    <x v="4"/>
    <x v="2"/>
    <x v="2"/>
    <x v="99"/>
    <n v="74663.839999999997"/>
    <n v="8829"/>
    <n v="90"/>
    <n v="19444.3"/>
    <n v="7006.56"/>
    <n v="230.38"/>
    <m/>
    <n v="110264.08"/>
    <n v="-780"/>
  </r>
  <r>
    <x v="43"/>
    <x v="43"/>
    <x v="0"/>
    <x v="4"/>
    <x v="0"/>
    <x v="99"/>
    <n v="77960.31"/>
    <n v="0"/>
    <n v="1450"/>
    <n v="25259.11"/>
    <n v="4927.8900000000003"/>
    <n v="404.81"/>
    <m/>
    <n v="110002.12"/>
    <n v="-2830.19"/>
  </r>
  <r>
    <x v="76"/>
    <x v="76"/>
    <x v="0"/>
    <x v="4"/>
    <x v="1"/>
    <x v="99"/>
    <n v="76017.929999999993"/>
    <n v="5141.67"/>
    <n v="320"/>
    <n v="24862.63"/>
    <n v="6264.45"/>
    <n v="0"/>
    <m/>
    <n v="112606.68"/>
    <n v="-2850.74"/>
  </r>
  <r>
    <x v="97"/>
    <x v="97"/>
    <x v="0"/>
    <x v="3"/>
    <x v="0"/>
    <x v="99"/>
    <n v="88111"/>
    <n v="1460"/>
    <n v="180"/>
    <n v="33722.97"/>
    <n v="6827"/>
    <n v="334"/>
    <m/>
    <n v="130634.97"/>
    <n v="-1019.68"/>
  </r>
  <r>
    <x v="45"/>
    <x v="45"/>
    <x v="0"/>
    <x v="3"/>
    <x v="0"/>
    <x v="99"/>
    <n v="72931.05"/>
    <n v="0"/>
    <n v="555"/>
    <n v="26001.17"/>
    <n v="3597.25"/>
    <n v="0"/>
    <m/>
    <n v="103084.47"/>
    <n v="-1423.87"/>
  </r>
  <r>
    <x v="20"/>
    <x v="20"/>
    <x v="3"/>
    <x v="1"/>
    <x v="0"/>
    <x v="99"/>
    <n v="84963.93"/>
    <n v="0"/>
    <n v="1851"/>
    <n v="22860.92"/>
    <n v="4586.3100000000004"/>
    <n v="0"/>
    <m/>
    <n v="114262.16"/>
    <n v="-1141.47"/>
  </r>
  <r>
    <x v="69"/>
    <x v="69"/>
    <x v="4"/>
    <x v="1"/>
    <x v="2"/>
    <x v="99"/>
    <n v="46601.16"/>
    <n v="3960"/>
    <n v="477"/>
    <n v="25762.07"/>
    <n v="8295.4500000000007"/>
    <n v="35"/>
    <m/>
    <n v="85130.68"/>
    <n v="-536.14"/>
  </r>
  <r>
    <x v="100"/>
    <x v="100"/>
    <x v="4"/>
    <x v="5"/>
    <x v="2"/>
    <x v="99"/>
    <n v="77687.5"/>
    <n v="4500"/>
    <n v="4739"/>
    <n v="25199.360000000001"/>
    <n v="10560.25"/>
    <n v="329"/>
    <m/>
    <n v="123015.11"/>
    <n v="-434.87"/>
  </r>
  <r>
    <x v="108"/>
    <x v="108"/>
    <x v="4"/>
    <x v="2"/>
    <x v="2"/>
    <x v="99"/>
    <n v="77125.05"/>
    <n v="2020"/>
    <n v="596.25"/>
    <n v="23506.080000000002"/>
    <n v="11811.99"/>
    <n v="5"/>
    <m/>
    <n v="115064.37"/>
    <n v="-2133.92"/>
  </r>
  <r>
    <x v="55"/>
    <x v="55"/>
    <x v="0"/>
    <x v="5"/>
    <x v="0"/>
    <x v="99"/>
    <n v="88401.9"/>
    <n v="4900"/>
    <n v="1815"/>
    <n v="31240.15"/>
    <n v="6375.84"/>
    <n v="649.92999999999995"/>
    <m/>
    <n v="133382.82"/>
    <n v="-1147.6500000000001"/>
  </r>
  <r>
    <x v="102"/>
    <x v="102"/>
    <x v="4"/>
    <x v="2"/>
    <x v="2"/>
    <x v="99"/>
    <n v="50795.19"/>
    <n v="280"/>
    <n v="4210"/>
    <n v="17923.900000000001"/>
    <n v="2885.76"/>
    <n v="160.44999999999999"/>
    <m/>
    <n v="76255.3"/>
    <n v="644.26"/>
  </r>
  <r>
    <x v="107"/>
    <x v="107"/>
    <x v="0"/>
    <x v="3"/>
    <x v="0"/>
    <x v="99"/>
    <n v="84198.05"/>
    <n v="0"/>
    <n v="2200"/>
    <n v="29782"/>
    <n v="4829"/>
    <n v="123"/>
    <m/>
    <n v="121132.05"/>
    <n v="-2302.1999999999998"/>
  </r>
  <r>
    <x v="115"/>
    <x v="115"/>
    <x v="0"/>
    <x v="1"/>
    <x v="2"/>
    <x v="99"/>
    <n v="61240.1"/>
    <n v="17215"/>
    <n v="1035"/>
    <n v="25121.439999999999"/>
    <n v="8158.2"/>
    <n v="338.89"/>
    <m/>
    <n v="113108.63"/>
    <n v="-1477.7"/>
  </r>
  <r>
    <x v="61"/>
    <x v="61"/>
    <x v="0"/>
    <x v="3"/>
    <x v="0"/>
    <x v="99"/>
    <n v="69791.820000000007"/>
    <n v="920"/>
    <n v="200"/>
    <n v="22995.35"/>
    <n v="5826"/>
    <n v="130"/>
    <m/>
    <n v="99863.17"/>
    <n v="-1560.96"/>
  </r>
  <r>
    <x v="118"/>
    <x v="118"/>
    <x v="3"/>
    <x v="3"/>
    <x v="4"/>
    <x v="99"/>
    <n v="36311.39"/>
    <n v="5280"/>
    <n v="0"/>
    <n v="13139.03"/>
    <n v="4234.96"/>
    <n v="70"/>
    <m/>
    <n v="59035.38"/>
    <n v="-41.34"/>
  </r>
  <r>
    <x v="66"/>
    <x v="66"/>
    <x v="5"/>
    <x v="2"/>
    <x v="4"/>
    <x v="99"/>
    <n v="847.82"/>
    <n v="0"/>
    <n v="0"/>
    <n v="479.89"/>
    <n v="127.69"/>
    <n v="0"/>
    <m/>
    <n v="1455.4"/>
    <n v="0"/>
  </r>
  <r>
    <x v="119"/>
    <x v="119"/>
    <x v="3"/>
    <x v="5"/>
    <x v="4"/>
    <x v="99"/>
    <n v="98704.25"/>
    <n v="8999.92"/>
    <n v="860"/>
    <n v="33686.379999999997"/>
    <n v="12844.2"/>
    <n v="0"/>
    <m/>
    <n v="155094.75"/>
    <n v="-1903.64"/>
  </r>
  <r>
    <x v="83"/>
    <x v="83"/>
    <x v="6"/>
    <x v="2"/>
    <x v="2"/>
    <x v="99"/>
    <n v="70974.210000000006"/>
    <n v="4215.75"/>
    <n v="1950"/>
    <n v="23189.24"/>
    <n v="9822.31"/>
    <n v="411.25"/>
    <m/>
    <n v="110562.76"/>
    <n v="-1890.46"/>
  </r>
  <r>
    <x v="26"/>
    <x v="26"/>
    <x v="1"/>
    <x v="2"/>
    <x v="0"/>
    <x v="99"/>
    <n v="87693"/>
    <n v="5549.5"/>
    <n v="1350"/>
    <n v="41173.800000000003"/>
    <n v="6768.08"/>
    <n v="30"/>
    <m/>
    <n v="142564.38"/>
    <n v="-1375.47"/>
  </r>
  <r>
    <x v="98"/>
    <x v="98"/>
    <x v="2"/>
    <x v="3"/>
    <x v="2"/>
    <x v="99"/>
    <n v="92037.69"/>
    <n v="1200"/>
    <n v="320"/>
    <n v="47135.46"/>
    <n v="27752"/>
    <n v="251.91"/>
    <m/>
    <n v="168697.06"/>
    <n v="-1215.7"/>
  </r>
  <r>
    <x v="112"/>
    <x v="112"/>
    <x v="2"/>
    <x v="3"/>
    <x v="2"/>
    <x v="99"/>
    <n v="74447.98"/>
    <n v="544"/>
    <n v="880"/>
    <n v="36918.629999999997"/>
    <n v="15190.21"/>
    <n v="44"/>
    <m/>
    <n v="128024.82"/>
    <n v="-3071.55"/>
  </r>
  <r>
    <x v="46"/>
    <x v="46"/>
    <x v="3"/>
    <x v="1"/>
    <x v="0"/>
    <x v="99"/>
    <n v="66454.47"/>
    <n v="100"/>
    <n v="1200"/>
    <n v="21865.26"/>
    <n v="8667.42"/>
    <n v="54"/>
    <m/>
    <n v="98341.15"/>
    <n v="-2379.8000000000002"/>
  </r>
  <r>
    <x v="78"/>
    <x v="78"/>
    <x v="1"/>
    <x v="2"/>
    <x v="0"/>
    <x v="99"/>
    <n v="76242.720000000001"/>
    <n v="2022.5"/>
    <n v="1664"/>
    <n v="30262.44"/>
    <n v="5159.4399999999996"/>
    <n v="0"/>
    <m/>
    <n v="115351.1"/>
    <n v="-1249.54"/>
  </r>
  <r>
    <x v="81"/>
    <x v="81"/>
    <x v="0"/>
    <x v="3"/>
    <x v="2"/>
    <x v="99"/>
    <n v="59912.45"/>
    <n v="3061.57"/>
    <n v="350"/>
    <n v="38892.32"/>
    <n v="10210.370000000001"/>
    <n v="182.29"/>
    <m/>
    <n v="112609"/>
    <n v="-2252.12"/>
  </r>
  <r>
    <x v="4"/>
    <x v="4"/>
    <x v="1"/>
    <x v="0"/>
    <x v="0"/>
    <x v="99"/>
    <n v="34458.050000000003"/>
    <n v="275"/>
    <n v="0"/>
    <n v="20943.95"/>
    <n v="2728.13"/>
    <n v="0"/>
    <m/>
    <n v="58405.13"/>
    <n v="-524.04"/>
  </r>
  <r>
    <x v="54"/>
    <x v="54"/>
    <x v="0"/>
    <x v="2"/>
    <x v="0"/>
    <x v="99"/>
    <n v="65821.33"/>
    <n v="650"/>
    <n v="0"/>
    <n v="30390.02"/>
    <n v="2740.2"/>
    <n v="0"/>
    <m/>
    <n v="99601.55"/>
    <n v="-1374.9"/>
  </r>
  <r>
    <x v="10"/>
    <x v="10"/>
    <x v="1"/>
    <x v="2"/>
    <x v="0"/>
    <x v="99"/>
    <n v="76644.23"/>
    <n v="600"/>
    <n v="2760"/>
    <n v="39119.4"/>
    <n v="4052.85"/>
    <n v="982.97"/>
    <m/>
    <n v="124159.45"/>
    <n v="-1198.1099999999999"/>
  </r>
  <r>
    <x v="63"/>
    <x v="63"/>
    <x v="0"/>
    <x v="2"/>
    <x v="0"/>
    <x v="99"/>
    <n v="93661.17"/>
    <n v="550"/>
    <n v="1150"/>
    <n v="36519.08"/>
    <n v="5267.32"/>
    <n v="300"/>
    <m/>
    <n v="137447.57"/>
    <n v="-1658.84"/>
  </r>
  <r>
    <x v="124"/>
    <x v="124"/>
    <x v="0"/>
    <x v="6"/>
    <x v="0"/>
    <x v="99"/>
    <n v="64520.56"/>
    <n v="0"/>
    <n v="0"/>
    <n v="25637.62"/>
    <n v="8112.92"/>
    <n v="0"/>
    <m/>
    <n v="98271.1"/>
    <n v="0"/>
  </r>
  <r>
    <x v="57"/>
    <x v="57"/>
    <x v="3"/>
    <x v="4"/>
    <x v="0"/>
    <x v="99"/>
    <n v="146565.62"/>
    <n v="5250"/>
    <n v="7709"/>
    <n v="46737.05"/>
    <n v="16052.8"/>
    <n v="2520.7800000000002"/>
    <m/>
    <n v="224835.25"/>
    <n v="-3214.86"/>
  </r>
  <r>
    <x v="86"/>
    <x v="86"/>
    <x v="0"/>
    <x v="2"/>
    <x v="2"/>
    <x v="99"/>
    <n v="49005.09"/>
    <n v="0"/>
    <n v="67"/>
    <n v="25935.49"/>
    <n v="6406.13"/>
    <n v="155.24"/>
    <m/>
    <n v="81568.95"/>
    <n v="-807.12"/>
  </r>
  <r>
    <x v="73"/>
    <x v="73"/>
    <x v="0"/>
    <x v="2"/>
    <x v="2"/>
    <x v="99"/>
    <n v="60313.21"/>
    <n v="2100"/>
    <n v="60"/>
    <n v="28041.48"/>
    <n v="6181.82"/>
    <n v="49.49"/>
    <m/>
    <n v="96746"/>
    <n v="-1334.62"/>
  </r>
  <r>
    <x v="34"/>
    <x v="34"/>
    <x v="0"/>
    <x v="3"/>
    <x v="0"/>
    <x v="99"/>
    <n v="65966.960000000006"/>
    <n v="46670.54"/>
    <n v="1560"/>
    <n v="29047.43"/>
    <n v="4924.12"/>
    <n v="0"/>
    <m/>
    <n v="148169.04999999999"/>
    <n v="-2073.29"/>
  </r>
  <r>
    <x v="32"/>
    <x v="32"/>
    <x v="3"/>
    <x v="2"/>
    <x v="0"/>
    <x v="99"/>
    <n v="82432.55"/>
    <n v="0"/>
    <n v="810"/>
    <n v="29829.23"/>
    <n v="7141"/>
    <n v="0"/>
    <m/>
    <n v="120212.78"/>
    <n v="-2805.12"/>
  </r>
  <r>
    <x v="85"/>
    <x v="85"/>
    <x v="0"/>
    <x v="2"/>
    <x v="0"/>
    <x v="100"/>
    <n v="55656.5"/>
    <n v="0"/>
    <n v="645"/>
    <n v="16710.25"/>
    <n v="4409.25"/>
    <n v="1721.92"/>
    <m/>
    <n v="79142.92"/>
    <n v="-555.66"/>
  </r>
  <r>
    <x v="24"/>
    <x v="24"/>
    <x v="0"/>
    <x v="2"/>
    <x v="0"/>
    <x v="100"/>
    <n v="72891.33"/>
    <n v="1270"/>
    <n v="971"/>
    <n v="18322.830000000002"/>
    <n v="4990.47"/>
    <n v="5499.85"/>
    <m/>
    <n v="103945.48"/>
    <n v="-2309.83"/>
  </r>
  <r>
    <x v="88"/>
    <x v="88"/>
    <x v="2"/>
    <x v="3"/>
    <x v="2"/>
    <x v="100"/>
    <n v="116581.98"/>
    <n v="2725"/>
    <n v="2905"/>
    <n v="51797.63"/>
    <n v="7488.46"/>
    <n v="15"/>
    <m/>
    <n v="181513.07"/>
    <n v="-3618.19"/>
  </r>
  <r>
    <x v="105"/>
    <x v="105"/>
    <x v="4"/>
    <x v="1"/>
    <x v="2"/>
    <x v="100"/>
    <n v="32719.4"/>
    <n v="900"/>
    <n v="0"/>
    <n v="10178.58"/>
    <n v="3134.69"/>
    <n v="1549.86"/>
    <m/>
    <n v="48482.53"/>
    <n v="-365.88"/>
  </r>
  <r>
    <x v="48"/>
    <x v="48"/>
    <x v="0"/>
    <x v="3"/>
    <x v="0"/>
    <x v="100"/>
    <n v="75051.960000000006"/>
    <n v="1140"/>
    <n v="1025"/>
    <n v="24480.14"/>
    <n v="5352.28"/>
    <n v="167.5"/>
    <m/>
    <n v="107216.88"/>
    <n v="-2090.4499999999998"/>
  </r>
  <r>
    <x v="80"/>
    <x v="80"/>
    <x v="4"/>
    <x v="1"/>
    <x v="2"/>
    <x v="100"/>
    <n v="39228.26"/>
    <n v="2100"/>
    <n v="0"/>
    <n v="11987.8"/>
    <n v="4323.75"/>
    <n v="47.99"/>
    <m/>
    <n v="57687.8"/>
    <n v="-729.45"/>
  </r>
  <r>
    <x v="72"/>
    <x v="72"/>
    <x v="0"/>
    <x v="3"/>
    <x v="2"/>
    <x v="100"/>
    <n v="62636.72"/>
    <n v="0"/>
    <n v="0"/>
    <n v="31375.94"/>
    <n v="7309.87"/>
    <n v="83"/>
    <m/>
    <n v="101405.53"/>
    <n v="-1110.08"/>
  </r>
  <r>
    <x v="0"/>
    <x v="0"/>
    <x v="0"/>
    <x v="0"/>
    <x v="0"/>
    <x v="100"/>
    <n v="57189.13"/>
    <n v="0"/>
    <n v="0"/>
    <n v="23381.07"/>
    <n v="4844.25"/>
    <n v="257.5"/>
    <m/>
    <n v="85671.95"/>
    <n v="-1113.97"/>
  </r>
  <r>
    <x v="103"/>
    <x v="103"/>
    <x v="0"/>
    <x v="3"/>
    <x v="2"/>
    <x v="100"/>
    <n v="58369.8"/>
    <n v="2175"/>
    <n v="45"/>
    <n v="28640.89"/>
    <n v="8041.46"/>
    <n v="20"/>
    <m/>
    <n v="97292.15"/>
    <n v="-2059.11"/>
  </r>
  <r>
    <x v="40"/>
    <x v="40"/>
    <x v="0"/>
    <x v="3"/>
    <x v="0"/>
    <x v="100"/>
    <n v="61509.78"/>
    <n v="1330"/>
    <n v="0"/>
    <n v="22708.45"/>
    <n v="5906.65"/>
    <n v="0"/>
    <m/>
    <n v="91454.88"/>
    <n v="-1116.1300000000001"/>
  </r>
  <r>
    <x v="125"/>
    <x v="125"/>
    <x v="0"/>
    <x v="2"/>
    <x v="2"/>
    <x v="100"/>
    <n v="58876.73"/>
    <n v="1971.04"/>
    <n v="9256.08"/>
    <n v="19842.41"/>
    <n v="4100.38"/>
    <n v="42.87"/>
    <m/>
    <n v="94089.51"/>
    <n v="-1148.8900000000001"/>
  </r>
  <r>
    <x v="65"/>
    <x v="65"/>
    <x v="0"/>
    <x v="2"/>
    <x v="0"/>
    <x v="100"/>
    <n v="43600.88"/>
    <n v="750"/>
    <n v="0"/>
    <n v="31917.26"/>
    <n v="5434.93"/>
    <n v="479.24"/>
    <m/>
    <n v="82182.31"/>
    <n v="-685.23"/>
  </r>
  <r>
    <x v="79"/>
    <x v="79"/>
    <x v="0"/>
    <x v="3"/>
    <x v="0"/>
    <x v="100"/>
    <n v="68114.61"/>
    <n v="0"/>
    <n v="0"/>
    <n v="24605.52"/>
    <n v="6262.13"/>
    <n v="47"/>
    <m/>
    <n v="99029.26"/>
    <n v="-2453.08"/>
  </r>
  <r>
    <x v="59"/>
    <x v="59"/>
    <x v="3"/>
    <x v="3"/>
    <x v="2"/>
    <x v="100"/>
    <n v="34592.699999999997"/>
    <n v="3690"/>
    <n v="570"/>
    <n v="8852"/>
    <n v="2166"/>
    <n v="193.4"/>
    <m/>
    <n v="50064.1"/>
    <n v="-1144.46"/>
  </r>
  <r>
    <x v="44"/>
    <x v="44"/>
    <x v="0"/>
    <x v="2"/>
    <x v="0"/>
    <x v="100"/>
    <n v="67086.320000000007"/>
    <n v="6399.72"/>
    <n v="2707.13"/>
    <n v="23340.560000000001"/>
    <n v="4288.38"/>
    <n v="1937.55"/>
    <m/>
    <n v="105759.66"/>
    <n v="-1285.03"/>
  </r>
  <r>
    <x v="31"/>
    <x v="31"/>
    <x v="4"/>
    <x v="0"/>
    <x v="0"/>
    <x v="100"/>
    <n v="29710.35"/>
    <n v="0"/>
    <n v="1552.45"/>
    <n v="13007.35"/>
    <n v="2470.33"/>
    <n v="2643.57"/>
    <m/>
    <n v="49384.05"/>
    <n v="-496.82"/>
  </r>
  <r>
    <x v="84"/>
    <x v="84"/>
    <x v="0"/>
    <x v="3"/>
    <x v="0"/>
    <x v="100"/>
    <n v="84542.19"/>
    <n v="1535.5"/>
    <n v="1470.75"/>
    <n v="39589.51"/>
    <n v="9019.7800000000007"/>
    <n v="896.71"/>
    <m/>
    <n v="137054.44"/>
    <n v="-4101.7"/>
  </r>
  <r>
    <x v="120"/>
    <x v="120"/>
    <x v="2"/>
    <x v="3"/>
    <x v="2"/>
    <x v="100"/>
    <n v="111919.61"/>
    <n v="4575"/>
    <n v="2490"/>
    <n v="38971.449999999997"/>
    <n v="10910.04"/>
    <n v="591"/>
    <m/>
    <n v="169457.1"/>
    <n v="-8350.2800000000007"/>
  </r>
  <r>
    <x v="5"/>
    <x v="5"/>
    <x v="0"/>
    <x v="1"/>
    <x v="0"/>
    <x v="100"/>
    <n v="64958.47"/>
    <n v="850"/>
    <n v="3244"/>
    <n v="27946.01"/>
    <n v="6108"/>
    <n v="222.96"/>
    <m/>
    <n v="103329.44"/>
    <n v="-2354.14"/>
  </r>
  <r>
    <x v="123"/>
    <x v="123"/>
    <x v="2"/>
    <x v="4"/>
    <x v="0"/>
    <x v="100"/>
    <n v="101594.86"/>
    <n v="0"/>
    <n v="2520"/>
    <n v="35579.39"/>
    <n v="6617.97"/>
    <n v="79.959999999999994"/>
    <m/>
    <n v="146392.18"/>
    <n v="-2123.96"/>
  </r>
  <r>
    <x v="19"/>
    <x v="19"/>
    <x v="4"/>
    <x v="0"/>
    <x v="0"/>
    <x v="100"/>
    <n v="23313.09"/>
    <n v="5705"/>
    <n v="0"/>
    <n v="10640.59"/>
    <n v="2699.78"/>
    <n v="172"/>
    <m/>
    <n v="42530.46"/>
    <n v="169.37"/>
  </r>
  <r>
    <x v="92"/>
    <x v="92"/>
    <x v="2"/>
    <x v="4"/>
    <x v="0"/>
    <x v="100"/>
    <n v="110613.67"/>
    <n v="540"/>
    <n v="2830"/>
    <n v="43360.79"/>
    <n v="9502.73"/>
    <n v="119.96"/>
    <m/>
    <n v="166967.15"/>
    <n v="-4301.91"/>
  </r>
  <r>
    <x v="99"/>
    <x v="99"/>
    <x v="4"/>
    <x v="3"/>
    <x v="2"/>
    <x v="100"/>
    <n v="42296.54"/>
    <n v="11206.5"/>
    <n v="2250"/>
    <n v="20538.259999999998"/>
    <n v="4332.8"/>
    <n v="6083.98"/>
    <m/>
    <n v="86708.08"/>
    <n v="-275.14999999999998"/>
  </r>
  <r>
    <x v="28"/>
    <x v="28"/>
    <x v="0"/>
    <x v="2"/>
    <x v="0"/>
    <x v="100"/>
    <n v="48690.86"/>
    <n v="432"/>
    <n v="30"/>
    <n v="23358.9"/>
    <n v="4502.5"/>
    <n v="444.09"/>
    <m/>
    <n v="77458.350000000006"/>
    <n v="-1225.25"/>
  </r>
  <r>
    <x v="55"/>
    <x v="55"/>
    <x v="0"/>
    <x v="5"/>
    <x v="0"/>
    <x v="100"/>
    <n v="73286.95"/>
    <n v="5532.56"/>
    <n v="2236"/>
    <n v="27970.33"/>
    <n v="4682.57"/>
    <n v="858.77"/>
    <m/>
    <n v="114567.18"/>
    <n v="-1504.25"/>
  </r>
  <r>
    <x v="9"/>
    <x v="9"/>
    <x v="0"/>
    <x v="1"/>
    <x v="0"/>
    <x v="100"/>
    <n v="64467.46"/>
    <n v="1266.8"/>
    <n v="2590"/>
    <n v="27559.48"/>
    <n v="5373.23"/>
    <n v="152"/>
    <m/>
    <n v="101408.97"/>
    <n v="-2100.0300000000002"/>
  </r>
  <r>
    <x v="33"/>
    <x v="33"/>
    <x v="0"/>
    <x v="2"/>
    <x v="0"/>
    <x v="100"/>
    <n v="59138.81"/>
    <n v="0"/>
    <n v="7505"/>
    <n v="29632.6"/>
    <n v="4315.76"/>
    <n v="30"/>
    <m/>
    <n v="100622.17"/>
    <n v="-1464.85"/>
  </r>
  <r>
    <x v="11"/>
    <x v="11"/>
    <x v="0"/>
    <x v="2"/>
    <x v="2"/>
    <x v="100"/>
    <n v="67589.009999999995"/>
    <n v="2850"/>
    <n v="1590"/>
    <n v="22700.75"/>
    <n v="5499.5"/>
    <n v="2952.35"/>
    <m/>
    <n v="103181.61"/>
    <n v="-1382.52"/>
  </r>
  <r>
    <x v="25"/>
    <x v="25"/>
    <x v="2"/>
    <x v="1"/>
    <x v="0"/>
    <x v="100"/>
    <n v="75101.509999999995"/>
    <n v="0"/>
    <n v="810"/>
    <n v="22464.95"/>
    <n v="3353.17"/>
    <n v="20"/>
    <m/>
    <n v="101749.63"/>
    <n v="-1806.08"/>
  </r>
  <r>
    <x v="27"/>
    <x v="27"/>
    <x v="0"/>
    <x v="3"/>
    <x v="0"/>
    <x v="100"/>
    <n v="54755"/>
    <n v="0"/>
    <n v="0"/>
    <n v="18963.98"/>
    <n v="3951"/>
    <n v="593.37"/>
    <m/>
    <n v="78263.350000000006"/>
    <n v="-1440.51"/>
  </r>
  <r>
    <x v="6"/>
    <x v="6"/>
    <x v="0"/>
    <x v="1"/>
    <x v="0"/>
    <x v="100"/>
    <n v="64066.78"/>
    <n v="4145"/>
    <n v="2774.02"/>
    <n v="31089.54"/>
    <n v="3815.4"/>
    <n v="778.76"/>
    <m/>
    <n v="106669.5"/>
    <n v="-1599.79"/>
  </r>
  <r>
    <x v="74"/>
    <x v="74"/>
    <x v="3"/>
    <x v="3"/>
    <x v="0"/>
    <x v="100"/>
    <n v="108118"/>
    <n v="5536.46"/>
    <n v="2915.25"/>
    <n v="33770.129999999997"/>
    <n v="11613.96"/>
    <n v="3839.88"/>
    <m/>
    <n v="165793.68"/>
    <n v="-4649.1400000000003"/>
  </r>
  <r>
    <x v="122"/>
    <x v="122"/>
    <x v="0"/>
    <x v="3"/>
    <x v="2"/>
    <x v="100"/>
    <n v="66387.75"/>
    <n v="2822.5"/>
    <n v="-60"/>
    <n v="24245.65"/>
    <n v="6854.99"/>
    <n v="1911.42"/>
    <m/>
    <n v="102162.31"/>
    <n v="-2114.6799999999998"/>
  </r>
  <r>
    <x v="64"/>
    <x v="64"/>
    <x v="0"/>
    <x v="3"/>
    <x v="0"/>
    <x v="100"/>
    <n v="84907.55"/>
    <n v="17802.7"/>
    <n v="2306.75"/>
    <n v="42941.18"/>
    <n v="9483.4699999999993"/>
    <n v="763.75"/>
    <m/>
    <n v="158205.4"/>
    <n v="-3006.05"/>
  </r>
  <r>
    <x v="95"/>
    <x v="95"/>
    <x v="2"/>
    <x v="5"/>
    <x v="2"/>
    <x v="100"/>
    <n v="58909.599999999999"/>
    <n v="889"/>
    <n v="2095"/>
    <n v="32642.55"/>
    <n v="11210.43"/>
    <n v="70.400000000000006"/>
    <m/>
    <n v="105816.98"/>
    <n v="-1556.22"/>
  </r>
  <r>
    <x v="93"/>
    <x v="93"/>
    <x v="0"/>
    <x v="2"/>
    <x v="0"/>
    <x v="100"/>
    <n v="48359.63"/>
    <n v="384"/>
    <n v="0"/>
    <n v="17494.3"/>
    <n v="6226.53"/>
    <n v="52"/>
    <m/>
    <n v="72516.460000000006"/>
    <n v="-825.17"/>
  </r>
  <r>
    <x v="13"/>
    <x v="13"/>
    <x v="0"/>
    <x v="1"/>
    <x v="0"/>
    <x v="100"/>
    <n v="70856.42"/>
    <n v="225"/>
    <n v="798"/>
    <n v="22214.81"/>
    <n v="4278.0200000000004"/>
    <n v="2667.59"/>
    <m/>
    <n v="101039.84"/>
    <n v="-4221.8"/>
  </r>
  <r>
    <x v="109"/>
    <x v="109"/>
    <x v="0"/>
    <x v="2"/>
    <x v="2"/>
    <x v="100"/>
    <n v="53321.21"/>
    <n v="0"/>
    <n v="865"/>
    <n v="27439.3"/>
    <n v="5199.3"/>
    <n v="229.5"/>
    <m/>
    <n v="87054.31"/>
    <n v="-1639.42"/>
  </r>
  <r>
    <x v="15"/>
    <x v="15"/>
    <x v="2"/>
    <x v="1"/>
    <x v="0"/>
    <x v="100"/>
    <n v="76660.78"/>
    <n v="1590"/>
    <n v="4105"/>
    <n v="25949.25"/>
    <n v="3123.63"/>
    <n v="80"/>
    <m/>
    <n v="111508.66"/>
    <n v="-2594.44"/>
  </r>
  <r>
    <x v="75"/>
    <x v="75"/>
    <x v="0"/>
    <x v="3"/>
    <x v="2"/>
    <x v="100"/>
    <n v="52689.09"/>
    <n v="2029"/>
    <n v="2193"/>
    <n v="32549.68"/>
    <n v="7397.53"/>
    <n v="385.07"/>
    <m/>
    <n v="97243.37"/>
    <n v="-1215.79"/>
  </r>
  <r>
    <x v="117"/>
    <x v="117"/>
    <x v="4"/>
    <x v="4"/>
    <x v="2"/>
    <x v="100"/>
    <n v="20863.57"/>
    <n v="914.46"/>
    <n v="0"/>
    <n v="8625.99"/>
    <n v="3123.49"/>
    <n v="295"/>
    <m/>
    <n v="33822.51"/>
    <n v="0"/>
  </r>
  <r>
    <x v="18"/>
    <x v="18"/>
    <x v="3"/>
    <x v="1"/>
    <x v="0"/>
    <x v="100"/>
    <n v="60279.53"/>
    <n v="35"/>
    <n v="2515"/>
    <n v="23441.66"/>
    <n v="4693.9799999999996"/>
    <n v="3350.04"/>
    <m/>
    <n v="94315.21"/>
    <n v="-1315.88"/>
  </r>
  <r>
    <x v="29"/>
    <x v="29"/>
    <x v="0"/>
    <x v="2"/>
    <x v="0"/>
    <x v="100"/>
    <n v="81672.13"/>
    <n v="0"/>
    <n v="1250"/>
    <n v="44461.26"/>
    <n v="6306.31"/>
    <n v="750.98"/>
    <m/>
    <n v="134440.68"/>
    <n v="-2120.3200000000002"/>
  </r>
  <r>
    <x v="50"/>
    <x v="50"/>
    <x v="2"/>
    <x v="4"/>
    <x v="0"/>
    <x v="100"/>
    <n v="121971.2"/>
    <n v="27.5"/>
    <n v="4477.5"/>
    <n v="51514.59"/>
    <n v="5419.6"/>
    <n v="191.31"/>
    <m/>
    <n v="183601.7"/>
    <n v="-5169.41"/>
  </r>
  <r>
    <x v="22"/>
    <x v="22"/>
    <x v="0"/>
    <x v="3"/>
    <x v="0"/>
    <x v="100"/>
    <n v="77220.05"/>
    <n v="2315"/>
    <n v="1100"/>
    <n v="18868.18"/>
    <n v="3297.35"/>
    <n v="1106.79"/>
    <m/>
    <n v="103907.37"/>
    <n v="-1221.07"/>
  </r>
  <r>
    <x v="115"/>
    <x v="115"/>
    <x v="0"/>
    <x v="1"/>
    <x v="2"/>
    <x v="100"/>
    <n v="44379.839999999997"/>
    <n v="18205"/>
    <n v="1590"/>
    <n v="22496.98"/>
    <n v="5559.1"/>
    <n v="406"/>
    <m/>
    <n v="92636.92"/>
    <n v="-1204.3599999999999"/>
  </r>
  <r>
    <x v="62"/>
    <x v="62"/>
    <x v="2"/>
    <x v="4"/>
    <x v="0"/>
    <x v="100"/>
    <n v="120673.15"/>
    <n v="2840"/>
    <n v="55"/>
    <n v="43057.82"/>
    <n v="6461.78"/>
    <n v="39.99"/>
    <m/>
    <n v="173127.74"/>
    <n v="-2552.75"/>
  </r>
  <r>
    <x v="94"/>
    <x v="94"/>
    <x v="0"/>
    <x v="2"/>
    <x v="2"/>
    <x v="100"/>
    <n v="61613.57"/>
    <n v="480"/>
    <n v="2275.35"/>
    <n v="22597.37"/>
    <n v="4566.16"/>
    <n v="1918.13"/>
    <m/>
    <n v="93450.58"/>
    <n v="-2302.88"/>
  </r>
  <r>
    <x v="52"/>
    <x v="52"/>
    <x v="2"/>
    <x v="1"/>
    <x v="2"/>
    <x v="100"/>
    <n v="88372.76"/>
    <n v="200"/>
    <n v="365"/>
    <n v="30203.599999999999"/>
    <n v="5199"/>
    <n v="530.29"/>
    <m/>
    <n v="124870.65"/>
    <n v="-1950.47"/>
  </r>
  <r>
    <x v="104"/>
    <x v="104"/>
    <x v="0"/>
    <x v="2"/>
    <x v="0"/>
    <x v="100"/>
    <n v="64820.36"/>
    <n v="3000"/>
    <n v="750"/>
    <n v="24742.37"/>
    <n v="5222.63"/>
    <n v="100"/>
    <m/>
    <n v="98635.36"/>
    <n v="-2130.31"/>
  </r>
  <r>
    <x v="56"/>
    <x v="56"/>
    <x v="0"/>
    <x v="2"/>
    <x v="0"/>
    <x v="100"/>
    <n v="57299.89"/>
    <n v="3050"/>
    <n v="80"/>
    <n v="20274.61"/>
    <n v="5097.1499999999996"/>
    <n v="779.96"/>
    <m/>
    <n v="86581.61"/>
    <n v="-749.3"/>
  </r>
  <r>
    <x v="114"/>
    <x v="114"/>
    <x v="6"/>
    <x v="3"/>
    <x v="2"/>
    <x v="100"/>
    <n v="87795.77"/>
    <n v="0"/>
    <n v="250"/>
    <n v="35141.72"/>
    <n v="11697.43"/>
    <n v="668"/>
    <m/>
    <n v="135552.92000000001"/>
    <n v="-2690.54"/>
  </r>
  <r>
    <x v="21"/>
    <x v="21"/>
    <x v="4"/>
    <x v="1"/>
    <x v="0"/>
    <x v="100"/>
    <n v="36159.31"/>
    <n v="0"/>
    <n v="0"/>
    <n v="21278.13"/>
    <n v="3211.06"/>
    <n v="67.900000000000006"/>
    <m/>
    <n v="60716.4"/>
    <n v="-910.88"/>
  </r>
  <r>
    <x v="106"/>
    <x v="106"/>
    <x v="0"/>
    <x v="2"/>
    <x v="2"/>
    <x v="100"/>
    <n v="38751.75"/>
    <n v="250"/>
    <n v="1100"/>
    <n v="12191.97"/>
    <n v="5394.6"/>
    <n v="60"/>
    <m/>
    <n v="57748.32"/>
    <n v="-390.43"/>
  </r>
  <r>
    <x v="7"/>
    <x v="7"/>
    <x v="0"/>
    <x v="1"/>
    <x v="0"/>
    <x v="100"/>
    <n v="58581.2"/>
    <n v="575"/>
    <n v="0"/>
    <n v="22488.49"/>
    <n v="3062.05"/>
    <n v="89.5"/>
    <m/>
    <n v="84796.24"/>
    <n v="-2205.56"/>
  </r>
  <r>
    <x v="53"/>
    <x v="53"/>
    <x v="0"/>
    <x v="2"/>
    <x v="0"/>
    <x v="100"/>
    <n v="42210"/>
    <n v="3300"/>
    <n v="100"/>
    <n v="14664.5"/>
    <n v="4270"/>
    <n v="571.70000000000005"/>
    <m/>
    <n v="65116.2"/>
    <n v="-1225.67"/>
  </r>
  <r>
    <x v="23"/>
    <x v="23"/>
    <x v="0"/>
    <x v="1"/>
    <x v="0"/>
    <x v="100"/>
    <n v="78008.42"/>
    <n v="0"/>
    <n v="600"/>
    <n v="33781.15"/>
    <n v="9153.65"/>
    <n v="258.10000000000002"/>
    <m/>
    <n v="121801.32"/>
    <n v="-1151.47"/>
  </r>
  <r>
    <x v="68"/>
    <x v="68"/>
    <x v="0"/>
    <x v="0"/>
    <x v="2"/>
    <x v="100"/>
    <n v="25818.07"/>
    <n v="2000"/>
    <n v="390"/>
    <n v="19745.939999999999"/>
    <n v="9040.98"/>
    <n v="104"/>
    <m/>
    <n v="57098.99"/>
    <n v="-578.34"/>
  </r>
  <r>
    <x v="96"/>
    <x v="96"/>
    <x v="3"/>
    <x v="5"/>
    <x v="0"/>
    <x v="100"/>
    <n v="84702.5"/>
    <n v="2050"/>
    <n v="2740"/>
    <n v="19388.43"/>
    <n v="10024.23"/>
    <n v="379.1"/>
    <m/>
    <n v="119284.26"/>
    <n v="-1209.32"/>
  </r>
  <r>
    <x v="41"/>
    <x v="41"/>
    <x v="0"/>
    <x v="4"/>
    <x v="0"/>
    <x v="100"/>
    <n v="76285.22"/>
    <n v="425"/>
    <n v="0"/>
    <n v="38407.730000000003"/>
    <n v="9352.56"/>
    <n v="397.84"/>
    <m/>
    <n v="124868.35"/>
    <n v="-1262.02"/>
  </r>
  <r>
    <x v="3"/>
    <x v="3"/>
    <x v="0"/>
    <x v="1"/>
    <x v="0"/>
    <x v="100"/>
    <n v="65544.61"/>
    <n v="843.8"/>
    <n v="170"/>
    <n v="41350.18"/>
    <n v="4588.43"/>
    <n v="31.15"/>
    <m/>
    <n v="112528.17"/>
    <n v="-3160.6"/>
  </r>
  <r>
    <x v="58"/>
    <x v="58"/>
    <x v="0"/>
    <x v="3"/>
    <x v="3"/>
    <x v="100"/>
    <n v="62044.52"/>
    <n v="440"/>
    <n v="-50"/>
    <n v="29321.35"/>
    <n v="2951"/>
    <n v="0"/>
    <m/>
    <n v="94706.87"/>
    <n v="-1501"/>
  </r>
  <r>
    <x v="60"/>
    <x v="60"/>
    <x v="1"/>
    <x v="3"/>
    <x v="2"/>
    <x v="100"/>
    <n v="55069.74"/>
    <n v="214.98"/>
    <n v="2185"/>
    <n v="17864.48"/>
    <n v="10850.79"/>
    <n v="481.88"/>
    <m/>
    <n v="86666.87"/>
    <n v="-572.38"/>
  </r>
  <r>
    <x v="77"/>
    <x v="77"/>
    <x v="5"/>
    <x v="2"/>
    <x v="2"/>
    <x v="100"/>
    <n v="58097.74"/>
    <n v="600"/>
    <n v="0"/>
    <n v="18079.87"/>
    <n v="5459.86"/>
    <n v="888.1"/>
    <m/>
    <n v="83125.570000000007"/>
    <n v="-1707.75"/>
  </r>
  <r>
    <x v="30"/>
    <x v="30"/>
    <x v="0"/>
    <x v="2"/>
    <x v="2"/>
    <x v="100"/>
    <n v="76738.149999999994"/>
    <n v="20"/>
    <n v="0"/>
    <n v="31511.75"/>
    <n v="5243.17"/>
    <n v="194.92"/>
    <m/>
    <n v="113707.99"/>
    <n v="-2239.4699999999998"/>
  </r>
  <r>
    <x v="67"/>
    <x v="67"/>
    <x v="5"/>
    <x v="3"/>
    <x v="0"/>
    <x v="100"/>
    <n v="52006.29"/>
    <n v="0"/>
    <n v="2280"/>
    <n v="16841.47"/>
    <n v="5220.76"/>
    <n v="210"/>
    <m/>
    <n v="76558.52"/>
    <n v="-744.29"/>
  </r>
  <r>
    <x v="87"/>
    <x v="87"/>
    <x v="2"/>
    <x v="1"/>
    <x v="2"/>
    <x v="100"/>
    <n v="47973.56"/>
    <n v="5324.09"/>
    <n v="4335"/>
    <n v="20043.25"/>
    <n v="5935.64"/>
    <n v="435.34"/>
    <m/>
    <n v="84046.88"/>
    <n v="-1894.82"/>
  </r>
  <r>
    <x v="110"/>
    <x v="110"/>
    <x v="2"/>
    <x v="3"/>
    <x v="2"/>
    <x v="100"/>
    <n v="158046.17000000001"/>
    <n v="1350"/>
    <n v="180"/>
    <n v="57953.62"/>
    <n v="12852.53"/>
    <n v="4799.4399999999996"/>
    <m/>
    <n v="235181.76"/>
    <n v="-4491.97"/>
  </r>
  <r>
    <x v="82"/>
    <x v="82"/>
    <x v="0"/>
    <x v="3"/>
    <x v="0"/>
    <x v="100"/>
    <n v="60306.09"/>
    <n v="10674.53"/>
    <n v="0"/>
    <n v="33909.5"/>
    <n v="9897.4500000000007"/>
    <n v="59.55"/>
    <m/>
    <n v="114847.12"/>
    <n v="-1273.58"/>
  </r>
  <r>
    <x v="111"/>
    <x v="111"/>
    <x v="5"/>
    <x v="3"/>
    <x v="0"/>
    <x v="100"/>
    <n v="32325.49"/>
    <n v="0"/>
    <n v="240"/>
    <n v="9449.7900000000009"/>
    <n v="2676.6"/>
    <n v="207.5"/>
    <m/>
    <n v="44899.38"/>
    <n v="-697.75"/>
  </r>
  <r>
    <x v="71"/>
    <x v="71"/>
    <x v="0"/>
    <x v="2"/>
    <x v="2"/>
    <x v="100"/>
    <n v="62778.74"/>
    <n v="105"/>
    <n v="5470"/>
    <n v="23202.639999999999"/>
    <n v="7955.95"/>
    <n v="331.78"/>
    <m/>
    <n v="99844.11"/>
    <n v="-3368.85"/>
  </r>
  <r>
    <x v="43"/>
    <x v="43"/>
    <x v="0"/>
    <x v="4"/>
    <x v="0"/>
    <x v="100"/>
    <n v="68818.89"/>
    <n v="0"/>
    <n v="2325"/>
    <n v="26933.33"/>
    <n v="4299.43"/>
    <n v="505.95"/>
    <m/>
    <n v="102882.6"/>
    <n v="-2980.98"/>
  </r>
  <r>
    <x v="121"/>
    <x v="121"/>
    <x v="0"/>
    <x v="3"/>
    <x v="2"/>
    <x v="100"/>
    <n v="72997.429999999993"/>
    <n v="0"/>
    <n v="1392"/>
    <n v="24276.799999999999"/>
    <n v="7895.1"/>
    <n v="1219.5999999999999"/>
    <m/>
    <n v="107780.93"/>
    <n v="-2817.06"/>
  </r>
  <r>
    <x v="89"/>
    <x v="89"/>
    <x v="0"/>
    <x v="2"/>
    <x v="0"/>
    <x v="100"/>
    <n v="81302.740000000005"/>
    <n v="0"/>
    <n v="0"/>
    <n v="30210.14"/>
    <n v="6839.22"/>
    <n v="283.67"/>
    <m/>
    <n v="118635.77"/>
    <n v="-2311.9899999999998"/>
  </r>
  <r>
    <x v="47"/>
    <x v="47"/>
    <x v="0"/>
    <x v="2"/>
    <x v="0"/>
    <x v="100"/>
    <n v="83742.5"/>
    <n v="1625"/>
    <n v="3450"/>
    <n v="36998"/>
    <n v="5494.5"/>
    <n v="5835.65"/>
    <m/>
    <n v="137145.65"/>
    <n v="-2018.58"/>
  </r>
  <r>
    <x v="12"/>
    <x v="12"/>
    <x v="0"/>
    <x v="2"/>
    <x v="0"/>
    <x v="100"/>
    <n v="87827.44"/>
    <n v="1163.98"/>
    <n v="3249"/>
    <n v="26562.35"/>
    <n v="5330.45"/>
    <n v="5274.96"/>
    <m/>
    <n v="129408.18"/>
    <n v="-5080.59"/>
  </r>
  <r>
    <x v="116"/>
    <x v="116"/>
    <x v="2"/>
    <x v="3"/>
    <x v="2"/>
    <x v="100"/>
    <n v="92314.16"/>
    <n v="418"/>
    <n v="0"/>
    <n v="63510.32"/>
    <n v="17569.759999999998"/>
    <n v="0"/>
    <m/>
    <n v="173812.24"/>
    <n v="-1919.83"/>
  </r>
  <r>
    <x v="38"/>
    <x v="38"/>
    <x v="2"/>
    <x v="2"/>
    <x v="0"/>
    <x v="100"/>
    <n v="119583.38"/>
    <n v="1155"/>
    <n v="1015"/>
    <n v="52371.46"/>
    <n v="7576.77"/>
    <n v="4916.8900000000003"/>
    <m/>
    <n v="186618.5"/>
    <n v="-3841.96"/>
  </r>
  <r>
    <x v="36"/>
    <x v="36"/>
    <x v="0"/>
    <x v="1"/>
    <x v="0"/>
    <x v="100"/>
    <n v="66437.84"/>
    <n v="3813.68"/>
    <n v="0"/>
    <n v="29181.1"/>
    <n v="6930.33"/>
    <n v="145"/>
    <m/>
    <n v="106507.95"/>
    <n v="-965.21"/>
  </r>
  <r>
    <x v="14"/>
    <x v="14"/>
    <x v="0"/>
    <x v="1"/>
    <x v="1"/>
    <x v="100"/>
    <n v="47371.47"/>
    <n v="340"/>
    <n v="275"/>
    <n v="20918.189999999999"/>
    <n v="4872.49"/>
    <n v="2163.92"/>
    <m/>
    <n v="75941.070000000007"/>
    <n v="-1496.74"/>
  </r>
  <r>
    <x v="1"/>
    <x v="1"/>
    <x v="0"/>
    <x v="1"/>
    <x v="0"/>
    <x v="100"/>
    <n v="66993"/>
    <n v="240"/>
    <n v="1930"/>
    <n v="25705.86"/>
    <n v="5632.64"/>
    <n v="115.95"/>
    <m/>
    <n v="100617.45"/>
    <n v="-2251.33"/>
  </r>
  <r>
    <x v="51"/>
    <x v="51"/>
    <x v="2"/>
    <x v="3"/>
    <x v="0"/>
    <x v="100"/>
    <n v="93633.96"/>
    <n v="0"/>
    <n v="3960"/>
    <n v="30964"/>
    <n v="5060.66"/>
    <n v="60"/>
    <m/>
    <n v="133678.62"/>
    <n v="-3121.76"/>
  </r>
  <r>
    <x v="124"/>
    <x v="124"/>
    <x v="0"/>
    <x v="6"/>
    <x v="0"/>
    <x v="100"/>
    <n v="65401.98"/>
    <n v="0"/>
    <n v="0"/>
    <n v="24345.57"/>
    <n v="4940.75"/>
    <n v="15.99"/>
    <m/>
    <n v="94704.29"/>
    <n v="0"/>
  </r>
  <r>
    <x v="90"/>
    <x v="90"/>
    <x v="4"/>
    <x v="2"/>
    <x v="2"/>
    <x v="100"/>
    <n v="33749.629999999997"/>
    <n v="300"/>
    <n v="595"/>
    <n v="11264.12"/>
    <n v="2844.02"/>
    <n v="30"/>
    <m/>
    <n v="48782.77"/>
    <n v="-292.70999999999998"/>
  </r>
  <r>
    <x v="2"/>
    <x v="2"/>
    <x v="0"/>
    <x v="1"/>
    <x v="0"/>
    <x v="100"/>
    <n v="54330.39"/>
    <n v="0"/>
    <n v="0"/>
    <n v="15334.75"/>
    <n v="2152"/>
    <n v="15"/>
    <m/>
    <n v="71832.14"/>
    <n v="-1410.76"/>
  </r>
  <r>
    <x v="39"/>
    <x v="39"/>
    <x v="5"/>
    <x v="3"/>
    <x v="0"/>
    <x v="100"/>
    <n v="44336.38"/>
    <n v="0"/>
    <n v="6191"/>
    <n v="16670.5"/>
    <n v="5070.7"/>
    <n v="393.75"/>
    <m/>
    <n v="72662.33"/>
    <n v="-2018.32"/>
  </r>
  <r>
    <x v="76"/>
    <x v="76"/>
    <x v="0"/>
    <x v="4"/>
    <x v="1"/>
    <x v="100"/>
    <n v="78123.199999999997"/>
    <n v="0"/>
    <n v="550"/>
    <n v="26153.040000000001"/>
    <n v="7099.27"/>
    <n v="0"/>
    <m/>
    <n v="111925.51"/>
    <n v="-2632.51"/>
  </r>
  <r>
    <x v="49"/>
    <x v="49"/>
    <x v="0"/>
    <x v="3"/>
    <x v="0"/>
    <x v="100"/>
    <n v="63082.26"/>
    <n v="5303"/>
    <n v="950"/>
    <n v="21110.79"/>
    <n v="3122.83"/>
    <n v="73.47"/>
    <m/>
    <n v="93642.35"/>
    <n v="-1414.76"/>
  </r>
  <r>
    <x v="17"/>
    <x v="17"/>
    <x v="0"/>
    <x v="1"/>
    <x v="1"/>
    <x v="100"/>
    <n v="55700.480000000003"/>
    <n v="1305"/>
    <n v="277.10000000000002"/>
    <n v="21627.26"/>
    <n v="4301.3"/>
    <n v="24.99"/>
    <m/>
    <n v="83236.13"/>
    <n v="-1009.77"/>
  </r>
  <r>
    <x v="91"/>
    <x v="91"/>
    <x v="0"/>
    <x v="2"/>
    <x v="1"/>
    <x v="100"/>
    <n v="54794.79"/>
    <n v="0"/>
    <n v="1513"/>
    <n v="17556.560000000001"/>
    <n v="4440.5600000000004"/>
    <n v="182.97"/>
    <m/>
    <n v="78487.88"/>
    <n v="-1729.98"/>
  </r>
  <r>
    <x v="42"/>
    <x v="42"/>
    <x v="0"/>
    <x v="1"/>
    <x v="1"/>
    <x v="100"/>
    <n v="55385.93"/>
    <n v="0"/>
    <n v="1595"/>
    <n v="21998.06"/>
    <n v="4905.5"/>
    <n v="1664.96"/>
    <m/>
    <n v="85549.45"/>
    <n v="-843.45"/>
  </r>
  <r>
    <x v="8"/>
    <x v="8"/>
    <x v="0"/>
    <x v="1"/>
    <x v="1"/>
    <x v="100"/>
    <n v="56597"/>
    <n v="1038.25"/>
    <n v="547"/>
    <n v="23275.03"/>
    <n v="5065.7299999999996"/>
    <n v="0"/>
    <m/>
    <n v="86523.01"/>
    <n v="-1569.3"/>
  </r>
  <r>
    <x v="37"/>
    <x v="37"/>
    <x v="0"/>
    <x v="3"/>
    <x v="0"/>
    <x v="100"/>
    <n v="107457.31"/>
    <n v="0"/>
    <n v="1327.18"/>
    <n v="37054.15"/>
    <n v="6055.87"/>
    <n v="5294.75"/>
    <m/>
    <n v="157189.26"/>
    <n v="-1800.9"/>
  </r>
  <r>
    <x v="101"/>
    <x v="101"/>
    <x v="4"/>
    <x v="2"/>
    <x v="2"/>
    <x v="100"/>
    <n v="38782.82"/>
    <n v="1569.6"/>
    <n v="990"/>
    <n v="10460.950000000001"/>
    <n v="4450.38"/>
    <n v="189.92"/>
    <m/>
    <n v="56443.67"/>
    <n v="-426.28"/>
  </r>
  <r>
    <x v="113"/>
    <x v="113"/>
    <x v="2"/>
    <x v="2"/>
    <x v="2"/>
    <x v="100"/>
    <n v="58942.38"/>
    <n v="1370"/>
    <n v="6750"/>
    <n v="22179.22"/>
    <n v="7564.51"/>
    <n v="2745.97"/>
    <m/>
    <n v="99552.08"/>
    <n v="-1030.4000000000001"/>
  </r>
  <r>
    <x v="61"/>
    <x v="61"/>
    <x v="0"/>
    <x v="3"/>
    <x v="0"/>
    <x v="100"/>
    <n v="33468.31"/>
    <n v="590"/>
    <n v="80"/>
    <n v="14251.57"/>
    <n v="4359.7"/>
    <n v="20"/>
    <m/>
    <n v="52769.58"/>
    <n v="-897.62"/>
  </r>
  <r>
    <x v="20"/>
    <x v="20"/>
    <x v="3"/>
    <x v="1"/>
    <x v="0"/>
    <x v="100"/>
    <n v="52816.06"/>
    <n v="3018"/>
    <n v="2422"/>
    <n v="14871.75"/>
    <n v="3110"/>
    <n v="499"/>
    <m/>
    <n v="76736.81"/>
    <n v="-473.4"/>
  </r>
  <r>
    <x v="69"/>
    <x v="69"/>
    <x v="4"/>
    <x v="1"/>
    <x v="2"/>
    <x v="100"/>
    <n v="42556.28"/>
    <n v="2460"/>
    <n v="433.5"/>
    <n v="19209.13"/>
    <n v="6524.7"/>
    <n v="35"/>
    <m/>
    <n v="71218.61"/>
    <n v="-507.33"/>
  </r>
  <r>
    <x v="100"/>
    <x v="100"/>
    <x v="4"/>
    <x v="5"/>
    <x v="2"/>
    <x v="100"/>
    <n v="52893.98"/>
    <n v="4700"/>
    <n v="5802"/>
    <n v="19341.62"/>
    <n v="8090.1"/>
    <n v="208.25"/>
    <m/>
    <n v="91035.95"/>
    <n v="-471.42"/>
  </r>
  <r>
    <x v="108"/>
    <x v="108"/>
    <x v="4"/>
    <x v="2"/>
    <x v="2"/>
    <x v="100"/>
    <n v="62863.31"/>
    <n v="4016"/>
    <n v="950.88"/>
    <n v="21636.71"/>
    <n v="10305.799999999999"/>
    <n v="331.5"/>
    <m/>
    <n v="100104.2"/>
    <n v="2495.83"/>
  </r>
  <r>
    <x v="98"/>
    <x v="98"/>
    <x v="2"/>
    <x v="3"/>
    <x v="2"/>
    <x v="100"/>
    <n v="66180.7"/>
    <n v="0"/>
    <n v="360"/>
    <n v="44948.55"/>
    <n v="29128.62"/>
    <n v="155"/>
    <m/>
    <n v="140772.87"/>
    <n v="-2264.8000000000002"/>
  </r>
  <r>
    <x v="16"/>
    <x v="16"/>
    <x v="0"/>
    <x v="1"/>
    <x v="0"/>
    <x v="100"/>
    <n v="72032"/>
    <n v="300"/>
    <n v="1562.51"/>
    <n v="32352.37"/>
    <n v="6587.8"/>
    <n v="4328.75"/>
    <m/>
    <n v="117163.43"/>
    <n v="-1373.26"/>
  </r>
  <r>
    <x v="97"/>
    <x v="97"/>
    <x v="0"/>
    <x v="3"/>
    <x v="0"/>
    <x v="100"/>
    <n v="51923"/>
    <n v="700"/>
    <n v="40"/>
    <n v="22740.87"/>
    <n v="4562"/>
    <n v="172"/>
    <m/>
    <n v="80137.87"/>
    <n v="-1609.39"/>
  </r>
  <r>
    <x v="45"/>
    <x v="45"/>
    <x v="0"/>
    <x v="3"/>
    <x v="0"/>
    <x v="100"/>
    <n v="63088.17"/>
    <n v="0"/>
    <n v="240"/>
    <n v="20144.91"/>
    <n v="3111"/>
    <n v="0"/>
    <m/>
    <n v="86584.08"/>
    <n v="-1880.57"/>
  </r>
  <r>
    <x v="83"/>
    <x v="83"/>
    <x v="6"/>
    <x v="2"/>
    <x v="2"/>
    <x v="100"/>
    <n v="70706.009999999995"/>
    <n v="2871.75"/>
    <n v="1967.1"/>
    <n v="24535.19"/>
    <n v="8300.7000000000007"/>
    <n v="140.30000000000001"/>
    <m/>
    <n v="108521.05"/>
    <n v="-1163.4100000000001"/>
  </r>
  <r>
    <x v="112"/>
    <x v="112"/>
    <x v="2"/>
    <x v="3"/>
    <x v="2"/>
    <x v="100"/>
    <n v="49978.37"/>
    <n v="2029.75"/>
    <n v="1270"/>
    <n v="39895.21"/>
    <n v="19281.169999999998"/>
    <n v="77"/>
    <m/>
    <n v="112531.5"/>
    <n v="-2446.35"/>
  </r>
  <r>
    <x v="34"/>
    <x v="34"/>
    <x v="0"/>
    <x v="3"/>
    <x v="0"/>
    <x v="100"/>
    <n v="53042.02"/>
    <n v="1453.31"/>
    <n v="2100"/>
    <n v="29382.639999999999"/>
    <n v="4670.18"/>
    <n v="82.04"/>
    <m/>
    <n v="90730.19"/>
    <n v="-487.47"/>
  </r>
  <r>
    <x v="73"/>
    <x v="73"/>
    <x v="0"/>
    <x v="2"/>
    <x v="2"/>
    <x v="100"/>
    <n v="43242.35"/>
    <n v="425"/>
    <n v="160"/>
    <n v="23748.799999999999"/>
    <n v="3497.24"/>
    <n v="166.97"/>
    <m/>
    <n v="71240.36"/>
    <n v="-43.64"/>
  </r>
  <r>
    <x v="66"/>
    <x v="66"/>
    <x v="5"/>
    <x v="2"/>
    <x v="4"/>
    <x v="100"/>
    <n v="22227.5"/>
    <n v="0"/>
    <n v="0"/>
    <n v="7444.75"/>
    <n v="3141.1"/>
    <n v="0"/>
    <m/>
    <n v="32813.35"/>
    <n v="-285"/>
  </r>
  <r>
    <x v="118"/>
    <x v="118"/>
    <x v="3"/>
    <x v="3"/>
    <x v="4"/>
    <x v="100"/>
    <n v="21356.01"/>
    <n v="1680"/>
    <n v="0"/>
    <n v="10801.5"/>
    <n v="2155"/>
    <n v="55"/>
    <m/>
    <n v="36047.51"/>
    <n v="300"/>
  </r>
  <r>
    <x v="32"/>
    <x v="32"/>
    <x v="3"/>
    <x v="2"/>
    <x v="0"/>
    <x v="100"/>
    <n v="51747.93"/>
    <n v="0"/>
    <n v="585"/>
    <n v="19652.02"/>
    <n v="5204.8100000000004"/>
    <n v="0"/>
    <m/>
    <n v="77189.759999999995"/>
    <n v="-1372.63"/>
  </r>
  <r>
    <x v="107"/>
    <x v="107"/>
    <x v="0"/>
    <x v="3"/>
    <x v="0"/>
    <x v="100"/>
    <n v="73921.490000000005"/>
    <n v="1500"/>
    <n v="1200"/>
    <n v="29847"/>
    <n v="4851"/>
    <n v="72"/>
    <m/>
    <n v="111391.49"/>
    <n v="-1171.3399999999999"/>
  </r>
  <r>
    <x v="70"/>
    <x v="70"/>
    <x v="5"/>
    <x v="2"/>
    <x v="4"/>
    <x v="100"/>
    <n v="10984.5"/>
    <n v="0"/>
    <n v="0"/>
    <n v="3961.05"/>
    <n v="2014.28"/>
    <n v="0"/>
    <m/>
    <n v="16959.830000000002"/>
    <n v="0"/>
  </r>
  <r>
    <x v="81"/>
    <x v="81"/>
    <x v="0"/>
    <x v="3"/>
    <x v="2"/>
    <x v="100"/>
    <n v="62511.92"/>
    <n v="875"/>
    <n v="595"/>
    <n v="35753.25"/>
    <n v="9712.9500000000007"/>
    <n v="114.21"/>
    <m/>
    <n v="109562.33"/>
    <n v="-2047.03"/>
  </r>
  <r>
    <x v="46"/>
    <x v="46"/>
    <x v="3"/>
    <x v="1"/>
    <x v="0"/>
    <x v="100"/>
    <n v="45222.98"/>
    <n v="2250"/>
    <n v="315"/>
    <n v="17006.400000000001"/>
    <n v="7766.22"/>
    <n v="0"/>
    <m/>
    <n v="72560.600000000006"/>
    <n v="-1703.34"/>
  </r>
  <r>
    <x v="102"/>
    <x v="102"/>
    <x v="4"/>
    <x v="2"/>
    <x v="2"/>
    <x v="100"/>
    <n v="29800.85"/>
    <n v="60"/>
    <n v="828"/>
    <n v="12057.5"/>
    <n v="2477.5500000000002"/>
    <n v="62"/>
    <m/>
    <n v="45285.9"/>
    <n v="539.95000000000005"/>
  </r>
  <r>
    <x v="78"/>
    <x v="78"/>
    <x v="1"/>
    <x v="2"/>
    <x v="0"/>
    <x v="100"/>
    <n v="68902.39"/>
    <n v="2147.5"/>
    <n v="456"/>
    <n v="27264.240000000002"/>
    <n v="4318.6400000000003"/>
    <n v="0"/>
    <m/>
    <n v="103088.77"/>
    <n v="-1834.43"/>
  </r>
  <r>
    <x v="26"/>
    <x v="26"/>
    <x v="1"/>
    <x v="2"/>
    <x v="0"/>
    <x v="100"/>
    <n v="60887.5"/>
    <n v="0"/>
    <n v="0"/>
    <n v="34065.949999999997"/>
    <n v="6009.3"/>
    <n v="15"/>
    <m/>
    <n v="100977.75"/>
    <n v="-335.68"/>
  </r>
  <r>
    <x v="4"/>
    <x v="4"/>
    <x v="1"/>
    <x v="0"/>
    <x v="0"/>
    <x v="100"/>
    <n v="34028.400000000001"/>
    <n v="0"/>
    <n v="0"/>
    <n v="17799.3"/>
    <n v="2783.95"/>
    <n v="35.979999999999997"/>
    <m/>
    <n v="54647.63"/>
    <n v="-602.45000000000005"/>
  </r>
  <r>
    <x v="54"/>
    <x v="54"/>
    <x v="0"/>
    <x v="2"/>
    <x v="0"/>
    <x v="100"/>
    <n v="55389.5"/>
    <n v="0"/>
    <n v="0"/>
    <n v="27382.12"/>
    <n v="2031.8"/>
    <n v="0"/>
    <m/>
    <n v="84803.42"/>
    <n v="-1132.92"/>
  </r>
  <r>
    <x v="10"/>
    <x v="10"/>
    <x v="1"/>
    <x v="2"/>
    <x v="0"/>
    <x v="100"/>
    <n v="63600.2"/>
    <n v="0"/>
    <n v="2105"/>
    <n v="34698.5"/>
    <n v="4029.85"/>
    <n v="2145.39"/>
    <m/>
    <n v="106578.94"/>
    <n v="-1424.19"/>
  </r>
  <r>
    <x v="63"/>
    <x v="63"/>
    <x v="0"/>
    <x v="2"/>
    <x v="0"/>
    <x v="100"/>
    <n v="82707.990000000005"/>
    <n v="4259.5"/>
    <n v="1425"/>
    <n v="33680.42"/>
    <n v="4546.91"/>
    <n v="2839.58"/>
    <m/>
    <n v="129459.4"/>
    <n v="-2620.4499999999998"/>
  </r>
  <r>
    <x v="57"/>
    <x v="57"/>
    <x v="3"/>
    <x v="4"/>
    <x v="0"/>
    <x v="100"/>
    <n v="106056.4"/>
    <n v="4010"/>
    <n v="9461.5"/>
    <n v="42209.13"/>
    <n v="13904.87"/>
    <n v="1098.03"/>
    <m/>
    <n v="176739.93"/>
    <n v="-2705"/>
  </r>
  <r>
    <x v="86"/>
    <x v="86"/>
    <x v="0"/>
    <x v="2"/>
    <x v="2"/>
    <x v="100"/>
    <n v="40870.51"/>
    <n v="0"/>
    <n v="0"/>
    <n v="17685.84"/>
    <n v="3909.47"/>
    <n v="142.94999999999999"/>
    <m/>
    <n v="62608.77"/>
    <n v="-401.21"/>
  </r>
  <r>
    <x v="119"/>
    <x v="119"/>
    <x v="3"/>
    <x v="5"/>
    <x v="4"/>
    <x v="100"/>
    <n v="68754.710000000006"/>
    <n v="0"/>
    <n v="1310"/>
    <n v="25488.78"/>
    <n v="11047.12"/>
    <n v="22"/>
    <m/>
    <n v="106622.61"/>
    <n v="-1809.52"/>
  </r>
  <r>
    <x v="126"/>
    <x v="126"/>
    <x v="4"/>
    <x v="2"/>
    <x v="2"/>
    <x v="100"/>
    <n v="11158.97"/>
    <n v="0"/>
    <n v="150"/>
    <n v="7142.19"/>
    <n v="4350.62"/>
    <n v="639.92999999999995"/>
    <m/>
    <n v="23441.71"/>
    <n v="0"/>
  </r>
  <r>
    <x v="65"/>
    <x v="65"/>
    <x v="0"/>
    <x v="2"/>
    <x v="0"/>
    <x v="101"/>
    <n v="27461.99"/>
    <n v="1690"/>
    <n v="0"/>
    <n v="17494.150000000001"/>
    <n v="3189.01"/>
    <n v="109.99"/>
    <m/>
    <n v="49945.14"/>
    <n v="-769.74"/>
  </r>
  <r>
    <x v="85"/>
    <x v="85"/>
    <x v="0"/>
    <x v="2"/>
    <x v="0"/>
    <x v="101"/>
    <n v="33167.5"/>
    <n v="200"/>
    <n v="570"/>
    <n v="8473.51"/>
    <n v="2078.52"/>
    <n v="239.45"/>
    <m/>
    <n v="44728.98"/>
    <n v="1102.05"/>
  </r>
  <r>
    <x v="72"/>
    <x v="72"/>
    <x v="0"/>
    <x v="3"/>
    <x v="2"/>
    <x v="101"/>
    <n v="41431.300000000003"/>
    <n v="0"/>
    <n v="0"/>
    <n v="14674.92"/>
    <n v="4303.1400000000003"/>
    <n v="0"/>
    <m/>
    <n v="60409.36"/>
    <n v="-299.54000000000002"/>
  </r>
  <r>
    <x v="0"/>
    <x v="0"/>
    <x v="0"/>
    <x v="0"/>
    <x v="0"/>
    <x v="101"/>
    <n v="27343.99"/>
    <n v="0"/>
    <n v="0"/>
    <n v="12205.25"/>
    <n v="1973.07"/>
    <n v="227"/>
    <m/>
    <n v="41749.31"/>
    <n v="-63.18"/>
  </r>
  <r>
    <x v="103"/>
    <x v="103"/>
    <x v="0"/>
    <x v="3"/>
    <x v="2"/>
    <x v="101"/>
    <n v="50405.21"/>
    <n v="4002.5"/>
    <n v="0"/>
    <n v="18052.82"/>
    <n v="5816.12"/>
    <n v="30"/>
    <m/>
    <n v="78306.649999999994"/>
    <n v="-618.71"/>
  </r>
  <r>
    <x v="40"/>
    <x v="40"/>
    <x v="0"/>
    <x v="3"/>
    <x v="0"/>
    <x v="101"/>
    <n v="26848.65"/>
    <n v="1150"/>
    <n v="0"/>
    <n v="10357.32"/>
    <n v="2455.9299999999998"/>
    <n v="17.989999999999998"/>
    <m/>
    <n v="40829.89"/>
    <n v="-260.05"/>
  </r>
  <r>
    <x v="125"/>
    <x v="125"/>
    <x v="0"/>
    <x v="2"/>
    <x v="2"/>
    <x v="101"/>
    <n v="31264.13"/>
    <n v="0"/>
    <n v="3188.2"/>
    <n v="9466.76"/>
    <n v="2647.55"/>
    <n v="1214.52"/>
    <m/>
    <n v="47781.16"/>
    <n v="-280.5"/>
  </r>
  <r>
    <x v="59"/>
    <x v="59"/>
    <x v="3"/>
    <x v="3"/>
    <x v="2"/>
    <x v="101"/>
    <n v="26295"/>
    <n v="1800"/>
    <n v="900"/>
    <n v="6062"/>
    <n v="1456"/>
    <n v="111.65"/>
    <m/>
    <n v="36624.65"/>
    <n v="-885.25"/>
  </r>
  <r>
    <x v="79"/>
    <x v="79"/>
    <x v="0"/>
    <x v="3"/>
    <x v="0"/>
    <x v="101"/>
    <n v="44837.19"/>
    <n v="0"/>
    <n v="0"/>
    <n v="13939.64"/>
    <n v="3869.37"/>
    <n v="56.83"/>
    <m/>
    <n v="62703.03"/>
    <n v="-721.55"/>
  </r>
  <r>
    <x v="120"/>
    <x v="120"/>
    <x v="2"/>
    <x v="3"/>
    <x v="2"/>
    <x v="101"/>
    <n v="70419.63"/>
    <n v="1575"/>
    <n v="2235"/>
    <n v="24487.13"/>
    <n v="10317.17"/>
    <n v="462"/>
    <m/>
    <n v="109495.93"/>
    <n v="-5332.14"/>
  </r>
  <r>
    <x v="53"/>
    <x v="53"/>
    <x v="0"/>
    <x v="2"/>
    <x v="0"/>
    <x v="101"/>
    <n v="24766.58"/>
    <n v="2400"/>
    <n v="30"/>
    <n v="9316.25"/>
    <n v="2390"/>
    <n v="106.94"/>
    <m/>
    <n v="39009.769999999997"/>
    <n v="1012.14"/>
  </r>
  <r>
    <x v="52"/>
    <x v="52"/>
    <x v="2"/>
    <x v="1"/>
    <x v="2"/>
    <x v="101"/>
    <n v="53334.01"/>
    <n v="-200"/>
    <n v="652"/>
    <n v="16987.599999999999"/>
    <n v="3000"/>
    <n v="7415.35"/>
    <m/>
    <n v="81188.960000000006"/>
    <n v="-2666.52"/>
  </r>
  <r>
    <x v="104"/>
    <x v="104"/>
    <x v="0"/>
    <x v="2"/>
    <x v="0"/>
    <x v="101"/>
    <n v="42740.38"/>
    <n v="1500"/>
    <n v="650"/>
    <n v="16842.28"/>
    <n v="4035.31"/>
    <n v="0"/>
    <m/>
    <n v="65767.97"/>
    <n v="-38.799999999999997"/>
  </r>
  <r>
    <x v="114"/>
    <x v="114"/>
    <x v="6"/>
    <x v="3"/>
    <x v="2"/>
    <x v="101"/>
    <n v="59602.5"/>
    <n v="6975"/>
    <n v="710"/>
    <n v="24859.93"/>
    <n v="8461.43"/>
    <n v="393"/>
    <m/>
    <n v="101001.86"/>
    <n v="-1481.4"/>
  </r>
  <r>
    <x v="56"/>
    <x v="56"/>
    <x v="0"/>
    <x v="2"/>
    <x v="0"/>
    <x v="101"/>
    <n v="33122.68"/>
    <n v="1100"/>
    <n v="69.989999999999995"/>
    <n v="13945.26"/>
    <n v="2655.46"/>
    <n v="1698.51"/>
    <m/>
    <n v="52591.9"/>
    <n v="-322.12"/>
  </r>
  <r>
    <x v="25"/>
    <x v="25"/>
    <x v="2"/>
    <x v="1"/>
    <x v="0"/>
    <x v="101"/>
    <n v="40917.9"/>
    <n v="760"/>
    <n v="540"/>
    <n v="10918.15"/>
    <n v="1695.17"/>
    <n v="40"/>
    <m/>
    <n v="54871.22"/>
    <n v="-1065.44"/>
  </r>
  <r>
    <x v="13"/>
    <x v="13"/>
    <x v="0"/>
    <x v="1"/>
    <x v="0"/>
    <x v="101"/>
    <n v="30277.26"/>
    <n v="0"/>
    <n v="1011"/>
    <n v="9213.33"/>
    <n v="1801.13"/>
    <n v="3489.01"/>
    <m/>
    <n v="45791.73"/>
    <n v="-1256.6500000000001"/>
  </r>
  <r>
    <x v="10"/>
    <x v="10"/>
    <x v="1"/>
    <x v="2"/>
    <x v="0"/>
    <x v="101"/>
    <n v="47069.95"/>
    <n v="2900"/>
    <n v="305"/>
    <n v="25538.81"/>
    <n v="4167.22"/>
    <n v="4173.28"/>
    <m/>
    <n v="84154.26"/>
    <n v="-687.9"/>
  </r>
  <r>
    <x v="21"/>
    <x v="21"/>
    <x v="4"/>
    <x v="1"/>
    <x v="0"/>
    <x v="101"/>
    <n v="24711.77"/>
    <n v="225"/>
    <n v="0"/>
    <n v="11333.58"/>
    <n v="1566.54"/>
    <n v="2240.04"/>
    <m/>
    <n v="40076.93"/>
    <n v="-247.7"/>
  </r>
  <r>
    <x v="26"/>
    <x v="26"/>
    <x v="1"/>
    <x v="2"/>
    <x v="0"/>
    <x v="101"/>
    <n v="47148.5"/>
    <n v="2150"/>
    <n v="0"/>
    <n v="22499.3"/>
    <n v="4262.95"/>
    <n v="28"/>
    <m/>
    <n v="76088.75"/>
    <n v="-480.38"/>
  </r>
  <r>
    <x v="54"/>
    <x v="54"/>
    <x v="0"/>
    <x v="2"/>
    <x v="0"/>
    <x v="101"/>
    <n v="23423"/>
    <n v="2100"/>
    <n v="0"/>
    <n v="12913.95"/>
    <n v="1751.78"/>
    <n v="31.49"/>
    <m/>
    <n v="40220.22"/>
    <n v="-320.7"/>
  </r>
  <r>
    <x v="9"/>
    <x v="9"/>
    <x v="0"/>
    <x v="1"/>
    <x v="0"/>
    <x v="101"/>
    <n v="42679.31"/>
    <n v="258"/>
    <n v="1355"/>
    <n v="16712.009999999998"/>
    <n v="2638.69"/>
    <n v="34"/>
    <m/>
    <n v="63677.01"/>
    <n v="-812.14"/>
  </r>
  <r>
    <x v="4"/>
    <x v="4"/>
    <x v="1"/>
    <x v="0"/>
    <x v="0"/>
    <x v="101"/>
    <n v="24719.37"/>
    <n v="0"/>
    <n v="0"/>
    <n v="11789.5"/>
    <n v="1531.55"/>
    <n v="35.979999999999997"/>
    <m/>
    <n v="38076.400000000001"/>
    <n v="-118.22"/>
  </r>
  <r>
    <x v="11"/>
    <x v="11"/>
    <x v="0"/>
    <x v="2"/>
    <x v="2"/>
    <x v="101"/>
    <n v="33910.25"/>
    <n v="1100"/>
    <n v="4040"/>
    <n v="9355.0499999999993"/>
    <n v="3332.6"/>
    <n v="1829.14"/>
    <m/>
    <n v="53567.040000000001"/>
    <n v="-782.7"/>
  </r>
  <r>
    <x v="80"/>
    <x v="80"/>
    <x v="4"/>
    <x v="1"/>
    <x v="2"/>
    <x v="101"/>
    <n v="39304.33"/>
    <n v="0"/>
    <n v="250"/>
    <n v="10726.95"/>
    <n v="3718.5"/>
    <n v="0"/>
    <m/>
    <n v="53999.78"/>
    <n v="-50"/>
  </r>
  <r>
    <x v="27"/>
    <x v="27"/>
    <x v="0"/>
    <x v="3"/>
    <x v="0"/>
    <x v="101"/>
    <n v="20140"/>
    <n v="0"/>
    <n v="0"/>
    <n v="9753"/>
    <n v="2156.5"/>
    <n v="395.43"/>
    <m/>
    <n v="32444.93"/>
    <n v="-113.87"/>
  </r>
  <r>
    <x v="28"/>
    <x v="28"/>
    <x v="0"/>
    <x v="2"/>
    <x v="0"/>
    <x v="101"/>
    <n v="30590"/>
    <n v="417"/>
    <n v="75"/>
    <n v="16544"/>
    <n v="2963"/>
    <n v="655.09"/>
    <m/>
    <n v="51244.09"/>
    <n v="-575"/>
  </r>
  <r>
    <x v="24"/>
    <x v="24"/>
    <x v="0"/>
    <x v="2"/>
    <x v="0"/>
    <x v="101"/>
    <n v="38578.01"/>
    <n v="890"/>
    <n v="1945"/>
    <n v="11362.68"/>
    <n v="2730.84"/>
    <n v="2291.1799999999998"/>
    <m/>
    <n v="57797.71"/>
    <n v="-2499.7600000000002"/>
  </r>
  <r>
    <x v="88"/>
    <x v="88"/>
    <x v="2"/>
    <x v="3"/>
    <x v="2"/>
    <x v="101"/>
    <n v="61217.17"/>
    <n v="1470"/>
    <n v="240"/>
    <n v="26448.75"/>
    <n v="4276.05"/>
    <n v="210"/>
    <m/>
    <n v="93861.97"/>
    <n v="-2324.92"/>
  </r>
  <r>
    <x v="105"/>
    <x v="105"/>
    <x v="4"/>
    <x v="1"/>
    <x v="2"/>
    <x v="101"/>
    <n v="31252.880000000001"/>
    <n v="300"/>
    <n v="0"/>
    <n v="8964.34"/>
    <n v="3184.48"/>
    <n v="2049.69"/>
    <m/>
    <n v="45751.39"/>
    <n v="-225"/>
  </r>
  <r>
    <x v="48"/>
    <x v="48"/>
    <x v="0"/>
    <x v="3"/>
    <x v="0"/>
    <x v="101"/>
    <n v="39259.620000000003"/>
    <n v="4800"/>
    <n v="230"/>
    <n v="15034.83"/>
    <n v="3644.41"/>
    <n v="176"/>
    <m/>
    <n v="63144.86"/>
    <n v="-538"/>
  </r>
  <r>
    <x v="33"/>
    <x v="33"/>
    <x v="0"/>
    <x v="2"/>
    <x v="0"/>
    <x v="101"/>
    <n v="41895.5"/>
    <n v="0"/>
    <n v="12610"/>
    <n v="14273.75"/>
    <n v="2988.5"/>
    <n v="10"/>
    <m/>
    <n v="71777.75"/>
    <n v="-1378.5"/>
  </r>
  <r>
    <x v="119"/>
    <x v="119"/>
    <x v="3"/>
    <x v="5"/>
    <x v="4"/>
    <x v="101"/>
    <n v="44634.52"/>
    <n v="333.33"/>
    <n v="995"/>
    <n v="17144.86"/>
    <n v="7851.09"/>
    <n v="66"/>
    <m/>
    <n v="71024.800000000003"/>
    <n v="-1209.75"/>
  </r>
  <r>
    <x v="95"/>
    <x v="95"/>
    <x v="2"/>
    <x v="5"/>
    <x v="2"/>
    <x v="101"/>
    <n v="33896.99"/>
    <n v="1922.1"/>
    <n v="448"/>
    <n v="17558.73"/>
    <n v="7264.06"/>
    <n v="1919.1"/>
    <m/>
    <n v="63008.98"/>
    <n v="-1654.86"/>
  </r>
  <r>
    <x v="74"/>
    <x v="74"/>
    <x v="3"/>
    <x v="3"/>
    <x v="0"/>
    <x v="101"/>
    <n v="77764.37"/>
    <n v="4837.5"/>
    <n v="2284.75"/>
    <n v="20798.93"/>
    <n v="16413.14"/>
    <n v="11177.57"/>
    <m/>
    <n v="133276.26"/>
    <n v="-2518.02"/>
  </r>
  <r>
    <x v="117"/>
    <x v="117"/>
    <x v="4"/>
    <x v="4"/>
    <x v="2"/>
    <x v="101"/>
    <n v="17987.66"/>
    <n v="4000"/>
    <n v="0"/>
    <n v="13049.59"/>
    <n v="3163.27"/>
    <n v="145"/>
    <m/>
    <n v="38345.519999999997"/>
    <n v="-150"/>
  </r>
  <r>
    <x v="18"/>
    <x v="18"/>
    <x v="3"/>
    <x v="1"/>
    <x v="0"/>
    <x v="101"/>
    <n v="42738.79"/>
    <n v="381.06"/>
    <n v="2495"/>
    <n v="12007.11"/>
    <n v="2863.24"/>
    <n v="6503.91"/>
    <m/>
    <n v="66989.11"/>
    <n v="-907.12"/>
  </r>
  <r>
    <x v="29"/>
    <x v="29"/>
    <x v="0"/>
    <x v="2"/>
    <x v="0"/>
    <x v="101"/>
    <n v="43701.84"/>
    <n v="0"/>
    <n v="200"/>
    <n v="18888.63"/>
    <n v="2632.02"/>
    <n v="2862.96"/>
    <m/>
    <n v="68285.45"/>
    <n v="-1036.17"/>
  </r>
  <r>
    <x v="62"/>
    <x v="62"/>
    <x v="2"/>
    <x v="4"/>
    <x v="0"/>
    <x v="101"/>
    <n v="58998.720000000001"/>
    <n v="2900"/>
    <n v="0"/>
    <n v="22961.62"/>
    <n v="3097.41"/>
    <n v="0"/>
    <m/>
    <n v="87957.75"/>
    <n v="-785.04"/>
  </r>
  <r>
    <x v="58"/>
    <x v="58"/>
    <x v="0"/>
    <x v="3"/>
    <x v="3"/>
    <x v="101"/>
    <n v="41608.730000000003"/>
    <n v="420"/>
    <n v="0"/>
    <n v="28247.7"/>
    <n v="1842.05"/>
    <n v="0"/>
    <m/>
    <n v="72118.48"/>
    <n v="-89.03"/>
  </r>
  <r>
    <x v="93"/>
    <x v="93"/>
    <x v="0"/>
    <x v="2"/>
    <x v="0"/>
    <x v="101"/>
    <n v="27758.12"/>
    <n v="0"/>
    <n v="0"/>
    <n v="8658.11"/>
    <n v="3090.57"/>
    <n v="38"/>
    <m/>
    <n v="39544.800000000003"/>
    <n v="-100"/>
  </r>
  <r>
    <x v="118"/>
    <x v="118"/>
    <x v="3"/>
    <x v="3"/>
    <x v="4"/>
    <x v="101"/>
    <n v="16757.3"/>
    <n v="0"/>
    <n v="0"/>
    <n v="7560.31"/>
    <n v="1598.8"/>
    <n v="0"/>
    <m/>
    <n v="25916.41"/>
    <n v="-150"/>
  </r>
  <r>
    <x v="70"/>
    <x v="70"/>
    <x v="5"/>
    <x v="2"/>
    <x v="4"/>
    <x v="101"/>
    <n v="11798"/>
    <n v="400"/>
    <n v="0"/>
    <n v="4465.75"/>
    <n v="2271.9"/>
    <n v="51.97"/>
    <m/>
    <n v="18987.62"/>
    <n v="100"/>
  </r>
  <r>
    <x v="66"/>
    <x v="66"/>
    <x v="5"/>
    <x v="2"/>
    <x v="4"/>
    <x v="101"/>
    <n v="12263.5"/>
    <n v="1380"/>
    <n v="0"/>
    <n v="4565.47"/>
    <n v="1462.5"/>
    <n v="0"/>
    <m/>
    <n v="19671.47"/>
    <n v="55.66"/>
  </r>
  <r>
    <x v="127"/>
    <x v="127"/>
    <x v="2"/>
    <x v="5"/>
    <x v="0"/>
    <x v="101"/>
    <n v="0"/>
    <n v="0"/>
    <n v="0"/>
    <n v="0"/>
    <n v="0"/>
    <n v="0"/>
    <m/>
    <n v="0"/>
    <n v="0"/>
  </r>
  <r>
    <x v="78"/>
    <x v="78"/>
    <x v="1"/>
    <x v="2"/>
    <x v="0"/>
    <x v="101"/>
    <n v="53442.99"/>
    <n v="2580"/>
    <n v="332"/>
    <n v="19963.900000000001"/>
    <n v="3618.8"/>
    <n v="0"/>
    <m/>
    <n v="79937.69"/>
    <n v="-435.75"/>
  </r>
  <r>
    <x v="51"/>
    <x v="51"/>
    <x v="2"/>
    <x v="3"/>
    <x v="0"/>
    <x v="101"/>
    <n v="43381.79"/>
    <n v="0"/>
    <n v="382"/>
    <n v="13457.82"/>
    <n v="2895.5"/>
    <n v="40"/>
    <m/>
    <n v="60157.11"/>
    <n v="-1133.78"/>
  </r>
  <r>
    <x v="50"/>
    <x v="50"/>
    <x v="2"/>
    <x v="4"/>
    <x v="0"/>
    <x v="101"/>
    <n v="64617.91"/>
    <n v="0"/>
    <n v="2622.15"/>
    <n v="23520.81"/>
    <n v="2942.81"/>
    <n v="83.95"/>
    <m/>
    <n v="93787.63"/>
    <n v="-1944.03"/>
  </r>
  <r>
    <x v="122"/>
    <x v="122"/>
    <x v="0"/>
    <x v="3"/>
    <x v="2"/>
    <x v="101"/>
    <n v="40694.35"/>
    <n v="0"/>
    <n v="790"/>
    <n v="14383.09"/>
    <n v="4513.26"/>
    <n v="640.13"/>
    <m/>
    <n v="61020.83"/>
    <n v="-1311.58"/>
  </r>
  <r>
    <x v="7"/>
    <x v="7"/>
    <x v="0"/>
    <x v="1"/>
    <x v="0"/>
    <x v="101"/>
    <n v="24073.22"/>
    <n v="55"/>
    <n v="225"/>
    <n v="12232.73"/>
    <n v="972.27"/>
    <n v="223"/>
    <m/>
    <n v="37781.22"/>
    <n v="-1103.3699999999999"/>
  </r>
  <r>
    <x v="94"/>
    <x v="94"/>
    <x v="0"/>
    <x v="2"/>
    <x v="2"/>
    <x v="101"/>
    <n v="27297.73"/>
    <n v="0"/>
    <n v="120"/>
    <n v="9151.35"/>
    <n v="1461.1"/>
    <n v="152.99"/>
    <m/>
    <n v="38183.17"/>
    <n v="-490.35"/>
  </r>
  <r>
    <x v="23"/>
    <x v="23"/>
    <x v="0"/>
    <x v="1"/>
    <x v="0"/>
    <x v="101"/>
    <n v="37496.78"/>
    <n v="0"/>
    <n v="105"/>
    <n v="16393.560000000001"/>
    <n v="2285.9499999999998"/>
    <n v="154"/>
    <m/>
    <n v="56435.29"/>
    <n v="170.68"/>
  </r>
  <r>
    <x v="68"/>
    <x v="68"/>
    <x v="0"/>
    <x v="0"/>
    <x v="2"/>
    <x v="101"/>
    <n v="10502.41"/>
    <n v="1400"/>
    <n v="665"/>
    <n v="7135.31"/>
    <n v="4627"/>
    <n v="1059"/>
    <m/>
    <n v="25388.720000000001"/>
    <n v="-269"/>
  </r>
  <r>
    <x v="96"/>
    <x v="96"/>
    <x v="3"/>
    <x v="5"/>
    <x v="0"/>
    <x v="101"/>
    <n v="48680.69"/>
    <n v="120"/>
    <n v="1390"/>
    <n v="12733.89"/>
    <n v="6427.08"/>
    <n v="246.72"/>
    <m/>
    <n v="69598.38"/>
    <n v="-570.86"/>
  </r>
  <r>
    <x v="15"/>
    <x v="15"/>
    <x v="2"/>
    <x v="1"/>
    <x v="0"/>
    <x v="101"/>
    <n v="40311.339999999997"/>
    <n v="160"/>
    <n v="1450"/>
    <n v="12774.75"/>
    <n v="2021.29"/>
    <n v="30"/>
    <m/>
    <n v="56747.38"/>
    <n v="-401.35"/>
  </r>
  <r>
    <x v="3"/>
    <x v="3"/>
    <x v="0"/>
    <x v="1"/>
    <x v="0"/>
    <x v="101"/>
    <n v="35913.56"/>
    <n v="309.52"/>
    <n v="200"/>
    <n v="24487.23"/>
    <n v="3009.05"/>
    <n v="31.57"/>
    <m/>
    <n v="63950.93"/>
    <n v="-759.76"/>
  </r>
  <r>
    <x v="60"/>
    <x v="60"/>
    <x v="1"/>
    <x v="3"/>
    <x v="2"/>
    <x v="101"/>
    <n v="25080.97"/>
    <n v="119.99"/>
    <n v="1800"/>
    <n v="9073.08"/>
    <n v="5555.88"/>
    <n v="885.31"/>
    <m/>
    <n v="42515.23"/>
    <n v="-426.03"/>
  </r>
  <r>
    <x v="75"/>
    <x v="75"/>
    <x v="0"/>
    <x v="3"/>
    <x v="2"/>
    <x v="101"/>
    <n v="31476.38"/>
    <n v="3804"/>
    <n v="1525"/>
    <n v="20858.98"/>
    <n v="5747.16"/>
    <n v="97.75"/>
    <m/>
    <n v="63509.27"/>
    <n v="-433.42"/>
  </r>
  <r>
    <x v="31"/>
    <x v="31"/>
    <x v="4"/>
    <x v="0"/>
    <x v="0"/>
    <x v="101"/>
    <n v="22689.64"/>
    <n v="0"/>
    <n v="2534.96"/>
    <n v="9393.08"/>
    <n v="2119.44"/>
    <n v="1579.26"/>
    <m/>
    <n v="38316.379999999997"/>
    <n v="-593.78"/>
  </r>
  <r>
    <x v="109"/>
    <x v="109"/>
    <x v="0"/>
    <x v="2"/>
    <x v="2"/>
    <x v="101"/>
    <n v="50457.43"/>
    <n v="1640"/>
    <n v="1305"/>
    <n v="15933.45"/>
    <n v="4100.5"/>
    <n v="102.5"/>
    <m/>
    <n v="73538.880000000005"/>
    <n v="-1309.1300000000001"/>
  </r>
  <r>
    <x v="106"/>
    <x v="106"/>
    <x v="0"/>
    <x v="2"/>
    <x v="2"/>
    <x v="101"/>
    <n v="40698.35"/>
    <n v="7450"/>
    <n v="1900"/>
    <n v="14043.93"/>
    <n v="6423.46"/>
    <n v="143"/>
    <m/>
    <n v="70658.740000000005"/>
    <n v="-287.5"/>
  </r>
  <r>
    <x v="64"/>
    <x v="64"/>
    <x v="0"/>
    <x v="3"/>
    <x v="0"/>
    <x v="101"/>
    <n v="38763.769999999997"/>
    <n v="159"/>
    <n v="586.25"/>
    <n v="26414.42"/>
    <n v="5232.43"/>
    <n v="135"/>
    <m/>
    <n v="71290.87"/>
    <n v="-461.94"/>
  </r>
  <r>
    <x v="128"/>
    <x v="128"/>
    <x v="4"/>
    <x v="2"/>
    <x v="2"/>
    <x v="101"/>
    <n v="1093"/>
    <n v="0"/>
    <n v="0"/>
    <n v="628"/>
    <n v="251.25"/>
    <n v="10"/>
    <m/>
    <n v="1982.25"/>
    <n v="0"/>
  </r>
  <r>
    <x v="41"/>
    <x v="41"/>
    <x v="0"/>
    <x v="4"/>
    <x v="0"/>
    <x v="101"/>
    <n v="37236.85"/>
    <n v="3600"/>
    <n v="0"/>
    <n v="17693.09"/>
    <n v="3974.21"/>
    <n v="147"/>
    <m/>
    <n v="62651.15"/>
    <n v="-522.17999999999995"/>
  </r>
  <r>
    <x v="89"/>
    <x v="89"/>
    <x v="0"/>
    <x v="2"/>
    <x v="0"/>
    <x v="101"/>
    <n v="39118.35"/>
    <n v="487.5"/>
    <n v="0"/>
    <n v="13656.45"/>
    <n v="3088.08"/>
    <n v="201.46"/>
    <m/>
    <n v="56551.839999999997"/>
    <n v="-1187.8900000000001"/>
  </r>
  <r>
    <x v="102"/>
    <x v="102"/>
    <x v="4"/>
    <x v="2"/>
    <x v="2"/>
    <x v="101"/>
    <n v="23257.95"/>
    <n v="575"/>
    <n v="720"/>
    <n v="8906.15"/>
    <n v="1875.97"/>
    <n v="56"/>
    <m/>
    <n v="35391.07"/>
    <n v="220.27"/>
  </r>
  <r>
    <x v="110"/>
    <x v="110"/>
    <x v="2"/>
    <x v="3"/>
    <x v="2"/>
    <x v="101"/>
    <n v="102021.48"/>
    <n v="0"/>
    <n v="780"/>
    <n v="33701.26"/>
    <n v="11792.92"/>
    <n v="2254.9"/>
    <m/>
    <n v="150550.56"/>
    <n v="-1695.46"/>
  </r>
  <r>
    <x v="82"/>
    <x v="82"/>
    <x v="0"/>
    <x v="3"/>
    <x v="0"/>
    <x v="101"/>
    <n v="31025.06"/>
    <n v="3907.97"/>
    <n v="0"/>
    <n v="14409.29"/>
    <n v="3673.4"/>
    <n v="29.7"/>
    <m/>
    <n v="53045.42"/>
    <n v="-563.11"/>
  </r>
  <r>
    <x v="36"/>
    <x v="36"/>
    <x v="0"/>
    <x v="1"/>
    <x v="0"/>
    <x v="101"/>
    <n v="31875.21"/>
    <n v="1330.24"/>
    <n v="0"/>
    <n v="19946.400000000001"/>
    <n v="3348.04"/>
    <n v="112.98"/>
    <m/>
    <n v="56612.87"/>
    <n v="-698.28"/>
  </r>
  <r>
    <x v="71"/>
    <x v="71"/>
    <x v="0"/>
    <x v="2"/>
    <x v="2"/>
    <x v="101"/>
    <n v="37484.74"/>
    <n v="0"/>
    <n v="3550"/>
    <n v="12277.01"/>
    <n v="4107.3100000000004"/>
    <n v="221.42"/>
    <m/>
    <n v="57640.480000000003"/>
    <n v="-1499.33"/>
  </r>
  <r>
    <x v="39"/>
    <x v="39"/>
    <x v="5"/>
    <x v="3"/>
    <x v="0"/>
    <x v="101"/>
    <n v="14246.98"/>
    <n v="0"/>
    <n v="11515.5"/>
    <n v="4716.25"/>
    <n v="2307.0300000000002"/>
    <n v="80"/>
    <m/>
    <n v="32865.760000000002"/>
    <n v="-180"/>
  </r>
  <r>
    <x v="121"/>
    <x v="121"/>
    <x v="0"/>
    <x v="3"/>
    <x v="2"/>
    <x v="101"/>
    <n v="28803.67"/>
    <n v="0"/>
    <n v="1488.5"/>
    <n v="8884.6"/>
    <n v="2584.9"/>
    <n v="392.5"/>
    <m/>
    <n v="42154.17"/>
    <n v="-922.9"/>
  </r>
  <r>
    <x v="43"/>
    <x v="43"/>
    <x v="0"/>
    <x v="4"/>
    <x v="0"/>
    <x v="101"/>
    <n v="41544.43"/>
    <n v="150"/>
    <n v="225"/>
    <n v="13589.6"/>
    <n v="5499.56"/>
    <n v="254.43"/>
    <m/>
    <n v="61263.02"/>
    <n v="-1063.6300000000001"/>
  </r>
  <r>
    <x v="47"/>
    <x v="47"/>
    <x v="0"/>
    <x v="2"/>
    <x v="0"/>
    <x v="101"/>
    <n v="59920"/>
    <n v="300"/>
    <n v="1370"/>
    <n v="17606"/>
    <n v="2555.5"/>
    <n v="1454.82"/>
    <m/>
    <n v="83206.320000000007"/>
    <n v="-1516.89"/>
  </r>
  <r>
    <x v="12"/>
    <x v="12"/>
    <x v="0"/>
    <x v="2"/>
    <x v="0"/>
    <x v="101"/>
    <n v="52218"/>
    <n v="825"/>
    <n v="3021"/>
    <n v="16502.830000000002"/>
    <n v="4907.8900000000003"/>
    <n v="11137.87"/>
    <m/>
    <n v="88612.59"/>
    <n v="-1053.49"/>
  </r>
  <r>
    <x v="116"/>
    <x v="116"/>
    <x v="2"/>
    <x v="3"/>
    <x v="2"/>
    <x v="101"/>
    <n v="88398.75"/>
    <n v="8932"/>
    <n v="350"/>
    <n v="56016.480000000003"/>
    <n v="17333.060000000001"/>
    <n v="0"/>
    <m/>
    <n v="171030.29"/>
    <n v="-610"/>
  </r>
  <r>
    <x v="38"/>
    <x v="38"/>
    <x v="2"/>
    <x v="2"/>
    <x v="0"/>
    <x v="101"/>
    <n v="70421.33"/>
    <n v="0"/>
    <n v="1320"/>
    <n v="30581.89"/>
    <n v="7139.16"/>
    <n v="310.74"/>
    <m/>
    <n v="109773.12"/>
    <n v="-2933.86"/>
  </r>
  <r>
    <x v="30"/>
    <x v="30"/>
    <x v="0"/>
    <x v="2"/>
    <x v="2"/>
    <x v="101"/>
    <n v="41909.980000000003"/>
    <n v="0"/>
    <n v="0"/>
    <n v="13440.35"/>
    <n v="1878.95"/>
    <n v="269.68"/>
    <m/>
    <n v="57498.96"/>
    <n v="-1104.8800000000001"/>
  </r>
  <r>
    <x v="16"/>
    <x v="16"/>
    <x v="0"/>
    <x v="1"/>
    <x v="0"/>
    <x v="101"/>
    <n v="49617"/>
    <n v="900"/>
    <n v="2270"/>
    <n v="17284.11"/>
    <n v="2723.75"/>
    <n v="439.3"/>
    <m/>
    <n v="73234.16"/>
    <n v="1780.94"/>
  </r>
  <r>
    <x v="77"/>
    <x v="77"/>
    <x v="5"/>
    <x v="2"/>
    <x v="2"/>
    <x v="101"/>
    <n v="24859.19"/>
    <n v="450"/>
    <n v="259"/>
    <n v="6534.9"/>
    <n v="3140"/>
    <n v="355.3"/>
    <m/>
    <n v="35598.39"/>
    <n v="-759.37"/>
  </r>
  <r>
    <x v="14"/>
    <x v="14"/>
    <x v="0"/>
    <x v="1"/>
    <x v="1"/>
    <x v="101"/>
    <n v="20535.36"/>
    <n v="0"/>
    <n v="0"/>
    <n v="12047.08"/>
    <n v="2504"/>
    <n v="3697.53"/>
    <m/>
    <n v="38783.97"/>
    <n v="-627.9"/>
  </r>
  <r>
    <x v="124"/>
    <x v="124"/>
    <x v="0"/>
    <x v="6"/>
    <x v="0"/>
    <x v="101"/>
    <n v="23485.25"/>
    <n v="0"/>
    <n v="0"/>
    <n v="11796.09"/>
    <n v="4208.29"/>
    <n v="0"/>
    <m/>
    <n v="39489.629999999997"/>
    <n v="0"/>
  </r>
  <r>
    <x v="55"/>
    <x v="55"/>
    <x v="0"/>
    <x v="5"/>
    <x v="0"/>
    <x v="101"/>
    <n v="40400.239999999998"/>
    <n v="2475"/>
    <n v="1490"/>
    <n v="13798.69"/>
    <n v="2795.04"/>
    <n v="529.76"/>
    <m/>
    <n v="61488.73"/>
    <n v="-884.83"/>
  </r>
  <r>
    <x v="49"/>
    <x v="49"/>
    <x v="0"/>
    <x v="3"/>
    <x v="0"/>
    <x v="101"/>
    <n v="22320.89"/>
    <n v="84"/>
    <n v="0"/>
    <n v="6529.14"/>
    <n v="1254.32"/>
    <n v="0"/>
    <m/>
    <n v="30188.35"/>
    <n v="-666.74"/>
  </r>
  <r>
    <x v="90"/>
    <x v="90"/>
    <x v="4"/>
    <x v="2"/>
    <x v="2"/>
    <x v="101"/>
    <n v="24858.560000000001"/>
    <n v="0"/>
    <n v="675"/>
    <n v="11401.11"/>
    <n v="3282.5"/>
    <n v="45"/>
    <m/>
    <n v="40262.17"/>
    <n v="-103.14"/>
  </r>
  <r>
    <x v="2"/>
    <x v="2"/>
    <x v="0"/>
    <x v="1"/>
    <x v="0"/>
    <x v="101"/>
    <n v="22185.1"/>
    <n v="0"/>
    <n v="0"/>
    <n v="6172"/>
    <n v="925"/>
    <n v="0"/>
    <m/>
    <n v="29282.1"/>
    <n v="1004.3"/>
  </r>
  <r>
    <x v="87"/>
    <x v="87"/>
    <x v="2"/>
    <x v="1"/>
    <x v="2"/>
    <x v="101"/>
    <n v="35481.71"/>
    <n v="6515"/>
    <n v="3851.66"/>
    <n v="13777.37"/>
    <n v="5338.09"/>
    <n v="314.95"/>
    <m/>
    <n v="65278.78"/>
    <n v="-1140.82"/>
  </r>
  <r>
    <x v="76"/>
    <x v="76"/>
    <x v="0"/>
    <x v="4"/>
    <x v="1"/>
    <x v="101"/>
    <n v="39720.97"/>
    <n v="0"/>
    <n v="200"/>
    <n v="12154.06"/>
    <n v="3513.2"/>
    <n v="2920.34"/>
    <m/>
    <n v="58508.57"/>
    <n v="-679.64"/>
  </r>
  <r>
    <x v="67"/>
    <x v="67"/>
    <x v="5"/>
    <x v="3"/>
    <x v="0"/>
    <x v="101"/>
    <n v="29413.37"/>
    <n v="0"/>
    <n v="6355"/>
    <n v="9657.8799999999992"/>
    <n v="2012.8"/>
    <n v="95"/>
    <m/>
    <n v="47534.05"/>
    <n v="-707.96"/>
  </r>
  <r>
    <x v="17"/>
    <x v="17"/>
    <x v="0"/>
    <x v="1"/>
    <x v="1"/>
    <x v="101"/>
    <n v="24592.73"/>
    <n v="330"/>
    <n v="907.4"/>
    <n v="11065.97"/>
    <n v="1868.25"/>
    <n v="0"/>
    <m/>
    <n v="38764.35"/>
    <n v="-918.31"/>
  </r>
  <r>
    <x v="91"/>
    <x v="91"/>
    <x v="0"/>
    <x v="2"/>
    <x v="1"/>
    <x v="101"/>
    <n v="21563.53"/>
    <n v="0"/>
    <n v="622"/>
    <n v="7662"/>
    <n v="1931.18"/>
    <n v="101.48"/>
    <m/>
    <n v="31880.19"/>
    <n v="-591.02"/>
  </r>
  <r>
    <x v="42"/>
    <x v="42"/>
    <x v="0"/>
    <x v="1"/>
    <x v="1"/>
    <x v="101"/>
    <n v="27965.360000000001"/>
    <n v="0"/>
    <n v="374"/>
    <n v="9861.2999999999993"/>
    <n v="2011.01"/>
    <n v="4777.01"/>
    <m/>
    <n v="44988.68"/>
    <n v="-478.75"/>
  </r>
  <r>
    <x v="8"/>
    <x v="8"/>
    <x v="0"/>
    <x v="1"/>
    <x v="1"/>
    <x v="101"/>
    <n v="25415.62"/>
    <n v="111.72"/>
    <n v="300"/>
    <n v="11888"/>
    <n v="2448"/>
    <n v="1137.53"/>
    <m/>
    <n v="41300.870000000003"/>
    <n v="-720.75"/>
  </r>
  <r>
    <x v="37"/>
    <x v="37"/>
    <x v="0"/>
    <x v="3"/>
    <x v="0"/>
    <x v="101"/>
    <n v="94532.25"/>
    <n v="0"/>
    <n v="1904.81"/>
    <n v="19080.63"/>
    <n v="3803.71"/>
    <n v="6006.28"/>
    <m/>
    <n v="125327.67999999999"/>
    <n v="-1757.11"/>
  </r>
  <r>
    <x v="101"/>
    <x v="101"/>
    <x v="4"/>
    <x v="2"/>
    <x v="2"/>
    <x v="101"/>
    <n v="26976.1"/>
    <n v="0"/>
    <n v="90"/>
    <n v="8205.7000000000007"/>
    <n v="3367.68"/>
    <n v="16.5"/>
    <m/>
    <n v="38655.980000000003"/>
    <n v="0"/>
  </r>
  <r>
    <x v="113"/>
    <x v="113"/>
    <x v="2"/>
    <x v="2"/>
    <x v="2"/>
    <x v="101"/>
    <n v="43052.22"/>
    <n v="656.46"/>
    <n v="4355"/>
    <n v="16740.810000000001"/>
    <n v="5727.62"/>
    <n v="1256.28"/>
    <m/>
    <n v="71788.39"/>
    <n v="-1396.25"/>
  </r>
  <r>
    <x v="5"/>
    <x v="5"/>
    <x v="0"/>
    <x v="1"/>
    <x v="0"/>
    <x v="101"/>
    <n v="30785.73"/>
    <n v="90"/>
    <n v="1142.31"/>
    <n v="14444.83"/>
    <n v="2941.66"/>
    <n v="113.68"/>
    <m/>
    <n v="49518.21"/>
    <n v="-1001.26"/>
  </r>
  <r>
    <x v="69"/>
    <x v="69"/>
    <x v="4"/>
    <x v="1"/>
    <x v="2"/>
    <x v="101"/>
    <n v="50231.42"/>
    <n v="2200"/>
    <n v="471"/>
    <n v="23201.439999999999"/>
    <n v="6993.76"/>
    <n v="8.75"/>
    <m/>
    <n v="83106.37"/>
    <n v="-447.44"/>
  </r>
  <r>
    <x v="20"/>
    <x v="20"/>
    <x v="3"/>
    <x v="1"/>
    <x v="0"/>
    <x v="101"/>
    <n v="38601.42"/>
    <n v="0"/>
    <n v="1752"/>
    <n v="8835"/>
    <n v="2428.23"/>
    <n v="853.98"/>
    <m/>
    <n v="52470.63"/>
    <n v="-228.52"/>
  </r>
  <r>
    <x v="45"/>
    <x v="45"/>
    <x v="0"/>
    <x v="3"/>
    <x v="0"/>
    <x v="101"/>
    <n v="26686.28"/>
    <n v="0"/>
    <n v="0"/>
    <n v="8365.1"/>
    <n v="1264.9000000000001"/>
    <n v="0"/>
    <m/>
    <n v="36316.28"/>
    <n v="-931.71"/>
  </r>
  <r>
    <x v="115"/>
    <x v="115"/>
    <x v="0"/>
    <x v="1"/>
    <x v="2"/>
    <x v="101"/>
    <n v="34316.800000000003"/>
    <n v="1300"/>
    <n v="360"/>
    <n v="13038.12"/>
    <n v="5611.04"/>
    <n v="36"/>
    <m/>
    <n v="54661.96"/>
    <n v="-1080"/>
  </r>
  <r>
    <x v="22"/>
    <x v="22"/>
    <x v="0"/>
    <x v="3"/>
    <x v="0"/>
    <x v="101"/>
    <n v="39943.370000000003"/>
    <n v="-1200"/>
    <n v="300"/>
    <n v="6674.93"/>
    <n v="1744.17"/>
    <n v="247.93"/>
    <m/>
    <n v="47710.400000000001"/>
    <n v="-496.46"/>
  </r>
  <r>
    <x v="1"/>
    <x v="1"/>
    <x v="0"/>
    <x v="1"/>
    <x v="0"/>
    <x v="101"/>
    <n v="32989.08"/>
    <n v="120"/>
    <n v="1275"/>
    <n v="13037.89"/>
    <n v="2887.99"/>
    <n v="74.98"/>
    <m/>
    <n v="50384.94"/>
    <n v="-590.66999999999996"/>
  </r>
  <r>
    <x v="100"/>
    <x v="100"/>
    <x v="4"/>
    <x v="5"/>
    <x v="2"/>
    <x v="101"/>
    <n v="60116.05"/>
    <n v="4200"/>
    <n v="6447"/>
    <n v="22106.54"/>
    <n v="8375.1"/>
    <n v="315"/>
    <m/>
    <n v="101559.69"/>
    <n v="-232.82"/>
  </r>
  <r>
    <x v="92"/>
    <x v="92"/>
    <x v="2"/>
    <x v="4"/>
    <x v="0"/>
    <x v="101"/>
    <n v="65461.33"/>
    <n v="800"/>
    <n v="1870"/>
    <n v="23502.53"/>
    <n v="3792.79"/>
    <n v="37.64"/>
    <m/>
    <n v="95464.29"/>
    <n v="-2467.25"/>
  </r>
  <r>
    <x v="99"/>
    <x v="99"/>
    <x v="4"/>
    <x v="3"/>
    <x v="2"/>
    <x v="101"/>
    <n v="42203.05"/>
    <n v="0"/>
    <n v="1800"/>
    <n v="21551.64"/>
    <n v="3931.05"/>
    <n v="6352.24"/>
    <m/>
    <n v="75837.98"/>
    <n v="-214.85"/>
  </r>
  <r>
    <x v="123"/>
    <x v="123"/>
    <x v="2"/>
    <x v="4"/>
    <x v="0"/>
    <x v="101"/>
    <n v="48388.81"/>
    <n v="1120"/>
    <n v="1080"/>
    <n v="16174.3"/>
    <n v="3300.42"/>
    <n v="39.979999999999997"/>
    <m/>
    <n v="70103.509999999995"/>
    <n v="6971.26"/>
  </r>
  <r>
    <x v="19"/>
    <x v="19"/>
    <x v="4"/>
    <x v="0"/>
    <x v="0"/>
    <x v="101"/>
    <n v="27602.02"/>
    <n v="3677.5"/>
    <n v="0"/>
    <n v="10714.85"/>
    <n v="3848.72"/>
    <n v="40"/>
    <m/>
    <n v="45883.09"/>
    <n v="2462.7800000000002"/>
  </r>
  <r>
    <x v="6"/>
    <x v="6"/>
    <x v="0"/>
    <x v="1"/>
    <x v="0"/>
    <x v="101"/>
    <n v="30666.06"/>
    <n v="6013.5"/>
    <n v="1850"/>
    <n v="12633.7"/>
    <n v="1500"/>
    <n v="647.88"/>
    <m/>
    <n v="53311.14"/>
    <n v="-883.04"/>
  </r>
  <r>
    <x v="81"/>
    <x v="81"/>
    <x v="0"/>
    <x v="3"/>
    <x v="2"/>
    <x v="101"/>
    <n v="31194.799999999999"/>
    <n v="1662.29"/>
    <n v="70"/>
    <n v="15291.86"/>
    <n v="5114.43"/>
    <n v="0"/>
    <m/>
    <n v="53333.38"/>
    <n v="-785.91"/>
  </r>
  <r>
    <x v="44"/>
    <x v="44"/>
    <x v="0"/>
    <x v="2"/>
    <x v="0"/>
    <x v="101"/>
    <n v="33727.68"/>
    <n v="0"/>
    <n v="4423"/>
    <n v="11608.76"/>
    <n v="1989.13"/>
    <n v="457.93"/>
    <m/>
    <n v="52206.5"/>
    <n v="-989.65"/>
  </r>
  <r>
    <x v="111"/>
    <x v="111"/>
    <x v="5"/>
    <x v="3"/>
    <x v="0"/>
    <x v="101"/>
    <n v="12795.86"/>
    <n v="0"/>
    <n v="0"/>
    <n v="3424.57"/>
    <n v="975.6"/>
    <n v="45"/>
    <m/>
    <n v="17241.03"/>
    <n v="-113.03"/>
  </r>
  <r>
    <x v="84"/>
    <x v="84"/>
    <x v="0"/>
    <x v="3"/>
    <x v="0"/>
    <x v="101"/>
    <n v="37571.040000000001"/>
    <n v="995"/>
    <n v="1325"/>
    <n v="22443.25"/>
    <n v="4517.7"/>
    <n v="305.83"/>
    <m/>
    <n v="67157.820000000007"/>
    <n v="-1176.44"/>
  </r>
  <r>
    <x v="32"/>
    <x v="32"/>
    <x v="3"/>
    <x v="2"/>
    <x v="0"/>
    <x v="101"/>
    <n v="30538.76"/>
    <n v="0"/>
    <n v="465"/>
    <n v="9163.75"/>
    <n v="3539"/>
    <n v="310"/>
    <m/>
    <n v="44016.51"/>
    <n v="-955.77"/>
  </r>
  <r>
    <x v="46"/>
    <x v="46"/>
    <x v="3"/>
    <x v="1"/>
    <x v="0"/>
    <x v="101"/>
    <n v="26792.87"/>
    <n v="-100"/>
    <n v="1225"/>
    <n v="10858.24"/>
    <n v="5541.69"/>
    <n v="70"/>
    <m/>
    <n v="44387.8"/>
    <n v="-999.9"/>
  </r>
  <r>
    <x v="63"/>
    <x v="63"/>
    <x v="0"/>
    <x v="2"/>
    <x v="0"/>
    <x v="101"/>
    <n v="51847.02"/>
    <n v="50"/>
    <n v="0"/>
    <n v="19704.03"/>
    <n v="3206.23"/>
    <n v="599.99"/>
    <m/>
    <n v="75407.27"/>
    <n v="-77.37"/>
  </r>
  <r>
    <x v="57"/>
    <x v="57"/>
    <x v="3"/>
    <x v="4"/>
    <x v="0"/>
    <x v="101"/>
    <n v="56275.67"/>
    <n v="3000"/>
    <n v="12666.66"/>
    <n v="26733.58"/>
    <n v="8701.44"/>
    <n v="3170.06"/>
    <m/>
    <n v="110547.41"/>
    <n v="-1402.68"/>
  </r>
  <r>
    <x v="86"/>
    <x v="86"/>
    <x v="0"/>
    <x v="2"/>
    <x v="2"/>
    <x v="101"/>
    <n v="20503.04"/>
    <n v="400"/>
    <n v="0"/>
    <n v="9221.65"/>
    <n v="3529.36"/>
    <n v="110.44"/>
    <m/>
    <n v="33764.49"/>
    <n v="-277.47000000000003"/>
  </r>
  <r>
    <x v="73"/>
    <x v="73"/>
    <x v="0"/>
    <x v="2"/>
    <x v="2"/>
    <x v="101"/>
    <n v="17098.87"/>
    <n v="0"/>
    <n v="160"/>
    <n v="8186.41"/>
    <n v="1760.84"/>
    <n v="83.98"/>
    <m/>
    <n v="27290.1"/>
    <n v="460.02"/>
  </r>
  <r>
    <x v="34"/>
    <x v="34"/>
    <x v="0"/>
    <x v="3"/>
    <x v="0"/>
    <x v="101"/>
    <n v="23048.799999999999"/>
    <n v="2720.54"/>
    <n v="700"/>
    <n v="14805.67"/>
    <n v="2830.3"/>
    <n v="100.98"/>
    <m/>
    <n v="44206.29"/>
    <n v="1427.28"/>
  </r>
  <r>
    <x v="112"/>
    <x v="112"/>
    <x v="2"/>
    <x v="3"/>
    <x v="2"/>
    <x v="101"/>
    <n v="38504.199999999997"/>
    <n v="2138.75"/>
    <n v="1950"/>
    <n v="28179.21"/>
    <n v="10825.5"/>
    <n v="20"/>
    <m/>
    <n v="81617.66"/>
    <n v="-1952.16"/>
  </r>
  <r>
    <x v="61"/>
    <x v="61"/>
    <x v="0"/>
    <x v="3"/>
    <x v="0"/>
    <x v="101"/>
    <n v="35332.5"/>
    <n v="2000"/>
    <n v="0"/>
    <n v="12782.92"/>
    <n v="2789"/>
    <n v="98.25"/>
    <m/>
    <n v="53002.67"/>
    <n v="-1069.8800000000001"/>
  </r>
  <r>
    <x v="97"/>
    <x v="97"/>
    <x v="0"/>
    <x v="3"/>
    <x v="0"/>
    <x v="101"/>
    <n v="43080.44"/>
    <n v="4674.8"/>
    <n v="40"/>
    <n v="17580.82"/>
    <n v="4136.1000000000004"/>
    <n v="70"/>
    <m/>
    <n v="69582.16"/>
    <n v="-256.2"/>
  </r>
  <r>
    <x v="107"/>
    <x v="107"/>
    <x v="0"/>
    <x v="3"/>
    <x v="0"/>
    <x v="101"/>
    <n v="48112.5"/>
    <n v="0"/>
    <n v="970"/>
    <n v="13396"/>
    <n v="2835"/>
    <n v="18"/>
    <m/>
    <n v="65331.5"/>
    <n v="-1238.82"/>
  </r>
  <r>
    <x v="98"/>
    <x v="98"/>
    <x v="2"/>
    <x v="3"/>
    <x v="2"/>
    <x v="101"/>
    <n v="39830.699999999997"/>
    <n v="0"/>
    <n v="0"/>
    <n v="26736.41"/>
    <n v="16770.240000000002"/>
    <n v="150"/>
    <m/>
    <n v="83487.350000000006"/>
    <n v="-1226.3"/>
  </r>
  <r>
    <x v="108"/>
    <x v="108"/>
    <x v="4"/>
    <x v="2"/>
    <x v="2"/>
    <x v="101"/>
    <n v="54028.52"/>
    <n v="2016"/>
    <n v="600"/>
    <n v="17889.740000000002"/>
    <n v="7854.44"/>
    <n v="33.299999999999997"/>
    <m/>
    <n v="82422"/>
    <n v="1333.65"/>
  </r>
  <r>
    <x v="83"/>
    <x v="83"/>
    <x v="6"/>
    <x v="2"/>
    <x v="2"/>
    <x v="101"/>
    <n v="44374.15"/>
    <n v="3988.25"/>
    <n v="439"/>
    <n v="13655.29"/>
    <n v="6225.01"/>
    <n v="1119.45"/>
    <m/>
    <n v="69801.149999999994"/>
    <n v="-906.44"/>
  </r>
  <r>
    <x v="126"/>
    <x v="126"/>
    <x v="4"/>
    <x v="2"/>
    <x v="2"/>
    <x v="101"/>
    <n v="24186.53"/>
    <n v="0"/>
    <n v="2440"/>
    <n v="12858.6"/>
    <n v="8528.9599999999991"/>
    <n v="2763.15"/>
    <m/>
    <n v="50777.24"/>
    <n v="0"/>
  </r>
  <r>
    <x v="53"/>
    <x v="53"/>
    <x v="0"/>
    <x v="2"/>
    <x v="0"/>
    <x v="102"/>
    <n v="12280"/>
    <n v="1200"/>
    <n v="570"/>
    <n v="4054.3"/>
    <n v="1671.78"/>
    <n v="88.95"/>
    <m/>
    <n v="19865.03"/>
    <n v="-867.46"/>
  </r>
  <r>
    <x v="48"/>
    <x v="48"/>
    <x v="0"/>
    <x v="3"/>
    <x v="0"/>
    <x v="102"/>
    <n v="21105.360000000001"/>
    <n v="150"/>
    <n v="0"/>
    <n v="8855.39"/>
    <n v="2402.46"/>
    <n v="185"/>
    <m/>
    <n v="32698.21"/>
    <n v="-143.82"/>
  </r>
  <r>
    <x v="72"/>
    <x v="72"/>
    <x v="0"/>
    <x v="3"/>
    <x v="2"/>
    <x v="102"/>
    <n v="16052.11"/>
    <n v="0"/>
    <n v="0"/>
    <n v="8059.5"/>
    <n v="2203.5"/>
    <n v="34"/>
    <m/>
    <n v="26349.11"/>
    <n v="-198.15"/>
  </r>
  <r>
    <x v="0"/>
    <x v="0"/>
    <x v="0"/>
    <x v="0"/>
    <x v="0"/>
    <x v="102"/>
    <n v="18585.59"/>
    <n v="700"/>
    <n v="0"/>
    <n v="4881.5600000000004"/>
    <n v="1381.81"/>
    <n v="124"/>
    <m/>
    <n v="25672.959999999999"/>
    <n v="-507.34"/>
  </r>
  <r>
    <x v="103"/>
    <x v="103"/>
    <x v="0"/>
    <x v="3"/>
    <x v="2"/>
    <x v="102"/>
    <n v="29282.37"/>
    <n v="0"/>
    <n v="242.83"/>
    <n v="10937.24"/>
    <n v="4539.84"/>
    <n v="344.96"/>
    <m/>
    <n v="45347.24"/>
    <n v="-635.17999999999995"/>
  </r>
  <r>
    <x v="54"/>
    <x v="54"/>
    <x v="0"/>
    <x v="2"/>
    <x v="0"/>
    <x v="102"/>
    <n v="15426.6"/>
    <n v="4900"/>
    <n v="0"/>
    <n v="6346.2"/>
    <n v="812.6"/>
    <n v="16.5"/>
    <m/>
    <n v="27501.9"/>
    <n v="-99.27"/>
  </r>
  <r>
    <x v="40"/>
    <x v="40"/>
    <x v="0"/>
    <x v="3"/>
    <x v="0"/>
    <x v="102"/>
    <n v="7980.63"/>
    <n v="0"/>
    <n v="0"/>
    <n v="4540.62"/>
    <n v="1086.5999999999999"/>
    <n v="17.989999999999998"/>
    <m/>
    <n v="13625.84"/>
    <n v="115"/>
  </r>
  <r>
    <x v="125"/>
    <x v="125"/>
    <x v="0"/>
    <x v="2"/>
    <x v="2"/>
    <x v="102"/>
    <n v="20733.490000000002"/>
    <n v="297"/>
    <n v="2224.9699999999998"/>
    <n v="7082"/>
    <n v="2401"/>
    <n v="2274.98"/>
    <m/>
    <n v="35013.440000000002"/>
    <n v="-218.4"/>
  </r>
  <r>
    <x v="65"/>
    <x v="65"/>
    <x v="0"/>
    <x v="2"/>
    <x v="0"/>
    <x v="102"/>
    <n v="19416.28"/>
    <n v="900"/>
    <n v="0"/>
    <n v="13852.5"/>
    <n v="1951.92"/>
    <n v="665.99"/>
    <m/>
    <n v="36786.69"/>
    <n v="-385.84"/>
  </r>
  <r>
    <x v="59"/>
    <x v="59"/>
    <x v="3"/>
    <x v="3"/>
    <x v="2"/>
    <x v="102"/>
    <n v="22155"/>
    <n v="90"/>
    <n v="750"/>
    <n v="3507.5"/>
    <n v="1197"/>
    <n v="155.6"/>
    <m/>
    <n v="27855.1"/>
    <n v="-808.6"/>
  </r>
  <r>
    <x v="120"/>
    <x v="120"/>
    <x v="2"/>
    <x v="3"/>
    <x v="2"/>
    <x v="102"/>
    <n v="41255.68"/>
    <n v="225"/>
    <n v="1170"/>
    <n v="18766.310000000001"/>
    <n v="6783.6"/>
    <n v="531.88"/>
    <m/>
    <n v="68732.47"/>
    <n v="-2514.84"/>
  </r>
  <r>
    <x v="52"/>
    <x v="52"/>
    <x v="2"/>
    <x v="1"/>
    <x v="2"/>
    <x v="102"/>
    <n v="32826.5"/>
    <n v="0"/>
    <n v="500"/>
    <n v="9798.5499999999993"/>
    <n v="2365.5"/>
    <n v="243.45"/>
    <m/>
    <n v="45734"/>
    <n v="-628.47"/>
  </r>
  <r>
    <x v="80"/>
    <x v="80"/>
    <x v="4"/>
    <x v="1"/>
    <x v="2"/>
    <x v="102"/>
    <n v="38624.21"/>
    <n v="0"/>
    <n v="500"/>
    <n v="10247.450000000001"/>
    <n v="4078.5"/>
    <n v="80.98"/>
    <m/>
    <n v="53531.14"/>
    <n v="-389.66"/>
  </r>
  <r>
    <x v="9"/>
    <x v="9"/>
    <x v="0"/>
    <x v="1"/>
    <x v="0"/>
    <x v="102"/>
    <n v="21276.82"/>
    <n v="0"/>
    <n v="1710"/>
    <n v="5044.67"/>
    <n v="1599.8"/>
    <n v="0"/>
    <m/>
    <n v="29631.29"/>
    <n v="-35"/>
  </r>
  <r>
    <x v="104"/>
    <x v="104"/>
    <x v="0"/>
    <x v="2"/>
    <x v="0"/>
    <x v="102"/>
    <n v="23096.76"/>
    <n v="900"/>
    <n v="500"/>
    <n v="16448.22"/>
    <n v="4582.84"/>
    <n v="19.96"/>
    <m/>
    <n v="45547.78"/>
    <n v="-641.95000000000005"/>
  </r>
  <r>
    <x v="79"/>
    <x v="79"/>
    <x v="0"/>
    <x v="3"/>
    <x v="0"/>
    <x v="102"/>
    <n v="22491.16"/>
    <n v="0"/>
    <n v="1155"/>
    <n v="6886.64"/>
    <n v="3009.72"/>
    <n v="293"/>
    <m/>
    <n v="33835.519999999997"/>
    <n v="-426.73"/>
  </r>
  <r>
    <x v="33"/>
    <x v="33"/>
    <x v="0"/>
    <x v="2"/>
    <x v="0"/>
    <x v="102"/>
    <n v="22228"/>
    <n v="0"/>
    <n v="2400"/>
    <n v="12062.95"/>
    <n v="2818.8"/>
    <n v="20"/>
    <m/>
    <n v="39529.75"/>
    <n v="-54.64"/>
  </r>
  <r>
    <x v="18"/>
    <x v="18"/>
    <x v="3"/>
    <x v="1"/>
    <x v="0"/>
    <x v="102"/>
    <n v="7305.18"/>
    <n v="0"/>
    <n v="1235"/>
    <n v="2290.7600000000002"/>
    <n v="681.79"/>
    <n v="17.989999999999998"/>
    <m/>
    <n v="11530.72"/>
    <n v="-130"/>
  </r>
  <r>
    <x v="19"/>
    <x v="19"/>
    <x v="4"/>
    <x v="0"/>
    <x v="0"/>
    <x v="102"/>
    <n v="37448.53"/>
    <n v="3465"/>
    <n v="0"/>
    <n v="13919.05"/>
    <n v="6798.34"/>
    <n v="60.98"/>
    <m/>
    <n v="61691.9"/>
    <n v="258.88"/>
  </r>
  <r>
    <x v="6"/>
    <x v="6"/>
    <x v="0"/>
    <x v="1"/>
    <x v="0"/>
    <x v="102"/>
    <n v="10617.69"/>
    <n v="160"/>
    <n v="1900"/>
    <n v="4517.63"/>
    <n v="1121.8"/>
    <n v="2120.89"/>
    <m/>
    <n v="20438.009999999998"/>
    <n v="-152.71"/>
  </r>
  <r>
    <x v="99"/>
    <x v="99"/>
    <x v="4"/>
    <x v="3"/>
    <x v="2"/>
    <x v="102"/>
    <n v="47343.38"/>
    <n v="2675"/>
    <n v="4450"/>
    <n v="22140.26"/>
    <n v="3693.99"/>
    <n v="2549.13"/>
    <m/>
    <n v="82851.759999999995"/>
    <n v="-215.66"/>
  </r>
  <r>
    <x v="44"/>
    <x v="44"/>
    <x v="0"/>
    <x v="2"/>
    <x v="0"/>
    <x v="102"/>
    <n v="17436.48"/>
    <n v="0"/>
    <n v="3504.45"/>
    <n v="7580.63"/>
    <n v="1757.05"/>
    <n v="854.06"/>
    <m/>
    <n v="31132.67"/>
    <n v="-1009.34"/>
  </r>
  <r>
    <x v="11"/>
    <x v="11"/>
    <x v="0"/>
    <x v="2"/>
    <x v="2"/>
    <x v="102"/>
    <n v="14444.58"/>
    <n v="0"/>
    <n v="755"/>
    <n v="4974.6000000000004"/>
    <n v="2258.9"/>
    <n v="6545.15"/>
    <m/>
    <n v="28978.23"/>
    <n v="-417.97"/>
  </r>
  <r>
    <x v="56"/>
    <x v="56"/>
    <x v="0"/>
    <x v="2"/>
    <x v="0"/>
    <x v="102"/>
    <n v="23824.959999999999"/>
    <n v="412.5"/>
    <n v="160"/>
    <n v="12331.89"/>
    <n v="2918.49"/>
    <n v="971.92"/>
    <m/>
    <n v="40619.760000000002"/>
    <n v="-162.52000000000001"/>
  </r>
  <r>
    <x v="105"/>
    <x v="105"/>
    <x v="4"/>
    <x v="1"/>
    <x v="2"/>
    <x v="102"/>
    <n v="35029.5"/>
    <n v="0"/>
    <n v="0"/>
    <n v="8800.92"/>
    <n v="3799.58"/>
    <n v="860.82"/>
    <m/>
    <n v="48490.82"/>
    <n v="-134.38"/>
  </r>
  <r>
    <x v="123"/>
    <x v="123"/>
    <x v="2"/>
    <x v="4"/>
    <x v="0"/>
    <x v="102"/>
    <n v="30234.5"/>
    <n v="160"/>
    <n v="0"/>
    <n v="9523.17"/>
    <n v="2568.71"/>
    <n v="0"/>
    <m/>
    <n v="42486.38"/>
    <n v="-271.77"/>
  </r>
  <r>
    <x v="25"/>
    <x v="25"/>
    <x v="2"/>
    <x v="1"/>
    <x v="0"/>
    <x v="102"/>
    <n v="20746.25"/>
    <n v="0"/>
    <n v="270"/>
    <n v="5548.61"/>
    <n v="1023.72"/>
    <n v="20"/>
    <m/>
    <n v="27608.58"/>
    <n v="-325.23"/>
  </r>
  <r>
    <x v="27"/>
    <x v="27"/>
    <x v="0"/>
    <x v="3"/>
    <x v="0"/>
    <x v="102"/>
    <n v="12520"/>
    <n v="0"/>
    <n v="0"/>
    <n v="4450.5"/>
    <n v="1307"/>
    <n v="81.97"/>
    <m/>
    <n v="18359.47"/>
    <n v="-26.38"/>
  </r>
  <r>
    <x v="28"/>
    <x v="28"/>
    <x v="0"/>
    <x v="2"/>
    <x v="0"/>
    <x v="102"/>
    <n v="13755"/>
    <n v="0"/>
    <n v="380"/>
    <n v="5160"/>
    <n v="1208"/>
    <n v="180.48"/>
    <m/>
    <n v="20683.48"/>
    <n v="-50"/>
  </r>
  <r>
    <x v="24"/>
    <x v="24"/>
    <x v="0"/>
    <x v="2"/>
    <x v="0"/>
    <x v="102"/>
    <n v="13688.8"/>
    <n v="145"/>
    <n v="3225"/>
    <n v="5339.5"/>
    <n v="1730"/>
    <n v="3568.94"/>
    <m/>
    <n v="27697.24"/>
    <n v="-543.64"/>
  </r>
  <r>
    <x v="88"/>
    <x v="88"/>
    <x v="2"/>
    <x v="3"/>
    <x v="2"/>
    <x v="102"/>
    <n v="34199"/>
    <n v="0"/>
    <n v="0"/>
    <n v="16590.599999999999"/>
    <n v="3233.8"/>
    <n v="0"/>
    <m/>
    <n v="54023.4"/>
    <n v="-360.9"/>
  </r>
  <r>
    <x v="55"/>
    <x v="55"/>
    <x v="0"/>
    <x v="5"/>
    <x v="0"/>
    <x v="102"/>
    <n v="18830.740000000002"/>
    <n v="0"/>
    <n v="990"/>
    <n v="6779.87"/>
    <n v="1232.18"/>
    <n v="262"/>
    <m/>
    <n v="28094.79"/>
    <n v="7.17"/>
  </r>
  <r>
    <x v="50"/>
    <x v="50"/>
    <x v="2"/>
    <x v="4"/>
    <x v="0"/>
    <x v="102"/>
    <n v="41335.410000000003"/>
    <n v="0"/>
    <n v="55"/>
    <n v="10444.75"/>
    <n v="1668.76"/>
    <n v="19.989999999999998"/>
    <m/>
    <n v="53523.91"/>
    <n v="-1425.31"/>
  </r>
  <r>
    <x v="129"/>
    <x v="129"/>
    <x v="0"/>
    <x v="2"/>
    <x v="0"/>
    <x v="102"/>
    <n v="3398"/>
    <n v="0"/>
    <n v="0"/>
    <n v="1441.5"/>
    <n v="421"/>
    <n v="19"/>
    <m/>
    <n v="5279.5"/>
    <n v="0"/>
  </r>
  <r>
    <x v="13"/>
    <x v="13"/>
    <x v="0"/>
    <x v="1"/>
    <x v="0"/>
    <x v="102"/>
    <n v="10165.14"/>
    <n v="0"/>
    <n v="483"/>
    <n v="2531.17"/>
    <n v="801.78"/>
    <n v="1332.16"/>
    <m/>
    <n v="15313.25"/>
    <n v="-479.58"/>
  </r>
  <r>
    <x v="62"/>
    <x v="62"/>
    <x v="2"/>
    <x v="4"/>
    <x v="0"/>
    <x v="102"/>
    <n v="41617"/>
    <n v="0"/>
    <n v="0"/>
    <n v="13593.29"/>
    <n v="2602.62"/>
    <n v="44.97"/>
    <m/>
    <n v="57857.88"/>
    <n v="-775.34"/>
  </r>
  <r>
    <x v="15"/>
    <x v="15"/>
    <x v="2"/>
    <x v="1"/>
    <x v="0"/>
    <x v="102"/>
    <n v="25448.3"/>
    <n v="0"/>
    <n v="630"/>
    <n v="6207.65"/>
    <n v="1389.45"/>
    <n v="0"/>
    <m/>
    <n v="33675.4"/>
    <n v="-421.77"/>
  </r>
  <r>
    <x v="74"/>
    <x v="74"/>
    <x v="3"/>
    <x v="3"/>
    <x v="0"/>
    <x v="102"/>
    <n v="75874.710000000006"/>
    <n v="650"/>
    <n v="2949"/>
    <n v="18314.77"/>
    <n v="7245.69"/>
    <n v="10642"/>
    <m/>
    <n v="115676.17"/>
    <n v="-3310.13"/>
  </r>
  <r>
    <x v="95"/>
    <x v="95"/>
    <x v="2"/>
    <x v="5"/>
    <x v="2"/>
    <x v="102"/>
    <n v="24803.86"/>
    <n v="1437"/>
    <n v="674"/>
    <n v="14804.23"/>
    <n v="5380.06"/>
    <n v="6"/>
    <m/>
    <n v="47105.15"/>
    <n v="-424.44"/>
  </r>
  <r>
    <x v="29"/>
    <x v="29"/>
    <x v="0"/>
    <x v="2"/>
    <x v="0"/>
    <x v="102"/>
    <n v="22374.38"/>
    <n v="0"/>
    <n v="0"/>
    <n v="6868.5"/>
    <n v="1755.88"/>
    <n v="59.98"/>
    <m/>
    <n v="31058.74"/>
    <n v="-491.82"/>
  </r>
  <r>
    <x v="64"/>
    <x v="64"/>
    <x v="0"/>
    <x v="3"/>
    <x v="0"/>
    <x v="102"/>
    <n v="14202.7"/>
    <n v="400"/>
    <n v="702.5"/>
    <n v="6401.82"/>
    <n v="1347.93"/>
    <n v="67"/>
    <m/>
    <n v="23121.95"/>
    <n v="-474.04"/>
  </r>
  <r>
    <x v="58"/>
    <x v="58"/>
    <x v="0"/>
    <x v="3"/>
    <x v="3"/>
    <x v="102"/>
    <n v="27685"/>
    <n v="0"/>
    <n v="0"/>
    <n v="24026.6"/>
    <n v="675.1"/>
    <n v="0"/>
    <m/>
    <n v="52386.7"/>
    <n v="350"/>
  </r>
  <r>
    <x v="10"/>
    <x v="10"/>
    <x v="1"/>
    <x v="2"/>
    <x v="0"/>
    <x v="102"/>
    <n v="33135.85"/>
    <n v="10300"/>
    <n v="665"/>
    <n v="13075.5"/>
    <n v="2302.52"/>
    <n v="614.82000000000005"/>
    <m/>
    <n v="60093.69"/>
    <n v="36.46"/>
  </r>
  <r>
    <x v="26"/>
    <x v="26"/>
    <x v="1"/>
    <x v="2"/>
    <x v="0"/>
    <x v="102"/>
    <n v="29616.01"/>
    <n v="13800"/>
    <n v="0"/>
    <n v="12666.6"/>
    <n v="2717.26"/>
    <n v="35"/>
    <m/>
    <n v="58834.87"/>
    <n v="-420.16"/>
  </r>
  <r>
    <x v="127"/>
    <x v="127"/>
    <x v="2"/>
    <x v="5"/>
    <x v="0"/>
    <x v="102"/>
    <n v="14763.03"/>
    <n v="0"/>
    <n v="202.5"/>
    <n v="4405.1000000000004"/>
    <n v="1031.6600000000001"/>
    <n v="43.98"/>
    <m/>
    <n v="20446.27"/>
    <n v="0"/>
  </r>
  <r>
    <x v="5"/>
    <x v="5"/>
    <x v="0"/>
    <x v="1"/>
    <x v="0"/>
    <x v="102"/>
    <n v="8799.99"/>
    <n v="0"/>
    <n v="570"/>
    <n v="2901.75"/>
    <n v="974"/>
    <n v="20.99"/>
    <m/>
    <n v="13266.73"/>
    <n v="-50"/>
  </r>
  <r>
    <x v="130"/>
    <x v="130"/>
    <x v="5"/>
    <x v="2"/>
    <x v="2"/>
    <x v="102"/>
    <n v="28183.5"/>
    <n v="300"/>
    <n v="0"/>
    <n v="15825.65"/>
    <n v="5830.5"/>
    <n v="88"/>
    <m/>
    <n v="50227.65"/>
    <n v="0"/>
  </r>
  <r>
    <x v="117"/>
    <x v="117"/>
    <x v="4"/>
    <x v="4"/>
    <x v="2"/>
    <x v="102"/>
    <n v="19463.580000000002"/>
    <n v="0"/>
    <n v="0"/>
    <n v="12618.44"/>
    <n v="4903.8599999999997"/>
    <n v="125"/>
    <m/>
    <n v="37110.879999999997"/>
    <n v="-375"/>
  </r>
  <r>
    <x v="41"/>
    <x v="41"/>
    <x v="0"/>
    <x v="4"/>
    <x v="0"/>
    <x v="102"/>
    <n v="15661"/>
    <n v="8864.82"/>
    <n v="0"/>
    <n v="7553.5"/>
    <n v="2391.86"/>
    <n v="86"/>
    <m/>
    <n v="34557.18"/>
    <n v="-262.52999999999997"/>
  </r>
  <r>
    <x v="21"/>
    <x v="21"/>
    <x v="4"/>
    <x v="1"/>
    <x v="0"/>
    <x v="102"/>
    <n v="27360.76"/>
    <n v="5175"/>
    <n v="48"/>
    <n v="8585"/>
    <n v="2395.88"/>
    <n v="142.35"/>
    <m/>
    <n v="43706.99"/>
    <n v="-528.29999999999995"/>
  </r>
  <r>
    <x v="60"/>
    <x v="60"/>
    <x v="1"/>
    <x v="3"/>
    <x v="2"/>
    <x v="102"/>
    <n v="25145.74"/>
    <n v="250"/>
    <n v="1690"/>
    <n v="5836.07"/>
    <n v="3195.37"/>
    <n v="0"/>
    <m/>
    <n v="36117.18"/>
    <n v="-622.34"/>
  </r>
  <r>
    <x v="7"/>
    <x v="7"/>
    <x v="0"/>
    <x v="1"/>
    <x v="0"/>
    <x v="102"/>
    <n v="10536.75"/>
    <n v="700"/>
    <n v="420"/>
    <n v="2037.32"/>
    <n v="477.66"/>
    <n v="10.5"/>
    <m/>
    <n v="14182.23"/>
    <n v="-297.37"/>
  </r>
  <r>
    <x v="94"/>
    <x v="94"/>
    <x v="0"/>
    <x v="2"/>
    <x v="2"/>
    <x v="102"/>
    <n v="10168.73"/>
    <n v="0"/>
    <n v="0"/>
    <n v="4681.7299999999996"/>
    <n v="1032.54"/>
    <n v="40"/>
    <m/>
    <n v="15923"/>
    <n v="-185.41"/>
  </r>
  <r>
    <x v="23"/>
    <x v="23"/>
    <x v="0"/>
    <x v="1"/>
    <x v="0"/>
    <x v="102"/>
    <n v="21280.5"/>
    <n v="0"/>
    <n v="650"/>
    <n v="5366"/>
    <n v="1463"/>
    <n v="33.99"/>
    <m/>
    <n v="28793.49"/>
    <n v="-244.65"/>
  </r>
  <r>
    <x v="93"/>
    <x v="93"/>
    <x v="0"/>
    <x v="2"/>
    <x v="0"/>
    <x v="102"/>
    <n v="15545.76"/>
    <n v="0"/>
    <n v="100"/>
    <n v="4333.43"/>
    <n v="1626.92"/>
    <n v="13"/>
    <m/>
    <n v="21619.11"/>
    <n v="-170.52"/>
  </r>
  <r>
    <x v="96"/>
    <x v="96"/>
    <x v="3"/>
    <x v="5"/>
    <x v="0"/>
    <x v="102"/>
    <n v="32770.92"/>
    <n v="180"/>
    <n v="405"/>
    <n v="10170.780000000001"/>
    <n v="5151.37"/>
    <n v="357.97"/>
    <m/>
    <n v="49036.04"/>
    <n v="-215.06"/>
  </r>
  <r>
    <x v="114"/>
    <x v="114"/>
    <x v="6"/>
    <x v="3"/>
    <x v="2"/>
    <x v="102"/>
    <n v="44438.02"/>
    <n v="450"/>
    <n v="1000"/>
    <n v="16064.3"/>
    <n v="6602.63"/>
    <n v="118"/>
    <m/>
    <n v="68672.95"/>
    <n v="-676.91"/>
  </r>
  <r>
    <x v="3"/>
    <x v="3"/>
    <x v="0"/>
    <x v="1"/>
    <x v="0"/>
    <x v="102"/>
    <n v="9538.9599999999991"/>
    <n v="1035"/>
    <n v="250"/>
    <n v="5542.36"/>
    <n v="919.09"/>
    <n v="35.57"/>
    <m/>
    <n v="17320.98"/>
    <n v="-246"/>
  </r>
  <r>
    <x v="122"/>
    <x v="122"/>
    <x v="0"/>
    <x v="3"/>
    <x v="2"/>
    <x v="102"/>
    <n v="17752.7"/>
    <n v="0"/>
    <n v="1077.5"/>
    <n v="7572.48"/>
    <n v="2607.66"/>
    <n v="510.36"/>
    <m/>
    <n v="29520.7"/>
    <n v="-453.42"/>
  </r>
  <r>
    <x v="75"/>
    <x v="75"/>
    <x v="0"/>
    <x v="3"/>
    <x v="2"/>
    <x v="102"/>
    <n v="30409.040000000001"/>
    <n v="0"/>
    <n v="1635"/>
    <n v="14730.42"/>
    <n v="2609.36"/>
    <n v="14.97"/>
    <m/>
    <n v="49398.79"/>
    <n v="-372.21"/>
  </r>
  <r>
    <x v="31"/>
    <x v="31"/>
    <x v="4"/>
    <x v="0"/>
    <x v="0"/>
    <x v="102"/>
    <n v="34737.51"/>
    <n v="0"/>
    <n v="3534.97"/>
    <n v="10371.58"/>
    <n v="2199.13"/>
    <n v="1065.31"/>
    <m/>
    <n v="51908.5"/>
    <n v="-660.65"/>
  </r>
  <r>
    <x v="109"/>
    <x v="109"/>
    <x v="0"/>
    <x v="2"/>
    <x v="2"/>
    <x v="102"/>
    <n v="35804.230000000003"/>
    <n v="1950"/>
    <n v="1622.5"/>
    <n v="11927.31"/>
    <n v="3736.91"/>
    <n v="35"/>
    <m/>
    <n v="55075.95"/>
    <n v="-210.22"/>
  </r>
  <r>
    <x v="106"/>
    <x v="106"/>
    <x v="0"/>
    <x v="2"/>
    <x v="2"/>
    <x v="102"/>
    <n v="32421.65"/>
    <n v="0"/>
    <n v="600"/>
    <n v="9901.66"/>
    <n v="4418.41"/>
    <n v="112"/>
    <m/>
    <n v="47453.72"/>
    <n v="-350"/>
  </r>
  <r>
    <x v="68"/>
    <x v="68"/>
    <x v="0"/>
    <x v="0"/>
    <x v="2"/>
    <x v="102"/>
    <n v="5221.0200000000004"/>
    <n v="250"/>
    <n v="145"/>
    <n v="4570.46"/>
    <n v="2873.25"/>
    <n v="24"/>
    <m/>
    <n v="13083.73"/>
    <n v="206.97"/>
  </r>
  <r>
    <x v="89"/>
    <x v="89"/>
    <x v="0"/>
    <x v="2"/>
    <x v="0"/>
    <x v="102"/>
    <n v="10178.06"/>
    <n v="0"/>
    <n v="0"/>
    <n v="3461.75"/>
    <n v="1194.6400000000001"/>
    <n v="25.98"/>
    <m/>
    <n v="14860.43"/>
    <n v="-611.51"/>
  </r>
  <r>
    <x v="87"/>
    <x v="87"/>
    <x v="2"/>
    <x v="1"/>
    <x v="2"/>
    <x v="102"/>
    <n v="28833.5"/>
    <n v="0"/>
    <n v="1071.28"/>
    <n v="8507.65"/>
    <n v="3536.19"/>
    <n v="53.35"/>
    <m/>
    <n v="42001.97"/>
    <n v="-1133.76"/>
  </r>
  <r>
    <x v="110"/>
    <x v="110"/>
    <x v="2"/>
    <x v="3"/>
    <x v="2"/>
    <x v="102"/>
    <n v="61806.89"/>
    <n v="0"/>
    <n v="60"/>
    <n v="24471.61"/>
    <n v="7569.64"/>
    <n v="1908.48"/>
    <m/>
    <n v="95816.62"/>
    <n v="78.33"/>
  </r>
  <r>
    <x v="82"/>
    <x v="82"/>
    <x v="0"/>
    <x v="3"/>
    <x v="0"/>
    <x v="102"/>
    <n v="20858.419999999998"/>
    <n v="20"/>
    <n v="0"/>
    <n v="9057.74"/>
    <n v="4140.7"/>
    <n v="60"/>
    <m/>
    <n v="34136.86"/>
    <n v="-356.4"/>
  </r>
  <r>
    <x v="36"/>
    <x v="36"/>
    <x v="0"/>
    <x v="1"/>
    <x v="0"/>
    <x v="102"/>
    <n v="20303.759999999998"/>
    <n v="0"/>
    <n v="0"/>
    <n v="37067.949999999997"/>
    <n v="2640.51"/>
    <n v="168.44"/>
    <m/>
    <n v="60180.66"/>
    <n v="-114.5"/>
  </r>
  <r>
    <x v="71"/>
    <x v="71"/>
    <x v="0"/>
    <x v="2"/>
    <x v="2"/>
    <x v="102"/>
    <n v="23640.67"/>
    <n v="0"/>
    <n v="4775"/>
    <n v="6938.5"/>
    <n v="2991.44"/>
    <n v="802.89"/>
    <m/>
    <n v="39148.5"/>
    <n v="-867.81"/>
  </r>
  <r>
    <x v="102"/>
    <x v="102"/>
    <x v="4"/>
    <x v="2"/>
    <x v="2"/>
    <x v="102"/>
    <n v="33440.050000000003"/>
    <n v="1270"/>
    <n v="2142.4699999999998"/>
    <n v="11557.33"/>
    <n v="4324.9399999999996"/>
    <n v="97.33"/>
    <m/>
    <n v="52832.12"/>
    <n v="181.43"/>
  </r>
  <r>
    <x v="121"/>
    <x v="121"/>
    <x v="0"/>
    <x v="3"/>
    <x v="2"/>
    <x v="102"/>
    <n v="14652.7"/>
    <n v="589"/>
    <n v="1854"/>
    <n v="3626.8"/>
    <n v="1550"/>
    <n v="290"/>
    <m/>
    <n v="22562.5"/>
    <n v="-308.14"/>
  </r>
  <r>
    <x v="111"/>
    <x v="111"/>
    <x v="5"/>
    <x v="3"/>
    <x v="0"/>
    <x v="102"/>
    <n v="11215.62"/>
    <n v="0"/>
    <n v="0"/>
    <n v="4870.6899999999996"/>
    <n v="1078.31"/>
    <n v="103.75"/>
    <m/>
    <n v="17268.37"/>
    <n v="-322.2"/>
  </r>
  <r>
    <x v="47"/>
    <x v="47"/>
    <x v="0"/>
    <x v="2"/>
    <x v="0"/>
    <x v="102"/>
    <n v="29242.5"/>
    <n v="0"/>
    <n v="0"/>
    <n v="11852"/>
    <n v="2185.5"/>
    <n v="38"/>
    <m/>
    <n v="43318"/>
    <n v="-324.39"/>
  </r>
  <r>
    <x v="12"/>
    <x v="12"/>
    <x v="0"/>
    <x v="2"/>
    <x v="0"/>
    <x v="102"/>
    <n v="21045.51"/>
    <n v="0"/>
    <n v="3592"/>
    <n v="9207.56"/>
    <n v="2050.5300000000002"/>
    <n v="4079.95"/>
    <m/>
    <n v="39975.550000000003"/>
    <n v="-1046.92"/>
  </r>
  <r>
    <x v="116"/>
    <x v="116"/>
    <x v="2"/>
    <x v="3"/>
    <x v="2"/>
    <x v="102"/>
    <n v="83096.100000000006"/>
    <n v="440"/>
    <n v="1827.5"/>
    <n v="75476.429999999993"/>
    <n v="25276.85"/>
    <n v="0"/>
    <m/>
    <n v="186116.88"/>
    <n v="-444.52"/>
  </r>
  <r>
    <x v="38"/>
    <x v="38"/>
    <x v="2"/>
    <x v="2"/>
    <x v="0"/>
    <x v="102"/>
    <n v="49525.1"/>
    <n v="0"/>
    <n v="670"/>
    <n v="17400.47"/>
    <n v="4094.09"/>
    <n v="1036.48"/>
    <m/>
    <n v="72726.14"/>
    <n v="-1688.85"/>
  </r>
  <r>
    <x v="30"/>
    <x v="30"/>
    <x v="0"/>
    <x v="2"/>
    <x v="2"/>
    <x v="102"/>
    <n v="11096.05"/>
    <n v="0"/>
    <n v="0"/>
    <n v="3560.5"/>
    <n v="653.35"/>
    <n v="39.979999999999997"/>
    <m/>
    <n v="15349.88"/>
    <n v="-426.79"/>
  </r>
  <r>
    <x v="16"/>
    <x v="16"/>
    <x v="0"/>
    <x v="1"/>
    <x v="0"/>
    <x v="102"/>
    <n v="22587.5"/>
    <n v="1000"/>
    <n v="1730"/>
    <n v="8068.13"/>
    <n v="1664.5"/>
    <n v="367.62"/>
    <m/>
    <n v="35417.75"/>
    <n v="-876.74"/>
  </r>
  <r>
    <x v="77"/>
    <x v="77"/>
    <x v="5"/>
    <x v="2"/>
    <x v="2"/>
    <x v="102"/>
    <n v="20499.97"/>
    <n v="4760"/>
    <n v="957"/>
    <n v="7315.52"/>
    <n v="2760"/>
    <n v="642.1"/>
    <m/>
    <n v="36934.589999999997"/>
    <n v="-225.78"/>
  </r>
  <r>
    <x v="91"/>
    <x v="91"/>
    <x v="0"/>
    <x v="2"/>
    <x v="1"/>
    <x v="102"/>
    <n v="9492.9"/>
    <n v="0"/>
    <n v="1790"/>
    <n v="2897.58"/>
    <n v="1063.67"/>
    <n v="45"/>
    <m/>
    <n v="15289.15"/>
    <n v="-82.7"/>
  </r>
  <r>
    <x v="51"/>
    <x v="51"/>
    <x v="2"/>
    <x v="3"/>
    <x v="0"/>
    <x v="102"/>
    <n v="27108.3"/>
    <n v="0"/>
    <n v="1319"/>
    <n v="6708.5"/>
    <n v="1916.5"/>
    <n v="28.99"/>
    <m/>
    <n v="37081.29"/>
    <n v="-654.26"/>
  </r>
  <r>
    <x v="124"/>
    <x v="124"/>
    <x v="0"/>
    <x v="6"/>
    <x v="0"/>
    <x v="102"/>
    <n v="6741.79"/>
    <n v="0"/>
    <n v="0"/>
    <n v="3488.38"/>
    <n v="1417.02"/>
    <n v="0"/>
    <m/>
    <n v="11647.19"/>
    <n v="-205.55"/>
  </r>
  <r>
    <x v="90"/>
    <x v="90"/>
    <x v="4"/>
    <x v="2"/>
    <x v="2"/>
    <x v="102"/>
    <n v="41310.76"/>
    <n v="2150"/>
    <n v="3640"/>
    <n v="13024.53"/>
    <n v="10089.43"/>
    <n v="220.56"/>
    <m/>
    <n v="70435.28"/>
    <n v="-248.4"/>
  </r>
  <r>
    <x v="2"/>
    <x v="2"/>
    <x v="0"/>
    <x v="1"/>
    <x v="0"/>
    <x v="102"/>
    <n v="9048.34"/>
    <n v="0"/>
    <n v="0"/>
    <n v="1535.5"/>
    <n v="340"/>
    <n v="0"/>
    <m/>
    <n v="10923.84"/>
    <n v="-69"/>
  </r>
  <r>
    <x v="113"/>
    <x v="113"/>
    <x v="2"/>
    <x v="2"/>
    <x v="2"/>
    <x v="102"/>
    <n v="49507.22"/>
    <n v="-500"/>
    <n v="6830"/>
    <n v="11866.07"/>
    <n v="5233.2299999999996"/>
    <n v="591.25"/>
    <m/>
    <n v="73527.77"/>
    <n v="-1009.58"/>
  </r>
  <r>
    <x v="76"/>
    <x v="76"/>
    <x v="0"/>
    <x v="4"/>
    <x v="1"/>
    <x v="102"/>
    <n v="22215.98"/>
    <n v="150"/>
    <n v="1190"/>
    <n v="5708.02"/>
    <n v="1768"/>
    <n v="170.09"/>
    <m/>
    <n v="31202.09"/>
    <n v="-586.25"/>
  </r>
  <r>
    <x v="67"/>
    <x v="67"/>
    <x v="5"/>
    <x v="3"/>
    <x v="0"/>
    <x v="102"/>
    <n v="21572.15"/>
    <n v="0"/>
    <n v="3930"/>
    <n v="5725.15"/>
    <n v="1849.17"/>
    <n v="0"/>
    <m/>
    <n v="33076.47"/>
    <n v="-967.42"/>
  </r>
  <r>
    <x v="17"/>
    <x v="17"/>
    <x v="0"/>
    <x v="1"/>
    <x v="1"/>
    <x v="102"/>
    <n v="12245.68"/>
    <n v="1000"/>
    <n v="373.75"/>
    <n v="2522.21"/>
    <n v="596.76"/>
    <n v="66.989999999999995"/>
    <m/>
    <n v="16805.39"/>
    <n v="-237.39"/>
  </r>
  <r>
    <x v="39"/>
    <x v="39"/>
    <x v="5"/>
    <x v="3"/>
    <x v="0"/>
    <x v="102"/>
    <n v="14983.75"/>
    <n v="0"/>
    <n v="22472.35"/>
    <n v="4522.1000000000004"/>
    <n v="1962.45"/>
    <n v="120"/>
    <m/>
    <n v="44060.65"/>
    <n v="-1007.37"/>
  </r>
  <r>
    <x v="42"/>
    <x v="42"/>
    <x v="0"/>
    <x v="1"/>
    <x v="1"/>
    <x v="102"/>
    <n v="10373.120000000001"/>
    <n v="500"/>
    <n v="1713.75"/>
    <n v="3561.88"/>
    <n v="750"/>
    <n v="1438.13"/>
    <m/>
    <n v="18336.88"/>
    <n v="-255"/>
  </r>
  <r>
    <x v="8"/>
    <x v="8"/>
    <x v="0"/>
    <x v="1"/>
    <x v="1"/>
    <x v="102"/>
    <n v="11461.73"/>
    <n v="0"/>
    <n v="100"/>
    <n v="3341.85"/>
    <n v="1084.6500000000001"/>
    <n v="0"/>
    <m/>
    <n v="15988.23"/>
    <n v="-335.89"/>
  </r>
  <r>
    <x v="37"/>
    <x v="37"/>
    <x v="0"/>
    <x v="3"/>
    <x v="0"/>
    <x v="102"/>
    <n v="27825"/>
    <n v="8375"/>
    <n v="1356.09"/>
    <n v="12937.55"/>
    <n v="3732.8"/>
    <n v="5724.46"/>
    <m/>
    <n v="59950.9"/>
    <n v="-2349.2399999999998"/>
  </r>
  <r>
    <x v="101"/>
    <x v="101"/>
    <x v="4"/>
    <x v="2"/>
    <x v="2"/>
    <x v="102"/>
    <n v="32075.33"/>
    <n v="40"/>
    <n v="0"/>
    <n v="10213.36"/>
    <n v="4298.26"/>
    <n v="75.47"/>
    <m/>
    <n v="46702.42"/>
    <n v="200"/>
  </r>
  <r>
    <x v="43"/>
    <x v="43"/>
    <x v="0"/>
    <x v="4"/>
    <x v="0"/>
    <x v="102"/>
    <n v="15810.8"/>
    <n v="150"/>
    <n v="400"/>
    <n v="8537.36"/>
    <n v="1377.34"/>
    <n v="615.35"/>
    <m/>
    <n v="26890.85"/>
    <n v="-386.23"/>
  </r>
  <r>
    <x v="49"/>
    <x v="49"/>
    <x v="0"/>
    <x v="3"/>
    <x v="0"/>
    <x v="102"/>
    <n v="7951.78"/>
    <n v="0"/>
    <n v="100"/>
    <n v="2424.5500000000002"/>
    <n v="686.79"/>
    <n v="0"/>
    <m/>
    <n v="11163.12"/>
    <n v="-263.18"/>
  </r>
  <r>
    <x v="14"/>
    <x v="14"/>
    <x v="0"/>
    <x v="1"/>
    <x v="1"/>
    <x v="102"/>
    <n v="7107.17"/>
    <n v="0"/>
    <n v="100"/>
    <n v="4335.49"/>
    <n v="1042.3399999999999"/>
    <n v="601.98"/>
    <m/>
    <n v="13186.98"/>
    <n v="-194.05"/>
  </r>
  <r>
    <x v="45"/>
    <x v="45"/>
    <x v="0"/>
    <x v="3"/>
    <x v="0"/>
    <x v="102"/>
    <n v="9234.59"/>
    <n v="0"/>
    <n v="0"/>
    <n v="2358.2399999999998"/>
    <n v="731.5"/>
    <n v="0"/>
    <m/>
    <n v="12324.33"/>
    <n v="-119"/>
  </r>
  <r>
    <x v="61"/>
    <x v="61"/>
    <x v="0"/>
    <x v="3"/>
    <x v="0"/>
    <x v="102"/>
    <n v="16556.650000000001"/>
    <n v="0"/>
    <n v="0"/>
    <n v="6330.05"/>
    <n v="1466.4"/>
    <n v="20"/>
    <m/>
    <n v="24373.1"/>
    <n v="11.77"/>
  </r>
  <r>
    <x v="97"/>
    <x v="97"/>
    <x v="0"/>
    <x v="3"/>
    <x v="0"/>
    <x v="102"/>
    <n v="27287.99"/>
    <n v="539.4"/>
    <n v="20"/>
    <n v="9776.0499999999993"/>
    <n v="1660.96"/>
    <n v="0"/>
    <m/>
    <n v="39284.400000000001"/>
    <n v="-605.04"/>
  </r>
  <r>
    <x v="107"/>
    <x v="107"/>
    <x v="0"/>
    <x v="3"/>
    <x v="0"/>
    <x v="102"/>
    <n v="24155"/>
    <n v="0"/>
    <n v="800"/>
    <n v="6725"/>
    <n v="1989"/>
    <n v="18"/>
    <m/>
    <n v="33687"/>
    <n v="-458.6"/>
  </r>
  <r>
    <x v="98"/>
    <x v="98"/>
    <x v="2"/>
    <x v="3"/>
    <x v="2"/>
    <x v="102"/>
    <n v="44161.02"/>
    <n v="350"/>
    <n v="0"/>
    <n v="24025.85"/>
    <n v="18444.41"/>
    <n v="135"/>
    <m/>
    <n v="87116.28"/>
    <n v="-292.33"/>
  </r>
  <r>
    <x v="108"/>
    <x v="108"/>
    <x v="4"/>
    <x v="2"/>
    <x v="2"/>
    <x v="102"/>
    <n v="49548.73"/>
    <n v="773.03"/>
    <n v="1126.25"/>
    <n v="19178.96"/>
    <n v="7442.38"/>
    <n v="31.25"/>
    <m/>
    <n v="78100.600000000006"/>
    <n v="1244.8800000000001"/>
  </r>
  <r>
    <x v="92"/>
    <x v="92"/>
    <x v="2"/>
    <x v="4"/>
    <x v="0"/>
    <x v="102"/>
    <n v="36481.089999999997"/>
    <n v="0"/>
    <n v="600"/>
    <n v="11760.34"/>
    <n v="2928.73"/>
    <n v="0"/>
    <m/>
    <n v="51770.16"/>
    <n v="-856.6"/>
  </r>
  <r>
    <x v="83"/>
    <x v="83"/>
    <x v="6"/>
    <x v="2"/>
    <x v="2"/>
    <x v="102"/>
    <n v="42115.22"/>
    <n v="2152.5"/>
    <n v="516"/>
    <n v="14238.56"/>
    <n v="6473.18"/>
    <n v="194.6"/>
    <m/>
    <n v="65690.06"/>
    <n v="-512.05999999999995"/>
  </r>
  <r>
    <x v="81"/>
    <x v="81"/>
    <x v="0"/>
    <x v="3"/>
    <x v="2"/>
    <x v="102"/>
    <n v="11025.54"/>
    <n v="1570"/>
    <n v="355"/>
    <n v="4094.39"/>
    <n v="1761.9"/>
    <n v="49.98"/>
    <m/>
    <n v="18856.810000000001"/>
    <n v="-467.44"/>
  </r>
  <r>
    <x v="100"/>
    <x v="100"/>
    <x v="4"/>
    <x v="5"/>
    <x v="2"/>
    <x v="102"/>
    <n v="47913.98"/>
    <n v="6395"/>
    <n v="892"/>
    <n v="16726.13"/>
    <n v="7027"/>
    <n v="276.5"/>
    <m/>
    <n v="79230.61"/>
    <n v="-135.91"/>
  </r>
  <r>
    <x v="115"/>
    <x v="115"/>
    <x v="0"/>
    <x v="1"/>
    <x v="2"/>
    <x v="102"/>
    <n v="28966.02"/>
    <n v="0"/>
    <n v="900"/>
    <n v="7635.25"/>
    <n v="2902.7"/>
    <n v="146"/>
    <m/>
    <n v="40549.97"/>
    <n v="-1301.51"/>
  </r>
  <r>
    <x v="22"/>
    <x v="22"/>
    <x v="0"/>
    <x v="3"/>
    <x v="0"/>
    <x v="102"/>
    <n v="14758.36"/>
    <n v="0"/>
    <n v="0"/>
    <n v="3583.69"/>
    <n v="772.3"/>
    <n v="153.72"/>
    <m/>
    <n v="19268.07"/>
    <n v="-275"/>
  </r>
  <r>
    <x v="4"/>
    <x v="4"/>
    <x v="1"/>
    <x v="0"/>
    <x v="0"/>
    <x v="102"/>
    <n v="17275.48"/>
    <n v="5700"/>
    <n v="0"/>
    <n v="8575.65"/>
    <n v="1247.3499999999999"/>
    <n v="38.99"/>
    <m/>
    <n v="32837.47"/>
    <n v="-160.69999999999999"/>
  </r>
  <r>
    <x v="1"/>
    <x v="1"/>
    <x v="0"/>
    <x v="1"/>
    <x v="0"/>
    <x v="102"/>
    <n v="13759.96"/>
    <n v="260"/>
    <n v="570"/>
    <n v="4218"/>
    <n v="1702"/>
    <n v="10.99"/>
    <m/>
    <n v="20520.95"/>
    <n v="-528.65"/>
  </r>
  <r>
    <x v="84"/>
    <x v="84"/>
    <x v="0"/>
    <x v="3"/>
    <x v="0"/>
    <x v="102"/>
    <n v="14900.86"/>
    <n v="0"/>
    <n v="782.22"/>
    <n v="5863.53"/>
    <n v="1777"/>
    <n v="126.92"/>
    <m/>
    <n v="23450.53"/>
    <n v="-715"/>
  </r>
  <r>
    <x v="128"/>
    <x v="128"/>
    <x v="4"/>
    <x v="2"/>
    <x v="2"/>
    <x v="102"/>
    <n v="22483.72"/>
    <n v="6450"/>
    <n v="0"/>
    <n v="7784.5"/>
    <n v="2005.25"/>
    <n v="31"/>
    <m/>
    <n v="38754.47"/>
    <n v="0"/>
  </r>
  <r>
    <x v="69"/>
    <x v="69"/>
    <x v="4"/>
    <x v="1"/>
    <x v="2"/>
    <x v="102"/>
    <n v="45891.12"/>
    <n v="360"/>
    <n v="0"/>
    <n v="20711.84"/>
    <n v="7632.85"/>
    <n v="105"/>
    <m/>
    <n v="74700.81"/>
    <n v="-100"/>
  </r>
  <r>
    <x v="78"/>
    <x v="78"/>
    <x v="1"/>
    <x v="2"/>
    <x v="0"/>
    <x v="102"/>
    <n v="36094.42"/>
    <n v="14295"/>
    <n v="1970"/>
    <n v="14011.14"/>
    <n v="2523.4"/>
    <n v="35"/>
    <m/>
    <n v="68928.960000000006"/>
    <n v="-143.19999999999999"/>
  </r>
  <r>
    <x v="126"/>
    <x v="126"/>
    <x v="4"/>
    <x v="2"/>
    <x v="2"/>
    <x v="102"/>
    <n v="22235.01"/>
    <n v="1800"/>
    <n v="800"/>
    <n v="11589.79"/>
    <n v="8094.11"/>
    <n v="563.88"/>
    <m/>
    <n v="45082.79"/>
    <n v="14.37"/>
  </r>
  <r>
    <x v="20"/>
    <x v="20"/>
    <x v="3"/>
    <x v="1"/>
    <x v="0"/>
    <x v="102"/>
    <n v="40725.94"/>
    <n v="0"/>
    <n v="1658"/>
    <n v="10768.99"/>
    <n v="4283.04"/>
    <n v="11"/>
    <m/>
    <n v="57446.97"/>
    <n v="-597.04"/>
  </r>
  <r>
    <x v="85"/>
    <x v="85"/>
    <x v="0"/>
    <x v="2"/>
    <x v="0"/>
    <x v="102"/>
    <n v="14195"/>
    <n v="800"/>
    <n v="670"/>
    <n v="3565.54"/>
    <n v="1360.95"/>
    <n v="94.97"/>
    <m/>
    <n v="20686.46"/>
    <n v="-934.87"/>
  </r>
  <r>
    <x v="46"/>
    <x v="46"/>
    <x v="3"/>
    <x v="1"/>
    <x v="0"/>
    <x v="102"/>
    <n v="23786.01"/>
    <n v="0"/>
    <n v="1245"/>
    <n v="13641.54"/>
    <n v="7967.08"/>
    <n v="18"/>
    <m/>
    <n v="46657.63"/>
    <n v="-447.38"/>
  </r>
  <r>
    <x v="131"/>
    <x v="131"/>
    <x v="0"/>
    <x v="3"/>
    <x v="2"/>
    <x v="102"/>
    <n v="3307"/>
    <n v="0"/>
    <n v="0"/>
    <n v="2228.25"/>
    <n v="765.01"/>
    <n v="246"/>
    <m/>
    <n v="6546.26"/>
    <n v="-145"/>
  </r>
  <r>
    <x v="63"/>
    <x v="63"/>
    <x v="0"/>
    <x v="2"/>
    <x v="0"/>
    <x v="102"/>
    <n v="30793.25"/>
    <n v="4050"/>
    <n v="1650"/>
    <n v="20688.61"/>
    <n v="3155.64"/>
    <n v="5119.88"/>
    <m/>
    <n v="65457.38"/>
    <n v="-889.8"/>
  </r>
  <r>
    <x v="57"/>
    <x v="57"/>
    <x v="3"/>
    <x v="4"/>
    <x v="0"/>
    <x v="102"/>
    <n v="47963.86"/>
    <n v="5050"/>
    <n v="11179.56"/>
    <n v="16237.23"/>
    <n v="7178.32"/>
    <n v="9341.52"/>
    <m/>
    <n v="96950.49"/>
    <n v="-1330.66"/>
  </r>
  <r>
    <x v="73"/>
    <x v="73"/>
    <x v="0"/>
    <x v="2"/>
    <x v="2"/>
    <x v="102"/>
    <n v="15579.93"/>
    <n v="0"/>
    <n v="60"/>
    <n v="4612.2299999999996"/>
    <n v="1550.44"/>
    <n v="0"/>
    <m/>
    <n v="21802.6"/>
    <n v="-0.67"/>
  </r>
  <r>
    <x v="112"/>
    <x v="112"/>
    <x v="2"/>
    <x v="3"/>
    <x v="2"/>
    <x v="102"/>
    <n v="27174.87"/>
    <n v="1042.5"/>
    <n v="450"/>
    <n v="22830.63"/>
    <n v="10229.66"/>
    <n v="20"/>
    <m/>
    <n v="61747.66"/>
    <n v="-601.5"/>
  </r>
  <r>
    <x v="32"/>
    <x v="32"/>
    <x v="3"/>
    <x v="2"/>
    <x v="0"/>
    <x v="102"/>
    <n v="25729.72"/>
    <n v="0"/>
    <n v="370"/>
    <n v="8576.5499999999993"/>
    <n v="2742.5"/>
    <n v="0"/>
    <m/>
    <n v="37418.769999999997"/>
    <n v="-440"/>
  </r>
  <r>
    <x v="34"/>
    <x v="34"/>
    <x v="0"/>
    <x v="3"/>
    <x v="0"/>
    <x v="102"/>
    <n v="11803.4"/>
    <n v="200"/>
    <n v="120"/>
    <n v="4192.04"/>
    <n v="1023.9"/>
    <n v="38.97"/>
    <m/>
    <n v="17378.310000000001"/>
    <n v="600"/>
  </r>
  <r>
    <x v="86"/>
    <x v="86"/>
    <x v="0"/>
    <x v="2"/>
    <x v="2"/>
    <x v="102"/>
    <n v="7568.93"/>
    <n v="1400"/>
    <n v="0"/>
    <n v="5808.08"/>
    <n v="1048.3699999999999"/>
    <n v="44.92"/>
    <m/>
    <n v="15870.3"/>
    <n v="-269.27"/>
  </r>
  <r>
    <x v="118"/>
    <x v="118"/>
    <x v="3"/>
    <x v="3"/>
    <x v="4"/>
    <x v="102"/>
    <n v="17095"/>
    <n v="1920"/>
    <n v="0"/>
    <n v="7064.54"/>
    <n v="1527.7"/>
    <n v="15"/>
    <m/>
    <n v="27622.240000000002"/>
    <n v="-38.299999999999997"/>
  </r>
  <r>
    <x v="66"/>
    <x v="66"/>
    <x v="5"/>
    <x v="2"/>
    <x v="4"/>
    <x v="102"/>
    <n v="9173"/>
    <n v="3800"/>
    <n v="0"/>
    <n v="4810.8"/>
    <n v="1781"/>
    <n v="4.99"/>
    <m/>
    <n v="19569.79"/>
    <n v="0"/>
  </r>
  <r>
    <x v="70"/>
    <x v="70"/>
    <x v="5"/>
    <x v="2"/>
    <x v="4"/>
    <x v="102"/>
    <n v="13475.39"/>
    <n v="7400"/>
    <n v="0"/>
    <n v="7022.1"/>
    <n v="3768"/>
    <n v="23.47"/>
    <m/>
    <n v="31688.959999999999"/>
    <n v="-144.61000000000001"/>
  </r>
  <r>
    <x v="119"/>
    <x v="119"/>
    <x v="3"/>
    <x v="5"/>
    <x v="4"/>
    <x v="102"/>
    <n v="41516.22"/>
    <n v="1200"/>
    <n v="650"/>
    <n v="16396.63"/>
    <n v="7477.65"/>
    <n v="119"/>
    <m/>
    <n v="67359.5"/>
    <n v="-920.09"/>
  </r>
  <r>
    <x v="72"/>
    <x v="72"/>
    <x v="0"/>
    <x v="3"/>
    <x v="2"/>
    <x v="103"/>
    <n v="11422.01"/>
    <n v="0"/>
    <n v="0"/>
    <n v="4593.57"/>
    <n v="2294.6799999999998"/>
    <n v="15"/>
    <m/>
    <n v="18325.259999999998"/>
    <n v="-141.18"/>
  </r>
  <r>
    <x v="120"/>
    <x v="120"/>
    <x v="2"/>
    <x v="3"/>
    <x v="2"/>
    <x v="103"/>
    <n v="20305.599999999999"/>
    <n v="1920"/>
    <n v="2350"/>
    <n v="7832.01"/>
    <n v="4500.3"/>
    <n v="478.46"/>
    <m/>
    <n v="37386.370000000003"/>
    <n v="-1065.17"/>
  </r>
  <r>
    <x v="88"/>
    <x v="88"/>
    <x v="2"/>
    <x v="3"/>
    <x v="2"/>
    <x v="103"/>
    <n v="24129.85"/>
    <n v="0"/>
    <n v="0"/>
    <n v="13646.47"/>
    <n v="2588"/>
    <n v="30"/>
    <m/>
    <n v="40394.32"/>
    <n v="-624.22"/>
  </r>
  <r>
    <x v="105"/>
    <x v="105"/>
    <x v="4"/>
    <x v="1"/>
    <x v="2"/>
    <x v="103"/>
    <n v="30645.759999999998"/>
    <n v="3500"/>
    <n v="0"/>
    <n v="7138.91"/>
    <n v="3111.27"/>
    <n v="1325.76"/>
    <m/>
    <n v="45721.7"/>
    <n v="-382.85"/>
  </r>
  <r>
    <x v="48"/>
    <x v="48"/>
    <x v="0"/>
    <x v="3"/>
    <x v="0"/>
    <x v="103"/>
    <n v="23159.96"/>
    <n v="2211.6799999999998"/>
    <n v="0"/>
    <n v="6380.64"/>
    <n v="1849.43"/>
    <n v="45"/>
    <m/>
    <n v="33646.71"/>
    <n v="-228.25"/>
  </r>
  <r>
    <x v="85"/>
    <x v="85"/>
    <x v="0"/>
    <x v="2"/>
    <x v="0"/>
    <x v="103"/>
    <n v="18263.5"/>
    <n v="0"/>
    <n v="375"/>
    <n v="4161.47"/>
    <n v="1561.53"/>
    <n v="212.35"/>
    <m/>
    <n v="24573.85"/>
    <n v="-736.61"/>
  </r>
  <r>
    <x v="24"/>
    <x v="24"/>
    <x v="0"/>
    <x v="2"/>
    <x v="0"/>
    <x v="103"/>
    <n v="5255"/>
    <n v="0"/>
    <n v="438.56"/>
    <n v="3448.94"/>
    <n v="1500.3"/>
    <n v="3176.2"/>
    <m/>
    <n v="13819"/>
    <n v="-195"/>
  </r>
  <r>
    <x v="0"/>
    <x v="0"/>
    <x v="0"/>
    <x v="0"/>
    <x v="0"/>
    <x v="103"/>
    <n v="15409.71"/>
    <n v="0"/>
    <n v="0"/>
    <n v="3522.83"/>
    <n v="619.23"/>
    <n v="48"/>
    <m/>
    <n v="19599.77"/>
    <n v="-69.599999999999994"/>
  </r>
  <r>
    <x v="103"/>
    <x v="103"/>
    <x v="0"/>
    <x v="3"/>
    <x v="2"/>
    <x v="103"/>
    <n v="42115.95"/>
    <n v="0"/>
    <n v="0"/>
    <n v="13660.78"/>
    <n v="5959.73"/>
    <n v="79.959999999999994"/>
    <m/>
    <n v="61816.42"/>
    <n v="-1439.93"/>
  </r>
  <r>
    <x v="54"/>
    <x v="54"/>
    <x v="0"/>
    <x v="2"/>
    <x v="0"/>
    <x v="103"/>
    <n v="17615.009999999998"/>
    <n v="0"/>
    <n v="0"/>
    <n v="7736.3"/>
    <n v="1253"/>
    <n v="16.5"/>
    <m/>
    <n v="26620.81"/>
    <n v="-385.99"/>
  </r>
  <r>
    <x v="40"/>
    <x v="40"/>
    <x v="0"/>
    <x v="3"/>
    <x v="0"/>
    <x v="103"/>
    <n v="4816.79"/>
    <n v="0"/>
    <n v="0"/>
    <n v="2175.8200000000002"/>
    <n v="558.29"/>
    <n v="0"/>
    <m/>
    <n v="7550.9"/>
    <n v="-50"/>
  </r>
  <r>
    <x v="125"/>
    <x v="125"/>
    <x v="0"/>
    <x v="2"/>
    <x v="2"/>
    <x v="103"/>
    <n v="15628.55"/>
    <n v="0"/>
    <n v="3527.92"/>
    <n v="3420.24"/>
    <n v="1612.69"/>
    <n v="65"/>
    <m/>
    <n v="24254.400000000001"/>
    <n v="-290"/>
  </r>
  <r>
    <x v="65"/>
    <x v="65"/>
    <x v="0"/>
    <x v="2"/>
    <x v="0"/>
    <x v="103"/>
    <n v="21698.38"/>
    <n v="3150"/>
    <n v="0"/>
    <n v="13275.76"/>
    <n v="3628.13"/>
    <n v="164.96"/>
    <m/>
    <n v="41917.230000000003"/>
    <n v="-482.05"/>
  </r>
  <r>
    <x v="79"/>
    <x v="79"/>
    <x v="0"/>
    <x v="3"/>
    <x v="0"/>
    <x v="103"/>
    <n v="19434.240000000002"/>
    <n v="0"/>
    <n v="750"/>
    <n v="6029.11"/>
    <n v="2837.39"/>
    <n v="262.75"/>
    <m/>
    <n v="29313.49"/>
    <n v="-216.76"/>
  </r>
  <r>
    <x v="59"/>
    <x v="59"/>
    <x v="3"/>
    <x v="3"/>
    <x v="2"/>
    <x v="103"/>
    <n v="21687.64"/>
    <n v="0"/>
    <n v="90"/>
    <n v="3465.36"/>
    <n v="1092"/>
    <n v="149.65"/>
    <m/>
    <n v="26484.65"/>
    <n v="-1147.8"/>
  </r>
  <r>
    <x v="44"/>
    <x v="44"/>
    <x v="0"/>
    <x v="2"/>
    <x v="0"/>
    <x v="103"/>
    <n v="7224.79"/>
    <n v="0"/>
    <n v="2933"/>
    <n v="3370.72"/>
    <n v="1058.6199999999999"/>
    <n v="570.99"/>
    <m/>
    <n v="15158.12"/>
    <n v="-232"/>
  </r>
  <r>
    <x v="64"/>
    <x v="64"/>
    <x v="0"/>
    <x v="3"/>
    <x v="0"/>
    <x v="103"/>
    <n v="15606.73"/>
    <n v="0"/>
    <n v="305.25"/>
    <n v="5832.73"/>
    <n v="2412.34"/>
    <n v="15"/>
    <m/>
    <n v="24172.05"/>
    <n v="-887.84"/>
  </r>
  <r>
    <x v="26"/>
    <x v="26"/>
    <x v="1"/>
    <x v="2"/>
    <x v="0"/>
    <x v="103"/>
    <n v="21710"/>
    <n v="500"/>
    <n v="0"/>
    <n v="11561.6"/>
    <n v="2063.62"/>
    <n v="52"/>
    <m/>
    <n v="35887.22"/>
    <n v="-158.31"/>
  </r>
  <r>
    <x v="53"/>
    <x v="53"/>
    <x v="0"/>
    <x v="2"/>
    <x v="0"/>
    <x v="103"/>
    <n v="10983"/>
    <n v="0"/>
    <n v="280"/>
    <n v="4088.1"/>
    <n v="1768.68"/>
    <n v="52.97"/>
    <m/>
    <n v="17172.75"/>
    <n v="-480.41"/>
  </r>
  <r>
    <x v="128"/>
    <x v="128"/>
    <x v="4"/>
    <x v="2"/>
    <x v="2"/>
    <x v="103"/>
    <n v="27800.67"/>
    <n v="2400"/>
    <n v="0"/>
    <n v="9617.5"/>
    <n v="2909.5"/>
    <n v="41"/>
    <m/>
    <n v="42768.67"/>
    <n v="0"/>
  </r>
  <r>
    <x v="123"/>
    <x v="123"/>
    <x v="2"/>
    <x v="4"/>
    <x v="0"/>
    <x v="103"/>
    <n v="20341"/>
    <n v="0"/>
    <n v="0"/>
    <n v="5576.14"/>
    <n v="1450.81"/>
    <n v="0"/>
    <m/>
    <n v="27367.95"/>
    <n v="-354.38"/>
  </r>
  <r>
    <x v="19"/>
    <x v="19"/>
    <x v="4"/>
    <x v="0"/>
    <x v="0"/>
    <x v="103"/>
    <n v="29359.45"/>
    <n v="3275"/>
    <n v="0"/>
    <n v="12166.12"/>
    <n v="5434.09"/>
    <n v="986.25"/>
    <m/>
    <n v="51220.91"/>
    <n v="-416.69"/>
  </r>
  <r>
    <x v="92"/>
    <x v="92"/>
    <x v="2"/>
    <x v="4"/>
    <x v="0"/>
    <x v="103"/>
    <n v="23700.93"/>
    <n v="0"/>
    <n v="0"/>
    <n v="5493.86"/>
    <n v="1966.41"/>
    <n v="12"/>
    <m/>
    <n v="31173.200000000001"/>
    <n v="-444.88"/>
  </r>
  <r>
    <x v="99"/>
    <x v="99"/>
    <x v="4"/>
    <x v="3"/>
    <x v="2"/>
    <x v="103"/>
    <n v="49838.58"/>
    <n v="14820"/>
    <n v="3800"/>
    <n v="28490.18"/>
    <n v="3949.25"/>
    <n v="6494.68"/>
    <m/>
    <n v="107392.69"/>
    <n v="-303.33"/>
  </r>
  <r>
    <x v="28"/>
    <x v="28"/>
    <x v="0"/>
    <x v="2"/>
    <x v="0"/>
    <x v="103"/>
    <n v="8735"/>
    <n v="340"/>
    <n v="80"/>
    <n v="4344.5"/>
    <n v="1293"/>
    <n v="162.97999999999999"/>
    <m/>
    <n v="14955.48"/>
    <n v="-205.32"/>
  </r>
  <r>
    <x v="55"/>
    <x v="55"/>
    <x v="0"/>
    <x v="5"/>
    <x v="0"/>
    <x v="103"/>
    <n v="17011.45"/>
    <n v="0"/>
    <n v="0"/>
    <n v="4575.78"/>
    <n v="1360.12"/>
    <n v="293.22000000000003"/>
    <m/>
    <n v="23240.57"/>
    <n v="-119"/>
  </r>
  <r>
    <x v="9"/>
    <x v="9"/>
    <x v="0"/>
    <x v="1"/>
    <x v="0"/>
    <x v="103"/>
    <n v="13311.76"/>
    <n v="0"/>
    <n v="2800"/>
    <n v="4262.75"/>
    <n v="1255.3"/>
    <n v="17"/>
    <m/>
    <n v="21646.81"/>
    <n v="-292.5"/>
  </r>
  <r>
    <x v="33"/>
    <x v="33"/>
    <x v="0"/>
    <x v="2"/>
    <x v="0"/>
    <x v="103"/>
    <n v="29090.51"/>
    <n v="0"/>
    <n v="3790"/>
    <n v="13609.8"/>
    <n v="3963.03"/>
    <n v="20"/>
    <m/>
    <n v="50473.34"/>
    <n v="-1190.1300000000001"/>
  </r>
  <r>
    <x v="11"/>
    <x v="11"/>
    <x v="0"/>
    <x v="2"/>
    <x v="2"/>
    <x v="103"/>
    <n v="11122.08"/>
    <n v="0"/>
    <n v="1855"/>
    <n v="3680.27"/>
    <n v="1578.7"/>
    <n v="5196"/>
    <m/>
    <n v="23432.05"/>
    <n v="-221.51"/>
  </r>
  <r>
    <x v="25"/>
    <x v="25"/>
    <x v="2"/>
    <x v="1"/>
    <x v="0"/>
    <x v="103"/>
    <n v="11909"/>
    <n v="0"/>
    <n v="180"/>
    <n v="2252.87"/>
    <n v="893.28"/>
    <n v="0"/>
    <m/>
    <n v="15235.15"/>
    <n v="-255"/>
  </r>
  <r>
    <x v="27"/>
    <x v="27"/>
    <x v="0"/>
    <x v="3"/>
    <x v="0"/>
    <x v="103"/>
    <n v="5390"/>
    <n v="50"/>
    <n v="0"/>
    <n v="3084.5"/>
    <n v="2045.5"/>
    <n v="67.98"/>
    <m/>
    <n v="10637.98"/>
    <n v="0"/>
  </r>
  <r>
    <x v="6"/>
    <x v="6"/>
    <x v="0"/>
    <x v="1"/>
    <x v="0"/>
    <x v="103"/>
    <n v="8162.58"/>
    <n v="0"/>
    <n v="3000"/>
    <n v="3889.82"/>
    <n v="839.8"/>
    <n v="175.97"/>
    <m/>
    <n v="16068.17"/>
    <n v="-515.84"/>
  </r>
  <r>
    <x v="29"/>
    <x v="29"/>
    <x v="0"/>
    <x v="2"/>
    <x v="0"/>
    <x v="103"/>
    <n v="15578.34"/>
    <n v="0"/>
    <n v="875"/>
    <n v="4728.1400000000003"/>
    <n v="2143.4699999999998"/>
    <n v="69.25"/>
    <m/>
    <n v="23394.2"/>
    <n v="-422.26"/>
  </r>
  <r>
    <x v="132"/>
    <x v="132"/>
    <x v="4"/>
    <x v="1"/>
    <x v="2"/>
    <x v="103"/>
    <n v="37252.31"/>
    <n v="0"/>
    <n v="4710.5"/>
    <n v="12461.01"/>
    <n v="6005.3"/>
    <n v="0"/>
    <m/>
    <n v="60429.120000000003"/>
    <n v="0"/>
  </r>
  <r>
    <x v="93"/>
    <x v="93"/>
    <x v="0"/>
    <x v="2"/>
    <x v="0"/>
    <x v="103"/>
    <n v="9347.83"/>
    <n v="0"/>
    <n v="1360"/>
    <n v="2973.95"/>
    <n v="1456.31"/>
    <n v="30"/>
    <m/>
    <n v="15168.09"/>
    <n v="7.38"/>
  </r>
  <r>
    <x v="13"/>
    <x v="13"/>
    <x v="0"/>
    <x v="1"/>
    <x v="0"/>
    <x v="103"/>
    <n v="2808.05"/>
    <n v="0"/>
    <n v="156"/>
    <n v="599.44000000000005"/>
    <n v="262.06"/>
    <n v="546.84"/>
    <m/>
    <n v="4372.3900000000003"/>
    <n v="50"/>
  </r>
  <r>
    <x v="62"/>
    <x v="62"/>
    <x v="2"/>
    <x v="4"/>
    <x v="0"/>
    <x v="103"/>
    <n v="21737.48"/>
    <n v="0"/>
    <n v="0"/>
    <n v="5171.03"/>
    <n v="1531.84"/>
    <n v="19.989999999999998"/>
    <m/>
    <n v="28460.34"/>
    <n v="-493.69"/>
  </r>
  <r>
    <x v="15"/>
    <x v="15"/>
    <x v="2"/>
    <x v="1"/>
    <x v="0"/>
    <x v="103"/>
    <n v="13032.48"/>
    <n v="0"/>
    <n v="1365"/>
    <n v="2639.2"/>
    <n v="464.7"/>
    <n v="0"/>
    <m/>
    <n v="17501.38"/>
    <n v="-119.4"/>
  </r>
  <r>
    <x v="109"/>
    <x v="109"/>
    <x v="0"/>
    <x v="2"/>
    <x v="2"/>
    <x v="103"/>
    <n v="38108.35"/>
    <n v="0"/>
    <n v="1475"/>
    <n v="13352.46"/>
    <n v="4555"/>
    <n v="170"/>
    <m/>
    <n v="57660.81"/>
    <n v="-740.6"/>
  </r>
  <r>
    <x v="117"/>
    <x v="117"/>
    <x v="4"/>
    <x v="4"/>
    <x v="2"/>
    <x v="103"/>
    <n v="29347.040000000001"/>
    <n v="0"/>
    <n v="0"/>
    <n v="19053.14"/>
    <n v="7077.79"/>
    <n v="115"/>
    <m/>
    <n v="55592.97"/>
    <n v="-100"/>
  </r>
  <r>
    <x v="31"/>
    <x v="31"/>
    <x v="4"/>
    <x v="0"/>
    <x v="0"/>
    <x v="103"/>
    <n v="30432.09"/>
    <n v="0"/>
    <n v="375"/>
    <n v="8951.7999999999993"/>
    <n v="1913.25"/>
    <n v="1529.3"/>
    <m/>
    <n v="43201.440000000002"/>
    <n v="-1817.11"/>
  </r>
  <r>
    <x v="50"/>
    <x v="50"/>
    <x v="2"/>
    <x v="4"/>
    <x v="0"/>
    <x v="103"/>
    <n v="26909.78"/>
    <n v="0"/>
    <n v="500"/>
    <n v="7380.69"/>
    <n v="1806.98"/>
    <n v="21.99"/>
    <m/>
    <n v="36619.440000000002"/>
    <n v="-699.55"/>
  </r>
  <r>
    <x v="58"/>
    <x v="58"/>
    <x v="0"/>
    <x v="3"/>
    <x v="3"/>
    <x v="103"/>
    <n v="18006.02"/>
    <n v="375"/>
    <n v="0"/>
    <n v="17419.400000000001"/>
    <n v="924.9"/>
    <n v="0"/>
    <m/>
    <n v="36725.32"/>
    <n v="-41.27"/>
  </r>
  <r>
    <x v="133"/>
    <x v="133"/>
    <x v="4"/>
    <x v="2"/>
    <x v="2"/>
    <x v="103"/>
    <n v="21907.53"/>
    <n v="0"/>
    <n v="0"/>
    <n v="3867.3"/>
    <n v="2604.6999999999998"/>
    <n v="0"/>
    <m/>
    <n v="28379.53"/>
    <n v="0"/>
  </r>
  <r>
    <x v="130"/>
    <x v="130"/>
    <x v="5"/>
    <x v="2"/>
    <x v="2"/>
    <x v="103"/>
    <n v="33386"/>
    <n v="0"/>
    <n v="0"/>
    <n v="13532.72"/>
    <n v="6343.1"/>
    <n v="190"/>
    <m/>
    <n v="53451.82"/>
    <n v="0"/>
  </r>
  <r>
    <x v="84"/>
    <x v="84"/>
    <x v="0"/>
    <x v="3"/>
    <x v="0"/>
    <x v="103"/>
    <n v="9284"/>
    <n v="0"/>
    <n v="970"/>
    <n v="4253.71"/>
    <n v="1356.01"/>
    <n v="30"/>
    <m/>
    <n v="15893.72"/>
    <n v="-430"/>
  </r>
  <r>
    <x v="4"/>
    <x v="4"/>
    <x v="1"/>
    <x v="0"/>
    <x v="0"/>
    <x v="103"/>
    <n v="16149.7"/>
    <n v="0"/>
    <n v="0"/>
    <n v="8290.2000000000007"/>
    <n v="1437.75"/>
    <n v="28"/>
    <m/>
    <n v="25905.65"/>
    <n v="0"/>
  </r>
  <r>
    <x v="74"/>
    <x v="74"/>
    <x v="3"/>
    <x v="3"/>
    <x v="0"/>
    <x v="103"/>
    <n v="50920.959999999999"/>
    <n v="0"/>
    <n v="3167"/>
    <n v="12809.91"/>
    <n v="6797.26"/>
    <n v="2145.3000000000002"/>
    <m/>
    <n v="75840.429999999993"/>
    <n v="-3182.81"/>
  </r>
  <r>
    <x v="68"/>
    <x v="68"/>
    <x v="0"/>
    <x v="0"/>
    <x v="2"/>
    <x v="103"/>
    <n v="3577.77"/>
    <n v="375"/>
    <n v="450"/>
    <n v="3158.12"/>
    <n v="2449.44"/>
    <n v="5"/>
    <m/>
    <n v="10015.33"/>
    <n v="-200"/>
  </r>
  <r>
    <x v="104"/>
    <x v="104"/>
    <x v="0"/>
    <x v="2"/>
    <x v="0"/>
    <x v="103"/>
    <n v="26637.49"/>
    <n v="0"/>
    <n v="500"/>
    <n v="11771.46"/>
    <n v="2242.5700000000002"/>
    <n v="44.95"/>
    <m/>
    <n v="41196.47"/>
    <n v="-264.58999999999997"/>
  </r>
  <r>
    <x v="56"/>
    <x v="56"/>
    <x v="0"/>
    <x v="2"/>
    <x v="0"/>
    <x v="103"/>
    <n v="10929.15"/>
    <n v="0"/>
    <n v="0"/>
    <n v="5605.6"/>
    <n v="1303.01"/>
    <n v="511.96"/>
    <m/>
    <n v="18349.72"/>
    <n v="-55"/>
  </r>
  <r>
    <x v="114"/>
    <x v="114"/>
    <x v="6"/>
    <x v="3"/>
    <x v="2"/>
    <x v="103"/>
    <n v="36972.51"/>
    <n v="0"/>
    <n v="325"/>
    <n v="12523.9"/>
    <n v="6320.08"/>
    <n v="202"/>
    <m/>
    <n v="56343.49"/>
    <n v="-730.01"/>
  </r>
  <r>
    <x v="21"/>
    <x v="21"/>
    <x v="4"/>
    <x v="1"/>
    <x v="0"/>
    <x v="103"/>
    <n v="30684.82"/>
    <n v="450"/>
    <n v="140"/>
    <n v="8013.84"/>
    <n v="1877.99"/>
    <n v="183.9"/>
    <m/>
    <n v="41350.550000000003"/>
    <n v="-1022.47"/>
  </r>
  <r>
    <x v="60"/>
    <x v="60"/>
    <x v="1"/>
    <x v="3"/>
    <x v="2"/>
    <x v="103"/>
    <n v="14058.01"/>
    <n v="0"/>
    <n v="2240"/>
    <n v="5865.22"/>
    <n v="3241.96"/>
    <n v="8301.0400000000009"/>
    <m/>
    <n v="33706.230000000003"/>
    <n v="-217.06"/>
  </r>
  <r>
    <x v="7"/>
    <x v="7"/>
    <x v="0"/>
    <x v="1"/>
    <x v="0"/>
    <x v="103"/>
    <n v="8453.49"/>
    <n v="0"/>
    <n v="0"/>
    <n v="1470.63"/>
    <n v="248.75"/>
    <n v="27.5"/>
    <m/>
    <n v="10200.370000000001"/>
    <n v="-300"/>
  </r>
  <r>
    <x v="95"/>
    <x v="95"/>
    <x v="2"/>
    <x v="5"/>
    <x v="2"/>
    <x v="103"/>
    <n v="19452.47"/>
    <n v="1629"/>
    <n v="428"/>
    <n v="16149.79"/>
    <n v="6038.52"/>
    <n v="140"/>
    <m/>
    <n v="43837.78"/>
    <n v="-583.66"/>
  </r>
  <r>
    <x v="23"/>
    <x v="23"/>
    <x v="0"/>
    <x v="1"/>
    <x v="0"/>
    <x v="103"/>
    <n v="14951"/>
    <n v="0"/>
    <n v="490"/>
    <n v="6013"/>
    <n v="2329"/>
    <n v="29"/>
    <m/>
    <n v="23812"/>
    <n v="20.51"/>
  </r>
  <r>
    <x v="106"/>
    <x v="106"/>
    <x v="0"/>
    <x v="2"/>
    <x v="2"/>
    <x v="103"/>
    <n v="29153.4"/>
    <n v="5000"/>
    <n v="1100"/>
    <n v="9004.26"/>
    <n v="4166.84"/>
    <n v="36"/>
    <m/>
    <n v="48460.5"/>
    <n v="-249.69"/>
  </r>
  <r>
    <x v="96"/>
    <x v="96"/>
    <x v="3"/>
    <x v="5"/>
    <x v="0"/>
    <x v="103"/>
    <n v="34759.360000000001"/>
    <n v="261"/>
    <n v="660"/>
    <n v="9363.7999999999993"/>
    <n v="5276.87"/>
    <n v="360.96"/>
    <m/>
    <n v="50681.99"/>
    <n v="-442.64"/>
  </r>
  <r>
    <x v="41"/>
    <x v="41"/>
    <x v="0"/>
    <x v="4"/>
    <x v="0"/>
    <x v="103"/>
    <n v="12383.47"/>
    <n v="1550"/>
    <n v="0"/>
    <n v="6206.56"/>
    <n v="2057.4299999999998"/>
    <n v="120.95"/>
    <m/>
    <n v="22318.41"/>
    <n v="-295"/>
  </r>
  <r>
    <x v="3"/>
    <x v="3"/>
    <x v="0"/>
    <x v="1"/>
    <x v="0"/>
    <x v="103"/>
    <n v="6007.24"/>
    <n v="0"/>
    <n v="1300"/>
    <n v="5831.12"/>
    <n v="1055.54"/>
    <n v="8.98"/>
    <m/>
    <n v="14202.88"/>
    <n v="-85.94"/>
  </r>
  <r>
    <x v="122"/>
    <x v="122"/>
    <x v="0"/>
    <x v="3"/>
    <x v="2"/>
    <x v="103"/>
    <n v="18147.75"/>
    <n v="0"/>
    <n v="1375"/>
    <n v="6083.91"/>
    <n v="2816.75"/>
    <n v="1643.06"/>
    <m/>
    <n v="30066.47"/>
    <n v="-821.94"/>
  </r>
  <r>
    <x v="75"/>
    <x v="75"/>
    <x v="0"/>
    <x v="3"/>
    <x v="2"/>
    <x v="103"/>
    <n v="16719.61"/>
    <n v="120"/>
    <n v="785"/>
    <n v="13315.4"/>
    <n v="3125.84"/>
    <n v="70.430000000000007"/>
    <m/>
    <n v="34136.28"/>
    <n v="-6.51"/>
  </r>
  <r>
    <x v="52"/>
    <x v="52"/>
    <x v="2"/>
    <x v="1"/>
    <x v="2"/>
    <x v="103"/>
    <n v="16287.52"/>
    <n v="0"/>
    <n v="450"/>
    <n v="4640.5"/>
    <n v="1307"/>
    <n v="503.96"/>
    <m/>
    <n v="23188.98"/>
    <n v="-353.36"/>
  </r>
  <r>
    <x v="94"/>
    <x v="94"/>
    <x v="0"/>
    <x v="2"/>
    <x v="2"/>
    <x v="103"/>
    <n v="8993.67"/>
    <n v="0"/>
    <n v="0"/>
    <n v="4657.8"/>
    <n v="958.28"/>
    <n v="40"/>
    <m/>
    <n v="14649.75"/>
    <n v="-593.96"/>
  </r>
  <r>
    <x v="121"/>
    <x v="121"/>
    <x v="0"/>
    <x v="3"/>
    <x v="2"/>
    <x v="103"/>
    <n v="14404.35"/>
    <n v="89"/>
    <n v="1087"/>
    <n v="4298.2"/>
    <n v="1930.5"/>
    <n v="586.48"/>
    <m/>
    <n v="22395.53"/>
    <n v="-118.63"/>
  </r>
  <r>
    <x v="16"/>
    <x v="16"/>
    <x v="0"/>
    <x v="1"/>
    <x v="0"/>
    <x v="103"/>
    <n v="29830"/>
    <n v="0"/>
    <n v="1475"/>
    <n v="8918.23"/>
    <n v="2370.5500000000002"/>
    <n v="449.95"/>
    <m/>
    <n v="43043.73"/>
    <n v="-1431.9"/>
  </r>
  <r>
    <x v="67"/>
    <x v="67"/>
    <x v="5"/>
    <x v="3"/>
    <x v="0"/>
    <x v="103"/>
    <n v="8618.15"/>
    <n v="0"/>
    <n v="4857"/>
    <n v="3103.05"/>
    <n v="944.94"/>
    <n v="2875"/>
    <m/>
    <n v="20398.14"/>
    <n v="-116.43"/>
  </r>
  <r>
    <x v="87"/>
    <x v="87"/>
    <x v="2"/>
    <x v="1"/>
    <x v="2"/>
    <x v="103"/>
    <n v="33919.24"/>
    <n v="5981.07"/>
    <n v="756.2"/>
    <n v="9575.1200000000008"/>
    <n v="3870.24"/>
    <n v="583.67999999999995"/>
    <m/>
    <n v="54685.55"/>
    <n v="-1285.0899999999999"/>
  </r>
  <r>
    <x v="110"/>
    <x v="110"/>
    <x v="2"/>
    <x v="3"/>
    <x v="2"/>
    <x v="103"/>
    <n v="41674.629999999997"/>
    <n v="0"/>
    <n v="240"/>
    <n v="17528.990000000002"/>
    <n v="6670.47"/>
    <n v="2259.9699999999998"/>
    <m/>
    <n v="68374.06"/>
    <n v="-755.39"/>
  </r>
  <r>
    <x v="82"/>
    <x v="82"/>
    <x v="0"/>
    <x v="3"/>
    <x v="0"/>
    <x v="103"/>
    <n v="8944"/>
    <n v="0"/>
    <n v="0"/>
    <n v="4135.03"/>
    <n v="1036.31"/>
    <n v="0"/>
    <m/>
    <n v="14115.34"/>
    <n v="0"/>
  </r>
  <r>
    <x v="36"/>
    <x v="36"/>
    <x v="0"/>
    <x v="1"/>
    <x v="0"/>
    <x v="103"/>
    <n v="9174.36"/>
    <n v="0"/>
    <n v="0"/>
    <n v="8719.5300000000007"/>
    <n v="1115.5999999999999"/>
    <n v="4.99"/>
    <m/>
    <n v="19014.48"/>
    <n v="-62.2"/>
  </r>
  <r>
    <x v="111"/>
    <x v="111"/>
    <x v="5"/>
    <x v="3"/>
    <x v="0"/>
    <x v="103"/>
    <n v="10935.81"/>
    <n v="0"/>
    <n v="450"/>
    <n v="3114.44"/>
    <n v="671.05"/>
    <n v="30"/>
    <m/>
    <n v="15201.3"/>
    <n v="-603.66"/>
  </r>
  <r>
    <x v="77"/>
    <x v="77"/>
    <x v="5"/>
    <x v="2"/>
    <x v="2"/>
    <x v="103"/>
    <n v="15792.08"/>
    <n v="0"/>
    <n v="1402"/>
    <n v="4060.54"/>
    <n v="1633.9"/>
    <n v="158.69999999999999"/>
    <m/>
    <n v="23047.22"/>
    <n v="-322.33"/>
  </r>
  <r>
    <x v="43"/>
    <x v="43"/>
    <x v="0"/>
    <x v="4"/>
    <x v="0"/>
    <x v="103"/>
    <n v="10850.66"/>
    <n v="0"/>
    <n v="1850"/>
    <n v="6149.74"/>
    <n v="1728.49"/>
    <n v="220.89"/>
    <m/>
    <n v="20799.78"/>
    <n v="-327.22000000000003"/>
  </r>
  <r>
    <x v="89"/>
    <x v="89"/>
    <x v="0"/>
    <x v="2"/>
    <x v="0"/>
    <x v="103"/>
    <n v="5542"/>
    <n v="0"/>
    <n v="0"/>
    <n v="1718.95"/>
    <n v="681.26"/>
    <n v="64.989999999999995"/>
    <m/>
    <n v="8007.2"/>
    <n v="-90"/>
  </r>
  <r>
    <x v="47"/>
    <x v="47"/>
    <x v="0"/>
    <x v="2"/>
    <x v="0"/>
    <x v="103"/>
    <n v="13565"/>
    <n v="0"/>
    <n v="940"/>
    <n v="6434"/>
    <n v="1368.5"/>
    <n v="1750.81"/>
    <m/>
    <n v="24058.31"/>
    <n v="-216.17"/>
  </r>
  <r>
    <x v="12"/>
    <x v="12"/>
    <x v="0"/>
    <x v="2"/>
    <x v="0"/>
    <x v="103"/>
    <n v="12208.35"/>
    <n v="0"/>
    <n v="3169"/>
    <n v="6121.25"/>
    <n v="2268.85"/>
    <n v="992.88"/>
    <m/>
    <n v="24760.33"/>
    <n v="-545.32000000000005"/>
  </r>
  <r>
    <x v="116"/>
    <x v="116"/>
    <x v="2"/>
    <x v="3"/>
    <x v="2"/>
    <x v="103"/>
    <n v="84315.67"/>
    <n v="4576"/>
    <n v="1115"/>
    <n v="43374.22"/>
    <n v="14873.87"/>
    <n v="0"/>
    <m/>
    <n v="148254.76"/>
    <n v="-670.59"/>
  </r>
  <r>
    <x v="38"/>
    <x v="38"/>
    <x v="2"/>
    <x v="2"/>
    <x v="0"/>
    <x v="103"/>
    <n v="33767.839999999997"/>
    <n v="0"/>
    <n v="460"/>
    <n v="10769.05"/>
    <n v="3032.86"/>
    <n v="130.59"/>
    <m/>
    <n v="48160.34"/>
    <n v="-662.07"/>
  </r>
  <r>
    <x v="30"/>
    <x v="30"/>
    <x v="0"/>
    <x v="2"/>
    <x v="2"/>
    <x v="103"/>
    <n v="7464.2"/>
    <n v="0"/>
    <n v="0"/>
    <n v="2301.25"/>
    <n v="637.79999999999995"/>
    <n v="59.97"/>
    <m/>
    <n v="10463.219999999999"/>
    <n v="-271.11"/>
  </r>
  <r>
    <x v="71"/>
    <x v="71"/>
    <x v="0"/>
    <x v="2"/>
    <x v="2"/>
    <x v="103"/>
    <n v="20769.18"/>
    <n v="800"/>
    <n v="4615"/>
    <n v="7522.17"/>
    <n v="3350.19"/>
    <n v="319.69"/>
    <m/>
    <n v="37376.230000000003"/>
    <n v="-670.44"/>
  </r>
  <r>
    <x v="14"/>
    <x v="14"/>
    <x v="0"/>
    <x v="1"/>
    <x v="1"/>
    <x v="103"/>
    <n v="8220.01"/>
    <n v="0"/>
    <n v="2585"/>
    <n v="5132.87"/>
    <n v="1550.5"/>
    <n v="64"/>
    <m/>
    <n v="17552.38"/>
    <n v="-183.89"/>
  </r>
  <r>
    <x v="5"/>
    <x v="5"/>
    <x v="0"/>
    <x v="1"/>
    <x v="0"/>
    <x v="103"/>
    <n v="4954.9399999999996"/>
    <n v="0"/>
    <n v="190"/>
    <n v="1542"/>
    <n v="740.56"/>
    <n v="24.98"/>
    <m/>
    <n v="7452.48"/>
    <n v="-190.07"/>
  </r>
  <r>
    <x v="51"/>
    <x v="51"/>
    <x v="2"/>
    <x v="3"/>
    <x v="0"/>
    <x v="103"/>
    <n v="15156.61"/>
    <n v="0"/>
    <n v="689"/>
    <n v="3467.36"/>
    <n v="1214.5"/>
    <n v="0"/>
    <m/>
    <n v="20527.47"/>
    <n v="-370"/>
  </r>
  <r>
    <x v="1"/>
    <x v="1"/>
    <x v="0"/>
    <x v="1"/>
    <x v="0"/>
    <x v="103"/>
    <n v="1024"/>
    <n v="0"/>
    <n v="95"/>
    <n v="321.75"/>
    <n v="42"/>
    <n v="0"/>
    <m/>
    <n v="1482.75"/>
    <n v="-60"/>
  </r>
  <r>
    <x v="124"/>
    <x v="124"/>
    <x v="0"/>
    <x v="6"/>
    <x v="0"/>
    <x v="103"/>
    <n v="4537.55"/>
    <n v="0"/>
    <n v="0"/>
    <n v="1529.12"/>
    <n v="1015.08"/>
    <n v="0"/>
    <m/>
    <n v="7081.75"/>
    <n v="-65"/>
  </r>
  <r>
    <x v="90"/>
    <x v="90"/>
    <x v="4"/>
    <x v="2"/>
    <x v="2"/>
    <x v="103"/>
    <n v="35660.17"/>
    <n v="0"/>
    <n v="2000"/>
    <n v="11800.52"/>
    <n v="4085.54"/>
    <n v="178.5"/>
    <m/>
    <n v="53724.73"/>
    <n v="-125"/>
  </r>
  <r>
    <x v="2"/>
    <x v="2"/>
    <x v="0"/>
    <x v="1"/>
    <x v="0"/>
    <x v="103"/>
    <n v="5600"/>
    <n v="0"/>
    <n v="0"/>
    <n v="993.5"/>
    <n v="202"/>
    <n v="15"/>
    <m/>
    <n v="6810.5"/>
    <n v="0"/>
  </r>
  <r>
    <x v="39"/>
    <x v="39"/>
    <x v="5"/>
    <x v="3"/>
    <x v="0"/>
    <x v="103"/>
    <n v="17732.5"/>
    <n v="0"/>
    <n v="10791"/>
    <n v="4912.05"/>
    <n v="1592.82"/>
    <n v="127.25"/>
    <m/>
    <n v="35155.620000000003"/>
    <n v="-396.05"/>
  </r>
  <r>
    <x v="76"/>
    <x v="76"/>
    <x v="0"/>
    <x v="4"/>
    <x v="1"/>
    <x v="103"/>
    <n v="21481.69"/>
    <n v="0"/>
    <n v="1500"/>
    <n v="6940.31"/>
    <n v="2571.36"/>
    <n v="0"/>
    <m/>
    <n v="32493.360000000001"/>
    <n v="-602.5"/>
  </r>
  <r>
    <x v="49"/>
    <x v="49"/>
    <x v="0"/>
    <x v="3"/>
    <x v="0"/>
    <x v="103"/>
    <n v="5500.44"/>
    <n v="0"/>
    <n v="165"/>
    <n v="1534.31"/>
    <n v="385"/>
    <n v="23.92"/>
    <m/>
    <n v="7608.67"/>
    <n v="-325.60000000000002"/>
  </r>
  <r>
    <x v="17"/>
    <x v="17"/>
    <x v="0"/>
    <x v="1"/>
    <x v="1"/>
    <x v="103"/>
    <n v="9778.5"/>
    <n v="0"/>
    <n v="917.75"/>
    <n v="3760.85"/>
    <n v="959.2"/>
    <n v="0"/>
    <m/>
    <n v="15416.3"/>
    <n v="-422.18"/>
  </r>
  <r>
    <x v="91"/>
    <x v="91"/>
    <x v="0"/>
    <x v="2"/>
    <x v="1"/>
    <x v="103"/>
    <n v="10767.97"/>
    <n v="0"/>
    <n v="200"/>
    <n v="3147.1"/>
    <n v="1430.67"/>
    <n v="18"/>
    <m/>
    <n v="15563.74"/>
    <n v="-110"/>
  </r>
  <r>
    <x v="42"/>
    <x v="42"/>
    <x v="0"/>
    <x v="1"/>
    <x v="1"/>
    <x v="103"/>
    <n v="13865.23"/>
    <n v="0"/>
    <n v="647.5"/>
    <n v="4285.43"/>
    <n v="1154.5"/>
    <n v="-840.97"/>
    <m/>
    <n v="19111.689999999999"/>
    <n v="-50"/>
  </r>
  <r>
    <x v="8"/>
    <x v="8"/>
    <x v="0"/>
    <x v="1"/>
    <x v="1"/>
    <x v="103"/>
    <n v="15005.94"/>
    <n v="0"/>
    <n v="100"/>
    <n v="4626.25"/>
    <n v="1614"/>
    <n v="24.99"/>
    <m/>
    <n v="21371.18"/>
    <n v="-180"/>
  </r>
  <r>
    <x v="37"/>
    <x v="37"/>
    <x v="0"/>
    <x v="3"/>
    <x v="0"/>
    <x v="103"/>
    <n v="19658"/>
    <n v="0"/>
    <n v="1517.18"/>
    <n v="10522.12"/>
    <n v="2941.36"/>
    <n v="7834.22"/>
    <m/>
    <n v="42472.88"/>
    <n v="-1462.12"/>
  </r>
  <r>
    <x v="101"/>
    <x v="101"/>
    <x v="4"/>
    <x v="2"/>
    <x v="2"/>
    <x v="103"/>
    <n v="30841.39"/>
    <n v="0"/>
    <n v="0"/>
    <n v="5686.91"/>
    <n v="5947.29"/>
    <n v="128.04"/>
    <m/>
    <n v="42603.63"/>
    <n v="-194.13"/>
  </r>
  <r>
    <x v="113"/>
    <x v="113"/>
    <x v="2"/>
    <x v="2"/>
    <x v="2"/>
    <x v="103"/>
    <n v="46034.12"/>
    <n v="0"/>
    <n v="6939.5"/>
    <n v="10294.1"/>
    <n v="4690.84"/>
    <n v="4108.91"/>
    <m/>
    <n v="72067.47"/>
    <n v="-751.02"/>
  </r>
  <r>
    <x v="102"/>
    <x v="102"/>
    <x v="4"/>
    <x v="2"/>
    <x v="2"/>
    <x v="103"/>
    <n v="39216.19"/>
    <n v="1050"/>
    <n v="2140"/>
    <n v="9593.7800000000007"/>
    <n v="2112.16"/>
    <n v="31"/>
    <m/>
    <n v="54143.13"/>
    <n v="-771.51"/>
  </r>
  <r>
    <x v="61"/>
    <x v="61"/>
    <x v="0"/>
    <x v="3"/>
    <x v="0"/>
    <x v="103"/>
    <n v="20865"/>
    <n v="0"/>
    <n v="20"/>
    <n v="7723.07"/>
    <n v="1855.7"/>
    <n v="30"/>
    <m/>
    <n v="30493.77"/>
    <n v="-207.06"/>
  </r>
  <r>
    <x v="97"/>
    <x v="97"/>
    <x v="0"/>
    <x v="3"/>
    <x v="0"/>
    <x v="103"/>
    <n v="31876.48"/>
    <n v="0"/>
    <n v="0"/>
    <n v="9946.02"/>
    <n v="2374.8000000000002"/>
    <n v="0"/>
    <m/>
    <n v="44197.3"/>
    <n v="-269.5"/>
  </r>
  <r>
    <x v="107"/>
    <x v="107"/>
    <x v="0"/>
    <x v="3"/>
    <x v="0"/>
    <x v="103"/>
    <n v="12932.5"/>
    <n v="0"/>
    <n v="870"/>
    <n v="4813"/>
    <n v="1207"/>
    <n v="18"/>
    <m/>
    <n v="19840.5"/>
    <n v="-151.69"/>
  </r>
  <r>
    <x v="10"/>
    <x v="10"/>
    <x v="1"/>
    <x v="2"/>
    <x v="0"/>
    <x v="103"/>
    <n v="26434"/>
    <n v="720"/>
    <n v="655"/>
    <n v="11411.2"/>
    <n v="8772.41"/>
    <n v="2527"/>
    <m/>
    <n v="50519.61"/>
    <n v="-155"/>
  </r>
  <r>
    <x v="80"/>
    <x v="80"/>
    <x v="4"/>
    <x v="1"/>
    <x v="2"/>
    <x v="103"/>
    <n v="35881.410000000003"/>
    <n v="0"/>
    <n v="1000"/>
    <n v="8438.75"/>
    <n v="2672.25"/>
    <n v="20"/>
    <m/>
    <n v="48012.41"/>
    <n v="-704.22"/>
  </r>
  <r>
    <x v="83"/>
    <x v="83"/>
    <x v="6"/>
    <x v="2"/>
    <x v="2"/>
    <x v="103"/>
    <n v="43747.5"/>
    <n v="1683.5"/>
    <n v="1089"/>
    <n v="12918.96"/>
    <n v="7522.44"/>
    <n v="947.9"/>
    <m/>
    <n v="67909.3"/>
    <n v="-692.81"/>
  </r>
  <r>
    <x v="108"/>
    <x v="108"/>
    <x v="4"/>
    <x v="2"/>
    <x v="2"/>
    <x v="103"/>
    <n v="48993.16"/>
    <n v="2136.33"/>
    <n v="1225"/>
    <n v="16510.150000000001"/>
    <n v="7974.63"/>
    <n v="40"/>
    <m/>
    <n v="76879.27"/>
    <n v="-1165.21"/>
  </r>
  <r>
    <x v="98"/>
    <x v="98"/>
    <x v="2"/>
    <x v="3"/>
    <x v="2"/>
    <x v="103"/>
    <n v="38467.89"/>
    <n v="0"/>
    <n v="0"/>
    <n v="21370.25"/>
    <n v="17449.5"/>
    <n v="130"/>
    <m/>
    <n v="77417.64"/>
    <n v="-1562.06"/>
  </r>
  <r>
    <x v="69"/>
    <x v="69"/>
    <x v="4"/>
    <x v="1"/>
    <x v="2"/>
    <x v="103"/>
    <n v="54230.54"/>
    <n v="1212.78"/>
    <n v="0"/>
    <n v="19108.34"/>
    <n v="7886.83"/>
    <n v="140"/>
    <m/>
    <n v="82578.490000000005"/>
    <n v="-440.01"/>
  </r>
  <r>
    <x v="20"/>
    <x v="20"/>
    <x v="3"/>
    <x v="1"/>
    <x v="0"/>
    <x v="103"/>
    <n v="29126.22"/>
    <n v="0"/>
    <n v="816"/>
    <n v="5914.75"/>
    <n v="1910.65"/>
    <n v="0"/>
    <m/>
    <n v="37767.620000000003"/>
    <n v="-222.78"/>
  </r>
  <r>
    <x v="45"/>
    <x v="45"/>
    <x v="0"/>
    <x v="3"/>
    <x v="0"/>
    <x v="103"/>
    <n v="11181.57"/>
    <n v="0"/>
    <n v="0"/>
    <n v="2620.5"/>
    <n v="1032.5"/>
    <n v="0"/>
    <m/>
    <n v="14834.57"/>
    <n v="-403.02"/>
  </r>
  <r>
    <x v="115"/>
    <x v="115"/>
    <x v="0"/>
    <x v="1"/>
    <x v="2"/>
    <x v="103"/>
    <n v="22990.9"/>
    <n v="0"/>
    <n v="560"/>
    <n v="7930.21"/>
    <n v="3293"/>
    <n v="104"/>
    <m/>
    <n v="34878.11"/>
    <n v="-491.2"/>
  </r>
  <r>
    <x v="22"/>
    <x v="22"/>
    <x v="0"/>
    <x v="3"/>
    <x v="0"/>
    <x v="103"/>
    <n v="9487.1"/>
    <n v="0"/>
    <n v="300"/>
    <n v="1861.24"/>
    <n v="641.91"/>
    <n v="131.47999999999999"/>
    <m/>
    <n v="12421.73"/>
    <n v="-110"/>
  </r>
  <r>
    <x v="129"/>
    <x v="129"/>
    <x v="0"/>
    <x v="2"/>
    <x v="0"/>
    <x v="103"/>
    <n v="4586.62"/>
    <n v="0"/>
    <n v="0"/>
    <n v="2118.5"/>
    <n v="1035.75"/>
    <n v="45.6"/>
    <m/>
    <n v="7786.47"/>
    <n v="0"/>
  </r>
  <r>
    <x v="127"/>
    <x v="127"/>
    <x v="2"/>
    <x v="5"/>
    <x v="0"/>
    <x v="103"/>
    <n v="9813.83"/>
    <n v="0"/>
    <n v="1014"/>
    <n v="2951.42"/>
    <n v="1547.09"/>
    <n v="76.97"/>
    <m/>
    <n v="15403.31"/>
    <n v="0"/>
  </r>
  <r>
    <x v="131"/>
    <x v="131"/>
    <x v="0"/>
    <x v="3"/>
    <x v="2"/>
    <x v="103"/>
    <n v="21357.88"/>
    <n v="0"/>
    <n v="550"/>
    <n v="10233.1"/>
    <n v="6201.78"/>
    <n v="230"/>
    <m/>
    <n v="38572.76"/>
    <n v="-290"/>
  </r>
  <r>
    <x v="100"/>
    <x v="100"/>
    <x v="4"/>
    <x v="5"/>
    <x v="2"/>
    <x v="103"/>
    <n v="53188.09"/>
    <n v="1870"/>
    <n v="3988"/>
    <n v="19933.21"/>
    <n v="7881.05"/>
    <n v="253.75"/>
    <m/>
    <n v="87114.1"/>
    <n v="-167.55"/>
  </r>
  <r>
    <x v="112"/>
    <x v="112"/>
    <x v="2"/>
    <x v="3"/>
    <x v="2"/>
    <x v="103"/>
    <n v="28457.15"/>
    <n v="1185"/>
    <n v="350"/>
    <n v="16690.349999999999"/>
    <n v="8681.7199999999993"/>
    <n v="0"/>
    <m/>
    <n v="55364.22"/>
    <n v="-946.24"/>
  </r>
  <r>
    <x v="126"/>
    <x v="126"/>
    <x v="4"/>
    <x v="2"/>
    <x v="2"/>
    <x v="103"/>
    <n v="32129"/>
    <n v="0"/>
    <n v="2730"/>
    <n v="12609.45"/>
    <n v="8870.83"/>
    <n v="373.98"/>
    <m/>
    <n v="56713.26"/>
    <n v="-410.91"/>
  </r>
  <r>
    <x v="32"/>
    <x v="32"/>
    <x v="3"/>
    <x v="2"/>
    <x v="0"/>
    <x v="103"/>
    <n v="24083.73"/>
    <n v="0"/>
    <n v="30"/>
    <n v="7904.31"/>
    <n v="2826.71"/>
    <n v="36"/>
    <m/>
    <n v="34880.75"/>
    <n v="-180"/>
  </r>
  <r>
    <x v="81"/>
    <x v="81"/>
    <x v="0"/>
    <x v="3"/>
    <x v="2"/>
    <x v="103"/>
    <n v="15715.27"/>
    <n v="0"/>
    <n v="385"/>
    <n v="5694.46"/>
    <n v="2532.09"/>
    <n v="62.47"/>
    <m/>
    <n v="24389.29"/>
    <n v="-530.9"/>
  </r>
  <r>
    <x v="63"/>
    <x v="63"/>
    <x v="0"/>
    <x v="2"/>
    <x v="0"/>
    <x v="103"/>
    <n v="37166.07"/>
    <n v="0"/>
    <n v="2150"/>
    <n v="12910.86"/>
    <n v="3145.91"/>
    <n v="3359.88"/>
    <m/>
    <n v="58732.72"/>
    <n v="-350"/>
  </r>
  <r>
    <x v="57"/>
    <x v="57"/>
    <x v="3"/>
    <x v="4"/>
    <x v="0"/>
    <x v="103"/>
    <n v="32111.69"/>
    <n v="1250"/>
    <n v="11003"/>
    <n v="15383.05"/>
    <n v="6873.71"/>
    <n v="5761.77"/>
    <m/>
    <n v="72383.22"/>
    <n v="-1621.58"/>
  </r>
  <r>
    <x v="73"/>
    <x v="73"/>
    <x v="0"/>
    <x v="2"/>
    <x v="2"/>
    <x v="103"/>
    <n v="9049.7800000000007"/>
    <n v="0"/>
    <n v="80"/>
    <n v="5405.89"/>
    <n v="1398.69"/>
    <n v="17.989999999999998"/>
    <m/>
    <n v="15952.35"/>
    <n v="-196.84"/>
  </r>
  <r>
    <x v="46"/>
    <x v="46"/>
    <x v="3"/>
    <x v="1"/>
    <x v="0"/>
    <x v="103"/>
    <n v="16102.21"/>
    <n v="0"/>
    <n v="470"/>
    <n v="9343.86"/>
    <n v="4311.33"/>
    <n v="140"/>
    <m/>
    <n v="30367.4"/>
    <n v="-526.25"/>
  </r>
  <r>
    <x v="34"/>
    <x v="34"/>
    <x v="0"/>
    <x v="3"/>
    <x v="0"/>
    <x v="103"/>
    <n v="7545.25"/>
    <n v="51.5"/>
    <n v="60"/>
    <n v="2104.8000000000002"/>
    <n v="473"/>
    <n v="21.98"/>
    <m/>
    <n v="10256.530000000001"/>
    <n v="-100"/>
  </r>
  <r>
    <x v="86"/>
    <x v="86"/>
    <x v="0"/>
    <x v="2"/>
    <x v="2"/>
    <x v="103"/>
    <n v="6375.49"/>
    <n v="0"/>
    <n v="0"/>
    <n v="2750.96"/>
    <n v="709.24"/>
    <n v="0"/>
    <m/>
    <n v="9835.69"/>
    <n v="-192.61"/>
  </r>
  <r>
    <x v="78"/>
    <x v="78"/>
    <x v="1"/>
    <x v="2"/>
    <x v="0"/>
    <x v="103"/>
    <n v="29864"/>
    <n v="1802.5"/>
    <n v="900"/>
    <n v="12589.55"/>
    <n v="2723.1"/>
    <n v="28"/>
    <m/>
    <n v="47907.15"/>
    <n v="-483.25"/>
  </r>
  <r>
    <x v="66"/>
    <x v="66"/>
    <x v="5"/>
    <x v="2"/>
    <x v="4"/>
    <x v="103"/>
    <n v="11627.5"/>
    <n v="700"/>
    <n v="0"/>
    <n v="5784.21"/>
    <n v="2519.0700000000002"/>
    <n v="4.99"/>
    <m/>
    <n v="20635.77"/>
    <n v="60"/>
  </r>
  <r>
    <x v="118"/>
    <x v="118"/>
    <x v="3"/>
    <x v="3"/>
    <x v="4"/>
    <x v="103"/>
    <n v="14518.03"/>
    <n v="600"/>
    <n v="0"/>
    <n v="6141.57"/>
    <n v="1037.8399999999999"/>
    <n v="0"/>
    <m/>
    <n v="22297.439999999999"/>
    <n v="-70.400000000000006"/>
  </r>
  <r>
    <x v="70"/>
    <x v="70"/>
    <x v="5"/>
    <x v="2"/>
    <x v="4"/>
    <x v="103"/>
    <n v="11458.75"/>
    <n v="50"/>
    <n v="0"/>
    <n v="5081.95"/>
    <n v="2609.6999999999998"/>
    <n v="15"/>
    <m/>
    <n v="19215.400000000001"/>
    <n v="-100"/>
  </r>
  <r>
    <x v="119"/>
    <x v="119"/>
    <x v="3"/>
    <x v="5"/>
    <x v="4"/>
    <x v="103"/>
    <n v="31259.7"/>
    <n v="300"/>
    <n v="415"/>
    <n v="12644.92"/>
    <n v="5747.7"/>
    <n v="45"/>
    <m/>
    <n v="50412.32"/>
    <n v="-1324.38"/>
  </r>
  <r>
    <x v="72"/>
    <x v="72"/>
    <x v="0"/>
    <x v="3"/>
    <x v="2"/>
    <x v="104"/>
    <n v="6082.75"/>
    <n v="0"/>
    <n v="0"/>
    <n v="2094.23"/>
    <n v="650.5"/>
    <n v="0"/>
    <m/>
    <n v="8827.48"/>
    <n v="-68.52"/>
  </r>
  <r>
    <x v="24"/>
    <x v="24"/>
    <x v="0"/>
    <x v="2"/>
    <x v="0"/>
    <x v="104"/>
    <n v="4460.3"/>
    <n v="0"/>
    <n v="1300"/>
    <n v="3396.25"/>
    <n v="1520.43"/>
    <n v="2192.9499999999998"/>
    <m/>
    <n v="12869.93"/>
    <n v="-467.74"/>
  </r>
  <r>
    <x v="88"/>
    <x v="88"/>
    <x v="2"/>
    <x v="3"/>
    <x v="2"/>
    <x v="104"/>
    <n v="12120.16"/>
    <n v="0"/>
    <n v="0"/>
    <n v="6774.8"/>
    <n v="894"/>
    <n v="95"/>
    <m/>
    <n v="19883.96"/>
    <n v="-290"/>
  </r>
  <r>
    <x v="105"/>
    <x v="105"/>
    <x v="4"/>
    <x v="1"/>
    <x v="2"/>
    <x v="104"/>
    <n v="24470.14"/>
    <n v="0"/>
    <n v="0"/>
    <n v="6125.31"/>
    <n v="3028.54"/>
    <n v="696.05"/>
    <m/>
    <n v="34320.04"/>
    <n v="-400.5"/>
  </r>
  <r>
    <x v="48"/>
    <x v="48"/>
    <x v="0"/>
    <x v="3"/>
    <x v="0"/>
    <x v="104"/>
    <n v="24711.91"/>
    <n v="125"/>
    <n v="0"/>
    <n v="6683.43"/>
    <n v="2308.2199999999998"/>
    <n v="30"/>
    <m/>
    <n v="33858.559999999998"/>
    <n v="-77.23"/>
  </r>
  <r>
    <x v="85"/>
    <x v="85"/>
    <x v="0"/>
    <x v="2"/>
    <x v="0"/>
    <x v="104"/>
    <n v="16482.759999999998"/>
    <n v="0"/>
    <n v="770"/>
    <n v="3438.21"/>
    <n v="1529.09"/>
    <n v="474.04"/>
    <m/>
    <n v="22694.1"/>
    <n v="-1187.9100000000001"/>
  </r>
  <r>
    <x v="28"/>
    <x v="28"/>
    <x v="0"/>
    <x v="2"/>
    <x v="0"/>
    <x v="104"/>
    <n v="7072.5"/>
    <n v="0"/>
    <n v="0"/>
    <n v="4202"/>
    <n v="1427"/>
    <n v="136.97"/>
    <m/>
    <n v="12838.47"/>
    <n v="-85.55"/>
  </r>
  <r>
    <x v="0"/>
    <x v="0"/>
    <x v="0"/>
    <x v="0"/>
    <x v="0"/>
    <x v="104"/>
    <n v="16353.51"/>
    <n v="0"/>
    <n v="0"/>
    <n v="3688.01"/>
    <n v="1100.55"/>
    <n v="99"/>
    <m/>
    <n v="21241.07"/>
    <n v="0"/>
  </r>
  <r>
    <x v="103"/>
    <x v="103"/>
    <x v="0"/>
    <x v="3"/>
    <x v="2"/>
    <x v="104"/>
    <n v="31538.23"/>
    <n v="0"/>
    <n v="0"/>
    <n v="9117.2900000000009"/>
    <n v="3810.98"/>
    <n v="30"/>
    <m/>
    <n v="44496.5"/>
    <n v="-656.35"/>
  </r>
  <r>
    <x v="54"/>
    <x v="54"/>
    <x v="0"/>
    <x v="2"/>
    <x v="0"/>
    <x v="104"/>
    <n v="10771.31"/>
    <n v="0"/>
    <n v="0"/>
    <n v="5904.75"/>
    <n v="730"/>
    <n v="11"/>
    <m/>
    <n v="17417.060000000001"/>
    <n v="-50"/>
  </r>
  <r>
    <x v="40"/>
    <x v="40"/>
    <x v="0"/>
    <x v="3"/>
    <x v="0"/>
    <x v="104"/>
    <n v="5373"/>
    <n v="0"/>
    <n v="0"/>
    <n v="2368.75"/>
    <n v="566.25"/>
    <n v="0"/>
    <m/>
    <n v="8308"/>
    <n v="0"/>
  </r>
  <r>
    <x v="125"/>
    <x v="125"/>
    <x v="0"/>
    <x v="2"/>
    <x v="2"/>
    <x v="104"/>
    <n v="10061.780000000001"/>
    <n v="0"/>
    <n v="5353.77"/>
    <n v="2922.5"/>
    <n v="1226.48"/>
    <n v="340"/>
    <m/>
    <n v="19904.53"/>
    <n v="-61.5"/>
  </r>
  <r>
    <x v="65"/>
    <x v="65"/>
    <x v="0"/>
    <x v="2"/>
    <x v="0"/>
    <x v="104"/>
    <n v="21662.47"/>
    <n v="0"/>
    <n v="0"/>
    <n v="12905.96"/>
    <n v="3053.57"/>
    <n v="74.489999999999995"/>
    <m/>
    <n v="37696.49"/>
    <n v="-511.44"/>
  </r>
  <r>
    <x v="59"/>
    <x v="59"/>
    <x v="3"/>
    <x v="3"/>
    <x v="2"/>
    <x v="104"/>
    <n v="20090"/>
    <n v="0"/>
    <n v="180"/>
    <n v="2958.5"/>
    <n v="1121.5"/>
    <n v="79.75"/>
    <m/>
    <n v="24429.75"/>
    <n v="-538.79999999999995"/>
  </r>
  <r>
    <x v="120"/>
    <x v="120"/>
    <x v="2"/>
    <x v="3"/>
    <x v="2"/>
    <x v="104"/>
    <n v="15249.87"/>
    <n v="0"/>
    <n v="240"/>
    <n v="5787.35"/>
    <n v="4155.1099999999997"/>
    <n v="520"/>
    <m/>
    <n v="25952.33"/>
    <n v="-485.68"/>
  </r>
  <r>
    <x v="79"/>
    <x v="79"/>
    <x v="0"/>
    <x v="3"/>
    <x v="0"/>
    <x v="104"/>
    <n v="14399.6"/>
    <n v="0"/>
    <n v="660"/>
    <n v="3876.19"/>
    <n v="2752.89"/>
    <n v="4"/>
    <m/>
    <n v="21692.68"/>
    <n v="-225"/>
  </r>
  <r>
    <x v="99"/>
    <x v="99"/>
    <x v="4"/>
    <x v="3"/>
    <x v="2"/>
    <x v="104"/>
    <n v="49865"/>
    <n v="130"/>
    <n v="1300"/>
    <n v="28468.81"/>
    <n v="4468.3999999999996"/>
    <n v="2457.9699999999998"/>
    <m/>
    <n v="86690.18"/>
    <n v="-350"/>
  </r>
  <r>
    <x v="106"/>
    <x v="106"/>
    <x v="0"/>
    <x v="2"/>
    <x v="2"/>
    <x v="104"/>
    <n v="20851.5"/>
    <n v="0"/>
    <n v="200"/>
    <n v="7803.42"/>
    <n v="3379.24"/>
    <n v="64"/>
    <m/>
    <n v="32298.16"/>
    <n v="-360.27"/>
  </r>
  <r>
    <x v="26"/>
    <x v="26"/>
    <x v="1"/>
    <x v="2"/>
    <x v="0"/>
    <x v="104"/>
    <n v="27901.360000000001"/>
    <n v="0"/>
    <n v="0"/>
    <n v="12893.35"/>
    <n v="2199.8000000000002"/>
    <n v="119"/>
    <m/>
    <n v="43113.51"/>
    <n v="-390"/>
  </r>
  <r>
    <x v="53"/>
    <x v="53"/>
    <x v="0"/>
    <x v="2"/>
    <x v="0"/>
    <x v="104"/>
    <n v="11582"/>
    <n v="0"/>
    <n v="630"/>
    <n v="3301.5"/>
    <n v="1475"/>
    <n v="206.43"/>
    <m/>
    <n v="17194.93"/>
    <n v="-206.26"/>
  </r>
  <r>
    <x v="128"/>
    <x v="128"/>
    <x v="4"/>
    <x v="2"/>
    <x v="2"/>
    <x v="104"/>
    <n v="25212.57"/>
    <n v="0"/>
    <n v="0"/>
    <n v="7999.24"/>
    <n v="2793"/>
    <n v="30"/>
    <m/>
    <n v="36034.81"/>
    <n v="-50"/>
  </r>
  <r>
    <x v="5"/>
    <x v="5"/>
    <x v="0"/>
    <x v="1"/>
    <x v="0"/>
    <x v="104"/>
    <n v="4602"/>
    <n v="0"/>
    <n v="1190"/>
    <n v="1713"/>
    <n v="739"/>
    <n v="42.5"/>
    <m/>
    <n v="8286.5"/>
    <n v="-222.66"/>
  </r>
  <r>
    <x v="123"/>
    <x v="123"/>
    <x v="2"/>
    <x v="4"/>
    <x v="0"/>
    <x v="104"/>
    <n v="14407.75"/>
    <n v="0"/>
    <n v="0"/>
    <n v="4221.96"/>
    <n v="1460.06"/>
    <n v="0"/>
    <m/>
    <n v="20089.77"/>
    <n v="-270"/>
  </r>
  <r>
    <x v="92"/>
    <x v="92"/>
    <x v="2"/>
    <x v="4"/>
    <x v="0"/>
    <x v="104"/>
    <n v="17871.64"/>
    <n v="0"/>
    <n v="0"/>
    <n v="4152.7700000000004"/>
    <n v="1443.83"/>
    <n v="39.979999999999997"/>
    <m/>
    <n v="23508.22"/>
    <n v="-570.34"/>
  </r>
  <r>
    <x v="6"/>
    <x v="6"/>
    <x v="0"/>
    <x v="1"/>
    <x v="0"/>
    <x v="104"/>
    <n v="10090.27"/>
    <n v="0"/>
    <n v="1555"/>
    <n v="4997.3100000000004"/>
    <n v="846.8"/>
    <n v="321.39"/>
    <m/>
    <n v="17810.77"/>
    <n v="-144.96"/>
  </r>
  <r>
    <x v="27"/>
    <x v="27"/>
    <x v="0"/>
    <x v="3"/>
    <x v="0"/>
    <x v="104"/>
    <n v="5719"/>
    <n v="0"/>
    <n v="0"/>
    <n v="2086"/>
    <n v="626.5"/>
    <n v="47.98"/>
    <m/>
    <n v="8479.48"/>
    <n v="-200"/>
  </r>
  <r>
    <x v="44"/>
    <x v="44"/>
    <x v="0"/>
    <x v="2"/>
    <x v="0"/>
    <x v="104"/>
    <n v="9584.49"/>
    <n v="0"/>
    <n v="3172.99"/>
    <n v="2943.49"/>
    <n v="903.59"/>
    <n v="356.64"/>
    <m/>
    <n v="16961.2"/>
    <n v="-412.75"/>
  </r>
  <r>
    <x v="55"/>
    <x v="55"/>
    <x v="0"/>
    <x v="5"/>
    <x v="0"/>
    <x v="104"/>
    <n v="16625.93"/>
    <n v="0"/>
    <n v="0"/>
    <n v="4902.47"/>
    <n v="1276.17"/>
    <n v="237.88"/>
    <m/>
    <n v="23042.45"/>
    <n v="-87.5"/>
  </r>
  <r>
    <x v="9"/>
    <x v="9"/>
    <x v="0"/>
    <x v="1"/>
    <x v="0"/>
    <x v="104"/>
    <n v="13971.01"/>
    <n v="0"/>
    <n v="1710"/>
    <n v="3185.9"/>
    <n v="1151.2"/>
    <n v="17"/>
    <m/>
    <n v="20035.11"/>
    <n v="-212.5"/>
  </r>
  <r>
    <x v="33"/>
    <x v="33"/>
    <x v="0"/>
    <x v="2"/>
    <x v="0"/>
    <x v="104"/>
    <n v="31585.5"/>
    <n v="2300"/>
    <n v="6877"/>
    <n v="14369.8"/>
    <n v="3089.7"/>
    <n v="50"/>
    <m/>
    <n v="58272"/>
    <n v="-619.72"/>
  </r>
  <r>
    <x v="11"/>
    <x v="11"/>
    <x v="0"/>
    <x v="2"/>
    <x v="2"/>
    <x v="104"/>
    <n v="12131.35"/>
    <n v="0"/>
    <n v="2350"/>
    <n v="3971.6"/>
    <n v="1800.15"/>
    <n v="9851.9699999999993"/>
    <m/>
    <n v="30105.07"/>
    <n v="-263.87"/>
  </r>
  <r>
    <x v="25"/>
    <x v="25"/>
    <x v="2"/>
    <x v="1"/>
    <x v="0"/>
    <x v="104"/>
    <n v="8811.14"/>
    <n v="0"/>
    <n v="0"/>
    <n v="1942.89"/>
    <n v="544.19000000000005"/>
    <n v="0"/>
    <m/>
    <n v="11298.22"/>
    <n v="-64.900000000000006"/>
  </r>
  <r>
    <x v="19"/>
    <x v="19"/>
    <x v="4"/>
    <x v="0"/>
    <x v="0"/>
    <x v="104"/>
    <n v="24754.799999999999"/>
    <n v="780"/>
    <n v="0"/>
    <n v="8249.31"/>
    <n v="1979.39"/>
    <n v="104.6"/>
    <m/>
    <n v="35868.1"/>
    <n v="-880.3"/>
  </r>
  <r>
    <x v="74"/>
    <x v="74"/>
    <x v="3"/>
    <x v="3"/>
    <x v="0"/>
    <x v="104"/>
    <n v="55248.92"/>
    <n v="0"/>
    <n v="2196"/>
    <n v="9961.6"/>
    <n v="5558.35"/>
    <n v="4808.4799999999996"/>
    <m/>
    <n v="77773.350000000006"/>
    <n v="-431.94"/>
  </r>
  <r>
    <x v="95"/>
    <x v="95"/>
    <x v="2"/>
    <x v="5"/>
    <x v="2"/>
    <x v="104"/>
    <n v="12170.86"/>
    <n v="0"/>
    <n v="1488"/>
    <n v="9049.17"/>
    <n v="4115.6499999999996"/>
    <n v="208.3"/>
    <m/>
    <n v="27031.98"/>
    <n v="-378.88"/>
  </r>
  <r>
    <x v="132"/>
    <x v="132"/>
    <x v="4"/>
    <x v="1"/>
    <x v="2"/>
    <x v="104"/>
    <n v="61044.62"/>
    <n v="0"/>
    <n v="8244"/>
    <n v="20771.560000000001"/>
    <n v="10698.1"/>
    <n v="0"/>
    <m/>
    <n v="100758.28"/>
    <n v="0"/>
  </r>
  <r>
    <x v="93"/>
    <x v="93"/>
    <x v="0"/>
    <x v="2"/>
    <x v="0"/>
    <x v="104"/>
    <n v="7843.27"/>
    <n v="0"/>
    <n v="1035"/>
    <n v="2111.42"/>
    <n v="829.05"/>
    <n v="275"/>
    <m/>
    <n v="12093.74"/>
    <n v="-100"/>
  </r>
  <r>
    <x v="13"/>
    <x v="13"/>
    <x v="0"/>
    <x v="1"/>
    <x v="0"/>
    <x v="104"/>
    <n v="5421.11"/>
    <n v="0"/>
    <n v="0"/>
    <n v="1624.12"/>
    <n v="480.75"/>
    <n v="563.69000000000005"/>
    <m/>
    <n v="8089.67"/>
    <n v="-264.83999999999997"/>
  </r>
  <r>
    <x v="62"/>
    <x v="62"/>
    <x v="2"/>
    <x v="4"/>
    <x v="0"/>
    <x v="104"/>
    <n v="16874.150000000001"/>
    <n v="0"/>
    <n v="0"/>
    <n v="3633.5"/>
    <n v="1098.8399999999999"/>
    <n v="0"/>
    <m/>
    <n v="21606.49"/>
    <n v="0"/>
  </r>
  <r>
    <x v="31"/>
    <x v="31"/>
    <x v="4"/>
    <x v="0"/>
    <x v="0"/>
    <x v="104"/>
    <n v="31185.040000000001"/>
    <n v="0"/>
    <n v="1780.99"/>
    <n v="9304.39"/>
    <n v="2491.86"/>
    <n v="937.11"/>
    <m/>
    <n v="45699.39"/>
    <n v="-385.96"/>
  </r>
  <r>
    <x v="15"/>
    <x v="15"/>
    <x v="2"/>
    <x v="1"/>
    <x v="0"/>
    <x v="104"/>
    <n v="10199.75"/>
    <n v="0"/>
    <n v="655"/>
    <n v="2071.6"/>
    <n v="422.95"/>
    <n v="0"/>
    <m/>
    <n v="13349.3"/>
    <n v="0"/>
  </r>
  <r>
    <x v="134"/>
    <x v="134"/>
    <x v="0"/>
    <x v="3"/>
    <x v="2"/>
    <x v="104"/>
    <n v="2580"/>
    <n v="0"/>
    <n v="0"/>
    <n v="1564.22"/>
    <n v="894.93"/>
    <n v="0"/>
    <m/>
    <n v="5039.1499999999996"/>
    <n v="0"/>
  </r>
  <r>
    <x v="117"/>
    <x v="117"/>
    <x v="4"/>
    <x v="4"/>
    <x v="2"/>
    <x v="104"/>
    <n v="26086.959999999999"/>
    <n v="0"/>
    <n v="0"/>
    <n v="11927.18"/>
    <n v="8346.36"/>
    <n v="130"/>
    <m/>
    <n v="46490.5"/>
    <n v="-100"/>
  </r>
  <r>
    <x v="29"/>
    <x v="29"/>
    <x v="0"/>
    <x v="2"/>
    <x v="0"/>
    <x v="104"/>
    <n v="16136.79"/>
    <n v="0"/>
    <n v="235"/>
    <n v="4367.3100000000004"/>
    <n v="1730.13"/>
    <n v="67.989999999999995"/>
    <m/>
    <n v="22537.22"/>
    <n v="-545.76"/>
  </r>
  <r>
    <x v="50"/>
    <x v="50"/>
    <x v="2"/>
    <x v="4"/>
    <x v="0"/>
    <x v="104"/>
    <n v="13664.91"/>
    <n v="0"/>
    <n v="195"/>
    <n v="4087.2"/>
    <n v="1011.38"/>
    <n v="5"/>
    <m/>
    <n v="18963.490000000002"/>
    <n v="-266.05"/>
  </r>
  <r>
    <x v="58"/>
    <x v="58"/>
    <x v="0"/>
    <x v="3"/>
    <x v="3"/>
    <x v="104"/>
    <n v="28682.37"/>
    <n v="0"/>
    <n v="0"/>
    <n v="22083.75"/>
    <n v="122"/>
    <n v="0"/>
    <m/>
    <n v="50888.12"/>
    <n v="-260.39999999999998"/>
  </r>
  <r>
    <x v="135"/>
    <x v="135"/>
    <x v="4"/>
    <x v="2"/>
    <x v="0"/>
    <x v="104"/>
    <n v="3824"/>
    <n v="0"/>
    <n v="0"/>
    <n v="2047.4"/>
    <n v="1136.5"/>
    <n v="0"/>
    <m/>
    <n v="7007.9"/>
    <n v="0"/>
  </r>
  <r>
    <x v="84"/>
    <x v="84"/>
    <x v="0"/>
    <x v="3"/>
    <x v="0"/>
    <x v="104"/>
    <n v="11440.01"/>
    <n v="0"/>
    <n v="95"/>
    <n v="4595.5"/>
    <n v="1226"/>
    <n v="39.97"/>
    <m/>
    <n v="17396.48"/>
    <n v="-264.51"/>
  </r>
  <r>
    <x v="127"/>
    <x v="127"/>
    <x v="2"/>
    <x v="5"/>
    <x v="0"/>
    <x v="104"/>
    <n v="7447.6"/>
    <n v="0"/>
    <n v="0"/>
    <n v="2563.42"/>
    <n v="1174.02"/>
    <n v="0"/>
    <m/>
    <n v="11185.04"/>
    <n v="0"/>
  </r>
  <r>
    <x v="68"/>
    <x v="68"/>
    <x v="0"/>
    <x v="0"/>
    <x v="2"/>
    <x v="104"/>
    <n v="7469.03"/>
    <n v="500"/>
    <n v="455"/>
    <n v="6505.1"/>
    <n v="3676.84"/>
    <n v="172"/>
    <m/>
    <n v="18777.97"/>
    <n v="-80"/>
  </r>
  <r>
    <x v="104"/>
    <x v="104"/>
    <x v="0"/>
    <x v="2"/>
    <x v="0"/>
    <x v="104"/>
    <n v="25863.32"/>
    <n v="0"/>
    <n v="150"/>
    <n v="10317.58"/>
    <n v="3258.9"/>
    <n v="54.97"/>
    <m/>
    <n v="39644.769999999997"/>
    <n v="-652.36"/>
  </r>
  <r>
    <x v="56"/>
    <x v="56"/>
    <x v="0"/>
    <x v="2"/>
    <x v="0"/>
    <x v="104"/>
    <n v="14052.1"/>
    <n v="0"/>
    <n v="0"/>
    <n v="6718.87"/>
    <n v="1290.8"/>
    <n v="562.96"/>
    <m/>
    <n v="22624.73"/>
    <n v="0"/>
  </r>
  <r>
    <x v="114"/>
    <x v="114"/>
    <x v="6"/>
    <x v="3"/>
    <x v="2"/>
    <x v="104"/>
    <n v="38372.26"/>
    <n v="1800"/>
    <n v="1000"/>
    <n v="11416.07"/>
    <n v="5149.1000000000004"/>
    <n v="643.09"/>
    <m/>
    <n v="58380.52"/>
    <n v="-1676.68"/>
  </r>
  <r>
    <x v="21"/>
    <x v="21"/>
    <x v="4"/>
    <x v="1"/>
    <x v="0"/>
    <x v="104"/>
    <n v="28549.82"/>
    <n v="0"/>
    <n v="65"/>
    <n v="9102.23"/>
    <n v="2238.5100000000002"/>
    <n v="160.47999999999999"/>
    <m/>
    <n v="40116.04"/>
    <n v="-679.68"/>
  </r>
  <r>
    <x v="60"/>
    <x v="60"/>
    <x v="1"/>
    <x v="3"/>
    <x v="2"/>
    <x v="104"/>
    <n v="14004.5"/>
    <n v="0"/>
    <n v="2000"/>
    <n v="4487.8100000000004"/>
    <n v="2646.5"/>
    <n v="79.94"/>
    <m/>
    <n v="23218.75"/>
    <n v="-41.5"/>
  </r>
  <r>
    <x v="7"/>
    <x v="7"/>
    <x v="0"/>
    <x v="1"/>
    <x v="0"/>
    <x v="104"/>
    <n v="5268.59"/>
    <n v="0"/>
    <n v="0"/>
    <n v="1126.95"/>
    <n v="149.44999999999999"/>
    <n v="53"/>
    <m/>
    <n v="6597.99"/>
    <n v="-72.5"/>
  </r>
  <r>
    <x v="64"/>
    <x v="64"/>
    <x v="0"/>
    <x v="3"/>
    <x v="0"/>
    <x v="104"/>
    <n v="10124.15"/>
    <n v="0"/>
    <n v="419"/>
    <n v="4377.3"/>
    <n v="1616.99"/>
    <n v="74.98"/>
    <m/>
    <n v="16612.419999999998"/>
    <n v="-357.54"/>
  </r>
  <r>
    <x v="23"/>
    <x v="23"/>
    <x v="0"/>
    <x v="1"/>
    <x v="0"/>
    <x v="104"/>
    <n v="12540.66"/>
    <n v="0"/>
    <n v="790"/>
    <n v="3542.49"/>
    <n v="922.46"/>
    <n v="57.99"/>
    <m/>
    <n v="17853.599999999999"/>
    <n v="-260.83"/>
  </r>
  <r>
    <x v="109"/>
    <x v="109"/>
    <x v="0"/>
    <x v="2"/>
    <x v="2"/>
    <x v="104"/>
    <n v="27449.57"/>
    <n v="0"/>
    <n v="1425"/>
    <n v="10113.709999999999"/>
    <n v="3068.75"/>
    <n v="80"/>
    <m/>
    <n v="42137.03"/>
    <n v="-200"/>
  </r>
  <r>
    <x v="96"/>
    <x v="96"/>
    <x v="3"/>
    <x v="5"/>
    <x v="0"/>
    <x v="104"/>
    <n v="28517.919999999998"/>
    <n v="180"/>
    <n v="405"/>
    <n v="7321.19"/>
    <n v="5117.6099999999997"/>
    <n v="653.61"/>
    <m/>
    <n v="42195.33"/>
    <n v="-664.02"/>
  </r>
  <r>
    <x v="41"/>
    <x v="41"/>
    <x v="0"/>
    <x v="4"/>
    <x v="0"/>
    <x v="104"/>
    <n v="14264.24"/>
    <n v="900"/>
    <n v="0"/>
    <n v="7950.62"/>
    <n v="2486.87"/>
    <n v="159.9"/>
    <m/>
    <n v="25761.63"/>
    <n v="-165"/>
  </r>
  <r>
    <x v="3"/>
    <x v="3"/>
    <x v="0"/>
    <x v="1"/>
    <x v="0"/>
    <x v="104"/>
    <n v="2947.37"/>
    <n v="0"/>
    <n v="1290"/>
    <n v="3209.34"/>
    <n v="494.33"/>
    <n v="0"/>
    <m/>
    <n v="7941.04"/>
    <n v="-89.93"/>
  </r>
  <r>
    <x v="122"/>
    <x v="122"/>
    <x v="0"/>
    <x v="3"/>
    <x v="2"/>
    <x v="104"/>
    <n v="24730.25"/>
    <n v="0"/>
    <n v="1007"/>
    <n v="8551.7900000000009"/>
    <n v="3404.1"/>
    <n v="404.69"/>
    <m/>
    <n v="38097.83"/>
    <n v="-284.49"/>
  </r>
  <r>
    <x v="75"/>
    <x v="75"/>
    <x v="0"/>
    <x v="3"/>
    <x v="2"/>
    <x v="104"/>
    <n v="8246.91"/>
    <n v="0"/>
    <n v="1490"/>
    <n v="9560.49"/>
    <n v="2169.11"/>
    <n v="21.98"/>
    <m/>
    <n v="21488.49"/>
    <n v="-185"/>
  </r>
  <r>
    <x v="52"/>
    <x v="52"/>
    <x v="2"/>
    <x v="1"/>
    <x v="2"/>
    <x v="104"/>
    <n v="8445"/>
    <n v="0"/>
    <n v="0"/>
    <n v="2230.5"/>
    <n v="467.5"/>
    <n v="378.96"/>
    <m/>
    <n v="11521.96"/>
    <n v="-260"/>
  </r>
  <r>
    <x v="94"/>
    <x v="94"/>
    <x v="0"/>
    <x v="2"/>
    <x v="2"/>
    <x v="104"/>
    <n v="5445"/>
    <n v="0"/>
    <n v="0"/>
    <n v="2576.15"/>
    <n v="588.5"/>
    <n v="690.5"/>
    <m/>
    <n v="9300.15"/>
    <n v="-157.44"/>
  </r>
  <r>
    <x v="89"/>
    <x v="89"/>
    <x v="0"/>
    <x v="2"/>
    <x v="0"/>
    <x v="104"/>
    <n v="6410.5"/>
    <n v="0"/>
    <n v="0"/>
    <n v="1845.75"/>
    <n v="1099.8"/>
    <n v="25.36"/>
    <m/>
    <n v="9381.41"/>
    <n v="-50"/>
  </r>
  <r>
    <x v="51"/>
    <x v="51"/>
    <x v="2"/>
    <x v="3"/>
    <x v="0"/>
    <x v="104"/>
    <n v="11151.5"/>
    <n v="0"/>
    <n v="297"/>
    <n v="1902.05"/>
    <n v="1107.2"/>
    <n v="0"/>
    <m/>
    <n v="14457.75"/>
    <n v="-30"/>
  </r>
  <r>
    <x v="130"/>
    <x v="130"/>
    <x v="5"/>
    <x v="2"/>
    <x v="2"/>
    <x v="104"/>
    <n v="24445.5"/>
    <n v="0"/>
    <n v="0"/>
    <n v="11140.59"/>
    <n v="4408.7"/>
    <n v="461"/>
    <m/>
    <n v="40455.79"/>
    <n v="0"/>
  </r>
  <r>
    <x v="82"/>
    <x v="82"/>
    <x v="0"/>
    <x v="3"/>
    <x v="0"/>
    <x v="104"/>
    <n v="4935.1499999999996"/>
    <n v="0"/>
    <n v="0"/>
    <n v="2363.7600000000002"/>
    <n v="1194.57"/>
    <n v="60"/>
    <m/>
    <n v="8553.48"/>
    <n v="0"/>
  </r>
  <r>
    <x v="36"/>
    <x v="36"/>
    <x v="0"/>
    <x v="1"/>
    <x v="0"/>
    <x v="104"/>
    <n v="5468.5"/>
    <n v="0"/>
    <n v="0"/>
    <n v="1858.99"/>
    <n v="991.39"/>
    <n v="19.989999999999998"/>
    <m/>
    <n v="8338.8700000000008"/>
    <n v="-40"/>
  </r>
  <r>
    <x v="71"/>
    <x v="71"/>
    <x v="0"/>
    <x v="2"/>
    <x v="2"/>
    <x v="104"/>
    <n v="27735.85"/>
    <n v="0"/>
    <n v="6930.5"/>
    <n v="11252.92"/>
    <n v="4761.9399999999996"/>
    <n v="354.25"/>
    <m/>
    <n v="51035.46"/>
    <n v="-570.08000000000004"/>
  </r>
  <r>
    <x v="102"/>
    <x v="102"/>
    <x v="4"/>
    <x v="2"/>
    <x v="2"/>
    <x v="104"/>
    <n v="38292.800000000003"/>
    <n v="0"/>
    <n v="2570"/>
    <n v="9173.33"/>
    <n v="2364.35"/>
    <n v="40.700000000000003"/>
    <m/>
    <n v="52441.18"/>
    <n v="-489.23"/>
  </r>
  <r>
    <x v="121"/>
    <x v="121"/>
    <x v="0"/>
    <x v="3"/>
    <x v="2"/>
    <x v="104"/>
    <n v="20496.990000000002"/>
    <n v="0"/>
    <n v="2279"/>
    <n v="6271"/>
    <n v="2359.8000000000002"/>
    <n v="380.5"/>
    <m/>
    <n v="31787.29"/>
    <n v="-350.22"/>
  </r>
  <r>
    <x v="43"/>
    <x v="43"/>
    <x v="0"/>
    <x v="4"/>
    <x v="0"/>
    <x v="104"/>
    <n v="6722.19"/>
    <n v="0"/>
    <n v="100"/>
    <n v="2369.0300000000002"/>
    <n v="919.79"/>
    <n v="197.42"/>
    <m/>
    <n v="10308.43"/>
    <n v="-203.5"/>
  </r>
  <r>
    <x v="47"/>
    <x v="47"/>
    <x v="0"/>
    <x v="2"/>
    <x v="0"/>
    <x v="104"/>
    <n v="8125"/>
    <n v="0"/>
    <n v="1610"/>
    <n v="4696"/>
    <n v="623.5"/>
    <n v="38"/>
    <m/>
    <n v="15092.5"/>
    <n v="-50"/>
  </r>
  <r>
    <x v="12"/>
    <x v="12"/>
    <x v="0"/>
    <x v="2"/>
    <x v="0"/>
    <x v="104"/>
    <n v="8549.58"/>
    <n v="0"/>
    <n v="2330"/>
    <n v="6145.65"/>
    <n v="1435.93"/>
    <n v="2039.95"/>
    <m/>
    <n v="20501.11"/>
    <n v="-332"/>
  </r>
  <r>
    <x v="116"/>
    <x v="116"/>
    <x v="2"/>
    <x v="3"/>
    <x v="2"/>
    <x v="104"/>
    <n v="66458.44"/>
    <n v="0"/>
    <n v="1245"/>
    <n v="33214.47"/>
    <n v="11737.22"/>
    <n v="88"/>
    <m/>
    <n v="112743.13"/>
    <n v="-310.74"/>
  </r>
  <r>
    <x v="38"/>
    <x v="38"/>
    <x v="2"/>
    <x v="2"/>
    <x v="0"/>
    <x v="104"/>
    <n v="18912.5"/>
    <n v="0"/>
    <n v="770"/>
    <n v="8380.5"/>
    <n v="1852.12"/>
    <n v="83.06"/>
    <m/>
    <n v="29998.18"/>
    <n v="-275"/>
  </r>
  <r>
    <x v="30"/>
    <x v="30"/>
    <x v="0"/>
    <x v="2"/>
    <x v="2"/>
    <x v="104"/>
    <n v="6182.26"/>
    <n v="0"/>
    <n v="0"/>
    <n v="1640.5"/>
    <n v="545.35"/>
    <n v="54.99"/>
    <m/>
    <n v="8423.1"/>
    <n v="-214.84"/>
  </r>
  <r>
    <x v="16"/>
    <x v="16"/>
    <x v="0"/>
    <x v="1"/>
    <x v="0"/>
    <x v="104"/>
    <n v="25885"/>
    <n v="0"/>
    <n v="745"/>
    <n v="7808.4"/>
    <n v="2270.5"/>
    <n v="147.49"/>
    <m/>
    <n v="36856.39"/>
    <n v="-743.07"/>
  </r>
  <r>
    <x v="77"/>
    <x v="77"/>
    <x v="5"/>
    <x v="2"/>
    <x v="2"/>
    <x v="104"/>
    <n v="17871.96"/>
    <n v="0"/>
    <n v="1467"/>
    <n v="4888.96"/>
    <n v="2634.35"/>
    <n v="285.5"/>
    <m/>
    <n v="27147.77"/>
    <n v="-169.5"/>
  </r>
  <r>
    <x v="17"/>
    <x v="17"/>
    <x v="0"/>
    <x v="1"/>
    <x v="1"/>
    <x v="104"/>
    <n v="5211.9399999999996"/>
    <n v="0"/>
    <n v="673.75"/>
    <n v="1668.82"/>
    <n v="450.6"/>
    <n v="0"/>
    <m/>
    <n v="8005.11"/>
    <n v="0"/>
  </r>
  <r>
    <x v="49"/>
    <x v="49"/>
    <x v="0"/>
    <x v="3"/>
    <x v="0"/>
    <x v="104"/>
    <n v="10292.39"/>
    <n v="0"/>
    <n v="785"/>
    <n v="2326.25"/>
    <n v="978.61"/>
    <n v="15"/>
    <m/>
    <n v="14397.25"/>
    <n v="-1000.04"/>
  </r>
  <r>
    <x v="1"/>
    <x v="1"/>
    <x v="0"/>
    <x v="1"/>
    <x v="0"/>
    <x v="104"/>
    <n v="200"/>
    <n v="0"/>
    <n v="0"/>
    <n v="0"/>
    <n v="0"/>
    <n v="0"/>
    <m/>
    <n v="200"/>
    <n v="0"/>
  </r>
  <r>
    <x v="124"/>
    <x v="124"/>
    <x v="0"/>
    <x v="6"/>
    <x v="0"/>
    <x v="104"/>
    <n v="8925.15"/>
    <n v="0"/>
    <n v="0"/>
    <n v="3494.99"/>
    <n v="2503.54"/>
    <n v="0"/>
    <m/>
    <n v="14923.68"/>
    <n v="-200"/>
  </r>
  <r>
    <x v="90"/>
    <x v="90"/>
    <x v="4"/>
    <x v="2"/>
    <x v="2"/>
    <x v="104"/>
    <n v="27326.48"/>
    <n v="600"/>
    <n v="1285"/>
    <n v="10245.219999999999"/>
    <n v="2535.2600000000002"/>
    <n v="251.59"/>
    <m/>
    <n v="42243.55"/>
    <n v="-62.24"/>
  </r>
  <r>
    <x v="2"/>
    <x v="2"/>
    <x v="0"/>
    <x v="1"/>
    <x v="0"/>
    <x v="104"/>
    <n v="9317.9699999999993"/>
    <n v="0"/>
    <n v="0"/>
    <n v="1487.5"/>
    <n v="365"/>
    <n v="0"/>
    <m/>
    <n v="11170.47"/>
    <n v="0"/>
  </r>
  <r>
    <x v="113"/>
    <x v="113"/>
    <x v="2"/>
    <x v="2"/>
    <x v="2"/>
    <x v="104"/>
    <n v="50499.42"/>
    <n v="0"/>
    <n v="4737"/>
    <n v="10663.55"/>
    <n v="5255.63"/>
    <n v="628"/>
    <m/>
    <n v="71783.600000000006"/>
    <n v="-862.03"/>
  </r>
  <r>
    <x v="87"/>
    <x v="87"/>
    <x v="2"/>
    <x v="1"/>
    <x v="2"/>
    <x v="104"/>
    <n v="29074.49"/>
    <n v="250"/>
    <n v="2704.3"/>
    <n v="6987.38"/>
    <n v="3254.21"/>
    <n v="128.38999999999999"/>
    <m/>
    <n v="42398.77"/>
    <n v="-1236.5999999999999"/>
  </r>
  <r>
    <x v="14"/>
    <x v="14"/>
    <x v="0"/>
    <x v="1"/>
    <x v="1"/>
    <x v="104"/>
    <n v="8473.15"/>
    <n v="0"/>
    <n v="1195"/>
    <n v="4125.75"/>
    <n v="1156.25"/>
    <n v="162"/>
    <m/>
    <n v="15112.15"/>
    <n v="0"/>
  </r>
  <r>
    <x v="111"/>
    <x v="111"/>
    <x v="5"/>
    <x v="3"/>
    <x v="0"/>
    <x v="104"/>
    <n v="7565"/>
    <n v="0"/>
    <n v="510"/>
    <n v="1924.85"/>
    <n v="485.75"/>
    <n v="78.75"/>
    <m/>
    <n v="10564.35"/>
    <n v="-104.95"/>
  </r>
  <r>
    <x v="91"/>
    <x v="91"/>
    <x v="0"/>
    <x v="2"/>
    <x v="1"/>
    <x v="104"/>
    <n v="7647.43"/>
    <n v="0"/>
    <n v="918.75"/>
    <n v="1819.6"/>
    <n v="907.59"/>
    <n v="9"/>
    <m/>
    <n v="11302.37"/>
    <n v="-97.28"/>
  </r>
  <r>
    <x v="42"/>
    <x v="42"/>
    <x v="0"/>
    <x v="1"/>
    <x v="1"/>
    <x v="104"/>
    <n v="6720"/>
    <n v="0"/>
    <n v="647.5"/>
    <n v="2372.25"/>
    <n v="628.5"/>
    <n v="7"/>
    <m/>
    <n v="10375.25"/>
    <n v="-149.91999999999999"/>
  </r>
  <r>
    <x v="8"/>
    <x v="8"/>
    <x v="0"/>
    <x v="1"/>
    <x v="1"/>
    <x v="104"/>
    <n v="9016.6200000000008"/>
    <n v="0"/>
    <n v="1495"/>
    <n v="3280"/>
    <n v="1184"/>
    <n v="0"/>
    <m/>
    <n v="14975.62"/>
    <n v="-475.27"/>
  </r>
  <r>
    <x v="37"/>
    <x v="37"/>
    <x v="0"/>
    <x v="3"/>
    <x v="0"/>
    <x v="104"/>
    <n v="12338"/>
    <n v="0"/>
    <n v="210"/>
    <n v="7348.91"/>
    <n v="2314.27"/>
    <n v="1688.04"/>
    <m/>
    <n v="23899.22"/>
    <n v="-744.21"/>
  </r>
  <r>
    <x v="101"/>
    <x v="101"/>
    <x v="4"/>
    <x v="2"/>
    <x v="2"/>
    <x v="104"/>
    <n v="25033.66"/>
    <n v="0"/>
    <n v="825"/>
    <n v="5302.24"/>
    <n v="4366.93"/>
    <n v="263.89"/>
    <m/>
    <n v="35791.72"/>
    <n v="-93.59"/>
  </r>
  <r>
    <x v="110"/>
    <x v="110"/>
    <x v="2"/>
    <x v="3"/>
    <x v="2"/>
    <x v="104"/>
    <n v="24555.919999999998"/>
    <n v="0"/>
    <n v="120"/>
    <n v="13856.6"/>
    <n v="4796.33"/>
    <n v="500.81"/>
    <m/>
    <n v="43829.66"/>
    <n v="-764.66"/>
  </r>
  <r>
    <x v="76"/>
    <x v="76"/>
    <x v="0"/>
    <x v="4"/>
    <x v="1"/>
    <x v="104"/>
    <n v="19009.490000000002"/>
    <n v="0"/>
    <n v="1790"/>
    <n v="5315.08"/>
    <n v="2161.96"/>
    <n v="21"/>
    <m/>
    <n v="28297.53"/>
    <n v="-198.18"/>
  </r>
  <r>
    <x v="69"/>
    <x v="69"/>
    <x v="4"/>
    <x v="1"/>
    <x v="2"/>
    <x v="104"/>
    <n v="48710.52"/>
    <n v="5800"/>
    <n v="568.5"/>
    <n v="19802.37"/>
    <n v="6875.71"/>
    <n v="105"/>
    <m/>
    <n v="81862.100000000006"/>
    <n v="-250.25"/>
  </r>
  <r>
    <x v="97"/>
    <x v="97"/>
    <x v="0"/>
    <x v="3"/>
    <x v="0"/>
    <x v="104"/>
    <n v="22735.99"/>
    <n v="2600"/>
    <n v="0"/>
    <n v="8694.2199999999993"/>
    <n v="2076"/>
    <n v="72"/>
    <m/>
    <n v="36178.21"/>
    <n v="-204.4"/>
  </r>
  <r>
    <x v="107"/>
    <x v="107"/>
    <x v="0"/>
    <x v="3"/>
    <x v="0"/>
    <x v="104"/>
    <n v="9930"/>
    <n v="0"/>
    <n v="270"/>
    <n v="3954"/>
    <n v="914.5"/>
    <n v="0"/>
    <m/>
    <n v="15068.5"/>
    <n v="-50"/>
  </r>
  <r>
    <x v="10"/>
    <x v="10"/>
    <x v="1"/>
    <x v="2"/>
    <x v="0"/>
    <x v="104"/>
    <n v="23460"/>
    <n v="0"/>
    <n v="1495"/>
    <n v="9999.84"/>
    <n v="1766.8"/>
    <n v="589.54999999999995"/>
    <m/>
    <n v="37311.19"/>
    <n v="-75"/>
  </r>
  <r>
    <x v="133"/>
    <x v="133"/>
    <x v="4"/>
    <x v="2"/>
    <x v="2"/>
    <x v="104"/>
    <n v="25275.759999999998"/>
    <n v="0"/>
    <n v="0"/>
    <n v="4766.45"/>
    <n v="3104.75"/>
    <n v="0"/>
    <m/>
    <n v="33146.959999999999"/>
    <n v="0"/>
  </r>
  <r>
    <x v="80"/>
    <x v="80"/>
    <x v="4"/>
    <x v="1"/>
    <x v="2"/>
    <x v="104"/>
    <n v="30851.03"/>
    <n v="0"/>
    <n v="500"/>
    <n v="7000.65"/>
    <n v="2760.95"/>
    <n v="45"/>
    <m/>
    <n v="41157.629999999997"/>
    <n v="-613.08000000000004"/>
  </r>
  <r>
    <x v="98"/>
    <x v="98"/>
    <x v="2"/>
    <x v="3"/>
    <x v="2"/>
    <x v="104"/>
    <n v="33744.83"/>
    <n v="0"/>
    <n v="0"/>
    <n v="20628.330000000002"/>
    <n v="17169.34"/>
    <n v="30"/>
    <m/>
    <n v="71572.5"/>
    <n v="-991.92"/>
  </r>
  <r>
    <x v="61"/>
    <x v="61"/>
    <x v="0"/>
    <x v="3"/>
    <x v="0"/>
    <x v="104"/>
    <n v="12655"/>
    <n v="0"/>
    <n v="0"/>
    <n v="3553.5"/>
    <n v="771"/>
    <n v="164"/>
    <m/>
    <n v="17143.5"/>
    <n v="0"/>
  </r>
  <r>
    <x v="100"/>
    <x v="100"/>
    <x v="4"/>
    <x v="5"/>
    <x v="2"/>
    <x v="104"/>
    <n v="52907.97"/>
    <n v="4075"/>
    <n v="5077"/>
    <n v="20419.150000000001"/>
    <n v="7732"/>
    <n v="253.75"/>
    <m/>
    <n v="90464.87"/>
    <n v="0"/>
  </r>
  <r>
    <x v="129"/>
    <x v="129"/>
    <x v="0"/>
    <x v="2"/>
    <x v="0"/>
    <x v="104"/>
    <n v="6535.81"/>
    <n v="0"/>
    <n v="2505"/>
    <n v="2510.6"/>
    <n v="954.05"/>
    <n v="108"/>
    <m/>
    <n v="12613.46"/>
    <n v="0"/>
  </r>
  <r>
    <x v="20"/>
    <x v="20"/>
    <x v="3"/>
    <x v="1"/>
    <x v="0"/>
    <x v="104"/>
    <n v="21489.45"/>
    <n v="0"/>
    <n v="460"/>
    <n v="4473.41"/>
    <n v="1287.79"/>
    <n v="0"/>
    <m/>
    <n v="27710.65"/>
    <n v="-350"/>
  </r>
  <r>
    <x v="45"/>
    <x v="45"/>
    <x v="0"/>
    <x v="3"/>
    <x v="0"/>
    <x v="104"/>
    <n v="9915.6299999999992"/>
    <n v="0"/>
    <n v="0"/>
    <n v="1960.1"/>
    <n v="707"/>
    <n v="0"/>
    <m/>
    <n v="12582.73"/>
    <n v="-135.5"/>
  </r>
  <r>
    <x v="115"/>
    <x v="115"/>
    <x v="0"/>
    <x v="1"/>
    <x v="2"/>
    <x v="104"/>
    <n v="17204.88"/>
    <n v="1000"/>
    <n v="810"/>
    <n v="5257.03"/>
    <n v="1975"/>
    <n v="156"/>
    <m/>
    <n v="26402.91"/>
    <n v="-638.54999999999995"/>
  </r>
  <r>
    <x v="22"/>
    <x v="22"/>
    <x v="0"/>
    <x v="3"/>
    <x v="0"/>
    <x v="104"/>
    <n v="9165"/>
    <n v="0"/>
    <n v="0"/>
    <n v="3333.5"/>
    <n v="675"/>
    <n v="259"/>
    <m/>
    <n v="13432.5"/>
    <n v="-61.28"/>
  </r>
  <r>
    <x v="81"/>
    <x v="81"/>
    <x v="0"/>
    <x v="3"/>
    <x v="2"/>
    <x v="104"/>
    <n v="19391.099999999999"/>
    <n v="0"/>
    <n v="70"/>
    <n v="7857.5"/>
    <n v="2604.96"/>
    <n v="102.96"/>
    <m/>
    <n v="30026.52"/>
    <n v="-500.61"/>
  </r>
  <r>
    <x v="4"/>
    <x v="4"/>
    <x v="1"/>
    <x v="0"/>
    <x v="0"/>
    <x v="104"/>
    <n v="17215.3"/>
    <n v="0"/>
    <n v="0"/>
    <n v="7861.3"/>
    <n v="1641.47"/>
    <n v="65.19"/>
    <m/>
    <n v="26783.26"/>
    <n v="-75.849999999999994"/>
  </r>
  <r>
    <x v="39"/>
    <x v="39"/>
    <x v="5"/>
    <x v="3"/>
    <x v="0"/>
    <x v="104"/>
    <n v="10056.52"/>
    <n v="0"/>
    <n v="5535"/>
    <n v="2936.37"/>
    <n v="668.05"/>
    <n v="103.75"/>
    <m/>
    <n v="19299.689999999999"/>
    <n v="-432.84"/>
  </r>
  <r>
    <x v="108"/>
    <x v="108"/>
    <x v="4"/>
    <x v="2"/>
    <x v="2"/>
    <x v="104"/>
    <n v="47877.73"/>
    <n v="875"/>
    <n v="650"/>
    <n v="15544.09"/>
    <n v="6890.8"/>
    <n v="33.25"/>
    <m/>
    <n v="71870.87"/>
    <n v="-1536.36"/>
  </r>
  <r>
    <x v="46"/>
    <x v="46"/>
    <x v="3"/>
    <x v="1"/>
    <x v="0"/>
    <x v="104"/>
    <n v="14163.43"/>
    <n v="0"/>
    <n v="690"/>
    <n v="8470.27"/>
    <n v="3054.55"/>
    <n v="70"/>
    <m/>
    <n v="26448.25"/>
    <n v="-1079.1400000000001"/>
  </r>
  <r>
    <x v="126"/>
    <x v="126"/>
    <x v="4"/>
    <x v="2"/>
    <x v="2"/>
    <x v="104"/>
    <n v="21107.52"/>
    <n v="4580"/>
    <n v="1000"/>
    <n v="11581"/>
    <n v="8959.81"/>
    <n v="4527.04"/>
    <m/>
    <n v="51755.37"/>
    <n v="-401.37"/>
  </r>
  <r>
    <x v="32"/>
    <x v="32"/>
    <x v="3"/>
    <x v="2"/>
    <x v="0"/>
    <x v="104"/>
    <n v="12679.25"/>
    <n v="0"/>
    <n v="90"/>
    <n v="4329.25"/>
    <n v="1459.5"/>
    <n v="9"/>
    <m/>
    <n v="18567"/>
    <n v="-206.76"/>
  </r>
  <r>
    <x v="131"/>
    <x v="131"/>
    <x v="0"/>
    <x v="3"/>
    <x v="2"/>
    <x v="104"/>
    <n v="18455.27"/>
    <n v="0"/>
    <n v="690"/>
    <n v="9121.1200000000008"/>
    <n v="5524.24"/>
    <n v="95"/>
    <m/>
    <n v="33885.629999999997"/>
    <n v="-100"/>
  </r>
  <r>
    <x v="78"/>
    <x v="78"/>
    <x v="1"/>
    <x v="2"/>
    <x v="0"/>
    <x v="104"/>
    <n v="23260.560000000001"/>
    <n v="1392.5"/>
    <n v="80"/>
    <n v="10965.32"/>
    <n v="2448.6"/>
    <n v="32.200000000000003"/>
    <m/>
    <n v="38179.18"/>
    <n v="-125"/>
  </r>
  <r>
    <x v="63"/>
    <x v="63"/>
    <x v="0"/>
    <x v="2"/>
    <x v="0"/>
    <x v="104"/>
    <n v="36668.71"/>
    <n v="400"/>
    <n v="1600"/>
    <n v="13105.38"/>
    <n v="2433.04"/>
    <n v="1508.03"/>
    <m/>
    <n v="55715.16"/>
    <n v="-138"/>
  </r>
  <r>
    <x v="57"/>
    <x v="57"/>
    <x v="3"/>
    <x v="4"/>
    <x v="0"/>
    <x v="104"/>
    <n v="25708.43"/>
    <n v="1860"/>
    <n v="9748.65"/>
    <n v="10333.93"/>
    <n v="4885.45"/>
    <n v="2210.7399999999998"/>
    <m/>
    <n v="54747.199999999997"/>
    <n v="-1089.97"/>
  </r>
  <r>
    <x v="86"/>
    <x v="86"/>
    <x v="0"/>
    <x v="2"/>
    <x v="2"/>
    <x v="104"/>
    <n v="7305.02"/>
    <n v="0"/>
    <n v="0"/>
    <n v="3543.19"/>
    <n v="1129.5899999999999"/>
    <n v="0"/>
    <m/>
    <n v="11977.8"/>
    <n v="-41.7"/>
  </r>
  <r>
    <x v="83"/>
    <x v="83"/>
    <x v="6"/>
    <x v="2"/>
    <x v="2"/>
    <x v="104"/>
    <n v="43298.62"/>
    <n v="999.25"/>
    <n v="319"/>
    <n v="16828.2"/>
    <n v="7426.53"/>
    <n v="2533.96"/>
    <m/>
    <n v="71405.56"/>
    <n v="-608.61"/>
  </r>
  <r>
    <x v="70"/>
    <x v="70"/>
    <x v="5"/>
    <x v="2"/>
    <x v="4"/>
    <x v="104"/>
    <n v="14498"/>
    <n v="0"/>
    <n v="0"/>
    <n v="6596.5"/>
    <n v="3379.5"/>
    <n v="94.96"/>
    <m/>
    <n v="24568.959999999999"/>
    <n v="0"/>
  </r>
  <r>
    <x v="118"/>
    <x v="118"/>
    <x v="3"/>
    <x v="3"/>
    <x v="4"/>
    <x v="104"/>
    <n v="12198"/>
    <n v="480"/>
    <n v="0"/>
    <n v="5660.63"/>
    <n v="1160.7"/>
    <n v="15"/>
    <m/>
    <n v="19514.330000000002"/>
    <n v="-124.06"/>
  </r>
  <r>
    <x v="66"/>
    <x v="66"/>
    <x v="5"/>
    <x v="2"/>
    <x v="4"/>
    <x v="104"/>
    <n v="13762.5"/>
    <n v="950"/>
    <n v="0"/>
    <n v="6271.73"/>
    <n v="2851.2"/>
    <n v="9.98"/>
    <m/>
    <n v="23845.41"/>
    <n v="-438.12"/>
  </r>
  <r>
    <x v="73"/>
    <x v="73"/>
    <x v="0"/>
    <x v="2"/>
    <x v="2"/>
    <x v="104"/>
    <n v="8592.64"/>
    <n v="0"/>
    <n v="120"/>
    <n v="5257.37"/>
    <n v="1604.98"/>
    <n v="0"/>
    <m/>
    <n v="15574.99"/>
    <n v="-107.66"/>
  </r>
  <r>
    <x v="34"/>
    <x v="34"/>
    <x v="0"/>
    <x v="3"/>
    <x v="0"/>
    <x v="104"/>
    <n v="7524.5"/>
    <n v="100"/>
    <n v="0"/>
    <n v="2057"/>
    <n v="810.25"/>
    <n v="4.99"/>
    <m/>
    <n v="10496.74"/>
    <n v="-50"/>
  </r>
  <r>
    <x v="112"/>
    <x v="112"/>
    <x v="2"/>
    <x v="3"/>
    <x v="2"/>
    <x v="104"/>
    <n v="16940.64"/>
    <n v="2658.11"/>
    <n v="445"/>
    <n v="13507.19"/>
    <n v="6559.87"/>
    <n v="0"/>
    <m/>
    <n v="40110.81"/>
    <n v="-402.1"/>
  </r>
  <r>
    <x v="119"/>
    <x v="119"/>
    <x v="3"/>
    <x v="5"/>
    <x v="4"/>
    <x v="104"/>
    <n v="20510"/>
    <n v="0"/>
    <n v="500"/>
    <n v="7135"/>
    <n v="3151.01"/>
    <n v="0"/>
    <m/>
    <n v="31296.01"/>
    <n v="-567.33000000000004"/>
  </r>
  <r>
    <x v="125"/>
    <x v="125"/>
    <x v="0"/>
    <x v="2"/>
    <x v="2"/>
    <x v="105"/>
    <n v="14997.39"/>
    <n v="599.98"/>
    <n v="6617.89"/>
    <n v="3866.79"/>
    <n v="1312.25"/>
    <n v="0"/>
    <m/>
    <n v="27394.3"/>
    <n v="-192.39"/>
  </r>
  <r>
    <x v="40"/>
    <x v="40"/>
    <x v="0"/>
    <x v="3"/>
    <x v="0"/>
    <x v="105"/>
    <n v="3266.22"/>
    <n v="0"/>
    <n v="0"/>
    <n v="1806.29"/>
    <n v="443.22"/>
    <n v="0"/>
    <m/>
    <n v="5515.73"/>
    <n v="-160"/>
  </r>
  <r>
    <x v="54"/>
    <x v="54"/>
    <x v="0"/>
    <x v="2"/>
    <x v="0"/>
    <x v="105"/>
    <n v="15183.51"/>
    <n v="0"/>
    <n v="0"/>
    <n v="7648.25"/>
    <n v="995.6"/>
    <n v="26.5"/>
    <m/>
    <n v="23853.86"/>
    <n v="-50"/>
  </r>
  <r>
    <x v="103"/>
    <x v="103"/>
    <x v="0"/>
    <x v="3"/>
    <x v="2"/>
    <x v="105"/>
    <n v="27507.73"/>
    <n v="7480"/>
    <n v="0"/>
    <n v="8793.18"/>
    <n v="3958.59"/>
    <n v="40.1"/>
    <m/>
    <n v="47779.6"/>
    <n v="-455.55"/>
  </r>
  <r>
    <x v="65"/>
    <x v="65"/>
    <x v="0"/>
    <x v="2"/>
    <x v="0"/>
    <x v="105"/>
    <n v="20289.3"/>
    <n v="0"/>
    <n v="0"/>
    <n v="12656.69"/>
    <n v="3216.11"/>
    <n v="208"/>
    <m/>
    <n v="36370.1"/>
    <n v="-109.29"/>
  </r>
  <r>
    <x v="72"/>
    <x v="72"/>
    <x v="0"/>
    <x v="3"/>
    <x v="2"/>
    <x v="105"/>
    <n v="8430.32"/>
    <n v="4320"/>
    <n v="0"/>
    <n v="4471.13"/>
    <n v="1234.42"/>
    <n v="72"/>
    <m/>
    <n v="18527.87"/>
    <n v="0"/>
  </r>
  <r>
    <x v="52"/>
    <x v="52"/>
    <x v="2"/>
    <x v="1"/>
    <x v="2"/>
    <x v="105"/>
    <n v="12554.25"/>
    <n v="0"/>
    <n v="150"/>
    <n v="2967.25"/>
    <n v="502.5"/>
    <n v="91.98"/>
    <m/>
    <n v="16265.98"/>
    <n v="-529"/>
  </r>
  <r>
    <x v="0"/>
    <x v="0"/>
    <x v="0"/>
    <x v="0"/>
    <x v="0"/>
    <x v="105"/>
    <n v="13914.51"/>
    <n v="0"/>
    <n v="0"/>
    <n v="3855.78"/>
    <n v="1277.6099999999999"/>
    <n v="24"/>
    <m/>
    <n v="19071.900000000001"/>
    <n v="-220"/>
  </r>
  <r>
    <x v="59"/>
    <x v="59"/>
    <x v="3"/>
    <x v="3"/>
    <x v="2"/>
    <x v="105"/>
    <n v="16430"/>
    <n v="0"/>
    <n v="140"/>
    <n v="2639.5"/>
    <n v="1399.5"/>
    <n v="115.6"/>
    <m/>
    <n v="20724.599999999999"/>
    <n v="-323.52"/>
  </r>
  <r>
    <x v="79"/>
    <x v="79"/>
    <x v="0"/>
    <x v="3"/>
    <x v="0"/>
    <x v="105"/>
    <n v="10882.04"/>
    <n v="0"/>
    <n v="585"/>
    <n v="3398.79"/>
    <n v="1802.19"/>
    <n v="34"/>
    <m/>
    <n v="16702.02"/>
    <n v="0"/>
  </r>
  <r>
    <x v="56"/>
    <x v="56"/>
    <x v="0"/>
    <x v="2"/>
    <x v="0"/>
    <x v="105"/>
    <n v="13343.58"/>
    <n v="0"/>
    <n v="0"/>
    <n v="5168.1499999999996"/>
    <n v="2001.29"/>
    <n v="731.98"/>
    <m/>
    <n v="21245"/>
    <n v="-74.650000000000006"/>
  </r>
  <r>
    <x v="53"/>
    <x v="53"/>
    <x v="0"/>
    <x v="2"/>
    <x v="0"/>
    <x v="105"/>
    <n v="8295"/>
    <n v="0"/>
    <n v="370"/>
    <n v="3081.75"/>
    <n v="1137"/>
    <n v="165.96"/>
    <m/>
    <n v="13049.71"/>
    <n v="0"/>
  </r>
  <r>
    <x v="104"/>
    <x v="104"/>
    <x v="0"/>
    <x v="2"/>
    <x v="0"/>
    <x v="105"/>
    <n v="27183.97"/>
    <n v="0"/>
    <n v="0"/>
    <n v="7842.35"/>
    <n v="2737.31"/>
    <n v="0"/>
    <m/>
    <n v="37763.629999999997"/>
    <n v="-235.95"/>
  </r>
  <r>
    <x v="85"/>
    <x v="85"/>
    <x v="0"/>
    <x v="2"/>
    <x v="0"/>
    <x v="105"/>
    <n v="9853"/>
    <n v="975"/>
    <n v="443"/>
    <n v="2217.36"/>
    <n v="698.9"/>
    <n v="17.989999999999998"/>
    <m/>
    <n v="14205.25"/>
    <n v="-209.9"/>
  </r>
  <r>
    <x v="11"/>
    <x v="11"/>
    <x v="0"/>
    <x v="2"/>
    <x v="2"/>
    <x v="105"/>
    <n v="10312.17"/>
    <n v="0"/>
    <n v="1430"/>
    <n v="3250.4"/>
    <n v="1522.75"/>
    <n v="13123.44"/>
    <m/>
    <n v="29638.76"/>
    <n v="-29"/>
  </r>
  <r>
    <x v="120"/>
    <x v="120"/>
    <x v="2"/>
    <x v="3"/>
    <x v="2"/>
    <x v="105"/>
    <n v="18248.91"/>
    <n v="0"/>
    <n v="805"/>
    <n v="6338.06"/>
    <n v="3969.57"/>
    <n v="917.25"/>
    <m/>
    <n v="30278.79"/>
    <n v="-749.68"/>
  </r>
  <r>
    <x v="25"/>
    <x v="25"/>
    <x v="2"/>
    <x v="1"/>
    <x v="0"/>
    <x v="105"/>
    <n v="8889"/>
    <n v="400"/>
    <n v="0"/>
    <n v="1763.11"/>
    <n v="508.59"/>
    <n v="0"/>
    <m/>
    <n v="11560.7"/>
    <n v="-179.48"/>
  </r>
  <r>
    <x v="6"/>
    <x v="6"/>
    <x v="0"/>
    <x v="1"/>
    <x v="0"/>
    <x v="105"/>
    <n v="6041.05"/>
    <n v="160"/>
    <n v="590"/>
    <n v="2552.2600000000002"/>
    <n v="606.79999999999995"/>
    <n v="55.97"/>
    <m/>
    <n v="10006.08"/>
    <n v="-52.19"/>
  </r>
  <r>
    <x v="99"/>
    <x v="99"/>
    <x v="4"/>
    <x v="3"/>
    <x v="2"/>
    <x v="105"/>
    <n v="69359.600000000006"/>
    <n v="0"/>
    <n v="4739.95"/>
    <n v="25030.25"/>
    <n v="3952.83"/>
    <n v="1334.49"/>
    <m/>
    <n v="104417.12"/>
    <n v="-308.70999999999998"/>
  </r>
  <r>
    <x v="44"/>
    <x v="44"/>
    <x v="0"/>
    <x v="2"/>
    <x v="0"/>
    <x v="105"/>
    <n v="5863.08"/>
    <n v="0"/>
    <n v="1156"/>
    <n v="2244.42"/>
    <n v="901.93"/>
    <n v="210.75"/>
    <m/>
    <n v="10376.18"/>
    <n v="-346.97"/>
  </r>
  <r>
    <x v="55"/>
    <x v="55"/>
    <x v="0"/>
    <x v="5"/>
    <x v="0"/>
    <x v="105"/>
    <n v="17855.38"/>
    <n v="0"/>
    <n v="0"/>
    <n v="5743.2"/>
    <n v="1198.53"/>
    <n v="414.38"/>
    <m/>
    <n v="25211.49"/>
    <n v="-40"/>
  </r>
  <r>
    <x v="9"/>
    <x v="9"/>
    <x v="0"/>
    <x v="1"/>
    <x v="0"/>
    <x v="105"/>
    <n v="7976.39"/>
    <n v="30000"/>
    <n v="1335"/>
    <n v="2449"/>
    <n v="983.25"/>
    <n v="0"/>
    <m/>
    <n v="42743.64"/>
    <n v="-548.74"/>
  </r>
  <r>
    <x v="27"/>
    <x v="27"/>
    <x v="0"/>
    <x v="3"/>
    <x v="0"/>
    <x v="105"/>
    <n v="8100"/>
    <n v="900"/>
    <n v="0"/>
    <n v="2948"/>
    <n v="1108.5"/>
    <n v="70.97"/>
    <m/>
    <n v="13127.47"/>
    <n v="0"/>
  </r>
  <r>
    <x v="114"/>
    <x v="114"/>
    <x v="6"/>
    <x v="3"/>
    <x v="2"/>
    <x v="105"/>
    <n v="53417.75"/>
    <n v="0"/>
    <n v="1230"/>
    <n v="14119.73"/>
    <n v="6744.7"/>
    <n v="757"/>
    <m/>
    <n v="76269.179999999993"/>
    <n v="-634.71"/>
  </r>
  <r>
    <x v="48"/>
    <x v="48"/>
    <x v="0"/>
    <x v="3"/>
    <x v="0"/>
    <x v="105"/>
    <n v="18878"/>
    <n v="875"/>
    <n v="0"/>
    <n v="5260"/>
    <n v="1878.25"/>
    <n v="75"/>
    <m/>
    <n v="26966.25"/>
    <n v="-70"/>
  </r>
  <r>
    <x v="19"/>
    <x v="19"/>
    <x v="4"/>
    <x v="0"/>
    <x v="0"/>
    <x v="105"/>
    <n v="24316.36"/>
    <n v="4575"/>
    <n v="0"/>
    <n v="9108.44"/>
    <n v="2364.62"/>
    <n v="51.97"/>
    <m/>
    <n v="40416.39"/>
    <n v="-502.5"/>
  </r>
  <r>
    <x v="28"/>
    <x v="28"/>
    <x v="0"/>
    <x v="2"/>
    <x v="0"/>
    <x v="105"/>
    <n v="6525"/>
    <n v="1800"/>
    <n v="85"/>
    <n v="3602.5"/>
    <n v="903.5"/>
    <n v="172.98"/>
    <m/>
    <n v="13088.98"/>
    <n v="-120"/>
  </r>
  <r>
    <x v="134"/>
    <x v="134"/>
    <x v="0"/>
    <x v="3"/>
    <x v="2"/>
    <x v="105"/>
    <n v="5681.57"/>
    <n v="0"/>
    <n v="0"/>
    <n v="2506.42"/>
    <n v="934.7"/>
    <n v="0"/>
    <m/>
    <n v="9122.69"/>
    <n v="0"/>
  </r>
  <r>
    <x v="24"/>
    <x v="24"/>
    <x v="0"/>
    <x v="2"/>
    <x v="0"/>
    <x v="105"/>
    <n v="6085.13"/>
    <n v="0"/>
    <n v="1156"/>
    <n v="3098.38"/>
    <n v="1555.58"/>
    <n v="770.22"/>
    <m/>
    <n v="12665.31"/>
    <n v="-812.04"/>
  </r>
  <r>
    <x v="88"/>
    <x v="88"/>
    <x v="2"/>
    <x v="3"/>
    <x v="2"/>
    <x v="105"/>
    <n v="20016.68"/>
    <n v="0"/>
    <n v="0"/>
    <n v="5046.62"/>
    <n v="1555.25"/>
    <n v="1736.7"/>
    <m/>
    <n v="28355.25"/>
    <n v="-345"/>
  </r>
  <r>
    <x v="105"/>
    <x v="105"/>
    <x v="4"/>
    <x v="1"/>
    <x v="2"/>
    <x v="105"/>
    <n v="21679.03"/>
    <n v="0"/>
    <n v="0"/>
    <n v="4802.87"/>
    <n v="2745.85"/>
    <n v="0"/>
    <m/>
    <n v="29227.75"/>
    <n v="-211.59"/>
  </r>
  <r>
    <x v="33"/>
    <x v="33"/>
    <x v="0"/>
    <x v="2"/>
    <x v="0"/>
    <x v="105"/>
    <n v="29295.51"/>
    <n v="3600"/>
    <n v="3270"/>
    <n v="12641.25"/>
    <n v="2974.52"/>
    <n v="30"/>
    <m/>
    <n v="51811.28"/>
    <n v="-493.26"/>
  </r>
  <r>
    <x v="58"/>
    <x v="58"/>
    <x v="0"/>
    <x v="3"/>
    <x v="3"/>
    <x v="105"/>
    <n v="17823.439999999999"/>
    <n v="0"/>
    <n v="0"/>
    <n v="20872.099999999999"/>
    <n v="740.8"/>
    <n v="0"/>
    <m/>
    <n v="39436.339999999997"/>
    <n v="-138.72"/>
  </r>
  <r>
    <x v="128"/>
    <x v="128"/>
    <x v="4"/>
    <x v="2"/>
    <x v="2"/>
    <x v="105"/>
    <n v="26063.200000000001"/>
    <n v="450"/>
    <n v="0"/>
    <n v="7185.89"/>
    <n v="1747.25"/>
    <n v="0"/>
    <m/>
    <n v="35446.339999999997"/>
    <n v="-50"/>
  </r>
  <r>
    <x v="127"/>
    <x v="127"/>
    <x v="2"/>
    <x v="5"/>
    <x v="0"/>
    <x v="105"/>
    <n v="6609.38"/>
    <n v="0"/>
    <n v="59.15"/>
    <n v="2168.85"/>
    <n v="1120.7"/>
    <n v="36.49"/>
    <m/>
    <n v="9994.57"/>
    <n v="0"/>
  </r>
  <r>
    <x v="15"/>
    <x v="15"/>
    <x v="2"/>
    <x v="1"/>
    <x v="0"/>
    <x v="105"/>
    <n v="7476.5"/>
    <n v="0"/>
    <n v="655"/>
    <n v="2030.95"/>
    <n v="336.15"/>
    <n v="0"/>
    <m/>
    <n v="10498.6"/>
    <n v="-90.25"/>
  </r>
  <r>
    <x v="74"/>
    <x v="74"/>
    <x v="3"/>
    <x v="3"/>
    <x v="0"/>
    <x v="105"/>
    <n v="45457.279999999999"/>
    <n v="2170"/>
    <n v="1570"/>
    <n v="9802.67"/>
    <n v="5577.35"/>
    <n v="2723.47"/>
    <m/>
    <n v="67300.77"/>
    <n v="-744.3"/>
  </r>
  <r>
    <x v="135"/>
    <x v="135"/>
    <x v="4"/>
    <x v="2"/>
    <x v="0"/>
    <x v="105"/>
    <n v="42956.52"/>
    <n v="1126"/>
    <n v="1127.5"/>
    <n v="15453.69"/>
    <n v="5677.61"/>
    <n v="39.979999999999997"/>
    <m/>
    <n v="66381.3"/>
    <n v="0"/>
  </r>
  <r>
    <x v="117"/>
    <x v="117"/>
    <x v="4"/>
    <x v="4"/>
    <x v="2"/>
    <x v="105"/>
    <n v="30027.79"/>
    <n v="0"/>
    <n v="0"/>
    <n v="15389.51"/>
    <n v="12874.34"/>
    <n v="314"/>
    <m/>
    <n v="58605.64"/>
    <n v="-85"/>
  </r>
  <r>
    <x v="13"/>
    <x v="13"/>
    <x v="0"/>
    <x v="1"/>
    <x v="0"/>
    <x v="105"/>
    <n v="5423.92"/>
    <n v="0"/>
    <n v="156"/>
    <n v="889.64"/>
    <n v="151.35"/>
    <n v="1368.65"/>
    <m/>
    <n v="7989.56"/>
    <n v="0"/>
  </r>
  <r>
    <x v="50"/>
    <x v="50"/>
    <x v="2"/>
    <x v="4"/>
    <x v="0"/>
    <x v="105"/>
    <n v="13482.08"/>
    <n v="0"/>
    <n v="217"/>
    <n v="4437.75"/>
    <n v="1137.77"/>
    <n v="39"/>
    <m/>
    <n v="19313.599999999999"/>
    <n v="-262.10000000000002"/>
  </r>
  <r>
    <x v="93"/>
    <x v="93"/>
    <x v="0"/>
    <x v="2"/>
    <x v="0"/>
    <x v="105"/>
    <n v="9333.14"/>
    <n v="0"/>
    <n v="300"/>
    <n v="2339.34"/>
    <n v="1654.87"/>
    <n v="0"/>
    <m/>
    <n v="13627.35"/>
    <n v="-50"/>
  </r>
  <r>
    <x v="3"/>
    <x v="3"/>
    <x v="0"/>
    <x v="1"/>
    <x v="0"/>
    <x v="105"/>
    <n v="3959.92"/>
    <n v="13570"/>
    <n v="195"/>
    <n v="4271.41"/>
    <n v="621.07000000000005"/>
    <n v="35.57"/>
    <m/>
    <n v="22652.97"/>
    <n v="-15"/>
  </r>
  <r>
    <x v="119"/>
    <x v="119"/>
    <x v="3"/>
    <x v="5"/>
    <x v="4"/>
    <x v="105"/>
    <n v="20970"/>
    <n v="0"/>
    <n v="100"/>
    <n v="8439.84"/>
    <n v="4600.66"/>
    <n v="44"/>
    <m/>
    <n v="34154.5"/>
    <n v="-246"/>
  </r>
  <r>
    <x v="118"/>
    <x v="118"/>
    <x v="3"/>
    <x v="3"/>
    <x v="4"/>
    <x v="105"/>
    <n v="11091.46"/>
    <n v="880"/>
    <n v="0"/>
    <n v="5772.07"/>
    <n v="1113.9100000000001"/>
    <n v="0"/>
    <m/>
    <n v="18857.439999999999"/>
    <n v="0"/>
  </r>
  <r>
    <x v="70"/>
    <x v="70"/>
    <x v="5"/>
    <x v="2"/>
    <x v="4"/>
    <x v="105"/>
    <n v="15605.49"/>
    <n v="0"/>
    <n v="0"/>
    <n v="5721.15"/>
    <n v="2688.7"/>
    <n v="58.99"/>
    <m/>
    <n v="24074.33"/>
    <n v="0"/>
  </r>
  <r>
    <x v="66"/>
    <x v="66"/>
    <x v="5"/>
    <x v="2"/>
    <x v="4"/>
    <x v="105"/>
    <n v="17604"/>
    <n v="0"/>
    <n v="0"/>
    <n v="6636.35"/>
    <n v="2638.3"/>
    <n v="9.98"/>
    <m/>
    <n v="26888.63"/>
    <n v="0"/>
  </r>
  <r>
    <x v="5"/>
    <x v="5"/>
    <x v="0"/>
    <x v="1"/>
    <x v="0"/>
    <x v="105"/>
    <n v="5482"/>
    <n v="0"/>
    <n v="190"/>
    <n v="1508.25"/>
    <n v="616"/>
    <n v="16"/>
    <m/>
    <n v="7812.25"/>
    <n v="-127.15"/>
  </r>
  <r>
    <x v="29"/>
    <x v="29"/>
    <x v="0"/>
    <x v="2"/>
    <x v="0"/>
    <x v="105"/>
    <n v="14156.45"/>
    <n v="0"/>
    <n v="1260"/>
    <n v="4866.93"/>
    <n v="2457"/>
    <n v="212.99"/>
    <m/>
    <n v="22953.37"/>
    <n v="-297.95"/>
  </r>
  <r>
    <x v="75"/>
    <x v="75"/>
    <x v="0"/>
    <x v="3"/>
    <x v="2"/>
    <x v="105"/>
    <n v="7502.17"/>
    <n v="0"/>
    <n v="1299"/>
    <n v="11516.5"/>
    <n v="2970.94"/>
    <n v="26.97"/>
    <m/>
    <n v="23315.58"/>
    <n v="-282.76"/>
  </r>
  <r>
    <x v="60"/>
    <x v="60"/>
    <x v="1"/>
    <x v="3"/>
    <x v="2"/>
    <x v="105"/>
    <n v="11988.5"/>
    <n v="0"/>
    <n v="1225"/>
    <n v="5531.51"/>
    <n v="2014.16"/>
    <n v="561.95000000000005"/>
    <m/>
    <n v="21321.119999999999"/>
    <n v="0"/>
  </r>
  <r>
    <x v="7"/>
    <x v="7"/>
    <x v="0"/>
    <x v="1"/>
    <x v="0"/>
    <x v="105"/>
    <n v="4332.29"/>
    <n v="0"/>
    <n v="0"/>
    <n v="799.32"/>
    <n v="250.52"/>
    <n v="0"/>
    <m/>
    <n v="5382.13"/>
    <n v="0"/>
  </r>
  <r>
    <x v="94"/>
    <x v="94"/>
    <x v="0"/>
    <x v="2"/>
    <x v="2"/>
    <x v="105"/>
    <n v="7773.87"/>
    <n v="2350"/>
    <n v="0"/>
    <n v="3609.13"/>
    <n v="901"/>
    <n v="60"/>
    <m/>
    <n v="14694"/>
    <n v="-100"/>
  </r>
  <r>
    <x v="23"/>
    <x v="23"/>
    <x v="0"/>
    <x v="1"/>
    <x v="0"/>
    <x v="105"/>
    <n v="12173.32"/>
    <n v="0"/>
    <n v="445"/>
    <n v="5191.63"/>
    <n v="1621"/>
    <n v="29"/>
    <m/>
    <n v="19459.95"/>
    <n v="-173.38"/>
  </r>
  <r>
    <x v="68"/>
    <x v="68"/>
    <x v="0"/>
    <x v="0"/>
    <x v="2"/>
    <x v="105"/>
    <n v="5164.5"/>
    <n v="0"/>
    <n v="0"/>
    <n v="4641.5"/>
    <n v="3442"/>
    <n v="8"/>
    <m/>
    <n v="13256"/>
    <n v="-61.39"/>
  </r>
  <r>
    <x v="96"/>
    <x v="96"/>
    <x v="3"/>
    <x v="5"/>
    <x v="0"/>
    <x v="105"/>
    <n v="22160.7"/>
    <n v="0"/>
    <n v="0"/>
    <n v="7051.8"/>
    <n v="5181.83"/>
    <n v="348.99"/>
    <m/>
    <n v="34743.32"/>
    <n v="-347.5"/>
  </r>
  <r>
    <x v="62"/>
    <x v="62"/>
    <x v="2"/>
    <x v="4"/>
    <x v="0"/>
    <x v="105"/>
    <n v="14010.84"/>
    <n v="0"/>
    <n v="0"/>
    <n v="3107.04"/>
    <n v="1326.92"/>
    <n v="133.5"/>
    <m/>
    <n v="18578.3"/>
    <n v="-233.05"/>
  </r>
  <r>
    <x v="122"/>
    <x v="122"/>
    <x v="0"/>
    <x v="3"/>
    <x v="2"/>
    <x v="105"/>
    <n v="21983.8"/>
    <n v="0"/>
    <n v="340"/>
    <n v="8199.24"/>
    <n v="2901.51"/>
    <n v="110.03"/>
    <m/>
    <n v="33534.58"/>
    <n v="-333.51"/>
  </r>
  <r>
    <x v="21"/>
    <x v="21"/>
    <x v="4"/>
    <x v="1"/>
    <x v="0"/>
    <x v="105"/>
    <n v="25711.83"/>
    <n v="275"/>
    <n v="0"/>
    <n v="7560.22"/>
    <n v="1733.49"/>
    <n v="120.7"/>
    <m/>
    <n v="35401.24"/>
    <n v="-629.87"/>
  </r>
  <r>
    <x v="31"/>
    <x v="31"/>
    <x v="4"/>
    <x v="0"/>
    <x v="0"/>
    <x v="105"/>
    <n v="33702.339999999997"/>
    <n v="5760"/>
    <n v="990"/>
    <n v="11413.86"/>
    <n v="2098.67"/>
    <n v="441.64"/>
    <m/>
    <n v="54406.51"/>
    <n v="-204.59"/>
  </r>
  <r>
    <x v="109"/>
    <x v="109"/>
    <x v="0"/>
    <x v="2"/>
    <x v="2"/>
    <x v="105"/>
    <n v="23872.240000000002"/>
    <n v="16910"/>
    <n v="1440"/>
    <n v="7613.5"/>
    <n v="2520.9499999999998"/>
    <n v="97.5"/>
    <m/>
    <n v="52454.19"/>
    <n v="-674.24"/>
  </r>
  <r>
    <x v="106"/>
    <x v="106"/>
    <x v="0"/>
    <x v="2"/>
    <x v="2"/>
    <x v="105"/>
    <n v="24901.55"/>
    <n v="0"/>
    <n v="500"/>
    <n v="7194.11"/>
    <n v="3405.79"/>
    <n v="80.569999999999993"/>
    <m/>
    <n v="36082.019999999997"/>
    <n v="-355"/>
  </r>
  <r>
    <x v="64"/>
    <x v="64"/>
    <x v="0"/>
    <x v="3"/>
    <x v="0"/>
    <x v="105"/>
    <n v="10787.21"/>
    <n v="9050"/>
    <n v="880"/>
    <n v="4102.75"/>
    <n v="1618.27"/>
    <n v="225.98"/>
    <m/>
    <n v="26664.21"/>
    <n v="-289.08999999999997"/>
  </r>
  <r>
    <x v="95"/>
    <x v="95"/>
    <x v="2"/>
    <x v="5"/>
    <x v="2"/>
    <x v="105"/>
    <n v="15661.15"/>
    <n v="369"/>
    <n v="428"/>
    <n v="8146.56"/>
    <n v="3420.83"/>
    <n v="821.03"/>
    <m/>
    <n v="28846.57"/>
    <n v="-529.91"/>
  </r>
  <r>
    <x v="132"/>
    <x v="132"/>
    <x v="4"/>
    <x v="1"/>
    <x v="2"/>
    <x v="105"/>
    <n v="68002.77"/>
    <n v="6000"/>
    <n v="3061.4"/>
    <n v="23512.05"/>
    <n v="12054.72"/>
    <n v="0"/>
    <m/>
    <n v="112630.94"/>
    <n v="0"/>
  </r>
  <r>
    <x v="41"/>
    <x v="41"/>
    <x v="0"/>
    <x v="4"/>
    <x v="0"/>
    <x v="105"/>
    <n v="11072.65"/>
    <n v="0"/>
    <n v="0"/>
    <n v="6263.5"/>
    <n v="1993.02"/>
    <n v="207.95"/>
    <m/>
    <n v="19537.12"/>
    <n v="0"/>
  </r>
  <r>
    <x v="12"/>
    <x v="12"/>
    <x v="0"/>
    <x v="2"/>
    <x v="0"/>
    <x v="105"/>
    <n v="10824.81"/>
    <n v="0"/>
    <n v="2069"/>
    <n v="6300.94"/>
    <n v="1722.63"/>
    <n v="660.57"/>
    <m/>
    <n v="21577.95"/>
    <n v="-221"/>
  </r>
  <r>
    <x v="36"/>
    <x v="36"/>
    <x v="0"/>
    <x v="1"/>
    <x v="0"/>
    <x v="105"/>
    <n v="8703.1"/>
    <n v="0"/>
    <n v="0"/>
    <n v="3444.65"/>
    <n v="1338.71"/>
    <n v="184.96"/>
    <m/>
    <n v="13671.42"/>
    <n v="0"/>
  </r>
  <r>
    <x v="82"/>
    <x v="82"/>
    <x v="0"/>
    <x v="3"/>
    <x v="0"/>
    <x v="105"/>
    <n v="10392.14"/>
    <n v="0"/>
    <n v="0"/>
    <n v="4583.49"/>
    <n v="2172.6799999999998"/>
    <n v="54.45"/>
    <m/>
    <n v="17202.759999999998"/>
    <n v="0"/>
  </r>
  <r>
    <x v="71"/>
    <x v="71"/>
    <x v="0"/>
    <x v="2"/>
    <x v="2"/>
    <x v="105"/>
    <n v="17267.45"/>
    <n v="0"/>
    <n v="3145"/>
    <n v="6323.72"/>
    <n v="2676.73"/>
    <n v="180.39"/>
    <m/>
    <n v="29593.29"/>
    <n v="-352.09"/>
  </r>
  <r>
    <x v="77"/>
    <x v="77"/>
    <x v="5"/>
    <x v="2"/>
    <x v="2"/>
    <x v="105"/>
    <n v="19270.04"/>
    <n v="0"/>
    <n v="1269"/>
    <n v="4477.72"/>
    <n v="1983.2"/>
    <n v="280.60000000000002"/>
    <m/>
    <n v="27280.560000000001"/>
    <n v="-138.69999999999999"/>
  </r>
  <r>
    <x v="121"/>
    <x v="121"/>
    <x v="0"/>
    <x v="3"/>
    <x v="2"/>
    <x v="105"/>
    <n v="16323.67"/>
    <n v="0"/>
    <n v="1915"/>
    <n v="3913.96"/>
    <n v="1998"/>
    <n v="370.79"/>
    <m/>
    <n v="24521.42"/>
    <n v="-560"/>
  </r>
  <r>
    <x v="81"/>
    <x v="81"/>
    <x v="0"/>
    <x v="3"/>
    <x v="2"/>
    <x v="105"/>
    <n v="31900.11"/>
    <n v="0"/>
    <n v="0"/>
    <n v="4743.01"/>
    <n v="2839.84"/>
    <n v="66.31"/>
    <m/>
    <n v="39549.269999999997"/>
    <n v="-183.25"/>
  </r>
  <r>
    <x v="47"/>
    <x v="47"/>
    <x v="0"/>
    <x v="2"/>
    <x v="0"/>
    <x v="105"/>
    <n v="8685"/>
    <n v="0"/>
    <n v="0"/>
    <n v="4245"/>
    <n v="964"/>
    <n v="92"/>
    <m/>
    <n v="13986"/>
    <n v="-100"/>
  </r>
  <r>
    <x v="87"/>
    <x v="87"/>
    <x v="2"/>
    <x v="1"/>
    <x v="2"/>
    <x v="105"/>
    <n v="22893.439999999999"/>
    <n v="1296"/>
    <n v="475"/>
    <n v="6245.17"/>
    <n v="2920.64"/>
    <n v="345.57"/>
    <m/>
    <n v="34175.82"/>
    <n v="-690.35"/>
  </r>
  <r>
    <x v="116"/>
    <x v="116"/>
    <x v="2"/>
    <x v="3"/>
    <x v="2"/>
    <x v="105"/>
    <n v="66991.570000000007"/>
    <n v="0"/>
    <n v="940"/>
    <n v="48607.21"/>
    <n v="15423.96"/>
    <n v="88"/>
    <m/>
    <n v="132050.74"/>
    <n v="-300"/>
  </r>
  <r>
    <x v="38"/>
    <x v="38"/>
    <x v="2"/>
    <x v="2"/>
    <x v="0"/>
    <x v="105"/>
    <n v="30300.25"/>
    <n v="275"/>
    <n v="240"/>
    <n v="10557"/>
    <n v="3098.89"/>
    <n v="507.5"/>
    <m/>
    <n v="44978.64"/>
    <n v="-458.56"/>
  </r>
  <r>
    <x v="30"/>
    <x v="30"/>
    <x v="0"/>
    <x v="2"/>
    <x v="2"/>
    <x v="105"/>
    <n v="6790.8"/>
    <n v="3835"/>
    <n v="0"/>
    <n v="1442.6"/>
    <n v="463.3"/>
    <n v="19.989999999999998"/>
    <m/>
    <n v="12551.69"/>
    <n v="-50.07"/>
  </r>
  <r>
    <x v="16"/>
    <x v="16"/>
    <x v="0"/>
    <x v="1"/>
    <x v="0"/>
    <x v="105"/>
    <n v="19570"/>
    <n v="975"/>
    <n v="150"/>
    <n v="5925.15"/>
    <n v="1854.25"/>
    <n v="1209.44"/>
    <m/>
    <n v="29683.84"/>
    <n v="-571.87"/>
  </r>
  <r>
    <x v="102"/>
    <x v="102"/>
    <x v="4"/>
    <x v="2"/>
    <x v="2"/>
    <x v="105"/>
    <n v="30080.5"/>
    <n v="0"/>
    <n v="420"/>
    <n v="9319.2099999999991"/>
    <n v="2691.56"/>
    <n v="212.5"/>
    <m/>
    <n v="42723.77"/>
    <n v="-730.16"/>
  </r>
  <r>
    <x v="136"/>
    <x v="136"/>
    <x v="4"/>
    <x v="2"/>
    <x v="2"/>
    <x v="105"/>
    <n v="16624.830000000002"/>
    <n v="0"/>
    <n v="0"/>
    <n v="4958"/>
    <n v="2035.95"/>
    <n v="80"/>
    <m/>
    <n v="23698.78"/>
    <n v="0"/>
  </r>
  <r>
    <x v="89"/>
    <x v="89"/>
    <x v="0"/>
    <x v="2"/>
    <x v="0"/>
    <x v="105"/>
    <n v="5522.51"/>
    <n v="295"/>
    <n v="0"/>
    <n v="1547"/>
    <n v="1010.2"/>
    <n v="0"/>
    <m/>
    <n v="8374.7099999999991"/>
    <n v="-50"/>
  </r>
  <r>
    <x v="8"/>
    <x v="8"/>
    <x v="0"/>
    <x v="1"/>
    <x v="1"/>
    <x v="105"/>
    <n v="14284.21"/>
    <n v="11220"/>
    <n v="383.33"/>
    <n v="3514.8"/>
    <n v="1217.72"/>
    <n v="0"/>
    <m/>
    <n v="30620.06"/>
    <n v="0"/>
  </r>
  <r>
    <x v="51"/>
    <x v="51"/>
    <x v="2"/>
    <x v="3"/>
    <x v="0"/>
    <x v="105"/>
    <n v="7842.93"/>
    <n v="0"/>
    <n v="297"/>
    <n v="2132.7199999999998"/>
    <n v="651.85"/>
    <n v="0"/>
    <m/>
    <n v="10924.5"/>
    <n v="-162.16999999999999"/>
  </r>
  <r>
    <x v="2"/>
    <x v="2"/>
    <x v="0"/>
    <x v="1"/>
    <x v="0"/>
    <x v="105"/>
    <n v="7958.36"/>
    <n v="0"/>
    <n v="0"/>
    <n v="1286"/>
    <n v="512"/>
    <n v="0"/>
    <m/>
    <n v="9756.36"/>
    <n v="-86.36"/>
  </r>
  <r>
    <x v="113"/>
    <x v="113"/>
    <x v="2"/>
    <x v="2"/>
    <x v="2"/>
    <x v="105"/>
    <n v="34153.78"/>
    <n v="0"/>
    <n v="11402"/>
    <n v="8350.75"/>
    <n v="4469.24"/>
    <n v="1809.73"/>
    <m/>
    <n v="60185.5"/>
    <n v="-194.6"/>
  </r>
  <r>
    <x v="76"/>
    <x v="76"/>
    <x v="0"/>
    <x v="4"/>
    <x v="1"/>
    <x v="105"/>
    <n v="17391.21"/>
    <n v="12910"/>
    <n v="895"/>
    <n v="5275.84"/>
    <n v="2393"/>
    <n v="21"/>
    <m/>
    <n v="38886.050000000003"/>
    <n v="-150"/>
  </r>
  <r>
    <x v="14"/>
    <x v="14"/>
    <x v="0"/>
    <x v="1"/>
    <x v="1"/>
    <x v="105"/>
    <n v="7837.52"/>
    <n v="25246.47"/>
    <n v="300"/>
    <n v="4611.78"/>
    <n v="998"/>
    <n v="489.99"/>
    <m/>
    <n v="39483.760000000002"/>
    <n v="0"/>
  </r>
  <r>
    <x v="17"/>
    <x v="17"/>
    <x v="0"/>
    <x v="1"/>
    <x v="1"/>
    <x v="105"/>
    <n v="6489.71"/>
    <n v="19338.23"/>
    <n v="563.75"/>
    <n v="2018.5"/>
    <n v="411.83"/>
    <n v="0"/>
    <m/>
    <n v="28822.02"/>
    <n v="-40"/>
  </r>
  <r>
    <x v="130"/>
    <x v="130"/>
    <x v="5"/>
    <x v="2"/>
    <x v="2"/>
    <x v="105"/>
    <n v="30099.87"/>
    <n v="0"/>
    <n v="0"/>
    <n v="10138.41"/>
    <n v="4072.5"/>
    <n v="476"/>
    <m/>
    <n v="44786.78"/>
    <n v="-600"/>
  </r>
  <r>
    <x v="42"/>
    <x v="42"/>
    <x v="0"/>
    <x v="1"/>
    <x v="1"/>
    <x v="105"/>
    <n v="6390.22"/>
    <n v="14440"/>
    <n v="1342.5"/>
    <n v="2818"/>
    <n v="693"/>
    <n v="14"/>
    <m/>
    <n v="25697.72"/>
    <n v="-300"/>
  </r>
  <r>
    <x v="110"/>
    <x v="110"/>
    <x v="2"/>
    <x v="3"/>
    <x v="2"/>
    <x v="105"/>
    <n v="32544.94"/>
    <n v="0"/>
    <n v="120"/>
    <n v="14636.14"/>
    <n v="6313.04"/>
    <n v="1062"/>
    <m/>
    <n v="54676.12"/>
    <n v="-723.49"/>
  </r>
  <r>
    <x v="37"/>
    <x v="37"/>
    <x v="0"/>
    <x v="3"/>
    <x v="0"/>
    <x v="105"/>
    <n v="20396.5"/>
    <n v="0"/>
    <n v="580.45000000000005"/>
    <n v="10055.14"/>
    <n v="2833.05"/>
    <n v="2275.11"/>
    <m/>
    <n v="36140.25"/>
    <n v="-566.23"/>
  </r>
  <r>
    <x v="101"/>
    <x v="101"/>
    <x v="4"/>
    <x v="2"/>
    <x v="2"/>
    <x v="105"/>
    <n v="22118.91"/>
    <n v="0"/>
    <n v="0"/>
    <n v="4154.07"/>
    <n v="3921.99"/>
    <n v="90.34"/>
    <m/>
    <n v="30285.31"/>
    <n v="-2070.4899999999998"/>
  </r>
  <r>
    <x v="39"/>
    <x v="39"/>
    <x v="5"/>
    <x v="3"/>
    <x v="0"/>
    <x v="105"/>
    <n v="8801.85"/>
    <n v="0"/>
    <n v="280"/>
    <n v="2317.34"/>
    <n v="619.47"/>
    <n v="160"/>
    <m/>
    <n v="12178.66"/>
    <n v="-30"/>
  </r>
  <r>
    <x v="49"/>
    <x v="49"/>
    <x v="0"/>
    <x v="3"/>
    <x v="0"/>
    <x v="105"/>
    <n v="6905.81"/>
    <n v="0"/>
    <n v="0"/>
    <n v="1319.94"/>
    <n v="586"/>
    <n v="15.99"/>
    <m/>
    <n v="8827.74"/>
    <n v="-100"/>
  </r>
  <r>
    <x v="124"/>
    <x v="124"/>
    <x v="0"/>
    <x v="6"/>
    <x v="0"/>
    <x v="105"/>
    <n v="7006.46"/>
    <n v="0"/>
    <n v="0"/>
    <n v="5984.29"/>
    <n v="1245.9000000000001"/>
    <n v="7.86"/>
    <m/>
    <n v="14244.51"/>
    <n v="0"/>
  </r>
  <r>
    <x v="90"/>
    <x v="90"/>
    <x v="4"/>
    <x v="2"/>
    <x v="2"/>
    <x v="105"/>
    <n v="35237.769999999997"/>
    <n v="0"/>
    <n v="440"/>
    <n v="11674.92"/>
    <n v="4978.28"/>
    <n v="98.98"/>
    <m/>
    <n v="52429.95"/>
    <n v="-57.75"/>
  </r>
  <r>
    <x v="91"/>
    <x v="91"/>
    <x v="0"/>
    <x v="2"/>
    <x v="1"/>
    <x v="105"/>
    <n v="11123.21"/>
    <n v="4080"/>
    <n v="223.75"/>
    <n v="2414.75"/>
    <n v="1055.5"/>
    <n v="43"/>
    <m/>
    <n v="18940.21"/>
    <n v="-287.26"/>
  </r>
  <r>
    <x v="129"/>
    <x v="129"/>
    <x v="0"/>
    <x v="2"/>
    <x v="0"/>
    <x v="105"/>
    <n v="7438.95"/>
    <n v="0"/>
    <n v="680"/>
    <n v="2337.73"/>
    <n v="1466.22"/>
    <n v="1184.3599999999999"/>
    <m/>
    <n v="13107.26"/>
    <n v="0"/>
  </r>
  <r>
    <x v="98"/>
    <x v="98"/>
    <x v="2"/>
    <x v="3"/>
    <x v="2"/>
    <x v="105"/>
    <n v="27010.560000000001"/>
    <n v="500"/>
    <n v="0"/>
    <n v="19822.61"/>
    <n v="14443.19"/>
    <n v="112.97"/>
    <m/>
    <n v="61889.33"/>
    <n v="-560.87"/>
  </r>
  <r>
    <x v="108"/>
    <x v="108"/>
    <x v="4"/>
    <x v="2"/>
    <x v="2"/>
    <x v="105"/>
    <n v="45986.53"/>
    <n v="146"/>
    <n v="225"/>
    <n v="15001.93"/>
    <n v="6584.34"/>
    <n v="300"/>
    <m/>
    <n v="68243.8"/>
    <n v="-2169.54"/>
  </r>
  <r>
    <x v="100"/>
    <x v="100"/>
    <x v="4"/>
    <x v="5"/>
    <x v="2"/>
    <x v="105"/>
    <n v="55011.55"/>
    <n v="3775"/>
    <n v="4020"/>
    <n v="21164.32"/>
    <n v="9188.4"/>
    <n v="281.75"/>
    <m/>
    <n v="93441.02"/>
    <n v="-145.37"/>
  </r>
  <r>
    <x v="69"/>
    <x v="69"/>
    <x v="4"/>
    <x v="1"/>
    <x v="2"/>
    <x v="105"/>
    <n v="51543.199999999997"/>
    <n v="1800"/>
    <n v="670.5"/>
    <n v="22814.06"/>
    <n v="8140.08"/>
    <n v="126"/>
    <m/>
    <n v="85093.84"/>
    <n v="-250"/>
  </r>
  <r>
    <x v="20"/>
    <x v="20"/>
    <x v="3"/>
    <x v="1"/>
    <x v="0"/>
    <x v="105"/>
    <n v="14599.55"/>
    <n v="0"/>
    <n v="246"/>
    <n v="2263.5"/>
    <n v="613.65"/>
    <n v="0"/>
    <m/>
    <n v="17722.7"/>
    <n v="-318.39999999999998"/>
  </r>
  <r>
    <x v="92"/>
    <x v="92"/>
    <x v="2"/>
    <x v="4"/>
    <x v="0"/>
    <x v="105"/>
    <n v="17996"/>
    <n v="0"/>
    <n v="0"/>
    <n v="4588.7299999999996"/>
    <n v="1249.04"/>
    <n v="60"/>
    <m/>
    <n v="23893.77"/>
    <n v="-554.41"/>
  </r>
  <r>
    <x v="80"/>
    <x v="80"/>
    <x v="4"/>
    <x v="1"/>
    <x v="2"/>
    <x v="105"/>
    <n v="24847.32"/>
    <n v="600"/>
    <n v="0"/>
    <n v="6480.05"/>
    <n v="2341"/>
    <n v="95.95"/>
    <m/>
    <n v="34364.32"/>
    <n v="-285.37"/>
  </r>
  <r>
    <x v="126"/>
    <x v="126"/>
    <x v="4"/>
    <x v="2"/>
    <x v="2"/>
    <x v="105"/>
    <n v="22824.16"/>
    <n v="0"/>
    <n v="2620"/>
    <n v="10784.06"/>
    <n v="7776.42"/>
    <n v="379.98"/>
    <m/>
    <n v="44384.62"/>
    <n v="-170.1"/>
  </r>
  <r>
    <x v="45"/>
    <x v="45"/>
    <x v="0"/>
    <x v="3"/>
    <x v="0"/>
    <x v="105"/>
    <n v="7571.42"/>
    <n v="0"/>
    <n v="0"/>
    <n v="1551.75"/>
    <n v="533"/>
    <n v="0"/>
    <m/>
    <n v="9656.17"/>
    <n v="-164.75"/>
  </r>
  <r>
    <x v="4"/>
    <x v="4"/>
    <x v="1"/>
    <x v="0"/>
    <x v="0"/>
    <x v="105"/>
    <n v="23720.63"/>
    <n v="0"/>
    <n v="0"/>
    <n v="8671.7000000000007"/>
    <n v="1576.27"/>
    <n v="52.99"/>
    <m/>
    <n v="34021.589999999997"/>
    <n v="-333.49"/>
  </r>
  <r>
    <x v="1"/>
    <x v="1"/>
    <x v="0"/>
    <x v="1"/>
    <x v="0"/>
    <x v="105"/>
    <n v="3010"/>
    <n v="0"/>
    <n v="570"/>
    <n v="612.25"/>
    <n v="79"/>
    <n v="20.99"/>
    <m/>
    <n v="4292.24"/>
    <n v="0"/>
  </r>
  <r>
    <x v="84"/>
    <x v="84"/>
    <x v="0"/>
    <x v="3"/>
    <x v="0"/>
    <x v="105"/>
    <n v="7401.11"/>
    <n v="2275"/>
    <n v="0"/>
    <n v="3413.5"/>
    <n v="993"/>
    <n v="10.99"/>
    <m/>
    <n v="14093.6"/>
    <n v="-50"/>
  </r>
  <r>
    <x v="26"/>
    <x v="26"/>
    <x v="1"/>
    <x v="2"/>
    <x v="0"/>
    <x v="105"/>
    <n v="25064.5"/>
    <n v="0"/>
    <n v="0"/>
    <n v="11296.85"/>
    <n v="1694.5"/>
    <n v="98.4"/>
    <m/>
    <n v="38154.25"/>
    <n v="0"/>
  </r>
  <r>
    <x v="43"/>
    <x v="43"/>
    <x v="0"/>
    <x v="4"/>
    <x v="0"/>
    <x v="105"/>
    <n v="7250.25"/>
    <n v="1800"/>
    <n v="550"/>
    <n v="3209.95"/>
    <n v="865.74"/>
    <n v="155.43"/>
    <m/>
    <n v="13831.37"/>
    <n v="-125.67"/>
  </r>
  <r>
    <x v="123"/>
    <x v="123"/>
    <x v="2"/>
    <x v="4"/>
    <x v="0"/>
    <x v="105"/>
    <n v="16653.25"/>
    <n v="0"/>
    <n v="0"/>
    <n v="4286.21"/>
    <n v="1213.98"/>
    <n v="0"/>
    <m/>
    <n v="22153.439999999999"/>
    <n v="-235"/>
  </r>
  <r>
    <x v="115"/>
    <x v="115"/>
    <x v="0"/>
    <x v="1"/>
    <x v="2"/>
    <x v="105"/>
    <n v="16509.93"/>
    <n v="2280"/>
    <n v="1730"/>
    <n v="4441.03"/>
    <n v="2200.4"/>
    <n v="151.43"/>
    <m/>
    <n v="27312.79"/>
    <n v="-250"/>
  </r>
  <r>
    <x v="63"/>
    <x v="63"/>
    <x v="0"/>
    <x v="2"/>
    <x v="0"/>
    <x v="105"/>
    <n v="38810.120000000003"/>
    <n v="0"/>
    <n v="0"/>
    <n v="10156.65"/>
    <n v="1940.98"/>
    <n v="929.97"/>
    <m/>
    <n v="51837.72"/>
    <n v="-155.97"/>
  </r>
  <r>
    <x v="46"/>
    <x v="46"/>
    <x v="3"/>
    <x v="1"/>
    <x v="0"/>
    <x v="105"/>
    <n v="11787.5"/>
    <n v="6725"/>
    <n v="840"/>
    <n v="6327"/>
    <n v="2494"/>
    <n v="0"/>
    <m/>
    <n v="28173.5"/>
    <n v="-200"/>
  </r>
  <r>
    <x v="22"/>
    <x v="22"/>
    <x v="0"/>
    <x v="3"/>
    <x v="0"/>
    <x v="105"/>
    <n v="6912.5"/>
    <n v="0"/>
    <n v="410"/>
    <n v="2007.58"/>
    <n v="725"/>
    <n v="247.96"/>
    <m/>
    <n v="10303.040000000001"/>
    <n v="-67.5"/>
  </r>
  <r>
    <x v="133"/>
    <x v="133"/>
    <x v="4"/>
    <x v="2"/>
    <x v="2"/>
    <x v="105"/>
    <n v="22386.15"/>
    <n v="0"/>
    <n v="0"/>
    <n v="5057.4799999999996"/>
    <n v="2913.37"/>
    <n v="54.97"/>
    <m/>
    <n v="30411.97"/>
    <n v="-50"/>
  </r>
  <r>
    <x v="32"/>
    <x v="32"/>
    <x v="3"/>
    <x v="2"/>
    <x v="0"/>
    <x v="105"/>
    <n v="11410"/>
    <n v="0"/>
    <n v="195"/>
    <n v="3443.25"/>
    <n v="1381"/>
    <n v="0"/>
    <m/>
    <n v="16429.25"/>
    <n v="-102.89"/>
  </r>
  <r>
    <x v="78"/>
    <x v="78"/>
    <x v="1"/>
    <x v="2"/>
    <x v="0"/>
    <x v="105"/>
    <n v="33313.5"/>
    <n v="600"/>
    <n v="372"/>
    <n v="11946.25"/>
    <n v="2673.4"/>
    <n v="79.2"/>
    <m/>
    <n v="48984.35"/>
    <n v="-200"/>
  </r>
  <r>
    <x v="57"/>
    <x v="57"/>
    <x v="3"/>
    <x v="4"/>
    <x v="0"/>
    <x v="105"/>
    <n v="27128.11"/>
    <n v="6028"/>
    <n v="10505"/>
    <n v="9178.65"/>
    <n v="4385.05"/>
    <n v="2296.91"/>
    <m/>
    <n v="59521.72"/>
    <n v="-1085"/>
  </r>
  <r>
    <x v="86"/>
    <x v="86"/>
    <x v="0"/>
    <x v="2"/>
    <x v="2"/>
    <x v="105"/>
    <n v="8296.69"/>
    <n v="0"/>
    <n v="0"/>
    <n v="2905.56"/>
    <n v="779.63"/>
    <n v="97.72"/>
    <m/>
    <n v="12079.6"/>
    <n v="0"/>
  </r>
  <r>
    <x v="97"/>
    <x v="97"/>
    <x v="0"/>
    <x v="3"/>
    <x v="0"/>
    <x v="105"/>
    <n v="13529.9"/>
    <n v="0"/>
    <n v="0"/>
    <n v="5805.31"/>
    <n v="1679"/>
    <n v="35"/>
    <m/>
    <n v="21049.21"/>
    <n v="-305.38"/>
  </r>
  <r>
    <x v="10"/>
    <x v="10"/>
    <x v="1"/>
    <x v="2"/>
    <x v="0"/>
    <x v="105"/>
    <n v="28956.5"/>
    <n v="0"/>
    <n v="1525"/>
    <n v="11629.45"/>
    <n v="2456.9699999999998"/>
    <n v="245.59"/>
    <m/>
    <n v="44813.51"/>
    <n v="-150"/>
  </r>
  <r>
    <x v="131"/>
    <x v="131"/>
    <x v="0"/>
    <x v="3"/>
    <x v="2"/>
    <x v="105"/>
    <n v="17079.54"/>
    <n v="0"/>
    <n v="1050"/>
    <n v="9027.0400000000009"/>
    <n v="5380.23"/>
    <n v="338.5"/>
    <m/>
    <n v="32875.31"/>
    <n v="-177.74"/>
  </r>
  <r>
    <x v="107"/>
    <x v="107"/>
    <x v="0"/>
    <x v="3"/>
    <x v="0"/>
    <x v="105"/>
    <n v="7487.5"/>
    <n v="0"/>
    <n v="100"/>
    <n v="2117"/>
    <n v="769"/>
    <n v="0"/>
    <m/>
    <n v="10473.5"/>
    <n v="-50"/>
  </r>
  <r>
    <x v="73"/>
    <x v="73"/>
    <x v="0"/>
    <x v="2"/>
    <x v="2"/>
    <x v="105"/>
    <n v="8801.34"/>
    <n v="327.11"/>
    <n v="0"/>
    <n v="5689.08"/>
    <n v="1624.08"/>
    <n v="0"/>
    <m/>
    <n v="16441.61"/>
    <n v="-224.33"/>
  </r>
  <r>
    <x v="61"/>
    <x v="61"/>
    <x v="0"/>
    <x v="3"/>
    <x v="0"/>
    <x v="105"/>
    <n v="9695"/>
    <n v="0"/>
    <n v="0"/>
    <n v="3327"/>
    <n v="887"/>
    <n v="0"/>
    <m/>
    <n v="13909"/>
    <n v="-110"/>
  </r>
  <r>
    <x v="83"/>
    <x v="83"/>
    <x v="6"/>
    <x v="2"/>
    <x v="2"/>
    <x v="105"/>
    <n v="50754.7"/>
    <n v="1762.25"/>
    <n v="90"/>
    <n v="16123.93"/>
    <n v="8573.02"/>
    <n v="3447.99"/>
    <m/>
    <n v="80751.89"/>
    <n v="-428.96"/>
  </r>
  <r>
    <x v="112"/>
    <x v="112"/>
    <x v="2"/>
    <x v="3"/>
    <x v="2"/>
    <x v="105"/>
    <n v="25814.39"/>
    <n v="3613.75"/>
    <n v="335"/>
    <n v="19032.77"/>
    <n v="21006.28"/>
    <n v="0"/>
    <m/>
    <n v="69802.19"/>
    <n v="-339.36"/>
  </r>
  <r>
    <x v="34"/>
    <x v="34"/>
    <x v="0"/>
    <x v="3"/>
    <x v="0"/>
    <x v="105"/>
    <n v="4805.25"/>
    <n v="0"/>
    <n v="750"/>
    <n v="1750.95"/>
    <n v="408"/>
    <n v="38.99"/>
    <m/>
    <n v="7753.19"/>
    <n v="0"/>
  </r>
  <r>
    <x v="79"/>
    <x v="79"/>
    <x v="0"/>
    <x v="3"/>
    <x v="0"/>
    <x v="106"/>
    <n v="11464.22"/>
    <n v="698"/>
    <n v="0"/>
    <n v="1893.81"/>
    <n v="956.5"/>
    <n v="0"/>
    <m/>
    <n v="15012.53"/>
    <n v="-159.28"/>
  </r>
  <r>
    <x v="60"/>
    <x v="60"/>
    <x v="1"/>
    <x v="3"/>
    <x v="2"/>
    <x v="106"/>
    <n v="17020.97"/>
    <n v="0"/>
    <n v="2115"/>
    <n v="3532.59"/>
    <n v="2138.86"/>
    <n v="449"/>
    <m/>
    <n v="25256.42"/>
    <n v="-65"/>
  </r>
  <r>
    <x v="40"/>
    <x v="40"/>
    <x v="0"/>
    <x v="3"/>
    <x v="0"/>
    <x v="106"/>
    <n v="2869"/>
    <n v="0"/>
    <n v="0"/>
    <n v="1752.5"/>
    <n v="116.25"/>
    <n v="0"/>
    <m/>
    <n v="4737.75"/>
    <n v="-100"/>
  </r>
  <r>
    <x v="125"/>
    <x v="125"/>
    <x v="0"/>
    <x v="2"/>
    <x v="2"/>
    <x v="106"/>
    <n v="7471.25"/>
    <n v="0"/>
    <n v="1982.76"/>
    <n v="2466"/>
    <n v="1044.5"/>
    <n v="140"/>
    <m/>
    <n v="13104.51"/>
    <n v="0"/>
  </r>
  <r>
    <x v="65"/>
    <x v="65"/>
    <x v="0"/>
    <x v="2"/>
    <x v="0"/>
    <x v="106"/>
    <n v="19131.45"/>
    <n v="9486.59"/>
    <n v="0"/>
    <n v="12454.24"/>
    <n v="1648.88"/>
    <n v="321.64"/>
    <m/>
    <n v="43042.8"/>
    <n v="-100"/>
  </r>
  <r>
    <x v="59"/>
    <x v="59"/>
    <x v="3"/>
    <x v="3"/>
    <x v="2"/>
    <x v="106"/>
    <n v="13665"/>
    <n v="0"/>
    <n v="410"/>
    <n v="1874"/>
    <n v="637"/>
    <n v="185.4"/>
    <m/>
    <n v="16771.400000000001"/>
    <n v="-748.46"/>
  </r>
  <r>
    <x v="54"/>
    <x v="54"/>
    <x v="0"/>
    <x v="2"/>
    <x v="0"/>
    <x v="106"/>
    <n v="12567.5"/>
    <n v="9800"/>
    <n v="0"/>
    <n v="5400.02"/>
    <n v="541"/>
    <n v="5.5"/>
    <m/>
    <n v="28314.02"/>
    <n v="0"/>
  </r>
  <r>
    <x v="120"/>
    <x v="120"/>
    <x v="2"/>
    <x v="3"/>
    <x v="2"/>
    <x v="106"/>
    <n v="15281.35"/>
    <n v="0"/>
    <n v="150"/>
    <n v="5773.22"/>
    <n v="3493.73"/>
    <n v="387.25"/>
    <m/>
    <n v="25085.55"/>
    <n v="-419.55"/>
  </r>
  <r>
    <x v="53"/>
    <x v="53"/>
    <x v="0"/>
    <x v="2"/>
    <x v="0"/>
    <x v="106"/>
    <n v="5896.23"/>
    <n v="975"/>
    <n v="270"/>
    <n v="2228.02"/>
    <n v="985.75"/>
    <n v="14.99"/>
    <m/>
    <n v="10369.99"/>
    <n v="-87.08"/>
  </r>
  <r>
    <x v="52"/>
    <x v="52"/>
    <x v="2"/>
    <x v="1"/>
    <x v="2"/>
    <x v="106"/>
    <n v="14897.25"/>
    <n v="1990"/>
    <n v="0"/>
    <n v="3849.2"/>
    <n v="778"/>
    <n v="33.99"/>
    <m/>
    <n v="21548.44"/>
    <n v="-300"/>
  </r>
  <r>
    <x v="104"/>
    <x v="104"/>
    <x v="0"/>
    <x v="2"/>
    <x v="0"/>
    <x v="106"/>
    <n v="16033"/>
    <n v="0"/>
    <n v="0"/>
    <n v="6558"/>
    <n v="1937.5"/>
    <n v="4.99"/>
    <m/>
    <n v="24533.49"/>
    <n v="-129.24"/>
  </r>
  <r>
    <x v="121"/>
    <x v="121"/>
    <x v="0"/>
    <x v="3"/>
    <x v="2"/>
    <x v="106"/>
    <n v="7359.71"/>
    <n v="0"/>
    <n v="419"/>
    <n v="2158.4499999999998"/>
    <n v="1150.0999999999999"/>
    <n v="135.5"/>
    <m/>
    <n v="11222.76"/>
    <n v="-95.75"/>
  </r>
  <r>
    <x v="56"/>
    <x v="56"/>
    <x v="0"/>
    <x v="2"/>
    <x v="0"/>
    <x v="106"/>
    <n v="15171.37"/>
    <n v="0"/>
    <n v="0"/>
    <n v="4797.74"/>
    <n v="1741.66"/>
    <n v="1569.35"/>
    <m/>
    <n v="23280.12"/>
    <n v="10"/>
  </r>
  <r>
    <x v="21"/>
    <x v="21"/>
    <x v="4"/>
    <x v="1"/>
    <x v="0"/>
    <x v="106"/>
    <n v="25516.65"/>
    <n v="11808.62"/>
    <n v="75"/>
    <n v="8910.83"/>
    <n v="1490.14"/>
    <n v="28.53"/>
    <m/>
    <n v="47829.77"/>
    <n v="-75"/>
  </r>
  <r>
    <x v="114"/>
    <x v="114"/>
    <x v="6"/>
    <x v="3"/>
    <x v="2"/>
    <x v="106"/>
    <n v="36987.24"/>
    <n v="18850"/>
    <n v="2405"/>
    <n v="16745.080000000002"/>
    <n v="6783.59"/>
    <n v="209"/>
    <m/>
    <n v="81979.91"/>
    <n v="-658.78"/>
  </r>
  <r>
    <x v="28"/>
    <x v="28"/>
    <x v="0"/>
    <x v="2"/>
    <x v="0"/>
    <x v="106"/>
    <n v="5380.87"/>
    <n v="26400"/>
    <n v="140"/>
    <n v="4037.05"/>
    <n v="1173"/>
    <n v="225.48"/>
    <m/>
    <n v="37356.400000000001"/>
    <n v="-53.61"/>
  </r>
  <r>
    <x v="97"/>
    <x v="97"/>
    <x v="0"/>
    <x v="3"/>
    <x v="0"/>
    <x v="106"/>
    <n v="12742.2"/>
    <n v="0"/>
    <n v="0"/>
    <n v="7488.25"/>
    <n v="1007"/>
    <n v="0"/>
    <m/>
    <n v="21237.45"/>
    <n v="-212.21"/>
  </r>
  <r>
    <x v="11"/>
    <x v="11"/>
    <x v="0"/>
    <x v="2"/>
    <x v="2"/>
    <x v="106"/>
    <n v="11321.69"/>
    <n v="0"/>
    <n v="545"/>
    <n v="3891.29"/>
    <n v="2431.9"/>
    <n v="408.84"/>
    <m/>
    <n v="18598.72"/>
    <n v="-100"/>
  </r>
  <r>
    <x v="7"/>
    <x v="7"/>
    <x v="0"/>
    <x v="1"/>
    <x v="0"/>
    <x v="106"/>
    <n v="3675.68"/>
    <n v="16590"/>
    <n v="0"/>
    <n v="676.57"/>
    <n v="171.23"/>
    <n v="0.15"/>
    <m/>
    <n v="21113.63"/>
    <n v="0"/>
  </r>
  <r>
    <x v="27"/>
    <x v="27"/>
    <x v="0"/>
    <x v="3"/>
    <x v="0"/>
    <x v="106"/>
    <n v="3235"/>
    <n v="8700"/>
    <n v="0"/>
    <n v="1257"/>
    <n v="407.5"/>
    <n v="60"/>
    <m/>
    <n v="13659.5"/>
    <n v="0"/>
  </r>
  <r>
    <x v="134"/>
    <x v="134"/>
    <x v="0"/>
    <x v="3"/>
    <x v="2"/>
    <x v="106"/>
    <n v="2838.5"/>
    <n v="0"/>
    <n v="0"/>
    <n v="1558.11"/>
    <n v="553.25"/>
    <n v="0"/>
    <m/>
    <n v="4949.8599999999997"/>
    <n v="0"/>
  </r>
  <r>
    <x v="42"/>
    <x v="42"/>
    <x v="0"/>
    <x v="1"/>
    <x v="1"/>
    <x v="106"/>
    <n v="6103.5"/>
    <n v="7160"/>
    <n v="1837.5"/>
    <n v="2350.25"/>
    <n v="590"/>
    <n v="0"/>
    <m/>
    <n v="18041.25"/>
    <n v="-50"/>
  </r>
  <r>
    <x v="25"/>
    <x v="25"/>
    <x v="2"/>
    <x v="1"/>
    <x v="0"/>
    <x v="106"/>
    <n v="10921.73"/>
    <n v="1700"/>
    <n v="0"/>
    <n v="2029.67"/>
    <n v="599"/>
    <n v="0"/>
    <m/>
    <n v="15250.4"/>
    <n v="-50"/>
  </r>
  <r>
    <x v="88"/>
    <x v="88"/>
    <x v="2"/>
    <x v="3"/>
    <x v="2"/>
    <x v="106"/>
    <n v="20885.03"/>
    <n v="0"/>
    <n v="0"/>
    <n v="4870.5"/>
    <n v="2000.75"/>
    <n v="1826"/>
    <m/>
    <n v="29582.28"/>
    <n v="0"/>
  </r>
  <r>
    <x v="103"/>
    <x v="103"/>
    <x v="0"/>
    <x v="3"/>
    <x v="2"/>
    <x v="106"/>
    <n v="13922.8"/>
    <n v="15890"/>
    <n v="0"/>
    <n v="5293.9"/>
    <n v="2063.5"/>
    <n v="499.99"/>
    <m/>
    <n v="37670.19"/>
    <n v="-348.99"/>
  </r>
  <r>
    <x v="36"/>
    <x v="36"/>
    <x v="0"/>
    <x v="1"/>
    <x v="0"/>
    <x v="106"/>
    <n v="12504.31"/>
    <n v="0"/>
    <n v="0"/>
    <n v="4443.04"/>
    <n v="1685.95"/>
    <n v="194.97"/>
    <m/>
    <n v="18828.27"/>
    <n v="-50"/>
  </r>
  <r>
    <x v="105"/>
    <x v="105"/>
    <x v="4"/>
    <x v="1"/>
    <x v="2"/>
    <x v="106"/>
    <n v="22567.03"/>
    <n v="0"/>
    <n v="0"/>
    <n v="4640.07"/>
    <n v="2053.91"/>
    <n v="0"/>
    <m/>
    <n v="29261.01"/>
    <n v="-76.819999999999993"/>
  </r>
  <r>
    <x v="48"/>
    <x v="48"/>
    <x v="0"/>
    <x v="3"/>
    <x v="0"/>
    <x v="106"/>
    <n v="15187.86"/>
    <n v="2250"/>
    <n v="0"/>
    <n v="4264.95"/>
    <n v="1001"/>
    <n v="15"/>
    <m/>
    <n v="22718.81"/>
    <n v="-257.63"/>
  </r>
  <r>
    <x v="80"/>
    <x v="80"/>
    <x v="4"/>
    <x v="1"/>
    <x v="2"/>
    <x v="106"/>
    <n v="17053.919999999998"/>
    <n v="1800"/>
    <n v="250"/>
    <n v="4199.05"/>
    <n v="1596"/>
    <n v="4.99"/>
    <m/>
    <n v="24903.96"/>
    <n v="-130"/>
  </r>
  <r>
    <x v="85"/>
    <x v="85"/>
    <x v="0"/>
    <x v="2"/>
    <x v="0"/>
    <x v="106"/>
    <n v="8065"/>
    <n v="3250"/>
    <n v="525"/>
    <n v="1419.05"/>
    <n v="910.1"/>
    <n v="40.49"/>
    <m/>
    <n v="14209.64"/>
    <n v="-65"/>
  </r>
  <r>
    <x v="72"/>
    <x v="72"/>
    <x v="0"/>
    <x v="3"/>
    <x v="2"/>
    <x v="106"/>
    <n v="9645.51"/>
    <n v="1440"/>
    <n v="0"/>
    <n v="2969"/>
    <n v="2007"/>
    <n v="0"/>
    <m/>
    <n v="16061.51"/>
    <n v="0"/>
  </r>
  <r>
    <x v="0"/>
    <x v="0"/>
    <x v="0"/>
    <x v="0"/>
    <x v="0"/>
    <x v="106"/>
    <n v="8594.5499999999993"/>
    <n v="29400"/>
    <n v="0"/>
    <n v="2280.4"/>
    <n v="614.99"/>
    <n v="12"/>
    <m/>
    <n v="40901.94"/>
    <n v="100"/>
  </r>
  <r>
    <x v="24"/>
    <x v="24"/>
    <x v="0"/>
    <x v="2"/>
    <x v="0"/>
    <x v="106"/>
    <n v="3640"/>
    <n v="0"/>
    <n v="284"/>
    <n v="3196"/>
    <n v="951.5"/>
    <n v="265.95999999999998"/>
    <m/>
    <n v="8337.4599999999991"/>
    <n v="-223.9"/>
  </r>
  <r>
    <x v="135"/>
    <x v="135"/>
    <x v="4"/>
    <x v="2"/>
    <x v="0"/>
    <x v="106"/>
    <n v="18315.099999999999"/>
    <n v="1126"/>
    <n v="611.4"/>
    <n v="9476.25"/>
    <n v="3111.35"/>
    <n v="80.290000000000006"/>
    <m/>
    <n v="32720.39"/>
    <n v="0"/>
  </r>
  <r>
    <x v="93"/>
    <x v="93"/>
    <x v="0"/>
    <x v="2"/>
    <x v="0"/>
    <x v="106"/>
    <n v="6692.59"/>
    <n v="0"/>
    <n v="0"/>
    <n v="1864"/>
    <n v="843.2"/>
    <n v="18"/>
    <m/>
    <n v="9417.7900000000009"/>
    <n v="0"/>
  </r>
  <r>
    <x v="13"/>
    <x v="13"/>
    <x v="0"/>
    <x v="1"/>
    <x v="0"/>
    <x v="106"/>
    <n v="5046.38"/>
    <n v="0"/>
    <n v="154"/>
    <n v="1252.6099999999999"/>
    <n v="313.56"/>
    <n v="751.31"/>
    <m/>
    <n v="7517.86"/>
    <n v="-136.91999999999999"/>
  </r>
  <r>
    <x v="62"/>
    <x v="62"/>
    <x v="2"/>
    <x v="4"/>
    <x v="0"/>
    <x v="106"/>
    <n v="19198.150000000001"/>
    <n v="1400"/>
    <n v="0"/>
    <n v="4067.58"/>
    <n v="1329.33"/>
    <n v="64.989999999999995"/>
    <m/>
    <n v="26060.05"/>
    <n v="-215.66"/>
  </r>
  <r>
    <x v="127"/>
    <x v="127"/>
    <x v="2"/>
    <x v="5"/>
    <x v="0"/>
    <x v="106"/>
    <n v="8016.38"/>
    <n v="0"/>
    <n v="110"/>
    <n v="2529.75"/>
    <n v="1011.38"/>
    <n v="51.98"/>
    <m/>
    <n v="11719.49"/>
    <n v="0"/>
  </r>
  <r>
    <x v="118"/>
    <x v="118"/>
    <x v="3"/>
    <x v="3"/>
    <x v="4"/>
    <x v="106"/>
    <n v="8358.41"/>
    <n v="1200"/>
    <n v="0"/>
    <n v="4036.82"/>
    <n v="780.4"/>
    <n v="0"/>
    <m/>
    <n v="14375.63"/>
    <n v="0"/>
  </r>
  <r>
    <x v="106"/>
    <x v="106"/>
    <x v="0"/>
    <x v="2"/>
    <x v="2"/>
    <x v="106"/>
    <n v="27336.33"/>
    <n v="0"/>
    <n v="1300"/>
    <n v="7085.79"/>
    <n v="2885.26"/>
    <n v="72"/>
    <m/>
    <n v="38679.379999999997"/>
    <n v="-50"/>
  </r>
  <r>
    <x v="74"/>
    <x v="74"/>
    <x v="3"/>
    <x v="3"/>
    <x v="0"/>
    <x v="106"/>
    <n v="52893.96"/>
    <n v="6697.5"/>
    <n v="2230"/>
    <n v="13190.49"/>
    <n v="5937.86"/>
    <n v="1896.16"/>
    <m/>
    <n v="82845.97"/>
    <n v="-735.89"/>
  </r>
  <r>
    <x v="64"/>
    <x v="64"/>
    <x v="0"/>
    <x v="3"/>
    <x v="0"/>
    <x v="106"/>
    <n v="9847.2000000000007"/>
    <n v="3780"/>
    <n v="326.75"/>
    <n v="4800.67"/>
    <n v="1540.72"/>
    <n v="2662.45"/>
    <m/>
    <n v="22957.79"/>
    <n v="-279.47000000000003"/>
  </r>
  <r>
    <x v="117"/>
    <x v="117"/>
    <x v="4"/>
    <x v="4"/>
    <x v="2"/>
    <x v="106"/>
    <n v="20436.830000000002"/>
    <n v="0"/>
    <n v="450"/>
    <n v="12890.8"/>
    <n v="20117.59"/>
    <n v="220"/>
    <m/>
    <n v="54115.22"/>
    <n v="0"/>
  </r>
  <r>
    <x v="8"/>
    <x v="8"/>
    <x v="0"/>
    <x v="1"/>
    <x v="1"/>
    <x v="106"/>
    <n v="9223.84"/>
    <n v="4080"/>
    <n v="1478.33"/>
    <n v="3591.94"/>
    <n v="792"/>
    <n v="7"/>
    <m/>
    <n v="19173.11"/>
    <n v="0"/>
  </r>
  <r>
    <x v="29"/>
    <x v="29"/>
    <x v="0"/>
    <x v="2"/>
    <x v="0"/>
    <x v="106"/>
    <n v="15289.86"/>
    <n v="0"/>
    <n v="790"/>
    <n v="3788.95"/>
    <n v="1783.35"/>
    <n v="498.49"/>
    <m/>
    <n v="22150.65"/>
    <n v="-155"/>
  </r>
  <r>
    <x v="50"/>
    <x v="50"/>
    <x v="2"/>
    <x v="4"/>
    <x v="0"/>
    <x v="106"/>
    <n v="28988.07"/>
    <n v="12670"/>
    <n v="160"/>
    <n v="6863.8"/>
    <n v="1370.86"/>
    <n v="20.99"/>
    <m/>
    <n v="50073.72"/>
    <n v="-179.5"/>
  </r>
  <r>
    <x v="9"/>
    <x v="9"/>
    <x v="0"/>
    <x v="1"/>
    <x v="0"/>
    <x v="106"/>
    <n v="7469.69"/>
    <n v="7662"/>
    <n v="1110"/>
    <n v="3135.65"/>
    <n v="1165.97"/>
    <n v="51"/>
    <m/>
    <n v="20594.310000000001"/>
    <n v="45.42"/>
  </r>
  <r>
    <x v="55"/>
    <x v="55"/>
    <x v="0"/>
    <x v="5"/>
    <x v="0"/>
    <x v="106"/>
    <n v="10657.36"/>
    <n v="1050"/>
    <n v="0"/>
    <n v="4849.3999999999996"/>
    <n v="1016.92"/>
    <n v="205.28"/>
    <m/>
    <n v="17778.96"/>
    <n v="-228.69"/>
  </r>
  <r>
    <x v="15"/>
    <x v="15"/>
    <x v="2"/>
    <x v="1"/>
    <x v="0"/>
    <x v="106"/>
    <n v="12404"/>
    <n v="16500"/>
    <n v="560"/>
    <n v="2532.25"/>
    <n v="747.35"/>
    <n v="0"/>
    <m/>
    <n v="32743.599999999999"/>
    <n v="0"/>
  </r>
  <r>
    <x v="122"/>
    <x v="122"/>
    <x v="0"/>
    <x v="3"/>
    <x v="2"/>
    <x v="106"/>
    <n v="15202.6"/>
    <n v="0"/>
    <n v="140"/>
    <n v="5642.48"/>
    <n v="2466.23"/>
    <n v="82.99"/>
    <m/>
    <n v="23534.3"/>
    <n v="-120.25"/>
  </r>
  <r>
    <x v="124"/>
    <x v="124"/>
    <x v="0"/>
    <x v="6"/>
    <x v="0"/>
    <x v="106"/>
    <n v="3950.06"/>
    <n v="2232"/>
    <n v="0"/>
    <n v="3092.22"/>
    <n v="1765.2"/>
    <n v="0"/>
    <m/>
    <n v="11039.48"/>
    <n v="0"/>
  </r>
  <r>
    <x v="69"/>
    <x v="69"/>
    <x v="4"/>
    <x v="1"/>
    <x v="2"/>
    <x v="106"/>
    <n v="36021.94"/>
    <n v="930"/>
    <n v="508.5"/>
    <n v="13550.39"/>
    <n v="5227.2"/>
    <n v="148.75"/>
    <m/>
    <n v="56386.78"/>
    <n v="-149.30000000000001"/>
  </r>
  <r>
    <x v="23"/>
    <x v="23"/>
    <x v="0"/>
    <x v="1"/>
    <x v="0"/>
    <x v="106"/>
    <n v="10453.32"/>
    <n v="0"/>
    <n v="325"/>
    <n v="4320.25"/>
    <n v="877"/>
    <n v="19"/>
    <m/>
    <n v="15994.57"/>
    <n v="-176"/>
  </r>
  <r>
    <x v="68"/>
    <x v="68"/>
    <x v="0"/>
    <x v="0"/>
    <x v="2"/>
    <x v="106"/>
    <n v="4358.01"/>
    <n v="0"/>
    <n v="90"/>
    <n v="4106.38"/>
    <n v="3071.62"/>
    <n v="27"/>
    <m/>
    <n v="11653.01"/>
    <n v="37.99"/>
  </r>
  <r>
    <x v="96"/>
    <x v="96"/>
    <x v="3"/>
    <x v="5"/>
    <x v="0"/>
    <x v="106"/>
    <n v="16058.4"/>
    <n v="0"/>
    <n v="0"/>
    <n v="6889.05"/>
    <n v="4056.78"/>
    <n v="325.39999999999998"/>
    <m/>
    <n v="27329.63"/>
    <n v="-175"/>
  </r>
  <r>
    <x v="41"/>
    <x v="41"/>
    <x v="0"/>
    <x v="4"/>
    <x v="0"/>
    <x v="106"/>
    <n v="11767.28"/>
    <n v="4430"/>
    <n v="0"/>
    <n v="5248.79"/>
    <n v="1488.28"/>
    <n v="174"/>
    <m/>
    <n v="23108.35"/>
    <n v="0"/>
  </r>
  <r>
    <x v="132"/>
    <x v="132"/>
    <x v="4"/>
    <x v="1"/>
    <x v="2"/>
    <x v="106"/>
    <n v="29669.7"/>
    <n v="0"/>
    <n v="3485.4"/>
    <n v="12595.38"/>
    <n v="6186.91"/>
    <n v="0"/>
    <m/>
    <n v="51937.39"/>
    <n v="-100"/>
  </r>
  <r>
    <x v="3"/>
    <x v="3"/>
    <x v="0"/>
    <x v="1"/>
    <x v="0"/>
    <x v="106"/>
    <n v="3671.99"/>
    <n v="10743.8"/>
    <n v="350"/>
    <n v="3569.06"/>
    <n v="323.77"/>
    <n v="58.7"/>
    <m/>
    <n v="18717.32"/>
    <n v="-22.47"/>
  </r>
  <r>
    <x v="95"/>
    <x v="95"/>
    <x v="2"/>
    <x v="5"/>
    <x v="2"/>
    <x v="106"/>
    <n v="17864.490000000002"/>
    <n v="0"/>
    <n v="129"/>
    <n v="7853.19"/>
    <n v="3110.16"/>
    <n v="1764.75"/>
    <m/>
    <n v="30721.59"/>
    <n v="-489"/>
  </r>
  <r>
    <x v="75"/>
    <x v="75"/>
    <x v="0"/>
    <x v="3"/>
    <x v="2"/>
    <x v="106"/>
    <n v="10889.52"/>
    <n v="0"/>
    <n v="2890"/>
    <n v="8728.93"/>
    <n v="1086.2"/>
    <n v="56.45"/>
    <m/>
    <n v="23651.1"/>
    <n v="0"/>
  </r>
  <r>
    <x v="31"/>
    <x v="31"/>
    <x v="4"/>
    <x v="0"/>
    <x v="0"/>
    <x v="106"/>
    <n v="15265.9"/>
    <n v="9600"/>
    <n v="1164.99"/>
    <n v="8655.56"/>
    <n v="1320.53"/>
    <n v="7438.81"/>
    <m/>
    <n v="43445.79"/>
    <n v="0"/>
  </r>
  <r>
    <x v="109"/>
    <x v="109"/>
    <x v="0"/>
    <x v="2"/>
    <x v="2"/>
    <x v="106"/>
    <n v="17665.36"/>
    <n v="12480"/>
    <n v="930"/>
    <n v="8740.5"/>
    <n v="2562.5"/>
    <n v="246.25"/>
    <m/>
    <n v="42624.61"/>
    <n v="-5"/>
  </r>
  <r>
    <x v="129"/>
    <x v="129"/>
    <x v="0"/>
    <x v="2"/>
    <x v="0"/>
    <x v="106"/>
    <n v="3720.85"/>
    <n v="0"/>
    <n v="1425"/>
    <n v="1577.5"/>
    <n v="585.64"/>
    <n v="51.98"/>
    <m/>
    <n v="7360.97"/>
    <n v="0"/>
  </r>
  <r>
    <x v="66"/>
    <x v="66"/>
    <x v="5"/>
    <x v="2"/>
    <x v="4"/>
    <x v="106"/>
    <n v="10694.5"/>
    <n v="414"/>
    <n v="0"/>
    <n v="4051.5"/>
    <n v="1665.5"/>
    <n v="19.989999999999998"/>
    <m/>
    <n v="16845.490000000002"/>
    <n v="-52.27"/>
  </r>
  <r>
    <x v="94"/>
    <x v="94"/>
    <x v="0"/>
    <x v="2"/>
    <x v="2"/>
    <x v="106"/>
    <n v="3012.13"/>
    <n v="4050"/>
    <n v="0"/>
    <n v="1789.4"/>
    <n v="604.72"/>
    <n v="20"/>
    <m/>
    <n v="9476.25"/>
    <n v="-67.92"/>
  </r>
  <r>
    <x v="137"/>
    <x v="137"/>
    <x v="6"/>
    <x v="2"/>
    <x v="2"/>
    <x v="106"/>
    <n v="12281.53"/>
    <n v="485"/>
    <n v="0"/>
    <n v="7183.64"/>
    <n v="2664.48"/>
    <n v="0"/>
    <m/>
    <n v="22614.65"/>
    <n v="0"/>
  </r>
  <r>
    <x v="81"/>
    <x v="81"/>
    <x v="0"/>
    <x v="3"/>
    <x v="2"/>
    <x v="106"/>
    <n v="21091.95"/>
    <n v="0"/>
    <n v="0"/>
    <n v="9179.1200000000008"/>
    <n v="5773.97"/>
    <n v="18"/>
    <m/>
    <n v="36063.040000000001"/>
    <n v="-260.91000000000003"/>
  </r>
  <r>
    <x v="57"/>
    <x v="57"/>
    <x v="3"/>
    <x v="4"/>
    <x v="0"/>
    <x v="106"/>
    <n v="28447.34"/>
    <n v="10825"/>
    <n v="10063.5"/>
    <n v="12401.4"/>
    <n v="5306.38"/>
    <n v="145.41999999999999"/>
    <m/>
    <n v="67189.039999999994"/>
    <n v="-759.6"/>
  </r>
  <r>
    <x v="49"/>
    <x v="49"/>
    <x v="0"/>
    <x v="3"/>
    <x v="0"/>
    <x v="106"/>
    <n v="5315.29"/>
    <n v="3432"/>
    <n v="0"/>
    <n v="1211.83"/>
    <n v="499.88"/>
    <n v="15.99"/>
    <m/>
    <n v="10474.99"/>
    <n v="-45"/>
  </r>
  <r>
    <x v="116"/>
    <x v="116"/>
    <x v="2"/>
    <x v="3"/>
    <x v="2"/>
    <x v="106"/>
    <n v="69820.38"/>
    <n v="0"/>
    <n v="1050"/>
    <n v="71409.36"/>
    <n v="22594.86"/>
    <n v="66"/>
    <m/>
    <n v="164940.6"/>
    <n v="-350"/>
  </r>
  <r>
    <x v="38"/>
    <x v="38"/>
    <x v="2"/>
    <x v="2"/>
    <x v="0"/>
    <x v="106"/>
    <n v="24696.53"/>
    <n v="1375"/>
    <n v="0"/>
    <n v="9381.5"/>
    <n v="2563.2199999999998"/>
    <n v="84.7"/>
    <m/>
    <n v="38100.949999999997"/>
    <n v="225"/>
  </r>
  <r>
    <x v="30"/>
    <x v="30"/>
    <x v="0"/>
    <x v="2"/>
    <x v="2"/>
    <x v="106"/>
    <n v="6109.98"/>
    <n v="8555"/>
    <n v="0"/>
    <n v="1444.75"/>
    <n v="593.12"/>
    <n v="256.99"/>
    <m/>
    <n v="16959.84"/>
    <n v="-50"/>
  </r>
  <r>
    <x v="16"/>
    <x v="16"/>
    <x v="0"/>
    <x v="1"/>
    <x v="0"/>
    <x v="106"/>
    <n v="16052.58"/>
    <n v="4225"/>
    <n v="180"/>
    <n v="6911.65"/>
    <n v="1342.83"/>
    <n v="880.18"/>
    <m/>
    <n v="29592.240000000002"/>
    <n v="-317.20999999999998"/>
  </r>
  <r>
    <x v="77"/>
    <x v="77"/>
    <x v="5"/>
    <x v="2"/>
    <x v="2"/>
    <x v="106"/>
    <n v="14277.71"/>
    <n v="3184"/>
    <n v="99"/>
    <n v="4293.8"/>
    <n v="1832.8"/>
    <n v="177.5"/>
    <m/>
    <n v="23864.81"/>
    <n v="-127.8"/>
  </r>
  <r>
    <x v="136"/>
    <x v="136"/>
    <x v="4"/>
    <x v="2"/>
    <x v="2"/>
    <x v="106"/>
    <n v="13126.09"/>
    <n v="0"/>
    <n v="420"/>
    <n v="3514.74"/>
    <n v="832.85"/>
    <n v="20"/>
    <m/>
    <n v="17913.68"/>
    <n v="0"/>
  </r>
  <r>
    <x v="71"/>
    <x v="71"/>
    <x v="0"/>
    <x v="2"/>
    <x v="2"/>
    <x v="106"/>
    <n v="14272.26"/>
    <n v="5600"/>
    <n v="2645"/>
    <n v="7865.69"/>
    <n v="3175.46"/>
    <n v="202.46"/>
    <m/>
    <n v="33760.870000000003"/>
    <n v="-523.38"/>
  </r>
  <r>
    <x v="17"/>
    <x v="17"/>
    <x v="0"/>
    <x v="1"/>
    <x v="1"/>
    <x v="106"/>
    <n v="6474.89"/>
    <n v="5120"/>
    <n v="592.5"/>
    <n v="2401.25"/>
    <n v="517"/>
    <n v="14"/>
    <m/>
    <n v="15119.64"/>
    <n v="-100"/>
  </r>
  <r>
    <x v="126"/>
    <x v="126"/>
    <x v="4"/>
    <x v="2"/>
    <x v="2"/>
    <x v="106"/>
    <n v="17671.75"/>
    <n v="0"/>
    <n v="320"/>
    <n v="10385.66"/>
    <n v="6340.5"/>
    <n v="79.459999999999994"/>
    <m/>
    <n v="34797.370000000003"/>
    <n v="-128.02000000000001"/>
  </r>
  <r>
    <x v="46"/>
    <x v="46"/>
    <x v="3"/>
    <x v="1"/>
    <x v="0"/>
    <x v="106"/>
    <n v="10104.74"/>
    <n v="8345"/>
    <n v="1350"/>
    <n v="7619.51"/>
    <n v="3325"/>
    <n v="70"/>
    <m/>
    <n v="30814.25"/>
    <n v="0"/>
  </r>
  <r>
    <x v="131"/>
    <x v="131"/>
    <x v="0"/>
    <x v="3"/>
    <x v="2"/>
    <x v="106"/>
    <n v="13296.62"/>
    <n v="0"/>
    <n v="160"/>
    <n v="7650.13"/>
    <n v="5571.39"/>
    <n v="101"/>
    <m/>
    <n v="26779.14"/>
    <n v="0"/>
  </r>
  <r>
    <x v="78"/>
    <x v="78"/>
    <x v="1"/>
    <x v="2"/>
    <x v="0"/>
    <x v="106"/>
    <n v="21214.5"/>
    <n v="12150"/>
    <n v="240"/>
    <n v="6020"/>
    <n v="1641.3"/>
    <n v="13.3"/>
    <m/>
    <n v="41279.1"/>
    <n v="-166.2"/>
  </r>
  <r>
    <x v="63"/>
    <x v="63"/>
    <x v="0"/>
    <x v="2"/>
    <x v="0"/>
    <x v="106"/>
    <n v="28292.26"/>
    <n v="3000"/>
    <n v="0"/>
    <n v="8565.7900000000009"/>
    <n v="1747.7"/>
    <n v="24.95"/>
    <m/>
    <n v="41630.699999999997"/>
    <n v="-109.71"/>
  </r>
  <r>
    <x v="102"/>
    <x v="102"/>
    <x v="4"/>
    <x v="2"/>
    <x v="2"/>
    <x v="106"/>
    <n v="25680.05"/>
    <n v="0"/>
    <n v="2040"/>
    <n v="6970.59"/>
    <n v="2229.33"/>
    <n v="227.5"/>
    <m/>
    <n v="37147.47"/>
    <n v="-246.86"/>
  </r>
  <r>
    <x v="101"/>
    <x v="101"/>
    <x v="4"/>
    <x v="2"/>
    <x v="2"/>
    <x v="106"/>
    <n v="17193.79"/>
    <n v="0"/>
    <n v="180"/>
    <n v="5510.35"/>
    <n v="3800.64"/>
    <n v="63.97"/>
    <m/>
    <n v="26748.75"/>
    <n v="0"/>
  </r>
  <r>
    <x v="51"/>
    <x v="51"/>
    <x v="2"/>
    <x v="3"/>
    <x v="0"/>
    <x v="106"/>
    <n v="12267.86"/>
    <n v="20850"/>
    <n v="594"/>
    <n v="3112.73"/>
    <n v="699.66"/>
    <n v="0"/>
    <m/>
    <n v="37524.25"/>
    <n v="-280"/>
  </r>
  <r>
    <x v="33"/>
    <x v="33"/>
    <x v="0"/>
    <x v="2"/>
    <x v="0"/>
    <x v="106"/>
    <n v="20132.5"/>
    <n v="8880"/>
    <n v="4560"/>
    <n v="12643.95"/>
    <n v="3364.37"/>
    <n v="30"/>
    <m/>
    <n v="49610.82"/>
    <n v="-313.85000000000002"/>
  </r>
  <r>
    <x v="58"/>
    <x v="58"/>
    <x v="0"/>
    <x v="3"/>
    <x v="3"/>
    <x v="106"/>
    <n v="10115.040000000001"/>
    <n v="5850"/>
    <n v="0"/>
    <n v="22056.27"/>
    <n v="526.9"/>
    <n v="0"/>
    <m/>
    <n v="38548.21"/>
    <n v="-459.18"/>
  </r>
  <r>
    <x v="90"/>
    <x v="90"/>
    <x v="4"/>
    <x v="2"/>
    <x v="2"/>
    <x v="106"/>
    <n v="22482.31"/>
    <n v="0"/>
    <n v="25"/>
    <n v="7473.9"/>
    <n v="4261.93"/>
    <n v="110.92"/>
    <m/>
    <n v="34354.06"/>
    <n v="0"/>
  </r>
  <r>
    <x v="2"/>
    <x v="2"/>
    <x v="0"/>
    <x v="1"/>
    <x v="0"/>
    <x v="106"/>
    <n v="4678.8"/>
    <n v="7250"/>
    <n v="125"/>
    <n v="855.75"/>
    <n v="374"/>
    <n v="4.99"/>
    <m/>
    <n v="13288.54"/>
    <n v="-60"/>
  </r>
  <r>
    <x v="113"/>
    <x v="113"/>
    <x v="2"/>
    <x v="2"/>
    <x v="2"/>
    <x v="106"/>
    <n v="34426.199999999997"/>
    <n v="3210"/>
    <n v="5808"/>
    <n v="9695.06"/>
    <n v="3649.55"/>
    <n v="1052.99"/>
    <m/>
    <n v="57841.8"/>
    <n v="-60"/>
  </r>
  <r>
    <x v="47"/>
    <x v="47"/>
    <x v="0"/>
    <x v="2"/>
    <x v="0"/>
    <x v="106"/>
    <n v="9835"/>
    <n v="0"/>
    <n v="270"/>
    <n v="5530"/>
    <n v="897"/>
    <n v="483.69"/>
    <m/>
    <n v="17015.689999999999"/>
    <n v="-200"/>
  </r>
  <r>
    <x v="37"/>
    <x v="37"/>
    <x v="0"/>
    <x v="3"/>
    <x v="0"/>
    <x v="106"/>
    <n v="14170"/>
    <n v="6000"/>
    <n v="296.08999999999997"/>
    <n v="9038.34"/>
    <n v="2861.45"/>
    <n v="1826.15"/>
    <m/>
    <n v="34192.03"/>
    <n v="-231.55"/>
  </r>
  <r>
    <x v="12"/>
    <x v="12"/>
    <x v="0"/>
    <x v="2"/>
    <x v="0"/>
    <x v="106"/>
    <n v="8036.54"/>
    <n v="0"/>
    <n v="1460"/>
    <n v="4926.25"/>
    <n v="1798.6"/>
    <n v="3219.95"/>
    <m/>
    <n v="19441.34"/>
    <n v="-113.2"/>
  </r>
  <r>
    <x v="43"/>
    <x v="43"/>
    <x v="0"/>
    <x v="4"/>
    <x v="0"/>
    <x v="106"/>
    <n v="6155.44"/>
    <n v="2100"/>
    <n v="887.5"/>
    <n v="3060.56"/>
    <n v="722.83"/>
    <n v="131.72"/>
    <m/>
    <n v="13058.05"/>
    <n v="-50"/>
  </r>
  <r>
    <x v="87"/>
    <x v="87"/>
    <x v="2"/>
    <x v="1"/>
    <x v="2"/>
    <x v="106"/>
    <n v="19175.68"/>
    <n v="7749"/>
    <n v="1693.25"/>
    <n v="4975.82"/>
    <n v="3772.09"/>
    <n v="358.24"/>
    <m/>
    <n v="37724.080000000002"/>
    <n v="-589.16999999999996"/>
  </r>
  <r>
    <x v="110"/>
    <x v="110"/>
    <x v="2"/>
    <x v="3"/>
    <x v="2"/>
    <x v="106"/>
    <n v="34000.53"/>
    <n v="225"/>
    <n v="0"/>
    <n v="15677.54"/>
    <n v="9651.73"/>
    <n v="1005.51"/>
    <m/>
    <n v="60560.31"/>
    <n v="-160.5"/>
  </r>
  <r>
    <x v="130"/>
    <x v="130"/>
    <x v="5"/>
    <x v="2"/>
    <x v="2"/>
    <x v="106"/>
    <n v="31058.5"/>
    <n v="0"/>
    <n v="0"/>
    <n v="13908.5"/>
    <n v="4934.3"/>
    <n v="257.5"/>
    <m/>
    <n v="50158.8"/>
    <n v="-74"/>
  </r>
  <r>
    <x v="82"/>
    <x v="82"/>
    <x v="0"/>
    <x v="3"/>
    <x v="0"/>
    <x v="106"/>
    <n v="13317.69"/>
    <n v="0"/>
    <n v="0"/>
    <n v="7196.35"/>
    <n v="2163.34"/>
    <n v="0"/>
    <m/>
    <n v="22677.38"/>
    <n v="-293.52999999999997"/>
  </r>
  <r>
    <x v="14"/>
    <x v="14"/>
    <x v="0"/>
    <x v="1"/>
    <x v="1"/>
    <x v="106"/>
    <n v="9104.99"/>
    <n v="2020"/>
    <n v="100"/>
    <n v="4118.75"/>
    <n v="1028.5"/>
    <n v="95"/>
    <m/>
    <n v="16467.240000000002"/>
    <n v="0"/>
  </r>
  <r>
    <x v="76"/>
    <x v="76"/>
    <x v="0"/>
    <x v="4"/>
    <x v="1"/>
    <x v="106"/>
    <n v="17643.02"/>
    <n v="7480"/>
    <n v="0"/>
    <n v="5814.97"/>
    <n v="1909.06"/>
    <n v="0"/>
    <m/>
    <n v="32847.050000000003"/>
    <n v="-64.5"/>
  </r>
  <r>
    <x v="123"/>
    <x v="123"/>
    <x v="2"/>
    <x v="4"/>
    <x v="0"/>
    <x v="106"/>
    <n v="14753.5"/>
    <n v="1800"/>
    <n v="0"/>
    <n v="4624.24"/>
    <n v="1505.78"/>
    <n v="19.989999999999998"/>
    <m/>
    <n v="22703.51"/>
    <n v="-210"/>
  </r>
  <r>
    <x v="22"/>
    <x v="22"/>
    <x v="0"/>
    <x v="3"/>
    <x v="0"/>
    <x v="106"/>
    <n v="5397.5"/>
    <n v="7560"/>
    <n v="0"/>
    <n v="2234.75"/>
    <n v="539.75"/>
    <n v="108.99"/>
    <m/>
    <n v="15840.99"/>
    <n v="-12.68"/>
  </r>
  <r>
    <x v="4"/>
    <x v="4"/>
    <x v="1"/>
    <x v="0"/>
    <x v="0"/>
    <x v="106"/>
    <n v="17120.169999999998"/>
    <n v="1000"/>
    <n v="0"/>
    <n v="7522.5"/>
    <n v="1172.48"/>
    <n v="38.99"/>
    <m/>
    <n v="26854.14"/>
    <n v="0"/>
  </r>
  <r>
    <x v="1"/>
    <x v="1"/>
    <x v="0"/>
    <x v="1"/>
    <x v="0"/>
    <x v="106"/>
    <n v="4615"/>
    <n v="7150"/>
    <n v="47.5"/>
    <n v="1594"/>
    <n v="631"/>
    <n v="70.989999999999995"/>
    <m/>
    <n v="14108.49"/>
    <n v="0"/>
  </r>
  <r>
    <x v="84"/>
    <x v="84"/>
    <x v="0"/>
    <x v="3"/>
    <x v="0"/>
    <x v="106"/>
    <n v="8604.7900000000009"/>
    <n v="6825"/>
    <n v="1662.5"/>
    <n v="3229.75"/>
    <n v="901"/>
    <n v="30.98"/>
    <m/>
    <n v="21254.02"/>
    <n v="-123.91"/>
  </r>
  <r>
    <x v="26"/>
    <x v="26"/>
    <x v="1"/>
    <x v="2"/>
    <x v="0"/>
    <x v="106"/>
    <n v="20694.5"/>
    <n v="17225"/>
    <n v="0"/>
    <n v="8103.4"/>
    <n v="2077.81"/>
    <n v="53.2"/>
    <m/>
    <n v="48153.91"/>
    <n v="0"/>
  </r>
  <r>
    <x v="92"/>
    <x v="92"/>
    <x v="2"/>
    <x v="4"/>
    <x v="0"/>
    <x v="106"/>
    <n v="15782"/>
    <n v="400"/>
    <n v="0"/>
    <n v="4175.8"/>
    <n v="1379.87"/>
    <n v="79.989999999999995"/>
    <m/>
    <n v="21817.66"/>
    <n v="-520.46"/>
  </r>
  <r>
    <x v="115"/>
    <x v="115"/>
    <x v="0"/>
    <x v="1"/>
    <x v="2"/>
    <x v="106"/>
    <n v="8823.19"/>
    <n v="3170"/>
    <n v="1300"/>
    <n v="2612.81"/>
    <n v="984"/>
    <n v="40"/>
    <m/>
    <n v="16930"/>
    <n v="-253.95"/>
  </r>
  <r>
    <x v="5"/>
    <x v="5"/>
    <x v="0"/>
    <x v="1"/>
    <x v="0"/>
    <x v="106"/>
    <n v="4105"/>
    <n v="7800"/>
    <n v="240"/>
    <n v="1744.75"/>
    <n v="404"/>
    <n v="20"/>
    <m/>
    <n v="14313.75"/>
    <n v="175"/>
  </r>
  <r>
    <x v="70"/>
    <x v="70"/>
    <x v="5"/>
    <x v="2"/>
    <x v="4"/>
    <x v="106"/>
    <n v="13444"/>
    <n v="0"/>
    <n v="0"/>
    <n v="5738.95"/>
    <n v="4944.29"/>
    <n v="24.98"/>
    <m/>
    <n v="24152.22"/>
    <n v="0"/>
  </r>
  <r>
    <x v="19"/>
    <x v="19"/>
    <x v="4"/>
    <x v="0"/>
    <x v="0"/>
    <x v="106"/>
    <n v="15136.31"/>
    <n v="6035"/>
    <n v="0"/>
    <n v="9359.0300000000007"/>
    <n v="2226.13"/>
    <n v="130"/>
    <m/>
    <n v="32886.47"/>
    <n v="108.21"/>
  </r>
  <r>
    <x v="6"/>
    <x v="6"/>
    <x v="0"/>
    <x v="1"/>
    <x v="0"/>
    <x v="106"/>
    <n v="8622.66"/>
    <n v="17945"/>
    <n v="225"/>
    <n v="2744.6"/>
    <n v="774.08"/>
    <n v="123.99"/>
    <m/>
    <n v="30435.33"/>
    <n v="-40"/>
  </r>
  <r>
    <x v="99"/>
    <x v="99"/>
    <x v="4"/>
    <x v="3"/>
    <x v="2"/>
    <x v="106"/>
    <n v="40522.25"/>
    <n v="0"/>
    <n v="1810"/>
    <n v="19906.61"/>
    <n v="3390.77"/>
    <n v="8415.49"/>
    <m/>
    <n v="74045.119999999995"/>
    <n v="-50"/>
  </r>
  <r>
    <x v="86"/>
    <x v="86"/>
    <x v="0"/>
    <x v="2"/>
    <x v="2"/>
    <x v="106"/>
    <n v="10181.65"/>
    <n v="0"/>
    <n v="0"/>
    <n v="2802.67"/>
    <n v="1025.51"/>
    <n v="40.99"/>
    <m/>
    <n v="14050.82"/>
    <n v="0"/>
  </r>
  <r>
    <x v="44"/>
    <x v="44"/>
    <x v="0"/>
    <x v="2"/>
    <x v="0"/>
    <x v="106"/>
    <n v="5494.84"/>
    <n v="900"/>
    <n v="1911"/>
    <n v="2601.25"/>
    <n v="988.59"/>
    <n v="941.16"/>
    <m/>
    <n v="12836.84"/>
    <n v="-120"/>
  </r>
  <r>
    <x v="89"/>
    <x v="89"/>
    <x v="0"/>
    <x v="2"/>
    <x v="0"/>
    <x v="106"/>
    <n v="3673.11"/>
    <n v="7670"/>
    <n v="0"/>
    <n v="1140"/>
    <n v="431.5"/>
    <n v="19.989999999999998"/>
    <m/>
    <n v="12934.6"/>
    <n v="-132.91"/>
  </r>
  <r>
    <x v="128"/>
    <x v="128"/>
    <x v="4"/>
    <x v="2"/>
    <x v="2"/>
    <x v="106"/>
    <n v="20049.39"/>
    <n v="0"/>
    <n v="0"/>
    <n v="6770.5"/>
    <n v="1720.5"/>
    <n v="0"/>
    <m/>
    <n v="28540.39"/>
    <n v="0"/>
  </r>
  <r>
    <x v="73"/>
    <x v="73"/>
    <x v="0"/>
    <x v="2"/>
    <x v="2"/>
    <x v="106"/>
    <n v="6268"/>
    <n v="2754.2"/>
    <n v="0"/>
    <n v="4371.07"/>
    <n v="1429.48"/>
    <n v="0"/>
    <m/>
    <n v="14822.75"/>
    <n v="-52.8"/>
  </r>
  <r>
    <x v="45"/>
    <x v="45"/>
    <x v="0"/>
    <x v="3"/>
    <x v="0"/>
    <x v="106"/>
    <n v="3815.11"/>
    <n v="9000"/>
    <n v="0"/>
    <n v="3229.55"/>
    <n v="334.08"/>
    <n v="0"/>
    <m/>
    <n v="16378.74"/>
    <n v="50"/>
  </r>
  <r>
    <x v="119"/>
    <x v="119"/>
    <x v="3"/>
    <x v="5"/>
    <x v="4"/>
    <x v="106"/>
    <n v="16342.85"/>
    <n v="0"/>
    <n v="250"/>
    <n v="7082.35"/>
    <n v="4319"/>
    <n v="53"/>
    <m/>
    <n v="28047.200000000001"/>
    <n v="-379.58"/>
  </r>
  <r>
    <x v="34"/>
    <x v="34"/>
    <x v="0"/>
    <x v="3"/>
    <x v="0"/>
    <x v="106"/>
    <n v="4949.3999999999996"/>
    <n v="0"/>
    <n v="900"/>
    <n v="1626.3"/>
    <n v="499.95"/>
    <n v="12"/>
    <m/>
    <n v="7987.65"/>
    <n v="0"/>
  </r>
  <r>
    <x v="32"/>
    <x v="32"/>
    <x v="3"/>
    <x v="2"/>
    <x v="0"/>
    <x v="106"/>
    <n v="11800"/>
    <n v="2700"/>
    <n v="30"/>
    <n v="2933"/>
    <n v="1038"/>
    <n v="0"/>
    <m/>
    <n v="18501"/>
    <n v="-185"/>
  </r>
  <r>
    <x v="91"/>
    <x v="91"/>
    <x v="0"/>
    <x v="2"/>
    <x v="1"/>
    <x v="106"/>
    <n v="6149.34"/>
    <n v="3260"/>
    <n v="223.75"/>
    <n v="1662.91"/>
    <n v="798.33"/>
    <n v="16"/>
    <m/>
    <n v="12110.33"/>
    <n v="-50"/>
  </r>
  <r>
    <x v="112"/>
    <x v="112"/>
    <x v="2"/>
    <x v="3"/>
    <x v="2"/>
    <x v="106"/>
    <n v="19539.41"/>
    <n v="8325"/>
    <n v="625"/>
    <n v="19208.939999999999"/>
    <n v="7021.17"/>
    <n v="0"/>
    <m/>
    <n v="54719.519999999997"/>
    <n v="-301.05"/>
  </r>
  <r>
    <x v="83"/>
    <x v="83"/>
    <x v="6"/>
    <x v="2"/>
    <x v="2"/>
    <x v="106"/>
    <n v="40772.28"/>
    <n v="1873.25"/>
    <n v="0"/>
    <n v="15202.12"/>
    <n v="6628.28"/>
    <n v="175"/>
    <m/>
    <n v="64650.93"/>
    <n v="-468.8"/>
  </r>
  <r>
    <x v="61"/>
    <x v="61"/>
    <x v="0"/>
    <x v="3"/>
    <x v="0"/>
    <x v="106"/>
    <n v="7695"/>
    <n v="0"/>
    <n v="0"/>
    <n v="1957.25"/>
    <n v="622"/>
    <n v="0"/>
    <m/>
    <n v="10274.25"/>
    <n v="0"/>
  </r>
  <r>
    <x v="10"/>
    <x v="10"/>
    <x v="1"/>
    <x v="2"/>
    <x v="0"/>
    <x v="106"/>
    <n v="26745.5"/>
    <n v="27500"/>
    <n v="180"/>
    <n v="9699.1299999999992"/>
    <n v="1439.68"/>
    <n v="127.47"/>
    <m/>
    <n v="65691.78"/>
    <n v="-110"/>
  </r>
  <r>
    <x v="133"/>
    <x v="133"/>
    <x v="4"/>
    <x v="2"/>
    <x v="2"/>
    <x v="106"/>
    <n v="19688.25"/>
    <n v="975"/>
    <n v="0"/>
    <n v="5121.55"/>
    <n v="2416"/>
    <n v="34.93"/>
    <m/>
    <n v="28235.73"/>
    <n v="-34.299999999999997"/>
  </r>
  <r>
    <x v="98"/>
    <x v="98"/>
    <x v="2"/>
    <x v="3"/>
    <x v="2"/>
    <x v="106"/>
    <n v="30205.200000000001"/>
    <n v="4550"/>
    <n v="0"/>
    <n v="22325.73"/>
    <n v="18604.3"/>
    <n v="8"/>
    <m/>
    <n v="75693.23"/>
    <n v="-280"/>
  </r>
  <r>
    <x v="108"/>
    <x v="108"/>
    <x v="4"/>
    <x v="2"/>
    <x v="2"/>
    <x v="106"/>
    <n v="41390.870000000003"/>
    <n v="3789"/>
    <n v="775"/>
    <n v="11837.76"/>
    <n v="6118.74"/>
    <n v="18.649999999999999"/>
    <m/>
    <n v="63930.02"/>
    <n v="836.69"/>
  </r>
  <r>
    <x v="100"/>
    <x v="100"/>
    <x v="4"/>
    <x v="5"/>
    <x v="2"/>
    <x v="106"/>
    <n v="36825.01"/>
    <n v="2100"/>
    <n v="5112.5"/>
    <n v="15178.99"/>
    <n v="5250.3"/>
    <n v="203"/>
    <m/>
    <n v="64669.8"/>
    <n v="0"/>
  </r>
  <r>
    <x v="20"/>
    <x v="20"/>
    <x v="3"/>
    <x v="1"/>
    <x v="0"/>
    <x v="106"/>
    <n v="15923.62"/>
    <n v="0"/>
    <n v="440"/>
    <n v="2915.49"/>
    <n v="959.72"/>
    <n v="0"/>
    <m/>
    <n v="20238.830000000002"/>
    <n v="0"/>
  </r>
  <r>
    <x v="107"/>
    <x v="107"/>
    <x v="0"/>
    <x v="3"/>
    <x v="0"/>
    <x v="106"/>
    <n v="6650"/>
    <n v="0"/>
    <n v="670"/>
    <n v="3080"/>
    <n v="834.5"/>
    <n v="0"/>
    <m/>
    <n v="11234.5"/>
    <n v="-55"/>
  </r>
  <r>
    <x v="56"/>
    <x v="56"/>
    <x v="0"/>
    <x v="2"/>
    <x v="0"/>
    <x v="107"/>
    <n v="18405.73"/>
    <n v="0"/>
    <n v="0"/>
    <n v="9236.76"/>
    <n v="3495.1"/>
    <n v="2225.92"/>
    <m/>
    <n v="33363.51"/>
    <n v="-210"/>
  </r>
  <r>
    <x v="40"/>
    <x v="40"/>
    <x v="0"/>
    <x v="3"/>
    <x v="0"/>
    <x v="107"/>
    <n v="19930.84"/>
    <n v="1950"/>
    <n v="0"/>
    <n v="5900.66"/>
    <n v="1385"/>
    <n v="79.95"/>
    <m/>
    <n v="29246.45"/>
    <n v="-157.4"/>
  </r>
  <r>
    <x v="125"/>
    <x v="125"/>
    <x v="0"/>
    <x v="2"/>
    <x v="2"/>
    <x v="107"/>
    <n v="12214.93"/>
    <n v="4326.8999999999996"/>
    <n v="2022.98"/>
    <n v="5552.17"/>
    <n v="1602.17"/>
    <n v="105"/>
    <m/>
    <n v="25824.15"/>
    <n v="-113.75"/>
  </r>
  <r>
    <x v="65"/>
    <x v="65"/>
    <x v="0"/>
    <x v="2"/>
    <x v="0"/>
    <x v="107"/>
    <n v="22017.87"/>
    <n v="0"/>
    <n v="0"/>
    <n v="16917.900000000001"/>
    <n v="3011.01"/>
    <n v="209.72"/>
    <m/>
    <n v="42156.5"/>
    <n v="-150"/>
  </r>
  <r>
    <x v="59"/>
    <x v="59"/>
    <x v="3"/>
    <x v="3"/>
    <x v="2"/>
    <x v="107"/>
    <n v="23249.95"/>
    <n v="0"/>
    <n v="0"/>
    <n v="5276.5"/>
    <n v="1203"/>
    <n v="61.8"/>
    <m/>
    <n v="29791.25"/>
    <n v="-584.4"/>
  </r>
  <r>
    <x v="79"/>
    <x v="79"/>
    <x v="0"/>
    <x v="3"/>
    <x v="0"/>
    <x v="107"/>
    <n v="20184.53"/>
    <n v="19209"/>
    <n v="0"/>
    <n v="7041.73"/>
    <n v="2114.88"/>
    <n v="25"/>
    <m/>
    <n v="48575.14"/>
    <n v="-50"/>
  </r>
  <r>
    <x v="120"/>
    <x v="120"/>
    <x v="2"/>
    <x v="3"/>
    <x v="2"/>
    <x v="107"/>
    <n v="31996.9"/>
    <n v="240"/>
    <n v="955"/>
    <n v="13789.12"/>
    <n v="6489.89"/>
    <n v="283.7"/>
    <m/>
    <n v="53754.61"/>
    <n v="-542.16"/>
  </r>
  <r>
    <x v="53"/>
    <x v="53"/>
    <x v="0"/>
    <x v="2"/>
    <x v="0"/>
    <x v="107"/>
    <n v="10192.5"/>
    <n v="15685"/>
    <n v="370"/>
    <n v="5750.25"/>
    <n v="1754.28"/>
    <n v="130.46"/>
    <m/>
    <n v="33882.49"/>
    <n v="-395"/>
  </r>
  <r>
    <x v="60"/>
    <x v="60"/>
    <x v="1"/>
    <x v="3"/>
    <x v="2"/>
    <x v="107"/>
    <n v="16724.97"/>
    <n v="14365"/>
    <n v="1055"/>
    <n v="8037.27"/>
    <n v="3681.51"/>
    <n v="234"/>
    <m/>
    <n v="44097.75"/>
    <n v="-75"/>
  </r>
  <r>
    <x v="52"/>
    <x v="52"/>
    <x v="2"/>
    <x v="1"/>
    <x v="2"/>
    <x v="107"/>
    <n v="20630.2"/>
    <n v="5771"/>
    <n v="0"/>
    <n v="6651.9"/>
    <n v="1342"/>
    <n v="51.98"/>
    <m/>
    <n v="34447.08"/>
    <n v="-287.82"/>
  </r>
  <r>
    <x v="21"/>
    <x v="21"/>
    <x v="4"/>
    <x v="1"/>
    <x v="0"/>
    <x v="107"/>
    <n v="20539.169999999998"/>
    <n v="12734.5"/>
    <n v="0"/>
    <n v="12654.51"/>
    <n v="2042.9"/>
    <n v="58.48"/>
    <m/>
    <n v="48029.56"/>
    <n v="-570.6"/>
  </r>
  <r>
    <x v="121"/>
    <x v="121"/>
    <x v="0"/>
    <x v="3"/>
    <x v="2"/>
    <x v="107"/>
    <n v="13378.62"/>
    <n v="9353"/>
    <n v="2979"/>
    <n v="6564"/>
    <n v="2612.65"/>
    <n v="359.17"/>
    <m/>
    <n v="35246.44"/>
    <n v="0"/>
  </r>
  <r>
    <x v="114"/>
    <x v="114"/>
    <x v="6"/>
    <x v="3"/>
    <x v="2"/>
    <x v="107"/>
    <n v="50334.14"/>
    <n v="2400"/>
    <n v="2350"/>
    <n v="20061.32"/>
    <n v="8078.93"/>
    <n v="212.82"/>
    <m/>
    <n v="83437.210000000006"/>
    <n v="-732.14"/>
  </r>
  <r>
    <x v="54"/>
    <x v="54"/>
    <x v="0"/>
    <x v="2"/>
    <x v="0"/>
    <x v="107"/>
    <n v="11012.5"/>
    <n v="38325"/>
    <n v="0"/>
    <n v="10806.4"/>
    <n v="886.1"/>
    <n v="47.5"/>
    <m/>
    <n v="61077.5"/>
    <n v="0"/>
  </r>
  <r>
    <x v="28"/>
    <x v="28"/>
    <x v="0"/>
    <x v="2"/>
    <x v="0"/>
    <x v="107"/>
    <n v="7941"/>
    <n v="6550"/>
    <n v="0"/>
    <n v="8971.1299999999992"/>
    <n v="2645.2"/>
    <n v="175"/>
    <m/>
    <n v="26282.33"/>
    <n v="0"/>
  </r>
  <r>
    <x v="104"/>
    <x v="104"/>
    <x v="0"/>
    <x v="2"/>
    <x v="0"/>
    <x v="107"/>
    <n v="33872.370000000003"/>
    <n v="0"/>
    <n v="0"/>
    <n v="13447.85"/>
    <n v="2809.6"/>
    <n v="4.99"/>
    <m/>
    <n v="50134.81"/>
    <n v="-140"/>
  </r>
  <r>
    <x v="36"/>
    <x v="36"/>
    <x v="0"/>
    <x v="1"/>
    <x v="0"/>
    <x v="107"/>
    <n v="30235.01"/>
    <n v="8050"/>
    <n v="0"/>
    <n v="11862.69"/>
    <n v="3400.34"/>
    <n v="557.89"/>
    <m/>
    <n v="54105.93"/>
    <n v="-100"/>
  </r>
  <r>
    <x v="7"/>
    <x v="7"/>
    <x v="0"/>
    <x v="1"/>
    <x v="0"/>
    <x v="107"/>
    <n v="5409.21"/>
    <n v="21802.5"/>
    <n v="0"/>
    <n v="4677.12"/>
    <n v="563.79999999999995"/>
    <n v="50.5"/>
    <m/>
    <n v="32503.13"/>
    <n v="-166.41"/>
  </r>
  <r>
    <x v="11"/>
    <x v="11"/>
    <x v="0"/>
    <x v="2"/>
    <x v="2"/>
    <x v="107"/>
    <n v="18547.02"/>
    <n v="24600"/>
    <n v="2000"/>
    <n v="11098.8"/>
    <n v="3602.15"/>
    <n v="368.79"/>
    <m/>
    <n v="60216.76"/>
    <n v="-140"/>
  </r>
  <r>
    <x v="27"/>
    <x v="27"/>
    <x v="0"/>
    <x v="3"/>
    <x v="0"/>
    <x v="107"/>
    <n v="8891.67"/>
    <n v="3100"/>
    <n v="0"/>
    <n v="4917"/>
    <n v="1598"/>
    <n v="15"/>
    <m/>
    <n v="18521.669999999998"/>
    <n v="0"/>
  </r>
  <r>
    <x v="134"/>
    <x v="134"/>
    <x v="0"/>
    <x v="3"/>
    <x v="2"/>
    <x v="107"/>
    <n v="5084.8500000000004"/>
    <n v="0"/>
    <n v="0"/>
    <n v="1736.43"/>
    <n v="380.57"/>
    <n v="0"/>
    <m/>
    <n v="7201.85"/>
    <n v="0"/>
  </r>
  <r>
    <x v="42"/>
    <x v="42"/>
    <x v="0"/>
    <x v="1"/>
    <x v="1"/>
    <x v="107"/>
    <n v="12302.96"/>
    <n v="8500"/>
    <n v="647.5"/>
    <n v="6983.72"/>
    <n v="1464.02"/>
    <n v="42"/>
    <m/>
    <n v="29940.2"/>
    <n v="-92.09"/>
  </r>
  <r>
    <x v="105"/>
    <x v="105"/>
    <x v="4"/>
    <x v="1"/>
    <x v="2"/>
    <x v="107"/>
    <n v="15539.11"/>
    <n v="0"/>
    <n v="0"/>
    <n v="4040.21"/>
    <n v="1575.63"/>
    <n v="0"/>
    <m/>
    <n v="21154.95"/>
    <n v="-100"/>
  </r>
  <r>
    <x v="88"/>
    <x v="88"/>
    <x v="2"/>
    <x v="3"/>
    <x v="2"/>
    <x v="107"/>
    <n v="35708.5"/>
    <n v="0"/>
    <n v="0"/>
    <n v="9132.4"/>
    <n v="2873"/>
    <n v="4120"/>
    <m/>
    <n v="51833.9"/>
    <n v="-109.74"/>
  </r>
  <r>
    <x v="103"/>
    <x v="103"/>
    <x v="0"/>
    <x v="3"/>
    <x v="2"/>
    <x v="107"/>
    <n v="25600.75"/>
    <n v="7800"/>
    <n v="0"/>
    <n v="14953.58"/>
    <n v="4350.3999999999996"/>
    <n v="49.98"/>
    <m/>
    <n v="52754.71"/>
    <n v="37.549999999999997"/>
  </r>
  <r>
    <x v="25"/>
    <x v="25"/>
    <x v="2"/>
    <x v="1"/>
    <x v="0"/>
    <x v="107"/>
    <n v="14923.74"/>
    <n v="11025"/>
    <n v="0"/>
    <n v="4874.1000000000004"/>
    <n v="903.05"/>
    <n v="0"/>
    <m/>
    <n v="31725.89"/>
    <n v="-71.47"/>
  </r>
  <r>
    <x v="48"/>
    <x v="48"/>
    <x v="0"/>
    <x v="3"/>
    <x v="0"/>
    <x v="107"/>
    <n v="21503.01"/>
    <n v="14550"/>
    <n v="600"/>
    <n v="7947.28"/>
    <n v="2354.96"/>
    <n v="15"/>
    <m/>
    <n v="46970.25"/>
    <n v="-142.01"/>
  </r>
  <r>
    <x v="80"/>
    <x v="80"/>
    <x v="4"/>
    <x v="1"/>
    <x v="2"/>
    <x v="107"/>
    <n v="18397.060000000001"/>
    <n v="0"/>
    <n v="0"/>
    <n v="5296.85"/>
    <n v="2014"/>
    <n v="20"/>
    <m/>
    <n v="25727.91"/>
    <n v="-49.38"/>
  </r>
  <r>
    <x v="85"/>
    <x v="85"/>
    <x v="0"/>
    <x v="2"/>
    <x v="0"/>
    <x v="107"/>
    <n v="11242.38"/>
    <n v="2600"/>
    <n v="200"/>
    <n v="2489.7800000000002"/>
    <n v="1042.81"/>
    <n v="110.62"/>
    <m/>
    <n v="17685.59"/>
    <n v="-382.74"/>
  </r>
  <r>
    <x v="72"/>
    <x v="72"/>
    <x v="0"/>
    <x v="3"/>
    <x v="2"/>
    <x v="107"/>
    <n v="30283.86"/>
    <n v="-270"/>
    <n v="0"/>
    <n v="11896.33"/>
    <n v="3994.63"/>
    <n v="27"/>
    <m/>
    <n v="45931.82"/>
    <n v="-295"/>
  </r>
  <r>
    <x v="0"/>
    <x v="0"/>
    <x v="0"/>
    <x v="0"/>
    <x v="0"/>
    <x v="107"/>
    <n v="16108.97"/>
    <n v="14350"/>
    <n v="0"/>
    <n v="7711.43"/>
    <n v="953.1"/>
    <n v="165"/>
    <m/>
    <n v="39288.5"/>
    <n v="-50"/>
  </r>
  <r>
    <x v="24"/>
    <x v="24"/>
    <x v="0"/>
    <x v="2"/>
    <x v="0"/>
    <x v="107"/>
    <n v="5798.01"/>
    <n v="31850"/>
    <n v="74"/>
    <n v="3930.34"/>
    <n v="1246.56"/>
    <n v="421.98"/>
    <m/>
    <n v="43320.89"/>
    <n v="-258.10000000000002"/>
  </r>
  <r>
    <x v="74"/>
    <x v="74"/>
    <x v="3"/>
    <x v="3"/>
    <x v="0"/>
    <x v="107"/>
    <n v="69820.850000000006"/>
    <n v="9126.26"/>
    <n v="1811.5"/>
    <n v="16954.97"/>
    <n v="7422.82"/>
    <n v="2222.94"/>
    <m/>
    <n v="107359.34"/>
    <n v="-534.48"/>
  </r>
  <r>
    <x v="50"/>
    <x v="50"/>
    <x v="2"/>
    <x v="4"/>
    <x v="0"/>
    <x v="107"/>
    <n v="33149.57"/>
    <n v="11890"/>
    <n v="505"/>
    <n v="17975.099999999999"/>
    <n v="2935.22"/>
    <n v="109.95"/>
    <m/>
    <n v="66564.84"/>
    <n v="-762.93"/>
  </r>
  <r>
    <x v="132"/>
    <x v="132"/>
    <x v="4"/>
    <x v="1"/>
    <x v="2"/>
    <x v="107"/>
    <n v="30071.41"/>
    <n v="6000"/>
    <n v="1281"/>
    <n v="13111.98"/>
    <n v="7625.21"/>
    <n v="0"/>
    <m/>
    <n v="58089.599999999999"/>
    <n v="0"/>
  </r>
  <r>
    <x v="93"/>
    <x v="93"/>
    <x v="0"/>
    <x v="2"/>
    <x v="0"/>
    <x v="107"/>
    <n v="14043.96"/>
    <n v="3805"/>
    <n v="0"/>
    <n v="4125.87"/>
    <n v="2051.6799999999998"/>
    <n v="44"/>
    <m/>
    <n v="24070.51"/>
    <n v="-150"/>
  </r>
  <r>
    <x v="13"/>
    <x v="13"/>
    <x v="0"/>
    <x v="1"/>
    <x v="0"/>
    <x v="107"/>
    <n v="13180.03"/>
    <n v="1350"/>
    <n v="133"/>
    <n v="3222.65"/>
    <n v="567.1"/>
    <n v="501.86"/>
    <m/>
    <n v="18954.64"/>
    <n v="-248.25"/>
  </r>
  <r>
    <x v="62"/>
    <x v="62"/>
    <x v="2"/>
    <x v="4"/>
    <x v="0"/>
    <x v="107"/>
    <n v="29186.97"/>
    <n v="20275"/>
    <n v="0"/>
    <n v="12603.44"/>
    <n v="1837.13"/>
    <n v="34.99"/>
    <m/>
    <n v="63937.53"/>
    <n v="-170.56"/>
  </r>
  <r>
    <x v="127"/>
    <x v="127"/>
    <x v="2"/>
    <x v="5"/>
    <x v="0"/>
    <x v="107"/>
    <n v="15805.63"/>
    <n v="325"/>
    <n v="60"/>
    <n v="4661.51"/>
    <n v="2049.66"/>
    <n v="51.45"/>
    <m/>
    <n v="22953.25"/>
    <n v="-50"/>
  </r>
  <r>
    <x v="97"/>
    <x v="97"/>
    <x v="0"/>
    <x v="3"/>
    <x v="0"/>
    <x v="107"/>
    <n v="22904.6"/>
    <n v="16600.650000000001"/>
    <n v="0"/>
    <n v="11017.05"/>
    <n v="1973"/>
    <n v="222"/>
    <m/>
    <n v="52717.3"/>
    <n v="-332.61"/>
  </r>
  <r>
    <x v="15"/>
    <x v="15"/>
    <x v="2"/>
    <x v="1"/>
    <x v="0"/>
    <x v="107"/>
    <n v="16551"/>
    <n v="5835"/>
    <n v="0"/>
    <n v="6866.95"/>
    <n v="1417.85"/>
    <n v="0"/>
    <m/>
    <n v="30670.799999999999"/>
    <n v="-228.92"/>
  </r>
  <r>
    <x v="64"/>
    <x v="64"/>
    <x v="0"/>
    <x v="3"/>
    <x v="0"/>
    <x v="107"/>
    <n v="19722.95"/>
    <n v="26863.5"/>
    <n v="335"/>
    <n v="24157.53"/>
    <n v="4056.29"/>
    <n v="630.69000000000005"/>
    <m/>
    <n v="75765.960000000006"/>
    <n v="-513.19000000000005"/>
  </r>
  <r>
    <x v="135"/>
    <x v="135"/>
    <x v="4"/>
    <x v="2"/>
    <x v="0"/>
    <x v="107"/>
    <n v="23312.58"/>
    <n v="0"/>
    <n v="0"/>
    <n v="11380.82"/>
    <n v="3489.05"/>
    <n v="121.71"/>
    <m/>
    <n v="38304.160000000003"/>
    <n v="0"/>
  </r>
  <r>
    <x v="117"/>
    <x v="117"/>
    <x v="4"/>
    <x v="4"/>
    <x v="2"/>
    <x v="107"/>
    <n v="13364.63"/>
    <n v="450"/>
    <n v="1350"/>
    <n v="15425.17"/>
    <n v="16648.009999999998"/>
    <n v="128"/>
    <m/>
    <n v="47365.81"/>
    <n v="-100"/>
  </r>
  <r>
    <x v="8"/>
    <x v="8"/>
    <x v="0"/>
    <x v="1"/>
    <x v="1"/>
    <x v="107"/>
    <n v="17917.03"/>
    <n v="9136.4"/>
    <n v="3773.33"/>
    <n v="9159.1"/>
    <n v="2326.5"/>
    <n v="41"/>
    <m/>
    <n v="42353.36"/>
    <n v="-83.8"/>
  </r>
  <r>
    <x v="29"/>
    <x v="29"/>
    <x v="0"/>
    <x v="2"/>
    <x v="0"/>
    <x v="107"/>
    <n v="20528.02"/>
    <n v="27920"/>
    <n v="635"/>
    <n v="11315.93"/>
    <n v="2750.7"/>
    <n v="1850.14"/>
    <m/>
    <n v="64999.79"/>
    <n v="0"/>
  </r>
  <r>
    <x v="58"/>
    <x v="58"/>
    <x v="0"/>
    <x v="3"/>
    <x v="3"/>
    <x v="107"/>
    <n v="10570"/>
    <n v="1800"/>
    <n v="0"/>
    <n v="14557.95"/>
    <n v="87"/>
    <n v="0"/>
    <m/>
    <n v="27014.95"/>
    <n v="0"/>
  </r>
  <r>
    <x v="33"/>
    <x v="33"/>
    <x v="0"/>
    <x v="2"/>
    <x v="0"/>
    <x v="107"/>
    <n v="24427.51"/>
    <n v="2090"/>
    <n v="3440"/>
    <n v="17264.259999999998"/>
    <n v="3335"/>
    <n v="20"/>
    <m/>
    <n v="50576.77"/>
    <n v="-172"/>
  </r>
  <r>
    <x v="118"/>
    <x v="118"/>
    <x v="3"/>
    <x v="3"/>
    <x v="4"/>
    <x v="107"/>
    <n v="6920.95"/>
    <n v="720"/>
    <n v="0"/>
    <n v="4379.2700000000004"/>
    <n v="726.15"/>
    <n v="0"/>
    <m/>
    <n v="12746.37"/>
    <n v="-130"/>
  </r>
  <r>
    <x v="122"/>
    <x v="122"/>
    <x v="0"/>
    <x v="3"/>
    <x v="2"/>
    <x v="107"/>
    <n v="16285.3"/>
    <n v="24780"/>
    <n v="495"/>
    <n v="8442.49"/>
    <n v="3791.91"/>
    <n v="0"/>
    <m/>
    <n v="53794.7"/>
    <n v="-134.5"/>
  </r>
  <r>
    <x v="124"/>
    <x v="124"/>
    <x v="0"/>
    <x v="6"/>
    <x v="0"/>
    <x v="107"/>
    <n v="10752.5"/>
    <n v="234"/>
    <n v="0"/>
    <n v="3858.09"/>
    <n v="1513.62"/>
    <n v="7.5"/>
    <m/>
    <n v="16365.71"/>
    <n v="-63.71"/>
  </r>
  <r>
    <x v="69"/>
    <x v="69"/>
    <x v="4"/>
    <x v="1"/>
    <x v="2"/>
    <x v="107"/>
    <n v="29493.35"/>
    <n v="5740"/>
    <n v="360"/>
    <n v="13799.95"/>
    <n v="5491"/>
    <n v="57.75"/>
    <m/>
    <n v="54942.05"/>
    <n v="-154.79"/>
  </r>
  <r>
    <x v="23"/>
    <x v="23"/>
    <x v="0"/>
    <x v="1"/>
    <x v="0"/>
    <x v="107"/>
    <n v="16865.14"/>
    <n v="0"/>
    <n v="475"/>
    <n v="7767.11"/>
    <n v="1940.16"/>
    <n v="9.98"/>
    <m/>
    <n v="27057.39"/>
    <n v="-94.89"/>
  </r>
  <r>
    <x v="68"/>
    <x v="68"/>
    <x v="0"/>
    <x v="0"/>
    <x v="2"/>
    <x v="107"/>
    <n v="6971.49"/>
    <n v="120"/>
    <n v="120"/>
    <n v="5121.3900000000003"/>
    <n v="3085.07"/>
    <n v="118.04"/>
    <m/>
    <n v="15535.99"/>
    <n v="-77.569999999999993"/>
  </r>
  <r>
    <x v="96"/>
    <x v="96"/>
    <x v="3"/>
    <x v="5"/>
    <x v="0"/>
    <x v="107"/>
    <n v="30646.85"/>
    <n v="0"/>
    <n v="0"/>
    <n v="8046.95"/>
    <n v="5494.16"/>
    <n v="197.19"/>
    <m/>
    <n v="44385.15"/>
    <n v="-218.35"/>
  </r>
  <r>
    <x v="41"/>
    <x v="41"/>
    <x v="0"/>
    <x v="4"/>
    <x v="0"/>
    <x v="107"/>
    <n v="17104.14"/>
    <n v="13380"/>
    <n v="0"/>
    <n v="9215.7099999999991"/>
    <n v="2637.62"/>
    <n v="141.94999999999999"/>
    <m/>
    <n v="42479.42"/>
    <n v="-200"/>
  </r>
  <r>
    <x v="95"/>
    <x v="95"/>
    <x v="2"/>
    <x v="5"/>
    <x v="2"/>
    <x v="107"/>
    <n v="24717.64"/>
    <n v="0"/>
    <n v="594"/>
    <n v="12204.35"/>
    <n v="5463.49"/>
    <n v="4600.8900000000003"/>
    <m/>
    <n v="47580.37"/>
    <n v="-203"/>
  </r>
  <r>
    <x v="3"/>
    <x v="3"/>
    <x v="0"/>
    <x v="1"/>
    <x v="0"/>
    <x v="107"/>
    <n v="10228.41"/>
    <n v="40705.550000000003"/>
    <n v="405"/>
    <n v="20192.64"/>
    <n v="2052.42"/>
    <n v="118.81"/>
    <m/>
    <n v="73702.83"/>
    <n v="-45.49"/>
  </r>
  <r>
    <x v="94"/>
    <x v="94"/>
    <x v="0"/>
    <x v="2"/>
    <x v="2"/>
    <x v="107"/>
    <n v="6257.06"/>
    <n v="6800"/>
    <n v="0"/>
    <n v="4965.6000000000004"/>
    <n v="1024.04"/>
    <n v="60"/>
    <m/>
    <n v="19106.7"/>
    <n v="-77.37"/>
  </r>
  <r>
    <x v="75"/>
    <x v="75"/>
    <x v="0"/>
    <x v="3"/>
    <x v="2"/>
    <x v="107"/>
    <n v="23392.76"/>
    <n v="0"/>
    <n v="2327.5"/>
    <n v="11365.7"/>
    <n v="2649.53"/>
    <n v="108.95"/>
    <m/>
    <n v="39844.44"/>
    <n v="-114.9"/>
  </r>
  <r>
    <x v="31"/>
    <x v="31"/>
    <x v="4"/>
    <x v="0"/>
    <x v="0"/>
    <x v="107"/>
    <n v="22951.5"/>
    <n v="320"/>
    <n v="994.97"/>
    <n v="8596.34"/>
    <n v="1781.1"/>
    <n v="491.66"/>
    <m/>
    <n v="35135.57"/>
    <n v="0"/>
  </r>
  <r>
    <x v="109"/>
    <x v="109"/>
    <x v="0"/>
    <x v="2"/>
    <x v="2"/>
    <x v="107"/>
    <n v="24776.87"/>
    <n v="0"/>
    <n v="1835"/>
    <n v="12820.75"/>
    <n v="3287.25"/>
    <n v="221.59"/>
    <m/>
    <n v="42941.46"/>
    <n v="-55"/>
  </r>
  <r>
    <x v="129"/>
    <x v="129"/>
    <x v="0"/>
    <x v="2"/>
    <x v="0"/>
    <x v="107"/>
    <n v="4042.86"/>
    <n v="0"/>
    <n v="765"/>
    <n v="1410.25"/>
    <n v="578.29"/>
    <n v="63"/>
    <m/>
    <n v="6859.4"/>
    <n v="0"/>
  </r>
  <r>
    <x v="66"/>
    <x v="66"/>
    <x v="5"/>
    <x v="2"/>
    <x v="4"/>
    <x v="107"/>
    <n v="20780"/>
    <n v="4347"/>
    <n v="0"/>
    <n v="7648.45"/>
    <n v="3552.5"/>
    <n v="4.99"/>
    <m/>
    <n v="36332.94"/>
    <n v="0"/>
  </r>
  <r>
    <x v="106"/>
    <x v="106"/>
    <x v="0"/>
    <x v="2"/>
    <x v="2"/>
    <x v="107"/>
    <n v="27223.23"/>
    <n v="0"/>
    <n v="1300"/>
    <n v="10187.129999999999"/>
    <n v="4765.2299999999996"/>
    <n v="90"/>
    <m/>
    <n v="43565.59"/>
    <n v="-30.31"/>
  </r>
  <r>
    <x v="137"/>
    <x v="137"/>
    <x v="6"/>
    <x v="2"/>
    <x v="2"/>
    <x v="107"/>
    <n v="22871.95"/>
    <n v="-485"/>
    <n v="0"/>
    <n v="9124.94"/>
    <n v="3358.82"/>
    <n v="0"/>
    <m/>
    <n v="34870.71"/>
    <n v="0"/>
  </r>
  <r>
    <x v="81"/>
    <x v="81"/>
    <x v="0"/>
    <x v="3"/>
    <x v="2"/>
    <x v="107"/>
    <n v="28797.1"/>
    <n v="0"/>
    <n v="0"/>
    <n v="12989.07"/>
    <n v="4815.3500000000004"/>
    <n v="10"/>
    <m/>
    <n v="46611.519999999997"/>
    <n v="-174.92"/>
  </r>
  <r>
    <x v="12"/>
    <x v="12"/>
    <x v="0"/>
    <x v="2"/>
    <x v="0"/>
    <x v="107"/>
    <n v="15463"/>
    <n v="37725"/>
    <n v="2215"/>
    <n v="7435.04"/>
    <n v="2126.75"/>
    <n v="1300.1600000000001"/>
    <m/>
    <n v="66264.95"/>
    <n v="-549.09"/>
  </r>
  <r>
    <x v="116"/>
    <x v="116"/>
    <x v="2"/>
    <x v="3"/>
    <x v="2"/>
    <x v="107"/>
    <n v="66100.83"/>
    <n v="0"/>
    <n v="525"/>
    <n v="70482.149999999994"/>
    <n v="25936.18"/>
    <n v="0"/>
    <m/>
    <n v="163044.16"/>
    <n v="-360"/>
  </r>
  <r>
    <x v="38"/>
    <x v="38"/>
    <x v="2"/>
    <x v="2"/>
    <x v="0"/>
    <x v="107"/>
    <n v="59531.99"/>
    <n v="2178.62"/>
    <n v="120"/>
    <n v="14383.09"/>
    <n v="3642.88"/>
    <n v="108.01"/>
    <m/>
    <n v="79964.59"/>
    <n v="510"/>
  </r>
  <r>
    <x v="30"/>
    <x v="30"/>
    <x v="0"/>
    <x v="2"/>
    <x v="2"/>
    <x v="107"/>
    <n v="22649.17"/>
    <n v="29350"/>
    <n v="95"/>
    <n v="13335.22"/>
    <n v="2519.14"/>
    <n v="153.49"/>
    <m/>
    <n v="68102.02"/>
    <n v="-350.16"/>
  </r>
  <r>
    <x v="16"/>
    <x v="16"/>
    <x v="0"/>
    <x v="1"/>
    <x v="0"/>
    <x v="107"/>
    <n v="24863.08"/>
    <n v="18850"/>
    <n v="585"/>
    <n v="12528.76"/>
    <n v="2197.7600000000002"/>
    <n v="1129.93"/>
    <m/>
    <n v="60154.53"/>
    <n v="-808.58"/>
  </r>
  <r>
    <x v="57"/>
    <x v="57"/>
    <x v="3"/>
    <x v="4"/>
    <x v="0"/>
    <x v="107"/>
    <n v="38229.870000000003"/>
    <n v="19303"/>
    <n v="7754.56"/>
    <n v="16800.87"/>
    <n v="8349.31"/>
    <n v="479.93"/>
    <m/>
    <n v="90917.54"/>
    <n v="-385.26"/>
  </r>
  <r>
    <x v="136"/>
    <x v="136"/>
    <x v="4"/>
    <x v="2"/>
    <x v="2"/>
    <x v="107"/>
    <n v="15010.94"/>
    <n v="0"/>
    <n v="510"/>
    <n v="4981.29"/>
    <n v="1202.1199999999999"/>
    <n v="40"/>
    <m/>
    <n v="21744.35"/>
    <n v="0"/>
  </r>
  <r>
    <x v="14"/>
    <x v="14"/>
    <x v="0"/>
    <x v="1"/>
    <x v="1"/>
    <x v="107"/>
    <n v="10009.629999999999"/>
    <n v="7220"/>
    <n v="100"/>
    <n v="8206"/>
    <n v="1922.5"/>
    <n v="6263.18"/>
    <m/>
    <n v="33721.31"/>
    <n v="-17.27"/>
  </r>
  <r>
    <x v="17"/>
    <x v="17"/>
    <x v="0"/>
    <x v="1"/>
    <x v="1"/>
    <x v="107"/>
    <n v="12640.76"/>
    <n v="11522.02"/>
    <n v="537.5"/>
    <n v="8624.98"/>
    <n v="1194"/>
    <n v="7"/>
    <m/>
    <n v="34526.26"/>
    <n v="-127.17"/>
  </r>
  <r>
    <x v="126"/>
    <x v="126"/>
    <x v="4"/>
    <x v="2"/>
    <x v="2"/>
    <x v="107"/>
    <n v="16139.5"/>
    <n v="2475"/>
    <n v="0"/>
    <n v="7477.44"/>
    <n v="5192.82"/>
    <n v="967.96"/>
    <m/>
    <n v="32252.720000000001"/>
    <n v="-98.6"/>
  </r>
  <r>
    <x v="46"/>
    <x v="46"/>
    <x v="3"/>
    <x v="1"/>
    <x v="0"/>
    <x v="107"/>
    <n v="12678.54"/>
    <n v="5810"/>
    <n v="315"/>
    <n v="13087.37"/>
    <n v="3697.84"/>
    <n v="30"/>
    <m/>
    <n v="35618.75"/>
    <n v="-170"/>
  </r>
  <r>
    <x v="131"/>
    <x v="131"/>
    <x v="0"/>
    <x v="3"/>
    <x v="2"/>
    <x v="107"/>
    <n v="20528.740000000002"/>
    <n v="0"/>
    <n v="400"/>
    <n v="10469.5"/>
    <n v="8139.87"/>
    <n v="151"/>
    <m/>
    <n v="39689.11"/>
    <n v="-130"/>
  </r>
  <r>
    <x v="78"/>
    <x v="78"/>
    <x v="1"/>
    <x v="2"/>
    <x v="0"/>
    <x v="107"/>
    <n v="21546.25"/>
    <n v="34500"/>
    <n v="780"/>
    <n v="11192"/>
    <n v="1804.7"/>
    <n v="35"/>
    <m/>
    <n v="69857.95"/>
    <n v="0"/>
  </r>
  <r>
    <x v="63"/>
    <x v="63"/>
    <x v="0"/>
    <x v="2"/>
    <x v="0"/>
    <x v="107"/>
    <n v="56360.36"/>
    <n v="257.79000000000002"/>
    <n v="0"/>
    <n v="15058.73"/>
    <n v="2360.44"/>
    <n v="9.98"/>
    <m/>
    <n v="74047.3"/>
    <n v="-200"/>
  </r>
  <r>
    <x v="102"/>
    <x v="102"/>
    <x v="4"/>
    <x v="2"/>
    <x v="2"/>
    <x v="107"/>
    <n v="20040.150000000001"/>
    <n v="0"/>
    <n v="875"/>
    <n v="7197.71"/>
    <n v="2286.1999999999998"/>
    <n v="82"/>
    <m/>
    <n v="30481.06"/>
    <n v="-42.95"/>
  </r>
  <r>
    <x v="101"/>
    <x v="101"/>
    <x v="4"/>
    <x v="2"/>
    <x v="2"/>
    <x v="107"/>
    <n v="16542.439999999999"/>
    <n v="0"/>
    <n v="0"/>
    <n v="4488.2700000000004"/>
    <n v="5384.89"/>
    <n v="123.45"/>
    <m/>
    <n v="26539.05"/>
    <n v="-193.77"/>
  </r>
  <r>
    <x v="49"/>
    <x v="49"/>
    <x v="0"/>
    <x v="3"/>
    <x v="0"/>
    <x v="107"/>
    <n v="12510.13"/>
    <n v="300"/>
    <n v="65"/>
    <n v="2924.19"/>
    <n v="1038.0899999999999"/>
    <n v="23.08"/>
    <m/>
    <n v="16860.490000000002"/>
    <n v="-261.20999999999998"/>
  </r>
  <r>
    <x v="9"/>
    <x v="9"/>
    <x v="0"/>
    <x v="1"/>
    <x v="0"/>
    <x v="107"/>
    <n v="15442.52"/>
    <n v="12254"/>
    <n v="180"/>
    <n v="11089.67"/>
    <n v="2219.54"/>
    <n v="34"/>
    <m/>
    <n v="41219.730000000003"/>
    <n v="-51.83"/>
  </r>
  <r>
    <x v="51"/>
    <x v="51"/>
    <x v="2"/>
    <x v="3"/>
    <x v="0"/>
    <x v="107"/>
    <n v="23435.96"/>
    <n v="2700"/>
    <n v="1005"/>
    <n v="8861.4500000000007"/>
    <n v="2280.34"/>
    <n v="0"/>
    <m/>
    <n v="38282.75"/>
    <n v="-219.11"/>
  </r>
  <r>
    <x v="90"/>
    <x v="90"/>
    <x v="4"/>
    <x v="2"/>
    <x v="2"/>
    <x v="107"/>
    <n v="23859.46"/>
    <n v="0"/>
    <n v="125"/>
    <n v="8713.59"/>
    <n v="2120.7199999999998"/>
    <n v="83.98"/>
    <m/>
    <n v="34902.75"/>
    <n v="0"/>
  </r>
  <r>
    <x v="2"/>
    <x v="2"/>
    <x v="0"/>
    <x v="1"/>
    <x v="0"/>
    <x v="107"/>
    <n v="10569"/>
    <n v="8915"/>
    <n v="0"/>
    <n v="3200.25"/>
    <n v="1067"/>
    <n v="34.99"/>
    <m/>
    <n v="23786.240000000002"/>
    <n v="-88.92"/>
  </r>
  <r>
    <x v="113"/>
    <x v="113"/>
    <x v="2"/>
    <x v="2"/>
    <x v="2"/>
    <x v="107"/>
    <n v="30169.66"/>
    <n v="3744.12"/>
    <n v="8725"/>
    <n v="7409.88"/>
    <n v="3849.68"/>
    <n v="4688"/>
    <m/>
    <n v="58586.34"/>
    <n v="0"/>
  </r>
  <r>
    <x v="89"/>
    <x v="89"/>
    <x v="0"/>
    <x v="2"/>
    <x v="0"/>
    <x v="107"/>
    <n v="14984.01"/>
    <n v="13430"/>
    <n v="0"/>
    <n v="5519"/>
    <n v="1794.56"/>
    <n v="22"/>
    <m/>
    <n v="35749.57"/>
    <n v="-395.91"/>
  </r>
  <r>
    <x v="37"/>
    <x v="37"/>
    <x v="0"/>
    <x v="3"/>
    <x v="0"/>
    <x v="107"/>
    <n v="18200"/>
    <n v="62508"/>
    <n v="492.18"/>
    <n v="13028.56"/>
    <n v="2607.25"/>
    <n v="130.28"/>
    <m/>
    <n v="96966.27"/>
    <n v="-1311.88"/>
  </r>
  <r>
    <x v="71"/>
    <x v="71"/>
    <x v="0"/>
    <x v="2"/>
    <x v="2"/>
    <x v="107"/>
    <n v="21794.14"/>
    <n v="5290.37"/>
    <n v="5065"/>
    <n v="8981.57"/>
    <n v="3310.28"/>
    <n v="144.94999999999999"/>
    <m/>
    <n v="44586.31"/>
    <n v="-400.09"/>
  </r>
  <r>
    <x v="43"/>
    <x v="43"/>
    <x v="0"/>
    <x v="4"/>
    <x v="0"/>
    <x v="107"/>
    <n v="12320.06"/>
    <n v="8875"/>
    <n v="337.5"/>
    <n v="6197.51"/>
    <n v="1341.98"/>
    <n v="108.49"/>
    <m/>
    <n v="29180.54"/>
    <n v="-329.6"/>
  </r>
  <r>
    <x v="87"/>
    <x v="87"/>
    <x v="2"/>
    <x v="1"/>
    <x v="2"/>
    <x v="107"/>
    <n v="30293.1"/>
    <n v="8627.09"/>
    <n v="613.96"/>
    <n v="10902.32"/>
    <n v="8136.98"/>
    <n v="594.95000000000005"/>
    <m/>
    <n v="59168.4"/>
    <n v="-690"/>
  </r>
  <r>
    <x v="110"/>
    <x v="110"/>
    <x v="2"/>
    <x v="3"/>
    <x v="2"/>
    <x v="107"/>
    <n v="77955.039999999994"/>
    <n v="225"/>
    <n v="0"/>
    <n v="19938.46"/>
    <n v="7325"/>
    <n v="621.19000000000005"/>
    <m/>
    <n v="106064.69"/>
    <n v="51.93"/>
  </r>
  <r>
    <x v="130"/>
    <x v="130"/>
    <x v="5"/>
    <x v="2"/>
    <x v="2"/>
    <x v="107"/>
    <n v="50330.78"/>
    <n v="5900"/>
    <n v="0"/>
    <n v="19929.400000000001"/>
    <n v="6888.6"/>
    <n v="187.5"/>
    <m/>
    <n v="83236.28"/>
    <n v="-100"/>
  </r>
  <r>
    <x v="82"/>
    <x v="82"/>
    <x v="0"/>
    <x v="3"/>
    <x v="0"/>
    <x v="107"/>
    <n v="51697.15"/>
    <n v="0"/>
    <n v="0"/>
    <n v="18787.7"/>
    <n v="6086.49"/>
    <n v="59.7"/>
    <m/>
    <n v="76631.039999999994"/>
    <n v="99.18"/>
  </r>
  <r>
    <x v="47"/>
    <x v="47"/>
    <x v="0"/>
    <x v="2"/>
    <x v="0"/>
    <x v="107"/>
    <n v="27274.48"/>
    <n v="2635"/>
    <n v="1100"/>
    <n v="11598.5"/>
    <n v="1866.5"/>
    <n v="3231.6"/>
    <m/>
    <n v="47706.080000000002"/>
    <n v="-43.24"/>
  </r>
  <r>
    <x v="76"/>
    <x v="76"/>
    <x v="0"/>
    <x v="4"/>
    <x v="1"/>
    <x v="107"/>
    <n v="27046.84"/>
    <n v="9655.76"/>
    <n v="0"/>
    <n v="10740.96"/>
    <n v="3939.3"/>
    <n v="0"/>
    <m/>
    <n v="51382.86"/>
    <n v="0"/>
  </r>
  <r>
    <x v="123"/>
    <x v="123"/>
    <x v="2"/>
    <x v="4"/>
    <x v="0"/>
    <x v="107"/>
    <n v="25355.759999999998"/>
    <n v="9800"/>
    <n v="0"/>
    <n v="10406.34"/>
    <n v="2570.52"/>
    <n v="0"/>
    <m/>
    <n v="48132.62"/>
    <n v="-730"/>
  </r>
  <r>
    <x v="22"/>
    <x v="22"/>
    <x v="0"/>
    <x v="3"/>
    <x v="0"/>
    <x v="107"/>
    <n v="9776.25"/>
    <n v="4740"/>
    <n v="0"/>
    <n v="4805.76"/>
    <n v="699"/>
    <n v="199.97"/>
    <m/>
    <n v="20220.98"/>
    <n v="-110"/>
  </r>
  <r>
    <x v="4"/>
    <x v="4"/>
    <x v="1"/>
    <x v="0"/>
    <x v="0"/>
    <x v="107"/>
    <n v="23243.97"/>
    <n v="12975"/>
    <n v="0"/>
    <n v="12757.85"/>
    <n v="1505"/>
    <n v="45.99"/>
    <m/>
    <n v="50527.81"/>
    <n v="0"/>
  </r>
  <r>
    <x v="1"/>
    <x v="1"/>
    <x v="0"/>
    <x v="1"/>
    <x v="0"/>
    <x v="107"/>
    <n v="14017.74"/>
    <n v="2365"/>
    <n v="95"/>
    <n v="4384.75"/>
    <n v="1334"/>
    <n v="335.84"/>
    <m/>
    <n v="22532.33"/>
    <n v="-232.5"/>
  </r>
  <r>
    <x v="84"/>
    <x v="84"/>
    <x v="0"/>
    <x v="3"/>
    <x v="0"/>
    <x v="107"/>
    <n v="28167.75"/>
    <n v="7085"/>
    <n v="760"/>
    <n v="11548.25"/>
    <n v="3386.5"/>
    <n v="172.92"/>
    <m/>
    <n v="51120.42"/>
    <n v="-887.08"/>
  </r>
  <r>
    <x v="26"/>
    <x v="26"/>
    <x v="1"/>
    <x v="2"/>
    <x v="0"/>
    <x v="107"/>
    <n v="26469.599999999999"/>
    <n v="77625"/>
    <n v="500"/>
    <n v="20869.45"/>
    <n v="3475.92"/>
    <n v="55.8"/>
    <m/>
    <n v="128995.77"/>
    <n v="0"/>
  </r>
  <r>
    <x v="92"/>
    <x v="92"/>
    <x v="2"/>
    <x v="4"/>
    <x v="0"/>
    <x v="107"/>
    <n v="29659.48"/>
    <n v="18725"/>
    <n v="0"/>
    <n v="12638.64"/>
    <n v="2326.16"/>
    <n v="129.97999999999999"/>
    <m/>
    <n v="63479.26"/>
    <n v="-432.58"/>
  </r>
  <r>
    <x v="115"/>
    <x v="115"/>
    <x v="0"/>
    <x v="1"/>
    <x v="2"/>
    <x v="107"/>
    <n v="15972.26"/>
    <n v="445"/>
    <n v="460"/>
    <n v="6257.08"/>
    <n v="1846.5"/>
    <n v="65"/>
    <m/>
    <n v="25045.84"/>
    <n v="-536.91"/>
  </r>
  <r>
    <x v="5"/>
    <x v="5"/>
    <x v="0"/>
    <x v="1"/>
    <x v="0"/>
    <x v="107"/>
    <n v="19900.2"/>
    <n v="3575"/>
    <n v="95"/>
    <n v="4431.2700000000004"/>
    <n v="1562.5"/>
    <n v="59.99"/>
    <m/>
    <n v="29623.96"/>
    <n v="294.39999999999998"/>
  </r>
  <r>
    <x v="70"/>
    <x v="70"/>
    <x v="5"/>
    <x v="2"/>
    <x v="4"/>
    <x v="107"/>
    <n v="19285.990000000002"/>
    <n v="10950"/>
    <n v="0"/>
    <n v="9946.2999999999993"/>
    <n v="4492.8"/>
    <n v="95.97"/>
    <m/>
    <n v="44771.06"/>
    <n v="0"/>
  </r>
  <r>
    <x v="19"/>
    <x v="19"/>
    <x v="4"/>
    <x v="0"/>
    <x v="0"/>
    <x v="107"/>
    <n v="17917.52"/>
    <n v="5065"/>
    <n v="0"/>
    <n v="8179.48"/>
    <n v="1905.6"/>
    <n v="77.98"/>
    <m/>
    <n v="33145.58"/>
    <n v="-292.89999999999998"/>
  </r>
  <r>
    <x v="6"/>
    <x v="6"/>
    <x v="0"/>
    <x v="1"/>
    <x v="0"/>
    <x v="107"/>
    <n v="15263.95"/>
    <n v="28290"/>
    <n v="295"/>
    <n v="10445.02"/>
    <n v="1287"/>
    <n v="126.94"/>
    <m/>
    <n v="55707.91"/>
    <n v="-230"/>
  </r>
  <r>
    <x v="99"/>
    <x v="99"/>
    <x v="4"/>
    <x v="3"/>
    <x v="2"/>
    <x v="107"/>
    <n v="32658.1"/>
    <n v="0"/>
    <n v="3125"/>
    <n v="17025.89"/>
    <n v="1704.5"/>
    <n v="2472.7399999999998"/>
    <m/>
    <n v="56986.23"/>
    <n v="-106.81"/>
  </r>
  <r>
    <x v="86"/>
    <x v="86"/>
    <x v="0"/>
    <x v="2"/>
    <x v="2"/>
    <x v="107"/>
    <n v="12256.66"/>
    <n v="0"/>
    <n v="0"/>
    <n v="6773.46"/>
    <n v="1288.8800000000001"/>
    <n v="72.97"/>
    <m/>
    <n v="20391.97"/>
    <n v="0"/>
  </r>
  <r>
    <x v="44"/>
    <x v="44"/>
    <x v="0"/>
    <x v="2"/>
    <x v="0"/>
    <x v="107"/>
    <n v="13767.29"/>
    <n v="16719.740000000002"/>
    <n v="1203.5"/>
    <n v="5792.31"/>
    <n v="2000.31"/>
    <n v="112.93"/>
    <m/>
    <n v="39596.080000000002"/>
    <n v="-262.92"/>
  </r>
  <r>
    <x v="77"/>
    <x v="77"/>
    <x v="5"/>
    <x v="2"/>
    <x v="2"/>
    <x v="107"/>
    <n v="26363.89"/>
    <n v="10346.1"/>
    <n v="450"/>
    <n v="8192.7199999999993"/>
    <n v="2070.5"/>
    <n v="399"/>
    <m/>
    <n v="47822.21"/>
    <n v="-304.25"/>
  </r>
  <r>
    <x v="55"/>
    <x v="55"/>
    <x v="0"/>
    <x v="5"/>
    <x v="0"/>
    <x v="107"/>
    <n v="15879.26"/>
    <n v="2800"/>
    <n v="0"/>
    <n v="6912.19"/>
    <n v="1371.25"/>
    <n v="185.89"/>
    <m/>
    <n v="27148.59"/>
    <n v="-162"/>
  </r>
  <r>
    <x v="128"/>
    <x v="128"/>
    <x v="4"/>
    <x v="2"/>
    <x v="2"/>
    <x v="107"/>
    <n v="17170.509999999998"/>
    <n v="0"/>
    <n v="0"/>
    <n v="6863.33"/>
    <n v="1455.5"/>
    <n v="0"/>
    <m/>
    <n v="25489.34"/>
    <n v="0"/>
  </r>
  <r>
    <x v="34"/>
    <x v="34"/>
    <x v="0"/>
    <x v="3"/>
    <x v="0"/>
    <x v="107"/>
    <n v="10769.25"/>
    <n v="38750"/>
    <n v="900"/>
    <n v="8908.65"/>
    <n v="1806.2"/>
    <n v="49.9"/>
    <m/>
    <n v="61184"/>
    <n v="-649.64"/>
  </r>
  <r>
    <x v="73"/>
    <x v="73"/>
    <x v="0"/>
    <x v="2"/>
    <x v="2"/>
    <x v="107"/>
    <n v="12252.08"/>
    <n v="14350"/>
    <n v="0"/>
    <n v="9266.61"/>
    <n v="1681.6"/>
    <n v="0"/>
    <m/>
    <n v="37550.29"/>
    <n v="-229.22"/>
  </r>
  <r>
    <x v="32"/>
    <x v="32"/>
    <x v="3"/>
    <x v="2"/>
    <x v="0"/>
    <x v="107"/>
    <n v="14829.99"/>
    <n v="0"/>
    <n v="0"/>
    <n v="4043"/>
    <n v="1753.9"/>
    <n v="13.5"/>
    <m/>
    <n v="20640.39"/>
    <n v="-75"/>
  </r>
  <r>
    <x v="91"/>
    <x v="91"/>
    <x v="0"/>
    <x v="2"/>
    <x v="1"/>
    <x v="107"/>
    <n v="15509.1"/>
    <n v="6420"/>
    <n v="2113.75"/>
    <n v="3644.36"/>
    <n v="1574.17"/>
    <n v="72.98"/>
    <m/>
    <n v="29334.36"/>
    <n v="0"/>
  </r>
  <r>
    <x v="112"/>
    <x v="112"/>
    <x v="2"/>
    <x v="3"/>
    <x v="2"/>
    <x v="107"/>
    <n v="18735.509999999998"/>
    <n v="7997.33"/>
    <n v="450"/>
    <n v="16971.810000000001"/>
    <n v="7602.85"/>
    <n v="0"/>
    <m/>
    <n v="51757.5"/>
    <n v="-273.36"/>
  </r>
  <r>
    <x v="83"/>
    <x v="83"/>
    <x v="6"/>
    <x v="2"/>
    <x v="2"/>
    <x v="107"/>
    <n v="40147.46"/>
    <n v="2469.25"/>
    <n v="0"/>
    <n v="15957.76"/>
    <n v="7142.98"/>
    <n v="1458.74"/>
    <m/>
    <n v="67176.19"/>
    <n v="-135"/>
  </r>
  <r>
    <x v="61"/>
    <x v="61"/>
    <x v="0"/>
    <x v="3"/>
    <x v="0"/>
    <x v="107"/>
    <n v="11043.38"/>
    <n v="22385.98"/>
    <n v="0"/>
    <n v="8631.2900000000009"/>
    <n v="2077.1"/>
    <n v="70"/>
    <m/>
    <n v="44207.75"/>
    <n v="50"/>
  </r>
  <r>
    <x v="107"/>
    <x v="107"/>
    <x v="0"/>
    <x v="3"/>
    <x v="0"/>
    <x v="107"/>
    <n v="18605"/>
    <n v="0"/>
    <n v="700"/>
    <n v="5448"/>
    <n v="1132"/>
    <n v="0"/>
    <m/>
    <n v="25885"/>
    <n v="0"/>
  </r>
  <r>
    <x v="45"/>
    <x v="45"/>
    <x v="0"/>
    <x v="3"/>
    <x v="0"/>
    <x v="107"/>
    <n v="11383.89"/>
    <n v="375"/>
    <n v="0"/>
    <n v="5513.98"/>
    <n v="726.2"/>
    <n v="0"/>
    <m/>
    <n v="17999.07"/>
    <n v="330.28"/>
  </r>
  <r>
    <x v="133"/>
    <x v="133"/>
    <x v="4"/>
    <x v="2"/>
    <x v="2"/>
    <x v="107"/>
    <n v="18114.75"/>
    <n v="975"/>
    <n v="0"/>
    <n v="6337.2"/>
    <n v="2814"/>
    <n v="34.97"/>
    <m/>
    <n v="28275.919999999998"/>
    <n v="-65.7"/>
  </r>
  <r>
    <x v="98"/>
    <x v="98"/>
    <x v="2"/>
    <x v="3"/>
    <x v="2"/>
    <x v="107"/>
    <n v="28009.7"/>
    <n v="2750"/>
    <n v="0"/>
    <n v="18383.7"/>
    <n v="15892.95"/>
    <n v="45"/>
    <m/>
    <n v="65081.35"/>
    <n v="-560"/>
  </r>
  <r>
    <x v="108"/>
    <x v="108"/>
    <x v="4"/>
    <x v="2"/>
    <x v="2"/>
    <x v="107"/>
    <n v="46036"/>
    <n v="0"/>
    <n v="150"/>
    <n v="11748.56"/>
    <n v="6498.82"/>
    <n v="33.5"/>
    <m/>
    <n v="64466.879999999997"/>
    <n v="-1642.24"/>
  </r>
  <r>
    <x v="100"/>
    <x v="100"/>
    <x v="4"/>
    <x v="5"/>
    <x v="2"/>
    <x v="107"/>
    <n v="38307.300000000003"/>
    <n v="4900"/>
    <n v="5876"/>
    <n v="15841.3"/>
    <n v="5874.3"/>
    <n v="297.5"/>
    <m/>
    <n v="71096.399999999994"/>
    <n v="0"/>
  </r>
  <r>
    <x v="20"/>
    <x v="20"/>
    <x v="3"/>
    <x v="1"/>
    <x v="0"/>
    <x v="107"/>
    <n v="38976.199999999997"/>
    <n v="0"/>
    <n v="1200"/>
    <n v="8185.05"/>
    <n v="967.7"/>
    <n v="11"/>
    <m/>
    <n v="49339.95"/>
    <n v="-150"/>
  </r>
  <r>
    <x v="119"/>
    <x v="119"/>
    <x v="3"/>
    <x v="5"/>
    <x v="4"/>
    <x v="107"/>
    <n v="21532.26"/>
    <n v="0"/>
    <n v="103.78"/>
    <n v="9557.92"/>
    <n v="5534.75"/>
    <n v="71"/>
    <m/>
    <n v="36799.71"/>
    <n v="-527.69000000000005"/>
  </r>
  <r>
    <x v="10"/>
    <x v="10"/>
    <x v="1"/>
    <x v="2"/>
    <x v="0"/>
    <x v="107"/>
    <n v="29895.93"/>
    <n v="65425"/>
    <n v="965"/>
    <n v="25663.16"/>
    <n v="2699.45"/>
    <n v="841.57"/>
    <m/>
    <n v="125490.11"/>
    <n v="-200"/>
  </r>
  <r>
    <x v="120"/>
    <x v="120"/>
    <x v="2"/>
    <x v="3"/>
    <x v="2"/>
    <x v="108"/>
    <n v="70491.92"/>
    <n v="1800"/>
    <n v="610"/>
    <n v="24938.42"/>
    <n v="10938.88"/>
    <n v="481.4"/>
    <m/>
    <n v="109260.62"/>
    <n v="-2069.61"/>
  </r>
  <r>
    <x v="79"/>
    <x v="79"/>
    <x v="0"/>
    <x v="3"/>
    <x v="0"/>
    <x v="108"/>
    <n v="50394.71"/>
    <n v="315"/>
    <n v="345"/>
    <n v="19766.91"/>
    <n v="5693.15"/>
    <n v="88"/>
    <m/>
    <n v="76602.77"/>
    <n v="-554.15"/>
  </r>
  <r>
    <x v="59"/>
    <x v="59"/>
    <x v="3"/>
    <x v="3"/>
    <x v="2"/>
    <x v="108"/>
    <n v="44071.12"/>
    <n v="0"/>
    <n v="90"/>
    <n v="9559"/>
    <n v="2562.5"/>
    <n v="200.44"/>
    <m/>
    <n v="56483.06"/>
    <n v="-199.9"/>
  </r>
  <r>
    <x v="53"/>
    <x v="53"/>
    <x v="0"/>
    <x v="2"/>
    <x v="0"/>
    <x v="108"/>
    <n v="27720"/>
    <n v="11600"/>
    <n v="100"/>
    <n v="12366.23"/>
    <n v="3161.6"/>
    <n v="200.11"/>
    <m/>
    <n v="55147.94"/>
    <n v="-158"/>
  </r>
  <r>
    <x v="125"/>
    <x v="125"/>
    <x v="0"/>
    <x v="2"/>
    <x v="2"/>
    <x v="108"/>
    <n v="28025.67"/>
    <n v="975"/>
    <n v="10009.85"/>
    <n v="12871.5"/>
    <n v="4346.05"/>
    <n v="190"/>
    <m/>
    <n v="56418.07"/>
    <n v="-3.15"/>
  </r>
  <r>
    <x v="114"/>
    <x v="114"/>
    <x v="6"/>
    <x v="3"/>
    <x v="2"/>
    <x v="108"/>
    <n v="88270.06"/>
    <n v="0"/>
    <n v="0"/>
    <n v="28221.89"/>
    <n v="10423.81"/>
    <n v="578.24"/>
    <m/>
    <n v="127494"/>
    <n v="-826.49"/>
  </r>
  <r>
    <x v="40"/>
    <x v="40"/>
    <x v="0"/>
    <x v="3"/>
    <x v="0"/>
    <x v="108"/>
    <n v="34658.04"/>
    <n v="2275"/>
    <n v="0"/>
    <n v="15026.53"/>
    <n v="4058.53"/>
    <n v="0"/>
    <m/>
    <n v="56018.1"/>
    <n v="-281.29000000000002"/>
  </r>
  <r>
    <x v="65"/>
    <x v="65"/>
    <x v="0"/>
    <x v="2"/>
    <x v="0"/>
    <x v="108"/>
    <n v="35241.870000000003"/>
    <n v="6192"/>
    <n v="0"/>
    <n v="26764.560000000001"/>
    <n v="4061.95"/>
    <n v="1889.99"/>
    <m/>
    <n v="74150.37"/>
    <n v="-250"/>
  </r>
  <r>
    <x v="52"/>
    <x v="52"/>
    <x v="2"/>
    <x v="1"/>
    <x v="2"/>
    <x v="108"/>
    <n v="39704.51"/>
    <n v="1200"/>
    <n v="25"/>
    <n v="13600.3"/>
    <n v="2240.5"/>
    <n v="261.93"/>
    <m/>
    <n v="57032.24"/>
    <n v="-522.30999999999995"/>
  </r>
  <r>
    <x v="104"/>
    <x v="104"/>
    <x v="0"/>
    <x v="2"/>
    <x v="0"/>
    <x v="108"/>
    <n v="64059.75"/>
    <n v="0"/>
    <n v="0"/>
    <n v="18622.87"/>
    <n v="5201.4399999999996"/>
    <n v="9.98"/>
    <m/>
    <n v="87894.04"/>
    <n v="-675.3"/>
  </r>
  <r>
    <x v="56"/>
    <x v="56"/>
    <x v="0"/>
    <x v="2"/>
    <x v="0"/>
    <x v="108"/>
    <n v="34849.660000000003"/>
    <n v="0"/>
    <n v="0"/>
    <n v="11713.25"/>
    <n v="4341.76"/>
    <n v="690.87"/>
    <m/>
    <n v="51595.54"/>
    <n v="-120.49"/>
  </r>
  <r>
    <x v="21"/>
    <x v="21"/>
    <x v="4"/>
    <x v="1"/>
    <x v="0"/>
    <x v="108"/>
    <n v="32287.03"/>
    <n v="0"/>
    <n v="0"/>
    <n v="14548.34"/>
    <n v="2386.0100000000002"/>
    <n v="186.76"/>
    <m/>
    <n v="49408.14"/>
    <n v="-295.2"/>
  </r>
  <r>
    <x v="54"/>
    <x v="54"/>
    <x v="0"/>
    <x v="2"/>
    <x v="0"/>
    <x v="108"/>
    <n v="26307"/>
    <n v="1150"/>
    <n v="0"/>
    <n v="17566"/>
    <n v="2178"/>
    <n v="22"/>
    <m/>
    <n v="47223"/>
    <n v="-321.60000000000002"/>
  </r>
  <r>
    <x v="88"/>
    <x v="88"/>
    <x v="2"/>
    <x v="3"/>
    <x v="2"/>
    <x v="108"/>
    <n v="95380.72"/>
    <n v="0"/>
    <n v="0"/>
    <n v="19123.23"/>
    <n v="4755.87"/>
    <n v="6683.4"/>
    <m/>
    <n v="125943.22"/>
    <n v="-579.37"/>
  </r>
  <r>
    <x v="60"/>
    <x v="60"/>
    <x v="1"/>
    <x v="3"/>
    <x v="2"/>
    <x v="108"/>
    <n v="28182.17"/>
    <n v="375"/>
    <n v="1675"/>
    <n v="9039.26"/>
    <n v="5566.81"/>
    <n v="320.8"/>
    <m/>
    <n v="45159.040000000001"/>
    <n v="-100"/>
  </r>
  <r>
    <x v="121"/>
    <x v="121"/>
    <x v="0"/>
    <x v="3"/>
    <x v="2"/>
    <x v="108"/>
    <n v="40239.64"/>
    <n v="5235"/>
    <n v="2992"/>
    <n v="13362.5"/>
    <n v="5752.48"/>
    <n v="391.1"/>
    <m/>
    <n v="67972.72"/>
    <n v="-260.8"/>
  </r>
  <r>
    <x v="11"/>
    <x v="11"/>
    <x v="0"/>
    <x v="2"/>
    <x v="2"/>
    <x v="108"/>
    <n v="45122.04"/>
    <n v="0"/>
    <n v="1925"/>
    <n v="15369.81"/>
    <n v="5891.99"/>
    <n v="236.99"/>
    <m/>
    <n v="68545.83"/>
    <n v="-160"/>
  </r>
  <r>
    <x v="57"/>
    <x v="57"/>
    <x v="3"/>
    <x v="4"/>
    <x v="0"/>
    <x v="108"/>
    <n v="83456.960000000006"/>
    <n v="29562"/>
    <n v="9019.16"/>
    <n v="27492.67"/>
    <n v="12152"/>
    <n v="949.41"/>
    <m/>
    <n v="162632.20000000001"/>
    <n v="-575"/>
  </r>
  <r>
    <x v="25"/>
    <x v="25"/>
    <x v="2"/>
    <x v="1"/>
    <x v="0"/>
    <x v="108"/>
    <n v="40008.620000000003"/>
    <n v="15125"/>
    <n v="0"/>
    <n v="15665.28"/>
    <n v="2337.61"/>
    <n v="0"/>
    <m/>
    <n v="73136.509999999995"/>
    <n v="-499.37"/>
  </r>
  <r>
    <x v="27"/>
    <x v="27"/>
    <x v="0"/>
    <x v="3"/>
    <x v="0"/>
    <x v="108"/>
    <n v="21535"/>
    <n v="0"/>
    <n v="0"/>
    <n v="8668.51"/>
    <n v="2531"/>
    <n v="182.93"/>
    <m/>
    <n v="32917.440000000002"/>
    <n v="-27.43"/>
  </r>
  <r>
    <x v="134"/>
    <x v="134"/>
    <x v="0"/>
    <x v="3"/>
    <x v="2"/>
    <x v="108"/>
    <n v="8484.65"/>
    <n v="1600"/>
    <n v="0"/>
    <n v="3387.45"/>
    <n v="1254.06"/>
    <n v="0"/>
    <m/>
    <n v="14726.16"/>
    <n v="0"/>
  </r>
  <r>
    <x v="42"/>
    <x v="42"/>
    <x v="0"/>
    <x v="1"/>
    <x v="1"/>
    <x v="108"/>
    <n v="34467.17"/>
    <n v="680"/>
    <n v="1342.5"/>
    <n v="11766.81"/>
    <n v="3877.8"/>
    <n v="49"/>
    <m/>
    <n v="52183.28"/>
    <n v="-495.41"/>
  </r>
  <r>
    <x v="24"/>
    <x v="24"/>
    <x v="0"/>
    <x v="2"/>
    <x v="0"/>
    <x v="108"/>
    <n v="23670.97"/>
    <n v="3305"/>
    <n v="202"/>
    <n v="10553.84"/>
    <n v="3473.68"/>
    <n v="828.67"/>
    <m/>
    <n v="42034.16"/>
    <n v="-627.71"/>
  </r>
  <r>
    <x v="36"/>
    <x v="36"/>
    <x v="0"/>
    <x v="1"/>
    <x v="0"/>
    <x v="108"/>
    <n v="37000.03"/>
    <n v="1050"/>
    <n v="0"/>
    <n v="19393.05"/>
    <n v="4883.33"/>
    <n v="221.82"/>
    <m/>
    <n v="62548.23"/>
    <n v="-243.19"/>
  </r>
  <r>
    <x v="28"/>
    <x v="28"/>
    <x v="0"/>
    <x v="2"/>
    <x v="0"/>
    <x v="108"/>
    <n v="24156"/>
    <n v="600"/>
    <n v="0"/>
    <n v="13192.27"/>
    <n v="3241.4"/>
    <n v="119.98"/>
    <m/>
    <n v="41309.65"/>
    <n v="-249.4"/>
  </r>
  <r>
    <x v="103"/>
    <x v="103"/>
    <x v="0"/>
    <x v="3"/>
    <x v="2"/>
    <x v="108"/>
    <n v="49227.32"/>
    <n v="32610"/>
    <n v="50"/>
    <n v="21364.19"/>
    <n v="8041.49"/>
    <n v="149.97"/>
    <m/>
    <n v="111442.97"/>
    <n v="-455.62"/>
  </r>
  <r>
    <x v="105"/>
    <x v="105"/>
    <x v="4"/>
    <x v="1"/>
    <x v="2"/>
    <x v="108"/>
    <n v="29308.46"/>
    <n v="0"/>
    <n v="0"/>
    <n v="7087.41"/>
    <n v="2283.87"/>
    <n v="0"/>
    <m/>
    <n v="38679.74"/>
    <n v="-154.01"/>
  </r>
  <r>
    <x v="48"/>
    <x v="48"/>
    <x v="0"/>
    <x v="3"/>
    <x v="0"/>
    <x v="108"/>
    <n v="40004.74"/>
    <n v="13900"/>
    <n v="600"/>
    <n v="14251.59"/>
    <n v="3689.97"/>
    <n v="85"/>
    <m/>
    <n v="72531.3"/>
    <n v="-50"/>
  </r>
  <r>
    <x v="80"/>
    <x v="80"/>
    <x v="4"/>
    <x v="1"/>
    <x v="2"/>
    <x v="108"/>
    <n v="28712.31"/>
    <n v="300"/>
    <n v="0"/>
    <n v="7196.39"/>
    <n v="1972"/>
    <n v="74.97"/>
    <m/>
    <n v="38255.67"/>
    <n v="-78.08"/>
  </r>
  <r>
    <x v="85"/>
    <x v="85"/>
    <x v="0"/>
    <x v="2"/>
    <x v="0"/>
    <x v="108"/>
    <n v="37467.71"/>
    <n v="11415"/>
    <n v="0"/>
    <n v="9574.52"/>
    <n v="3430.18"/>
    <n v="190.35"/>
    <m/>
    <n v="62077.760000000002"/>
    <n v="-779.67"/>
  </r>
  <r>
    <x v="72"/>
    <x v="72"/>
    <x v="0"/>
    <x v="3"/>
    <x v="2"/>
    <x v="108"/>
    <n v="61886.16"/>
    <n v="0"/>
    <n v="0"/>
    <n v="20554.419999999998"/>
    <n v="6696"/>
    <n v="28"/>
    <m/>
    <n v="89164.58"/>
    <n v="-746.83"/>
  </r>
  <r>
    <x v="0"/>
    <x v="0"/>
    <x v="0"/>
    <x v="0"/>
    <x v="0"/>
    <x v="108"/>
    <n v="41084.22"/>
    <n v="0"/>
    <n v="0"/>
    <n v="17285.099999999999"/>
    <n v="2704.53"/>
    <n v="331.99"/>
    <m/>
    <n v="61405.84"/>
    <n v="-45"/>
  </r>
  <r>
    <x v="58"/>
    <x v="58"/>
    <x v="0"/>
    <x v="3"/>
    <x v="3"/>
    <x v="108"/>
    <n v="22328"/>
    <n v="0"/>
    <n v="0"/>
    <n v="14295.5"/>
    <n v="906"/>
    <n v="0"/>
    <m/>
    <n v="37529.5"/>
    <n v="-47.75"/>
  </r>
  <r>
    <x v="118"/>
    <x v="118"/>
    <x v="3"/>
    <x v="3"/>
    <x v="4"/>
    <x v="108"/>
    <n v="10504.17"/>
    <n v="960"/>
    <n v="0"/>
    <n v="6346.15"/>
    <n v="1786.81"/>
    <n v="0"/>
    <m/>
    <n v="19597.13"/>
    <n v="-100"/>
  </r>
  <r>
    <x v="29"/>
    <x v="29"/>
    <x v="0"/>
    <x v="2"/>
    <x v="0"/>
    <x v="108"/>
    <n v="59288.52"/>
    <n v="330"/>
    <n v="405"/>
    <n v="24616.63"/>
    <n v="5416.5"/>
    <n v="2906.36"/>
    <m/>
    <n v="92963.01"/>
    <n v="-291.42"/>
  </r>
  <r>
    <x v="97"/>
    <x v="97"/>
    <x v="0"/>
    <x v="3"/>
    <x v="0"/>
    <x v="108"/>
    <n v="36064.35"/>
    <n v="0"/>
    <n v="0"/>
    <n v="14246.2"/>
    <n v="3154.45"/>
    <n v="100"/>
    <m/>
    <n v="53565"/>
    <n v="-28.62"/>
  </r>
  <r>
    <x v="95"/>
    <x v="95"/>
    <x v="2"/>
    <x v="5"/>
    <x v="2"/>
    <x v="108"/>
    <n v="36354.28"/>
    <n v="10031.01"/>
    <n v="824.1"/>
    <n v="15064.31"/>
    <n v="5490.53"/>
    <n v="3054.05"/>
    <m/>
    <n v="70818.28"/>
    <n v="-667.44"/>
  </r>
  <r>
    <x v="132"/>
    <x v="132"/>
    <x v="4"/>
    <x v="1"/>
    <x v="2"/>
    <x v="108"/>
    <n v="32553.919999999998"/>
    <n v="0"/>
    <n v="797"/>
    <n v="14162.12"/>
    <n v="7348.32"/>
    <n v="0"/>
    <m/>
    <n v="54861.36"/>
    <n v="0"/>
  </r>
  <r>
    <x v="93"/>
    <x v="93"/>
    <x v="0"/>
    <x v="2"/>
    <x v="0"/>
    <x v="108"/>
    <n v="34202.89"/>
    <n v="315"/>
    <n v="450"/>
    <n v="12270.07"/>
    <n v="4812.13"/>
    <n v="46"/>
    <m/>
    <n v="52096.09"/>
    <n v="-240.1"/>
  </r>
  <r>
    <x v="13"/>
    <x v="13"/>
    <x v="0"/>
    <x v="1"/>
    <x v="0"/>
    <x v="108"/>
    <n v="29175.439999999999"/>
    <n v="0"/>
    <n v="6"/>
    <n v="8600.15"/>
    <n v="1699.82"/>
    <n v="585.41"/>
    <m/>
    <n v="40066.82"/>
    <n v="-638.76"/>
  </r>
  <r>
    <x v="106"/>
    <x v="106"/>
    <x v="0"/>
    <x v="2"/>
    <x v="2"/>
    <x v="108"/>
    <n v="37698.699999999997"/>
    <n v="0"/>
    <n v="2940"/>
    <n v="11119.93"/>
    <n v="4268.76"/>
    <n v="155"/>
    <m/>
    <n v="56182.39"/>
    <n v="-60"/>
  </r>
  <r>
    <x v="127"/>
    <x v="127"/>
    <x v="2"/>
    <x v="5"/>
    <x v="0"/>
    <x v="108"/>
    <n v="33553.26"/>
    <n v="10230.290000000001"/>
    <n v="230"/>
    <n v="12393.05"/>
    <n v="3335.61"/>
    <n v="122.32"/>
    <m/>
    <n v="59864.53"/>
    <n v="-50"/>
  </r>
  <r>
    <x v="66"/>
    <x v="66"/>
    <x v="5"/>
    <x v="2"/>
    <x v="4"/>
    <x v="108"/>
    <n v="33021.5"/>
    <n v="0"/>
    <n v="0"/>
    <n v="12238.95"/>
    <n v="5095.1000000000004"/>
    <n v="29.94"/>
    <m/>
    <n v="50385.49"/>
    <n v="0"/>
  </r>
  <r>
    <x v="15"/>
    <x v="15"/>
    <x v="2"/>
    <x v="1"/>
    <x v="0"/>
    <x v="108"/>
    <n v="37255"/>
    <n v="36120"/>
    <n v="450"/>
    <n v="11988.35"/>
    <n v="2259.3000000000002"/>
    <n v="64"/>
    <m/>
    <n v="88136.65"/>
    <n v="-54.28"/>
  </r>
  <r>
    <x v="74"/>
    <x v="74"/>
    <x v="3"/>
    <x v="3"/>
    <x v="0"/>
    <x v="108"/>
    <n v="104363.12"/>
    <n v="31875"/>
    <n v="3398"/>
    <n v="25072.2"/>
    <n v="11218.51"/>
    <n v="5087.82"/>
    <m/>
    <n v="181014.65"/>
    <n v="-536"/>
  </r>
  <r>
    <x v="135"/>
    <x v="135"/>
    <x v="4"/>
    <x v="2"/>
    <x v="0"/>
    <x v="108"/>
    <n v="21403.22"/>
    <n v="1126"/>
    <n v="587.1"/>
    <n v="8034.86"/>
    <n v="2679.24"/>
    <n v="335.83"/>
    <m/>
    <n v="34166.25"/>
    <n v="0"/>
  </r>
  <r>
    <x v="117"/>
    <x v="117"/>
    <x v="4"/>
    <x v="4"/>
    <x v="2"/>
    <x v="108"/>
    <n v="9169.5499999999993"/>
    <n v="0"/>
    <n v="0"/>
    <n v="9009.26"/>
    <n v="15149.84"/>
    <n v="155"/>
    <m/>
    <n v="33483.65"/>
    <n v="0"/>
  </r>
  <r>
    <x v="8"/>
    <x v="8"/>
    <x v="0"/>
    <x v="1"/>
    <x v="1"/>
    <x v="108"/>
    <n v="29383.26"/>
    <n v="1020"/>
    <n v="1178.33"/>
    <n v="13202.15"/>
    <n v="3292.64"/>
    <n v="2542.85"/>
    <m/>
    <n v="50619.23"/>
    <n v="-84.66"/>
  </r>
  <r>
    <x v="50"/>
    <x v="50"/>
    <x v="2"/>
    <x v="4"/>
    <x v="0"/>
    <x v="108"/>
    <n v="80365.149999999994"/>
    <n v="5649"/>
    <n v="2949"/>
    <n v="32812.199999999997"/>
    <n v="4462.6099999999997"/>
    <n v="167.91"/>
    <m/>
    <n v="126405.87"/>
    <n v="-1222.52"/>
  </r>
  <r>
    <x v="62"/>
    <x v="62"/>
    <x v="2"/>
    <x v="4"/>
    <x v="0"/>
    <x v="108"/>
    <n v="71637.84"/>
    <n v="831"/>
    <n v="0"/>
    <n v="28962.35"/>
    <n v="4282.2299999999996"/>
    <n v="330"/>
    <m/>
    <n v="106043.42"/>
    <n v="-346.05"/>
  </r>
  <r>
    <x v="137"/>
    <x v="137"/>
    <x v="6"/>
    <x v="2"/>
    <x v="2"/>
    <x v="108"/>
    <n v="19018.919999999998"/>
    <n v="1000"/>
    <n v="0"/>
    <n v="11586.68"/>
    <n v="3383.64"/>
    <n v="0"/>
    <m/>
    <n v="34989.24"/>
    <n v="-100"/>
  </r>
  <r>
    <x v="33"/>
    <x v="33"/>
    <x v="0"/>
    <x v="2"/>
    <x v="0"/>
    <x v="108"/>
    <n v="52839.78"/>
    <n v="5360"/>
    <n v="6600"/>
    <n v="19668.22"/>
    <n v="3739"/>
    <n v="40"/>
    <m/>
    <n v="88247"/>
    <n v="-187.37"/>
  </r>
  <r>
    <x v="94"/>
    <x v="94"/>
    <x v="0"/>
    <x v="2"/>
    <x v="2"/>
    <x v="108"/>
    <n v="21842.86"/>
    <n v="5700"/>
    <n v="1285"/>
    <n v="8695.9599999999991"/>
    <n v="2748.43"/>
    <n v="20"/>
    <m/>
    <n v="40292.25"/>
    <n v="-121.62"/>
  </r>
  <r>
    <x v="124"/>
    <x v="124"/>
    <x v="0"/>
    <x v="6"/>
    <x v="0"/>
    <x v="108"/>
    <n v="17721.650000000001"/>
    <n v="633"/>
    <n v="0"/>
    <n v="8829.18"/>
    <n v="2812.9"/>
    <n v="0"/>
    <m/>
    <n v="29996.73"/>
    <n v="0"/>
  </r>
  <r>
    <x v="69"/>
    <x v="69"/>
    <x v="4"/>
    <x v="1"/>
    <x v="2"/>
    <x v="108"/>
    <n v="36628.85"/>
    <n v="2895"/>
    <n v="432.29"/>
    <n v="15302.94"/>
    <n v="5979.4"/>
    <n v="87.5"/>
    <m/>
    <n v="61325.98"/>
    <n v="0"/>
  </r>
  <r>
    <x v="23"/>
    <x v="23"/>
    <x v="0"/>
    <x v="1"/>
    <x v="0"/>
    <x v="108"/>
    <n v="55603.25"/>
    <n v="67475"/>
    <n v="180"/>
    <n v="25192.1"/>
    <n v="3913"/>
    <n v="74.92"/>
    <m/>
    <n v="152438.26999999999"/>
    <n v="-1024.17"/>
  </r>
  <r>
    <x v="68"/>
    <x v="68"/>
    <x v="0"/>
    <x v="0"/>
    <x v="2"/>
    <x v="108"/>
    <n v="16560.89"/>
    <n v="2100"/>
    <n v="80"/>
    <n v="11286.48"/>
    <n v="5558.84"/>
    <n v="50"/>
    <m/>
    <n v="35636.21"/>
    <n v="28"/>
  </r>
  <r>
    <x v="64"/>
    <x v="64"/>
    <x v="0"/>
    <x v="3"/>
    <x v="0"/>
    <x v="108"/>
    <n v="51748.75"/>
    <n v="18178"/>
    <n v="165"/>
    <n v="30920.94"/>
    <n v="5972.7"/>
    <n v="597.47"/>
    <m/>
    <n v="107582.86"/>
    <n v="-327.41000000000003"/>
  </r>
  <r>
    <x v="41"/>
    <x v="41"/>
    <x v="0"/>
    <x v="4"/>
    <x v="0"/>
    <x v="108"/>
    <n v="39867.129999999997"/>
    <n v="18780"/>
    <n v="0"/>
    <n v="18492.060000000001"/>
    <n v="5950.86"/>
    <n v="126"/>
    <m/>
    <n v="83216.05"/>
    <n v="-147.69999999999999"/>
  </r>
  <r>
    <x v="7"/>
    <x v="7"/>
    <x v="0"/>
    <x v="1"/>
    <x v="0"/>
    <x v="108"/>
    <n v="26279.34"/>
    <n v="3945"/>
    <n v="0"/>
    <n v="13236.88"/>
    <n v="1771.7"/>
    <n v="91.5"/>
    <m/>
    <n v="45324.42"/>
    <n v="-326.69"/>
  </r>
  <r>
    <x v="3"/>
    <x v="3"/>
    <x v="0"/>
    <x v="1"/>
    <x v="0"/>
    <x v="108"/>
    <n v="38333.35"/>
    <n v="6909.77"/>
    <n v="1045"/>
    <n v="33777.71"/>
    <n v="4037.49"/>
    <n v="147.56"/>
    <m/>
    <n v="84250.880000000005"/>
    <n v="-598.28"/>
  </r>
  <r>
    <x v="122"/>
    <x v="122"/>
    <x v="0"/>
    <x v="3"/>
    <x v="2"/>
    <x v="108"/>
    <n v="38233.300000000003"/>
    <n v="0"/>
    <n v="430"/>
    <n v="15387.26"/>
    <n v="5317.35"/>
    <n v="82.51"/>
    <m/>
    <n v="59450.42"/>
    <n v="-346.31"/>
  </r>
  <r>
    <x v="75"/>
    <x v="75"/>
    <x v="0"/>
    <x v="3"/>
    <x v="2"/>
    <x v="108"/>
    <n v="41967.53"/>
    <n v="9375"/>
    <n v="1196.5"/>
    <n v="21075.84"/>
    <n v="4338.29"/>
    <n v="76.150000000000006"/>
    <m/>
    <n v="78029.31"/>
    <n v="-168.71"/>
  </r>
  <r>
    <x v="31"/>
    <x v="31"/>
    <x v="4"/>
    <x v="0"/>
    <x v="0"/>
    <x v="108"/>
    <n v="22606.55"/>
    <n v="10560"/>
    <n v="769.99"/>
    <n v="10555.98"/>
    <n v="2174.44"/>
    <n v="304.29000000000002"/>
    <m/>
    <n v="46971.25"/>
    <n v="0"/>
  </r>
  <r>
    <x v="109"/>
    <x v="109"/>
    <x v="0"/>
    <x v="2"/>
    <x v="2"/>
    <x v="108"/>
    <n v="45028.55"/>
    <n v="42560"/>
    <n v="1250"/>
    <n v="18049.96"/>
    <n v="3868"/>
    <n v="165"/>
    <m/>
    <n v="110921.51"/>
    <n v="-640"/>
  </r>
  <r>
    <x v="129"/>
    <x v="129"/>
    <x v="0"/>
    <x v="2"/>
    <x v="0"/>
    <x v="108"/>
    <n v="12041.98"/>
    <n v="0"/>
    <n v="625"/>
    <n v="4964.42"/>
    <n v="686.25"/>
    <n v="171.91"/>
    <m/>
    <n v="18489.560000000001"/>
    <n v="0"/>
  </r>
  <r>
    <x v="96"/>
    <x v="96"/>
    <x v="3"/>
    <x v="5"/>
    <x v="0"/>
    <x v="108"/>
    <n v="47406.51"/>
    <n v="0"/>
    <n v="0"/>
    <n v="11028.09"/>
    <n v="8039.1"/>
    <n v="251.41"/>
    <m/>
    <n v="66725.11"/>
    <n v="-450"/>
  </r>
  <r>
    <x v="102"/>
    <x v="102"/>
    <x v="4"/>
    <x v="2"/>
    <x v="2"/>
    <x v="108"/>
    <n v="23317.55"/>
    <n v="300"/>
    <n v="920"/>
    <n v="8026.47"/>
    <n v="2052.5100000000002"/>
    <n v="153"/>
    <m/>
    <n v="34769.53"/>
    <n v="-952.25"/>
  </r>
  <r>
    <x v="89"/>
    <x v="89"/>
    <x v="0"/>
    <x v="2"/>
    <x v="0"/>
    <x v="108"/>
    <n v="39020.199999999997"/>
    <n v="10547.5"/>
    <n v="0"/>
    <n v="14723.5"/>
    <n v="4969.1499999999996"/>
    <n v="59.98"/>
    <m/>
    <n v="69320.33"/>
    <n v="-933.87"/>
  </r>
  <r>
    <x v="47"/>
    <x v="47"/>
    <x v="0"/>
    <x v="2"/>
    <x v="0"/>
    <x v="108"/>
    <n v="61677.5"/>
    <n v="12175"/>
    <n v="800"/>
    <n v="26874"/>
    <n v="4279"/>
    <n v="431.81"/>
    <m/>
    <n v="106237.31"/>
    <n v="-401.76"/>
  </r>
  <r>
    <x v="12"/>
    <x v="12"/>
    <x v="0"/>
    <x v="2"/>
    <x v="0"/>
    <x v="108"/>
    <n v="36011.800000000003"/>
    <n v="8533.9500000000007"/>
    <n v="2025"/>
    <n v="15257.62"/>
    <n v="4656.42"/>
    <n v="366.75"/>
    <m/>
    <n v="66851.539999999994"/>
    <n v="-387.98"/>
  </r>
  <r>
    <x v="116"/>
    <x v="116"/>
    <x v="2"/>
    <x v="3"/>
    <x v="2"/>
    <x v="108"/>
    <n v="75479.820000000007"/>
    <n v="0"/>
    <n v="1145"/>
    <n v="70660.240000000005"/>
    <n v="23581.21"/>
    <n v="162"/>
    <m/>
    <n v="171028.27"/>
    <n v="-165"/>
  </r>
  <r>
    <x v="38"/>
    <x v="38"/>
    <x v="2"/>
    <x v="2"/>
    <x v="0"/>
    <x v="108"/>
    <n v="75250.34"/>
    <n v="7100"/>
    <n v="0"/>
    <n v="36096.449999999997"/>
    <n v="5664.95"/>
    <n v="103.6"/>
    <m/>
    <n v="124215.34"/>
    <n v="1340"/>
  </r>
  <r>
    <x v="78"/>
    <x v="78"/>
    <x v="1"/>
    <x v="2"/>
    <x v="0"/>
    <x v="108"/>
    <n v="42323.17"/>
    <n v="2475"/>
    <n v="320"/>
    <n v="16157.84"/>
    <n v="2974.39"/>
    <n v="14"/>
    <m/>
    <n v="64264.4"/>
    <n v="-242.16"/>
  </r>
  <r>
    <x v="16"/>
    <x v="16"/>
    <x v="0"/>
    <x v="1"/>
    <x v="0"/>
    <x v="108"/>
    <n v="53554.25"/>
    <n v="19380"/>
    <n v="1110"/>
    <n v="23604.53"/>
    <n v="4523.3999999999996"/>
    <n v="543.54"/>
    <m/>
    <n v="102715.72"/>
    <n v="-334.97"/>
  </r>
  <r>
    <x v="14"/>
    <x v="14"/>
    <x v="0"/>
    <x v="1"/>
    <x v="1"/>
    <x v="108"/>
    <n v="24529.919999999998"/>
    <n v="1020"/>
    <n v="100"/>
    <n v="12170.5"/>
    <n v="2545.5"/>
    <n v="1853.91"/>
    <m/>
    <n v="42219.83"/>
    <n v="-72.44"/>
  </r>
  <r>
    <x v="136"/>
    <x v="136"/>
    <x v="4"/>
    <x v="2"/>
    <x v="2"/>
    <x v="108"/>
    <n v="14954.24"/>
    <n v="0"/>
    <n v="0"/>
    <n v="4490.95"/>
    <n v="1153"/>
    <n v="20"/>
    <m/>
    <n v="20618.189999999999"/>
    <n v="0"/>
  </r>
  <r>
    <x v="81"/>
    <x v="81"/>
    <x v="0"/>
    <x v="3"/>
    <x v="2"/>
    <x v="108"/>
    <n v="49419.63"/>
    <n v="640"/>
    <n v="0"/>
    <n v="19641.91"/>
    <n v="5759.57"/>
    <n v="29.86"/>
    <m/>
    <n v="75490.97"/>
    <n v="-681.74"/>
  </r>
  <r>
    <x v="17"/>
    <x v="17"/>
    <x v="0"/>
    <x v="1"/>
    <x v="1"/>
    <x v="108"/>
    <n v="28372.77"/>
    <n v="1020"/>
    <n v="573.75"/>
    <n v="16153.4"/>
    <n v="2588.54"/>
    <n v="20"/>
    <m/>
    <n v="48728.46"/>
    <n v="0"/>
  </r>
  <r>
    <x v="126"/>
    <x v="126"/>
    <x v="4"/>
    <x v="2"/>
    <x v="2"/>
    <x v="108"/>
    <n v="20176.41"/>
    <n v="1700"/>
    <n v="50"/>
    <n v="9162.01"/>
    <n v="6729.33"/>
    <n v="86.73"/>
    <m/>
    <n v="37904.480000000003"/>
    <n v="0"/>
  </r>
  <r>
    <x v="46"/>
    <x v="46"/>
    <x v="3"/>
    <x v="1"/>
    <x v="0"/>
    <x v="108"/>
    <n v="29857.5"/>
    <n v="2375"/>
    <n v="245"/>
    <n v="16476.75"/>
    <n v="5134"/>
    <n v="0"/>
    <m/>
    <n v="54088.25"/>
    <n v="-240"/>
  </r>
  <r>
    <x v="131"/>
    <x v="131"/>
    <x v="0"/>
    <x v="3"/>
    <x v="2"/>
    <x v="108"/>
    <n v="42311.24"/>
    <n v="0"/>
    <n v="0"/>
    <n v="20842.95"/>
    <n v="14687.84"/>
    <n v="170"/>
    <m/>
    <n v="78012.03"/>
    <n v="-148.61000000000001"/>
  </r>
  <r>
    <x v="30"/>
    <x v="30"/>
    <x v="0"/>
    <x v="2"/>
    <x v="2"/>
    <x v="108"/>
    <n v="42531.47"/>
    <n v="15660"/>
    <n v="0"/>
    <n v="23326.33"/>
    <n v="3488.78"/>
    <n v="83.41"/>
    <m/>
    <n v="85089.99"/>
    <n v="-861.76"/>
  </r>
  <r>
    <x v="101"/>
    <x v="101"/>
    <x v="4"/>
    <x v="2"/>
    <x v="2"/>
    <x v="108"/>
    <n v="34455.14"/>
    <n v="10416.5"/>
    <n v="0"/>
    <n v="10475.66"/>
    <n v="6331.14"/>
    <n v="85.45"/>
    <m/>
    <n v="61763.89"/>
    <n v="-100"/>
  </r>
  <r>
    <x v="9"/>
    <x v="9"/>
    <x v="0"/>
    <x v="1"/>
    <x v="0"/>
    <x v="108"/>
    <n v="41984.58"/>
    <n v="924.8"/>
    <n v="2540"/>
    <n v="19099.689999999999"/>
    <n v="3308.64"/>
    <n v="102"/>
    <m/>
    <n v="67959.710000000006"/>
    <n v="-516.37"/>
  </r>
  <r>
    <x v="51"/>
    <x v="51"/>
    <x v="2"/>
    <x v="3"/>
    <x v="0"/>
    <x v="108"/>
    <n v="56728.42"/>
    <n v="30960"/>
    <n v="1928"/>
    <n v="14523.32"/>
    <n v="3810.36"/>
    <n v="214.98"/>
    <m/>
    <n v="108165.08"/>
    <n v="-613.75"/>
  </r>
  <r>
    <x v="49"/>
    <x v="49"/>
    <x v="0"/>
    <x v="3"/>
    <x v="0"/>
    <x v="108"/>
    <n v="31961.9"/>
    <n v="0"/>
    <n v="1810"/>
    <n v="8258.3700000000008"/>
    <n v="2401.85"/>
    <n v="15.99"/>
    <m/>
    <n v="44448.11"/>
    <n v="-631.53"/>
  </r>
  <r>
    <x v="90"/>
    <x v="90"/>
    <x v="4"/>
    <x v="2"/>
    <x v="2"/>
    <x v="108"/>
    <n v="36482.39"/>
    <n v="0"/>
    <n v="375"/>
    <n v="13354.96"/>
    <n v="4294.24"/>
    <n v="64.489999999999995"/>
    <m/>
    <n v="54571.08"/>
    <n v="-135"/>
  </r>
  <r>
    <x v="2"/>
    <x v="2"/>
    <x v="0"/>
    <x v="1"/>
    <x v="0"/>
    <x v="108"/>
    <n v="39747.339999999997"/>
    <n v="-270"/>
    <n v="0"/>
    <n v="9079.9699999999993"/>
    <n v="2462.6999999999998"/>
    <n v="45"/>
    <m/>
    <n v="51065.01"/>
    <n v="-367.75"/>
  </r>
  <r>
    <x v="113"/>
    <x v="113"/>
    <x v="2"/>
    <x v="2"/>
    <x v="2"/>
    <x v="108"/>
    <n v="59768.72"/>
    <n v="7655.62"/>
    <n v="6823"/>
    <n v="21438.71"/>
    <n v="6588.66"/>
    <n v="1705.01"/>
    <m/>
    <n v="103979.72"/>
    <n v="-814.73"/>
  </r>
  <r>
    <x v="77"/>
    <x v="77"/>
    <x v="5"/>
    <x v="2"/>
    <x v="2"/>
    <x v="108"/>
    <n v="46237.61"/>
    <n v="10470"/>
    <n v="1825"/>
    <n v="15629.28"/>
    <n v="5477.7"/>
    <n v="518.4"/>
    <m/>
    <n v="80157.990000000005"/>
    <n v="-574.71"/>
  </r>
  <r>
    <x v="37"/>
    <x v="37"/>
    <x v="0"/>
    <x v="3"/>
    <x v="0"/>
    <x v="108"/>
    <n v="45515.3"/>
    <n v="900"/>
    <n v="522.17999999999995"/>
    <n v="21484.2"/>
    <n v="3475.5"/>
    <n v="761.45"/>
    <m/>
    <n v="72658.63"/>
    <n v="-853.67"/>
  </r>
  <r>
    <x v="71"/>
    <x v="71"/>
    <x v="0"/>
    <x v="2"/>
    <x v="2"/>
    <x v="108"/>
    <n v="41306.69"/>
    <n v="4355"/>
    <n v="2545"/>
    <n v="18031.47"/>
    <n v="6476.66"/>
    <n v="145.91999999999999"/>
    <m/>
    <n v="72860.740000000005"/>
    <n v="-524.95000000000005"/>
  </r>
  <r>
    <x v="43"/>
    <x v="43"/>
    <x v="0"/>
    <x v="4"/>
    <x v="0"/>
    <x v="108"/>
    <n v="32285.39"/>
    <n v="10950"/>
    <n v="0"/>
    <n v="11847.71"/>
    <n v="2371.0300000000002"/>
    <n v="58.47"/>
    <m/>
    <n v="57512.6"/>
    <n v="-215.75"/>
  </r>
  <r>
    <x v="87"/>
    <x v="87"/>
    <x v="2"/>
    <x v="1"/>
    <x v="2"/>
    <x v="108"/>
    <n v="52130.3"/>
    <n v="50"/>
    <n v="840"/>
    <n v="18627.88"/>
    <n v="6352.06"/>
    <n v="261.45"/>
    <m/>
    <n v="78261.69"/>
    <n v="-711.24"/>
  </r>
  <r>
    <x v="110"/>
    <x v="110"/>
    <x v="2"/>
    <x v="3"/>
    <x v="2"/>
    <x v="108"/>
    <n v="102898.24000000001"/>
    <n v="0"/>
    <n v="120"/>
    <n v="31603.23"/>
    <n v="9584.1299999999992"/>
    <n v="383.99"/>
    <m/>
    <n v="144589.59"/>
    <n v="-706.06"/>
  </r>
  <r>
    <x v="130"/>
    <x v="130"/>
    <x v="5"/>
    <x v="2"/>
    <x v="2"/>
    <x v="108"/>
    <n v="63446.69"/>
    <n v="300"/>
    <n v="0"/>
    <n v="30866.25"/>
    <n v="9499.7800000000007"/>
    <n v="186"/>
    <m/>
    <n v="104298.72"/>
    <n v="-100"/>
  </r>
  <r>
    <x v="82"/>
    <x v="82"/>
    <x v="0"/>
    <x v="3"/>
    <x v="0"/>
    <x v="108"/>
    <n v="44018.51"/>
    <n v="0"/>
    <n v="0"/>
    <n v="25100.65"/>
    <n v="6458.05"/>
    <n v="157.5"/>
    <m/>
    <n v="75734.710000000006"/>
    <n v="-59.67"/>
  </r>
  <r>
    <x v="119"/>
    <x v="119"/>
    <x v="3"/>
    <x v="5"/>
    <x v="4"/>
    <x v="108"/>
    <n v="50600.02"/>
    <n v="0"/>
    <n v="60"/>
    <n v="18925.8"/>
    <n v="10332"/>
    <n v="36"/>
    <m/>
    <n v="79953.820000000007"/>
    <n v="-28.69"/>
  </r>
  <r>
    <x v="76"/>
    <x v="76"/>
    <x v="0"/>
    <x v="4"/>
    <x v="1"/>
    <x v="108"/>
    <n v="38214.81"/>
    <n v="3400"/>
    <n v="2113.75"/>
    <n v="15922.13"/>
    <n v="5197.7299999999996"/>
    <n v="2221.39"/>
    <m/>
    <n v="67069.81"/>
    <n v="-79.97"/>
  </r>
  <r>
    <x v="63"/>
    <x v="63"/>
    <x v="0"/>
    <x v="2"/>
    <x v="0"/>
    <x v="108"/>
    <n v="71447.960000000006"/>
    <n v="11639.84"/>
    <n v="0"/>
    <n v="18806.189999999999"/>
    <n v="3411.89"/>
    <n v="0"/>
    <m/>
    <n v="105305.88"/>
    <n v="-302"/>
  </r>
  <r>
    <x v="22"/>
    <x v="22"/>
    <x v="0"/>
    <x v="3"/>
    <x v="0"/>
    <x v="108"/>
    <n v="37819.5"/>
    <n v="30"/>
    <n v="0"/>
    <n v="10919.13"/>
    <n v="1749.75"/>
    <n v="429.76"/>
    <m/>
    <n v="50948.14"/>
    <n v="-212.19"/>
  </r>
  <r>
    <x v="4"/>
    <x v="4"/>
    <x v="1"/>
    <x v="0"/>
    <x v="0"/>
    <x v="108"/>
    <n v="27631"/>
    <n v="0"/>
    <n v="0"/>
    <n v="13688.45"/>
    <n v="2480.35"/>
    <n v="21"/>
    <m/>
    <n v="43820.800000000003"/>
    <n v="0"/>
  </r>
  <r>
    <x v="1"/>
    <x v="1"/>
    <x v="0"/>
    <x v="1"/>
    <x v="0"/>
    <x v="108"/>
    <n v="32546.21"/>
    <n v="18170"/>
    <n v="1671"/>
    <n v="14616"/>
    <n v="3319"/>
    <n v="289.86"/>
    <m/>
    <n v="70612.070000000007"/>
    <n v="-180"/>
  </r>
  <r>
    <x v="84"/>
    <x v="84"/>
    <x v="0"/>
    <x v="3"/>
    <x v="0"/>
    <x v="108"/>
    <n v="54891.1"/>
    <n v="28615"/>
    <n v="0"/>
    <n v="30427.5"/>
    <n v="6570.86"/>
    <n v="357.85"/>
    <m/>
    <n v="120862.31"/>
    <n v="-355.47"/>
  </r>
  <r>
    <x v="26"/>
    <x v="26"/>
    <x v="1"/>
    <x v="2"/>
    <x v="0"/>
    <x v="108"/>
    <n v="44693.5"/>
    <n v="975"/>
    <n v="0"/>
    <n v="25348.799999999999"/>
    <n v="3712.2"/>
    <n v="72"/>
    <m/>
    <n v="74801.5"/>
    <n v="-80"/>
  </r>
  <r>
    <x v="115"/>
    <x v="115"/>
    <x v="0"/>
    <x v="1"/>
    <x v="2"/>
    <x v="108"/>
    <n v="28654.69"/>
    <n v="3654"/>
    <n v="260"/>
    <n v="8942.5499999999993"/>
    <n v="3096.2"/>
    <n v="134"/>
    <m/>
    <n v="44741.440000000002"/>
    <n v="-100"/>
  </r>
  <r>
    <x v="128"/>
    <x v="128"/>
    <x v="4"/>
    <x v="2"/>
    <x v="2"/>
    <x v="108"/>
    <n v="26162.93"/>
    <n v="0"/>
    <n v="0"/>
    <n v="9071.61"/>
    <n v="2175.29"/>
    <n v="0"/>
    <m/>
    <n v="37409.83"/>
    <n v="0"/>
  </r>
  <r>
    <x v="92"/>
    <x v="92"/>
    <x v="2"/>
    <x v="4"/>
    <x v="0"/>
    <x v="108"/>
    <n v="67046.03"/>
    <n v="100"/>
    <n v="600"/>
    <n v="28094.46"/>
    <n v="4570.1400000000003"/>
    <n v="225"/>
    <m/>
    <n v="100635.63"/>
    <n v="-751.25"/>
  </r>
  <r>
    <x v="123"/>
    <x v="123"/>
    <x v="2"/>
    <x v="4"/>
    <x v="0"/>
    <x v="108"/>
    <n v="45190.51"/>
    <n v="800"/>
    <n v="0"/>
    <n v="18633.61"/>
    <n v="3285.33"/>
    <n v="49.98"/>
    <m/>
    <n v="67959.429999999993"/>
    <n v="-150"/>
  </r>
  <r>
    <x v="19"/>
    <x v="19"/>
    <x v="4"/>
    <x v="0"/>
    <x v="0"/>
    <x v="108"/>
    <n v="21220.28"/>
    <n v="1100"/>
    <n v="0"/>
    <n v="7277.78"/>
    <n v="1512.42"/>
    <n v="84.92"/>
    <m/>
    <n v="31195.4"/>
    <n v="-452.3"/>
  </r>
  <r>
    <x v="6"/>
    <x v="6"/>
    <x v="0"/>
    <x v="1"/>
    <x v="0"/>
    <x v="108"/>
    <n v="44765.19"/>
    <n v="885"/>
    <n v="2925"/>
    <n v="23869.279999999999"/>
    <n v="3082.83"/>
    <n v="1453.71"/>
    <m/>
    <n v="76981.009999999995"/>
    <n v="-938.13"/>
  </r>
  <r>
    <x v="99"/>
    <x v="99"/>
    <x v="4"/>
    <x v="3"/>
    <x v="2"/>
    <x v="108"/>
    <n v="36673.97"/>
    <n v="0"/>
    <n v="550"/>
    <n v="16031.11"/>
    <n v="1961.4"/>
    <n v="4079.2"/>
    <m/>
    <n v="59295.68"/>
    <n v="-43.19"/>
  </r>
  <r>
    <x v="70"/>
    <x v="70"/>
    <x v="5"/>
    <x v="2"/>
    <x v="4"/>
    <x v="108"/>
    <n v="27337.25"/>
    <n v="50"/>
    <n v="0"/>
    <n v="12798.26"/>
    <n v="5407.4"/>
    <n v="59.94"/>
    <m/>
    <n v="45652.85"/>
    <n v="0"/>
  </r>
  <r>
    <x v="44"/>
    <x v="44"/>
    <x v="0"/>
    <x v="2"/>
    <x v="0"/>
    <x v="108"/>
    <n v="36922.480000000003"/>
    <n v="2541.96"/>
    <n v="1310"/>
    <n v="14238.53"/>
    <n v="2911.02"/>
    <n v="538.78"/>
    <m/>
    <n v="58462.77"/>
    <n v="-457.57"/>
  </r>
  <r>
    <x v="55"/>
    <x v="55"/>
    <x v="0"/>
    <x v="5"/>
    <x v="0"/>
    <x v="108"/>
    <n v="48379.68"/>
    <n v="0"/>
    <n v="0"/>
    <n v="11638.83"/>
    <n v="3235.31"/>
    <n v="368.95"/>
    <m/>
    <n v="63622.77"/>
    <n v="-256.95999999999998"/>
  </r>
  <r>
    <x v="91"/>
    <x v="91"/>
    <x v="0"/>
    <x v="2"/>
    <x v="1"/>
    <x v="108"/>
    <n v="21636.63"/>
    <n v="340"/>
    <n v="1663.75"/>
    <n v="7307.44"/>
    <n v="2890.5"/>
    <n v="1477.9"/>
    <m/>
    <n v="35316.22"/>
    <n v="-169.51"/>
  </r>
  <r>
    <x v="5"/>
    <x v="5"/>
    <x v="0"/>
    <x v="1"/>
    <x v="0"/>
    <x v="108"/>
    <n v="49405.37"/>
    <n v="13003.75"/>
    <n v="1569"/>
    <n v="17416.62"/>
    <n v="4005"/>
    <n v="729.78"/>
    <m/>
    <n v="86129.52"/>
    <n v="-28.01"/>
  </r>
  <r>
    <x v="45"/>
    <x v="45"/>
    <x v="0"/>
    <x v="3"/>
    <x v="0"/>
    <x v="108"/>
    <n v="29512.83"/>
    <n v="0"/>
    <n v="0"/>
    <n v="9408.9"/>
    <n v="2237.4"/>
    <n v="0"/>
    <m/>
    <n v="41159.129999999997"/>
    <n v="-501.84"/>
  </r>
  <r>
    <x v="73"/>
    <x v="73"/>
    <x v="0"/>
    <x v="2"/>
    <x v="2"/>
    <x v="108"/>
    <n v="27317.43"/>
    <n v="0"/>
    <n v="0"/>
    <n v="14009.96"/>
    <n v="2226.5100000000002"/>
    <n v="0"/>
    <m/>
    <n v="43553.9"/>
    <n v="-265.47000000000003"/>
  </r>
  <r>
    <x v="32"/>
    <x v="32"/>
    <x v="3"/>
    <x v="2"/>
    <x v="0"/>
    <x v="108"/>
    <n v="41708.33"/>
    <n v="1260"/>
    <n v="0"/>
    <n v="12135.22"/>
    <n v="5053.17"/>
    <n v="36"/>
    <m/>
    <n v="60192.72"/>
    <n v="-457.84"/>
  </r>
  <r>
    <x v="86"/>
    <x v="86"/>
    <x v="0"/>
    <x v="2"/>
    <x v="2"/>
    <x v="108"/>
    <n v="30637.32"/>
    <n v="0"/>
    <n v="0"/>
    <n v="11760.67"/>
    <n v="4821.08"/>
    <n v="97.96"/>
    <m/>
    <n v="47317.03"/>
    <n v="-150"/>
  </r>
  <r>
    <x v="112"/>
    <x v="112"/>
    <x v="2"/>
    <x v="3"/>
    <x v="2"/>
    <x v="108"/>
    <n v="47300.53"/>
    <n v="9900"/>
    <n v="110"/>
    <n v="30683.39"/>
    <n v="13704.64"/>
    <n v="20"/>
    <m/>
    <n v="101718.56"/>
    <n v="-1062.22"/>
  </r>
  <r>
    <x v="83"/>
    <x v="83"/>
    <x v="6"/>
    <x v="2"/>
    <x v="2"/>
    <x v="108"/>
    <n v="62001.73"/>
    <n v="840"/>
    <n v="1410"/>
    <n v="21693.15"/>
    <n v="9643.5400000000009"/>
    <n v="565.02"/>
    <m/>
    <n v="96153.44"/>
    <n v="-59.65"/>
  </r>
  <r>
    <x v="100"/>
    <x v="100"/>
    <x v="4"/>
    <x v="5"/>
    <x v="2"/>
    <x v="108"/>
    <n v="44603.86"/>
    <n v="5500"/>
    <n v="2613"/>
    <n v="18392"/>
    <n v="6876.15"/>
    <n v="157.5"/>
    <m/>
    <n v="78142.509999999995"/>
    <n v="-96.76"/>
  </r>
  <r>
    <x v="34"/>
    <x v="34"/>
    <x v="0"/>
    <x v="3"/>
    <x v="0"/>
    <x v="108"/>
    <n v="28068.84"/>
    <n v="1530.01"/>
    <n v="915"/>
    <n v="16520.3"/>
    <n v="3637.6"/>
    <n v="51.92"/>
    <m/>
    <n v="50723.67"/>
    <n v="-168.89"/>
  </r>
  <r>
    <x v="20"/>
    <x v="20"/>
    <x v="3"/>
    <x v="1"/>
    <x v="0"/>
    <x v="108"/>
    <n v="46592.66"/>
    <n v="5539.74"/>
    <n v="816"/>
    <n v="16336.57"/>
    <n v="6243.76"/>
    <n v="0"/>
    <m/>
    <n v="75528.73"/>
    <n v="-270"/>
  </r>
  <r>
    <x v="61"/>
    <x v="61"/>
    <x v="0"/>
    <x v="3"/>
    <x v="0"/>
    <x v="108"/>
    <n v="29971.5"/>
    <n v="1413.45"/>
    <n v="0"/>
    <n v="13379.42"/>
    <n v="3190.7"/>
    <n v="554"/>
    <m/>
    <n v="48509.07"/>
    <n v="-153.6"/>
  </r>
  <r>
    <x v="108"/>
    <x v="108"/>
    <x v="4"/>
    <x v="2"/>
    <x v="2"/>
    <x v="108"/>
    <n v="58449.13"/>
    <n v="270"/>
    <n v="625"/>
    <n v="15448.86"/>
    <n v="7599.36"/>
    <n v="6.65"/>
    <m/>
    <n v="82399"/>
    <n v="-1093.3800000000001"/>
  </r>
  <r>
    <x v="98"/>
    <x v="98"/>
    <x v="2"/>
    <x v="3"/>
    <x v="2"/>
    <x v="108"/>
    <n v="54232.68"/>
    <n v="1500"/>
    <n v="0"/>
    <n v="25294.47"/>
    <n v="19729.32"/>
    <n v="31"/>
    <m/>
    <n v="100787.47"/>
    <n v="-468.25"/>
  </r>
  <r>
    <x v="133"/>
    <x v="133"/>
    <x v="4"/>
    <x v="2"/>
    <x v="2"/>
    <x v="108"/>
    <n v="26206.77"/>
    <n v="900"/>
    <n v="0"/>
    <n v="7138"/>
    <n v="3206"/>
    <n v="20"/>
    <m/>
    <n v="37470.769999999997"/>
    <n v="-100"/>
  </r>
  <r>
    <x v="10"/>
    <x v="10"/>
    <x v="1"/>
    <x v="2"/>
    <x v="0"/>
    <x v="108"/>
    <n v="49035.05"/>
    <n v="4975"/>
    <n v="4620"/>
    <n v="27223.25"/>
    <n v="3114.5"/>
    <n v="808.04"/>
    <m/>
    <n v="89775.84"/>
    <n v="-235.84"/>
  </r>
  <r>
    <x v="107"/>
    <x v="107"/>
    <x v="0"/>
    <x v="3"/>
    <x v="0"/>
    <x v="108"/>
    <n v="41255.199999999997"/>
    <n v="0"/>
    <n v="670"/>
    <n v="15210"/>
    <n v="2835"/>
    <n v="0"/>
    <m/>
    <n v="59970.2"/>
    <n v="-736.43"/>
  </r>
  <r>
    <x v="79"/>
    <x v="79"/>
    <x v="0"/>
    <x v="3"/>
    <x v="0"/>
    <x v="109"/>
    <n v="79876.61"/>
    <n v="1013"/>
    <n v="1485"/>
    <n v="28443.53"/>
    <n v="9392.2800000000007"/>
    <n v="18"/>
    <m/>
    <n v="120228.42"/>
    <n v="-554.16"/>
  </r>
  <r>
    <x v="54"/>
    <x v="54"/>
    <x v="0"/>
    <x v="2"/>
    <x v="0"/>
    <x v="109"/>
    <n v="55842"/>
    <n v="3225"/>
    <n v="0"/>
    <n v="25599.65"/>
    <n v="2641"/>
    <n v="27.5"/>
    <m/>
    <n v="87335.15"/>
    <n v="-432.37"/>
  </r>
  <r>
    <x v="40"/>
    <x v="40"/>
    <x v="0"/>
    <x v="3"/>
    <x v="0"/>
    <x v="109"/>
    <n v="65023.65"/>
    <n v="0"/>
    <n v="0"/>
    <n v="24449.9"/>
    <n v="12046.24"/>
    <n v="15.99"/>
    <m/>
    <n v="101535.78"/>
    <n v="-326.54000000000002"/>
  </r>
  <r>
    <x v="125"/>
    <x v="125"/>
    <x v="0"/>
    <x v="2"/>
    <x v="2"/>
    <x v="109"/>
    <n v="42511.05"/>
    <n v="975"/>
    <n v="7919.85"/>
    <n v="16478.84"/>
    <n v="5288.46"/>
    <n v="190"/>
    <m/>
    <n v="73363.199999999997"/>
    <n v="-238.5"/>
  </r>
  <r>
    <x v="65"/>
    <x v="65"/>
    <x v="0"/>
    <x v="2"/>
    <x v="0"/>
    <x v="109"/>
    <n v="64853.01"/>
    <n v="3100"/>
    <n v="0"/>
    <n v="34734.93"/>
    <n v="7019.66"/>
    <n v="247.56"/>
    <m/>
    <n v="109955.16"/>
    <n v="-332.15"/>
  </r>
  <r>
    <x v="59"/>
    <x v="59"/>
    <x v="3"/>
    <x v="3"/>
    <x v="2"/>
    <x v="109"/>
    <n v="85106.95"/>
    <n v="0"/>
    <n v="430"/>
    <n v="17082"/>
    <n v="3928"/>
    <n v="379.2"/>
    <m/>
    <n v="106926.15"/>
    <n v="-1035.05"/>
  </r>
  <r>
    <x v="103"/>
    <x v="103"/>
    <x v="0"/>
    <x v="3"/>
    <x v="2"/>
    <x v="109"/>
    <n v="88007.32"/>
    <n v="16980"/>
    <n v="1290"/>
    <n v="35584.980000000003"/>
    <n v="13080.77"/>
    <n v="389.97"/>
    <m/>
    <n v="155333.04"/>
    <n v="-1005.71"/>
  </r>
  <r>
    <x v="120"/>
    <x v="120"/>
    <x v="2"/>
    <x v="3"/>
    <x v="2"/>
    <x v="109"/>
    <n v="106094.5"/>
    <n v="700"/>
    <n v="1410"/>
    <n v="28570.46"/>
    <n v="11841.89"/>
    <n v="837.29"/>
    <m/>
    <n v="149454.14000000001"/>
    <n v="-2494.61"/>
  </r>
  <r>
    <x v="53"/>
    <x v="53"/>
    <x v="0"/>
    <x v="2"/>
    <x v="0"/>
    <x v="109"/>
    <n v="49849.78"/>
    <n v="1410"/>
    <n v="0"/>
    <n v="16739.849999999999"/>
    <n v="5242.8500000000004"/>
    <n v="216.7"/>
    <m/>
    <n v="73459.179999999993"/>
    <n v="-90"/>
  </r>
  <r>
    <x v="52"/>
    <x v="52"/>
    <x v="2"/>
    <x v="1"/>
    <x v="2"/>
    <x v="109"/>
    <n v="58435.13"/>
    <n v="17450"/>
    <n v="0"/>
    <n v="19585.47"/>
    <n v="4077"/>
    <n v="249.95"/>
    <m/>
    <n v="99797.55"/>
    <n v="-1694.17"/>
  </r>
  <r>
    <x v="104"/>
    <x v="104"/>
    <x v="0"/>
    <x v="2"/>
    <x v="0"/>
    <x v="109"/>
    <n v="79739.240000000005"/>
    <n v="0"/>
    <n v="0"/>
    <n v="26464.14"/>
    <n v="7675.64"/>
    <n v="2.4900000000000002"/>
    <m/>
    <n v="113881.51"/>
    <n v="-352.82"/>
  </r>
  <r>
    <x v="121"/>
    <x v="121"/>
    <x v="0"/>
    <x v="3"/>
    <x v="2"/>
    <x v="109"/>
    <n v="92684.69"/>
    <n v="18497"/>
    <n v="3298"/>
    <n v="30407.21"/>
    <n v="9651.9"/>
    <n v="657.67"/>
    <m/>
    <n v="155196.47"/>
    <n v="-1365.54"/>
  </r>
  <r>
    <x v="56"/>
    <x v="56"/>
    <x v="0"/>
    <x v="2"/>
    <x v="0"/>
    <x v="109"/>
    <n v="61114.7"/>
    <n v="0"/>
    <n v="0"/>
    <n v="21210.81"/>
    <n v="7091.9"/>
    <n v="2004.79"/>
    <m/>
    <n v="91422.2"/>
    <n v="-185"/>
  </r>
  <r>
    <x v="114"/>
    <x v="114"/>
    <x v="6"/>
    <x v="3"/>
    <x v="2"/>
    <x v="109"/>
    <n v="94488.78"/>
    <n v="1050"/>
    <n v="0"/>
    <n v="36853.019999999997"/>
    <n v="14435.76"/>
    <n v="1520"/>
    <m/>
    <n v="148347.56"/>
    <n v="-1100.04"/>
  </r>
  <r>
    <x v="60"/>
    <x v="60"/>
    <x v="1"/>
    <x v="3"/>
    <x v="2"/>
    <x v="109"/>
    <n v="52138.35"/>
    <n v="0"/>
    <n v="750"/>
    <n v="10774.5"/>
    <n v="6681.06"/>
    <n v="394.77"/>
    <m/>
    <n v="70738.679999999993"/>
    <n v="-57.25"/>
  </r>
  <r>
    <x v="21"/>
    <x v="21"/>
    <x v="4"/>
    <x v="1"/>
    <x v="0"/>
    <x v="109"/>
    <n v="55768.3"/>
    <n v="2200"/>
    <n v="0"/>
    <n v="25857.3"/>
    <n v="4047.94"/>
    <n v="298.92"/>
    <m/>
    <n v="88172.46"/>
    <n v="-572.92999999999995"/>
  </r>
  <r>
    <x v="28"/>
    <x v="28"/>
    <x v="0"/>
    <x v="2"/>
    <x v="0"/>
    <x v="109"/>
    <n v="47892"/>
    <n v="41400"/>
    <n v="0"/>
    <n v="18817"/>
    <n v="4703"/>
    <n v="172.44"/>
    <m/>
    <n v="112984.44"/>
    <n v="-345.76"/>
  </r>
  <r>
    <x v="97"/>
    <x v="97"/>
    <x v="0"/>
    <x v="3"/>
    <x v="0"/>
    <x v="109"/>
    <n v="69505.36"/>
    <n v="0"/>
    <n v="0"/>
    <n v="22530.18"/>
    <n v="5433"/>
    <n v="170"/>
    <m/>
    <n v="97638.54"/>
    <n v="431.01"/>
  </r>
  <r>
    <x v="11"/>
    <x v="11"/>
    <x v="0"/>
    <x v="2"/>
    <x v="2"/>
    <x v="109"/>
    <n v="68302.75"/>
    <n v="0"/>
    <n v="985"/>
    <n v="20787.2"/>
    <n v="6327.6"/>
    <n v="4041.76"/>
    <m/>
    <n v="100444.31"/>
    <n v="-215"/>
  </r>
  <r>
    <x v="7"/>
    <x v="7"/>
    <x v="0"/>
    <x v="1"/>
    <x v="0"/>
    <x v="109"/>
    <n v="47591.71"/>
    <n v="6557.5"/>
    <n v="0"/>
    <n v="19696.97"/>
    <n v="2945.11"/>
    <n v="134.04"/>
    <m/>
    <n v="76925.33"/>
    <n v="-288.38"/>
  </r>
  <r>
    <x v="27"/>
    <x v="27"/>
    <x v="0"/>
    <x v="3"/>
    <x v="0"/>
    <x v="109"/>
    <n v="48375.01"/>
    <n v="18300"/>
    <n v="0"/>
    <n v="15535.32"/>
    <n v="3303.42"/>
    <n v="322.93"/>
    <m/>
    <n v="85836.68"/>
    <n v="-190"/>
  </r>
  <r>
    <x v="134"/>
    <x v="134"/>
    <x v="0"/>
    <x v="3"/>
    <x v="2"/>
    <x v="109"/>
    <n v="16717.8"/>
    <n v="1600"/>
    <n v="0"/>
    <n v="6496.29"/>
    <n v="2165.7399999999998"/>
    <n v="0"/>
    <m/>
    <n v="26979.83"/>
    <n v="0"/>
  </r>
  <r>
    <x v="42"/>
    <x v="42"/>
    <x v="0"/>
    <x v="1"/>
    <x v="1"/>
    <x v="109"/>
    <n v="49054.98"/>
    <n v="18900"/>
    <n v="4027.5"/>
    <n v="17170.169999999998"/>
    <n v="5034.8"/>
    <n v="47"/>
    <m/>
    <n v="94234.45"/>
    <n v="-348.8"/>
  </r>
  <r>
    <x v="25"/>
    <x v="25"/>
    <x v="2"/>
    <x v="1"/>
    <x v="0"/>
    <x v="109"/>
    <n v="75014.820000000007"/>
    <n v="5950"/>
    <n v="90"/>
    <n v="22878.67"/>
    <n v="3867.15"/>
    <n v="54.93"/>
    <m/>
    <n v="107855.57"/>
    <n v="-227.33"/>
  </r>
  <r>
    <x v="88"/>
    <x v="88"/>
    <x v="2"/>
    <x v="3"/>
    <x v="2"/>
    <x v="109"/>
    <n v="105979.89"/>
    <n v="0"/>
    <n v="0"/>
    <n v="29966.89"/>
    <n v="6887.44"/>
    <n v="12996.59"/>
    <m/>
    <n v="155830.81"/>
    <n v="-1467.82"/>
  </r>
  <r>
    <x v="0"/>
    <x v="0"/>
    <x v="0"/>
    <x v="0"/>
    <x v="0"/>
    <x v="109"/>
    <n v="53281.33"/>
    <n v="0"/>
    <n v="0"/>
    <n v="20339.46"/>
    <n v="3669.06"/>
    <n v="350"/>
    <m/>
    <n v="77639.850000000006"/>
    <n v="2.6"/>
  </r>
  <r>
    <x v="36"/>
    <x v="36"/>
    <x v="0"/>
    <x v="1"/>
    <x v="0"/>
    <x v="109"/>
    <n v="43443.77"/>
    <n v="0"/>
    <n v="0"/>
    <n v="22674.959999999999"/>
    <n v="5464.83"/>
    <n v="169.92"/>
    <m/>
    <n v="71753.48"/>
    <n v="-28.39"/>
  </r>
  <r>
    <x v="105"/>
    <x v="105"/>
    <x v="4"/>
    <x v="1"/>
    <x v="2"/>
    <x v="109"/>
    <n v="43878.34"/>
    <n v="0"/>
    <n v="0"/>
    <n v="9066.25"/>
    <n v="3141.5"/>
    <n v="0"/>
    <m/>
    <n v="56086.09"/>
    <n v="-150"/>
  </r>
  <r>
    <x v="48"/>
    <x v="48"/>
    <x v="0"/>
    <x v="3"/>
    <x v="0"/>
    <x v="109"/>
    <n v="69591.990000000005"/>
    <n v="24300"/>
    <n v="975"/>
    <n v="24095.119999999999"/>
    <n v="8335.94"/>
    <n v="188.5"/>
    <m/>
    <n v="127486.55"/>
    <n v="-311.66000000000003"/>
  </r>
  <r>
    <x v="80"/>
    <x v="80"/>
    <x v="4"/>
    <x v="1"/>
    <x v="2"/>
    <x v="109"/>
    <n v="40601.800000000003"/>
    <n v="1500"/>
    <n v="0"/>
    <n v="12967.55"/>
    <n v="3602"/>
    <n v="14.97"/>
    <m/>
    <n v="58686.32"/>
    <n v="30.7"/>
  </r>
  <r>
    <x v="85"/>
    <x v="85"/>
    <x v="0"/>
    <x v="2"/>
    <x v="0"/>
    <x v="109"/>
    <n v="75304.399999999994"/>
    <n v="4340"/>
    <n v="270"/>
    <n v="19787.310000000001"/>
    <n v="6109.51"/>
    <n v="102.97"/>
    <m/>
    <n v="105914.19"/>
    <n v="-348.04"/>
  </r>
  <r>
    <x v="72"/>
    <x v="72"/>
    <x v="0"/>
    <x v="3"/>
    <x v="2"/>
    <x v="109"/>
    <n v="87815.45"/>
    <n v="0"/>
    <n v="0"/>
    <n v="28045.47"/>
    <n v="10877.19"/>
    <n v="39"/>
    <m/>
    <n v="126777.11"/>
    <n v="0"/>
  </r>
  <r>
    <x v="24"/>
    <x v="24"/>
    <x v="0"/>
    <x v="2"/>
    <x v="0"/>
    <x v="109"/>
    <n v="48632.1"/>
    <n v="340"/>
    <n v="1271"/>
    <n v="16232.46"/>
    <n v="6392.47"/>
    <n v="2798.93"/>
    <m/>
    <n v="75666.960000000006"/>
    <n v="-859.27"/>
  </r>
  <r>
    <x v="74"/>
    <x v="74"/>
    <x v="3"/>
    <x v="3"/>
    <x v="0"/>
    <x v="109"/>
    <n v="143261.07999999999"/>
    <n v="13806.25"/>
    <n v="2690"/>
    <n v="27444.62"/>
    <n v="12766.83"/>
    <n v="4445.84"/>
    <m/>
    <n v="204414.62"/>
    <n v="1078.42"/>
  </r>
  <r>
    <x v="132"/>
    <x v="132"/>
    <x v="4"/>
    <x v="1"/>
    <x v="2"/>
    <x v="109"/>
    <n v="47097.52"/>
    <n v="0"/>
    <n v="1297"/>
    <n v="17841.52"/>
    <n v="10235.86"/>
    <n v="0"/>
    <m/>
    <n v="76471.899999999994"/>
    <n v="-100"/>
  </r>
  <r>
    <x v="93"/>
    <x v="93"/>
    <x v="0"/>
    <x v="2"/>
    <x v="0"/>
    <x v="109"/>
    <n v="64451.63"/>
    <n v="664"/>
    <n v="0"/>
    <n v="20660.7"/>
    <n v="7542.6"/>
    <n v="97"/>
    <m/>
    <n v="93415.93"/>
    <n v="-488.76"/>
  </r>
  <r>
    <x v="13"/>
    <x v="13"/>
    <x v="0"/>
    <x v="1"/>
    <x v="0"/>
    <x v="109"/>
    <n v="48889.07"/>
    <n v="0"/>
    <n v="113"/>
    <n v="12738.99"/>
    <n v="3660.52"/>
    <n v="1499.96"/>
    <m/>
    <n v="66901.539999999994"/>
    <n v="-376.02"/>
  </r>
  <r>
    <x v="62"/>
    <x v="62"/>
    <x v="2"/>
    <x v="4"/>
    <x v="0"/>
    <x v="109"/>
    <n v="98168.72"/>
    <n v="7500"/>
    <n v="0"/>
    <n v="31651.62"/>
    <n v="5263.02"/>
    <n v="369.98"/>
    <m/>
    <n v="142953.34"/>
    <n v="-405"/>
  </r>
  <r>
    <x v="127"/>
    <x v="127"/>
    <x v="2"/>
    <x v="5"/>
    <x v="0"/>
    <x v="109"/>
    <n v="67067.429999999993"/>
    <n v="2650"/>
    <n v="623"/>
    <n v="21247.99"/>
    <n v="5193.4799999999996"/>
    <n v="258.98"/>
    <m/>
    <n v="97040.88"/>
    <n v="-150"/>
  </r>
  <r>
    <x v="106"/>
    <x v="106"/>
    <x v="0"/>
    <x v="2"/>
    <x v="2"/>
    <x v="109"/>
    <n v="78591.94"/>
    <n v="0"/>
    <n v="1300"/>
    <n v="19249.849999999999"/>
    <n v="7073.08"/>
    <n v="133"/>
    <m/>
    <n v="106347.87"/>
    <n v="-100"/>
  </r>
  <r>
    <x v="15"/>
    <x v="15"/>
    <x v="2"/>
    <x v="1"/>
    <x v="0"/>
    <x v="109"/>
    <n v="72498.77"/>
    <n v="22230"/>
    <n v="260"/>
    <n v="19784.810000000001"/>
    <n v="3526.4"/>
    <n v="108"/>
    <m/>
    <n v="118407.98"/>
    <n v="211.58"/>
  </r>
  <r>
    <x v="50"/>
    <x v="50"/>
    <x v="2"/>
    <x v="4"/>
    <x v="0"/>
    <x v="109"/>
    <n v="134139.42000000001"/>
    <n v="7760"/>
    <n v="1399"/>
    <n v="42269.77"/>
    <n v="5121.32"/>
    <n v="208.9"/>
    <m/>
    <n v="190898.41"/>
    <n v="-1813.71"/>
  </r>
  <r>
    <x v="135"/>
    <x v="135"/>
    <x v="4"/>
    <x v="2"/>
    <x v="0"/>
    <x v="109"/>
    <n v="42726.98"/>
    <n v="6756"/>
    <n v="1055.6500000000001"/>
    <n v="16245.11"/>
    <n v="7655.59"/>
    <n v="287.54000000000002"/>
    <m/>
    <n v="74726.87"/>
    <n v="0"/>
  </r>
  <r>
    <x v="117"/>
    <x v="117"/>
    <x v="4"/>
    <x v="4"/>
    <x v="2"/>
    <x v="109"/>
    <n v="16947.96"/>
    <n v="0"/>
    <n v="14"/>
    <n v="11464.21"/>
    <n v="9765.7099999999991"/>
    <n v="152"/>
    <m/>
    <n v="38343.879999999997"/>
    <n v="0"/>
  </r>
  <r>
    <x v="8"/>
    <x v="8"/>
    <x v="0"/>
    <x v="1"/>
    <x v="1"/>
    <x v="109"/>
    <n v="48957.1"/>
    <n v="29027.58"/>
    <n v="1478.33"/>
    <n v="19267.240000000002"/>
    <n v="5194.7299999999996"/>
    <n v="108.99"/>
    <m/>
    <n v="104033.97"/>
    <n v="-286.98"/>
  </r>
  <r>
    <x v="29"/>
    <x v="29"/>
    <x v="0"/>
    <x v="2"/>
    <x v="0"/>
    <x v="109"/>
    <n v="91546.57"/>
    <n v="5216"/>
    <n v="0"/>
    <n v="31193.200000000001"/>
    <n v="5737.26"/>
    <n v="2931.56"/>
    <m/>
    <n v="136624.59"/>
    <n v="-322.12"/>
  </r>
  <r>
    <x v="9"/>
    <x v="9"/>
    <x v="0"/>
    <x v="1"/>
    <x v="0"/>
    <x v="109"/>
    <n v="67915.78"/>
    <n v="43474"/>
    <n v="1670"/>
    <n v="24669.64"/>
    <n v="4242.6000000000004"/>
    <n v="17"/>
    <m/>
    <n v="141989.01999999999"/>
    <n v="-97.5"/>
  </r>
  <r>
    <x v="55"/>
    <x v="55"/>
    <x v="0"/>
    <x v="5"/>
    <x v="0"/>
    <x v="109"/>
    <n v="96715.199999999997"/>
    <n v="0"/>
    <n v="0"/>
    <n v="21268.2"/>
    <n v="6207.26"/>
    <n v="427.14"/>
    <m/>
    <n v="124617.8"/>
    <n v="67.8"/>
  </r>
  <r>
    <x v="118"/>
    <x v="118"/>
    <x v="3"/>
    <x v="3"/>
    <x v="4"/>
    <x v="109"/>
    <n v="20360.18"/>
    <n v="6960"/>
    <n v="325"/>
    <n v="10636.07"/>
    <n v="3405.09"/>
    <n v="39.99"/>
    <m/>
    <n v="41726.33"/>
    <n v="-100"/>
  </r>
  <r>
    <x v="122"/>
    <x v="122"/>
    <x v="0"/>
    <x v="3"/>
    <x v="2"/>
    <x v="109"/>
    <n v="62074.67"/>
    <n v="0"/>
    <n v="50"/>
    <n v="23088.959999999999"/>
    <n v="9837.61"/>
    <n v="275.98"/>
    <m/>
    <n v="95327.22"/>
    <n v="-865.13"/>
  </r>
  <r>
    <x v="124"/>
    <x v="124"/>
    <x v="0"/>
    <x v="6"/>
    <x v="0"/>
    <x v="109"/>
    <n v="35700.36"/>
    <n v="600"/>
    <n v="0"/>
    <n v="5861"/>
    <n v="4562.8"/>
    <n v="0"/>
    <m/>
    <n v="46724.160000000003"/>
    <n v="-150"/>
  </r>
  <r>
    <x v="69"/>
    <x v="69"/>
    <x v="4"/>
    <x v="1"/>
    <x v="2"/>
    <x v="109"/>
    <n v="53168.56"/>
    <n v="3122.73"/>
    <n v="420"/>
    <n v="19130.53"/>
    <n v="8861.7099999999991"/>
    <n v="61.25"/>
    <m/>
    <n v="84764.78"/>
    <n v="-138.69"/>
  </r>
  <r>
    <x v="23"/>
    <x v="23"/>
    <x v="0"/>
    <x v="1"/>
    <x v="0"/>
    <x v="109"/>
    <n v="71195.8"/>
    <n v="325"/>
    <n v="210"/>
    <n v="30134.61"/>
    <n v="4301.92"/>
    <n v="34.96"/>
    <m/>
    <n v="106202.29"/>
    <n v="-514.26"/>
  </r>
  <r>
    <x v="68"/>
    <x v="68"/>
    <x v="0"/>
    <x v="0"/>
    <x v="2"/>
    <x v="109"/>
    <n v="30655.15"/>
    <n v="2880"/>
    <n v="195"/>
    <n v="17176.82"/>
    <n v="9317.5"/>
    <n v="451"/>
    <m/>
    <n v="60675.47"/>
    <n v="-6.85"/>
  </r>
  <r>
    <x v="96"/>
    <x v="96"/>
    <x v="3"/>
    <x v="5"/>
    <x v="0"/>
    <x v="109"/>
    <n v="76542.17"/>
    <n v="0"/>
    <n v="0"/>
    <n v="16619.45"/>
    <n v="9981.4"/>
    <n v="457.7"/>
    <m/>
    <n v="103600.72"/>
    <n v="-286.38"/>
  </r>
  <r>
    <x v="41"/>
    <x v="41"/>
    <x v="0"/>
    <x v="4"/>
    <x v="0"/>
    <x v="109"/>
    <n v="86741.13"/>
    <n v="11075"/>
    <n v="0"/>
    <n v="42739.41"/>
    <n v="9357.64"/>
    <n v="407.85"/>
    <m/>
    <n v="150321.03"/>
    <n v="-250"/>
  </r>
  <r>
    <x v="95"/>
    <x v="95"/>
    <x v="2"/>
    <x v="5"/>
    <x v="2"/>
    <x v="109"/>
    <n v="60540.09"/>
    <n v="14532.78"/>
    <n v="746"/>
    <n v="23297"/>
    <n v="8344.2999999999993"/>
    <n v="8860.32"/>
    <m/>
    <n v="116320.49"/>
    <n v="-1327.53"/>
  </r>
  <r>
    <x v="3"/>
    <x v="3"/>
    <x v="0"/>
    <x v="1"/>
    <x v="0"/>
    <x v="109"/>
    <n v="63243.67"/>
    <n v="25589.98"/>
    <n v="1010"/>
    <n v="44282"/>
    <n v="5829.34"/>
    <n v="178.72"/>
    <m/>
    <n v="140133.71"/>
    <n v="-497.23"/>
  </r>
  <r>
    <x v="64"/>
    <x v="64"/>
    <x v="0"/>
    <x v="3"/>
    <x v="0"/>
    <x v="109"/>
    <n v="72096.05"/>
    <n v="35444.550000000003"/>
    <n v="210"/>
    <n v="42575.03"/>
    <n v="8422.2900000000009"/>
    <n v="1490.92"/>
    <m/>
    <n v="160238.84"/>
    <n v="-581.25"/>
  </r>
  <r>
    <x v="75"/>
    <x v="75"/>
    <x v="0"/>
    <x v="3"/>
    <x v="2"/>
    <x v="109"/>
    <n v="59034.86"/>
    <n v="11625"/>
    <n v="1571.5"/>
    <n v="25557.29"/>
    <n v="5229.72"/>
    <n v="191.89"/>
    <m/>
    <n v="103210.26"/>
    <n v="-978.19"/>
  </r>
  <r>
    <x v="31"/>
    <x v="31"/>
    <x v="4"/>
    <x v="0"/>
    <x v="0"/>
    <x v="109"/>
    <n v="41418.46"/>
    <n v="960"/>
    <n v="999.98"/>
    <n v="14344.42"/>
    <n v="2744.1"/>
    <n v="974.43"/>
    <m/>
    <n v="61441.39"/>
    <n v="-199.95"/>
  </r>
  <r>
    <x v="109"/>
    <x v="109"/>
    <x v="0"/>
    <x v="2"/>
    <x v="2"/>
    <x v="109"/>
    <n v="78683.649999999994"/>
    <n v="1280"/>
    <n v="2100"/>
    <n v="28907.69"/>
    <n v="6517.47"/>
    <n v="122"/>
    <m/>
    <n v="117610.81"/>
    <n v="-888.42"/>
  </r>
  <r>
    <x v="129"/>
    <x v="129"/>
    <x v="0"/>
    <x v="2"/>
    <x v="0"/>
    <x v="109"/>
    <n v="25199.05"/>
    <n v="0"/>
    <n v="140"/>
    <n v="8040.25"/>
    <n v="3328.9"/>
    <n v="205.5"/>
    <m/>
    <n v="36913.699999999997"/>
    <n v="0"/>
  </r>
  <r>
    <x v="66"/>
    <x v="66"/>
    <x v="5"/>
    <x v="2"/>
    <x v="4"/>
    <x v="109"/>
    <n v="55105.120000000003"/>
    <n v="1560"/>
    <n v="0"/>
    <n v="18471.3"/>
    <n v="6439.3"/>
    <n v="49.96"/>
    <m/>
    <n v="81625.679999999993"/>
    <n v="-45"/>
  </r>
  <r>
    <x v="94"/>
    <x v="94"/>
    <x v="0"/>
    <x v="2"/>
    <x v="2"/>
    <x v="109"/>
    <n v="40830.89"/>
    <n v="24047.08"/>
    <n v="1501"/>
    <n v="13667.94"/>
    <n v="4235.2"/>
    <n v="60"/>
    <m/>
    <n v="84342.11"/>
    <n v="-519.74"/>
  </r>
  <r>
    <x v="137"/>
    <x v="137"/>
    <x v="6"/>
    <x v="2"/>
    <x v="2"/>
    <x v="109"/>
    <n v="19148.13"/>
    <n v="0"/>
    <n v="0"/>
    <n v="9613.6"/>
    <n v="4694.4799999999996"/>
    <n v="79.75"/>
    <m/>
    <n v="33535.96"/>
    <n v="0"/>
  </r>
  <r>
    <x v="136"/>
    <x v="136"/>
    <x v="4"/>
    <x v="2"/>
    <x v="2"/>
    <x v="109"/>
    <n v="18051.759999999998"/>
    <n v="2600"/>
    <n v="0"/>
    <n v="4810.29"/>
    <n v="1252"/>
    <n v="58"/>
    <m/>
    <n v="26772.05"/>
    <n v="0"/>
  </r>
  <r>
    <x v="63"/>
    <x v="63"/>
    <x v="0"/>
    <x v="2"/>
    <x v="0"/>
    <x v="109"/>
    <n v="88926.32"/>
    <n v="1650"/>
    <n v="0"/>
    <n v="26909.98"/>
    <n v="4440.03"/>
    <n v="8.39"/>
    <m/>
    <n v="121934.72"/>
    <n v="-734.28"/>
  </r>
  <r>
    <x v="47"/>
    <x v="47"/>
    <x v="0"/>
    <x v="2"/>
    <x v="0"/>
    <x v="109"/>
    <n v="89579.64"/>
    <n v="7025"/>
    <n v="540"/>
    <n v="34610"/>
    <n v="5141.5"/>
    <n v="1930.94"/>
    <m/>
    <n v="138827.07999999999"/>
    <n v="-757.57"/>
  </r>
  <r>
    <x v="12"/>
    <x v="12"/>
    <x v="0"/>
    <x v="2"/>
    <x v="0"/>
    <x v="109"/>
    <n v="59388"/>
    <n v="869.02"/>
    <n v="5835"/>
    <n v="22890.23"/>
    <n v="4600.8599999999997"/>
    <n v="3340.89"/>
    <m/>
    <n v="96924"/>
    <n v="-863.03"/>
  </r>
  <r>
    <x v="116"/>
    <x v="116"/>
    <x v="2"/>
    <x v="3"/>
    <x v="2"/>
    <x v="109"/>
    <n v="69466.070000000007"/>
    <n v="0"/>
    <n v="350"/>
    <n v="64700.02"/>
    <n v="18711.64"/>
    <n v="695.2"/>
    <m/>
    <n v="153922.93"/>
    <n v="-171.26"/>
  </r>
  <r>
    <x v="38"/>
    <x v="38"/>
    <x v="2"/>
    <x v="2"/>
    <x v="0"/>
    <x v="109"/>
    <n v="147097.15"/>
    <n v="975"/>
    <n v="0"/>
    <n v="43780.27"/>
    <n v="8420.41"/>
    <n v="357.14"/>
    <m/>
    <n v="200629.97"/>
    <n v="-1064.6199999999999"/>
  </r>
  <r>
    <x v="30"/>
    <x v="30"/>
    <x v="0"/>
    <x v="2"/>
    <x v="2"/>
    <x v="109"/>
    <n v="73269.490000000005"/>
    <n v="6592.5"/>
    <n v="0"/>
    <n v="32284.6"/>
    <n v="5626.38"/>
    <n v="94.96"/>
    <m/>
    <n v="117867.93"/>
    <n v="-754.8"/>
  </r>
  <r>
    <x v="77"/>
    <x v="77"/>
    <x v="5"/>
    <x v="2"/>
    <x v="2"/>
    <x v="109"/>
    <n v="71514.990000000005"/>
    <n v="15173"/>
    <n v="1698"/>
    <n v="21110.93"/>
    <n v="8704.26"/>
    <n v="982.6"/>
    <m/>
    <n v="119183.78"/>
    <n v="-1035.1300000000001"/>
  </r>
  <r>
    <x v="102"/>
    <x v="102"/>
    <x v="4"/>
    <x v="2"/>
    <x v="2"/>
    <x v="109"/>
    <n v="48787.91"/>
    <n v="780"/>
    <n v="2870.5"/>
    <n v="16025.6"/>
    <n v="3589.13"/>
    <n v="1179"/>
    <m/>
    <n v="73232.14"/>
    <n v="-620.25"/>
  </r>
  <r>
    <x v="71"/>
    <x v="71"/>
    <x v="0"/>
    <x v="2"/>
    <x v="2"/>
    <x v="109"/>
    <n v="62944.4"/>
    <n v="2630"/>
    <n v="1740"/>
    <n v="23431.9"/>
    <n v="8013.88"/>
    <n v="191.97"/>
    <m/>
    <n v="98952.15"/>
    <n v="-751.86"/>
  </r>
  <r>
    <x v="81"/>
    <x v="81"/>
    <x v="0"/>
    <x v="3"/>
    <x v="2"/>
    <x v="109"/>
    <n v="99902.23"/>
    <n v="0"/>
    <n v="0"/>
    <n v="36877.54"/>
    <n v="10817.72"/>
    <n v="42.99"/>
    <m/>
    <n v="147640.48000000001"/>
    <n v="-737"/>
  </r>
  <r>
    <x v="17"/>
    <x v="17"/>
    <x v="0"/>
    <x v="1"/>
    <x v="1"/>
    <x v="109"/>
    <n v="49471.43"/>
    <n v="25990"/>
    <n v="413.75"/>
    <n v="21037.72"/>
    <n v="3430"/>
    <n v="83.99"/>
    <m/>
    <n v="100426.89"/>
    <n v="-84.65"/>
  </r>
  <r>
    <x v="126"/>
    <x v="126"/>
    <x v="4"/>
    <x v="2"/>
    <x v="2"/>
    <x v="109"/>
    <n v="40592.160000000003"/>
    <n v="0"/>
    <n v="500"/>
    <n v="14871.24"/>
    <n v="12656.52"/>
    <n v="569.67999999999995"/>
    <m/>
    <n v="69189.600000000006"/>
    <n v="0"/>
  </r>
  <r>
    <x v="46"/>
    <x v="46"/>
    <x v="3"/>
    <x v="1"/>
    <x v="0"/>
    <x v="109"/>
    <n v="62285.55"/>
    <n v="20400"/>
    <n v="450"/>
    <n v="24958.69"/>
    <n v="11681.76"/>
    <n v="0"/>
    <m/>
    <n v="119776"/>
    <n v="-802.31"/>
  </r>
  <r>
    <x v="131"/>
    <x v="131"/>
    <x v="0"/>
    <x v="3"/>
    <x v="2"/>
    <x v="109"/>
    <n v="70018.94"/>
    <n v="0"/>
    <n v="720"/>
    <n v="28099.25"/>
    <n v="13417.65"/>
    <n v="245"/>
    <m/>
    <n v="112500.84"/>
    <n v="-160"/>
  </r>
  <r>
    <x v="78"/>
    <x v="78"/>
    <x v="1"/>
    <x v="2"/>
    <x v="0"/>
    <x v="109"/>
    <n v="62722.5"/>
    <n v="6715"/>
    <n v="730"/>
    <n v="20599.77"/>
    <n v="3478.1"/>
    <n v="41.3"/>
    <m/>
    <n v="94286.67"/>
    <n v="-190.37"/>
  </r>
  <r>
    <x v="16"/>
    <x v="16"/>
    <x v="0"/>
    <x v="1"/>
    <x v="0"/>
    <x v="109"/>
    <n v="92157.56"/>
    <n v="13160"/>
    <n v="950"/>
    <n v="33211.279999999999"/>
    <n v="6846.79"/>
    <n v="425.22"/>
    <m/>
    <n v="146750.85"/>
    <n v="-1531.02"/>
  </r>
  <r>
    <x v="101"/>
    <x v="101"/>
    <x v="4"/>
    <x v="2"/>
    <x v="2"/>
    <x v="109"/>
    <n v="58471.05"/>
    <n v="1605"/>
    <n v="1099.5"/>
    <n v="17054.64"/>
    <n v="9269.84"/>
    <n v="97.95"/>
    <m/>
    <n v="87597.98"/>
    <n v="-484.65"/>
  </r>
  <r>
    <x v="33"/>
    <x v="33"/>
    <x v="0"/>
    <x v="2"/>
    <x v="0"/>
    <x v="109"/>
    <n v="82735.460000000006"/>
    <n v="22500"/>
    <n v="4130"/>
    <n v="30698.66"/>
    <n v="6112.33"/>
    <n v="60"/>
    <m/>
    <n v="146236.45000000001"/>
    <n v="-572.89"/>
  </r>
  <r>
    <x v="51"/>
    <x v="51"/>
    <x v="2"/>
    <x v="3"/>
    <x v="0"/>
    <x v="109"/>
    <n v="84274.2"/>
    <n v="23140"/>
    <n v="4612"/>
    <n v="23087"/>
    <n v="4944.05"/>
    <n v="405.63"/>
    <m/>
    <n v="140462.88"/>
    <n v="-431.04"/>
  </r>
  <r>
    <x v="58"/>
    <x v="58"/>
    <x v="0"/>
    <x v="3"/>
    <x v="3"/>
    <x v="109"/>
    <n v="36862.959999999999"/>
    <n v="12400"/>
    <n v="810"/>
    <n v="19977.75"/>
    <n v="1487.6"/>
    <n v="0"/>
    <m/>
    <n v="71538.31"/>
    <n v="-276.10000000000002"/>
  </r>
  <r>
    <x v="90"/>
    <x v="90"/>
    <x v="4"/>
    <x v="2"/>
    <x v="2"/>
    <x v="109"/>
    <n v="51773.63"/>
    <n v="0"/>
    <n v="100"/>
    <n v="17414.97"/>
    <n v="7983.41"/>
    <n v="68.98"/>
    <m/>
    <n v="77340.990000000005"/>
    <n v="-121.03"/>
  </r>
  <r>
    <x v="2"/>
    <x v="2"/>
    <x v="0"/>
    <x v="1"/>
    <x v="0"/>
    <x v="109"/>
    <n v="57591.61"/>
    <n v="5750"/>
    <n v="125"/>
    <n v="14006.73"/>
    <n v="3568.01"/>
    <n v="19.989999999999998"/>
    <m/>
    <n v="81061.34"/>
    <n v="-510.4"/>
  </r>
  <r>
    <x v="113"/>
    <x v="113"/>
    <x v="2"/>
    <x v="2"/>
    <x v="2"/>
    <x v="109"/>
    <n v="90692.49"/>
    <n v="6626.11"/>
    <n v="5901"/>
    <n v="32826.25"/>
    <n v="8932.2099999999991"/>
    <n v="17597.82"/>
    <m/>
    <n v="162575.88"/>
    <n v="-610"/>
  </r>
  <r>
    <x v="89"/>
    <x v="89"/>
    <x v="0"/>
    <x v="2"/>
    <x v="0"/>
    <x v="109"/>
    <n v="76887.48"/>
    <n v="12675"/>
    <n v="0"/>
    <n v="25111.02"/>
    <n v="6839.81"/>
    <n v="266.64999999999998"/>
    <m/>
    <n v="121779.96"/>
    <n v="-858.7"/>
  </r>
  <r>
    <x v="37"/>
    <x v="37"/>
    <x v="0"/>
    <x v="3"/>
    <x v="0"/>
    <x v="109"/>
    <n v="79391.47"/>
    <n v="0"/>
    <n v="1613.27"/>
    <n v="32057.5"/>
    <n v="5377.25"/>
    <n v="2299.44"/>
    <m/>
    <n v="120738.93"/>
    <n v="-1743.94"/>
  </r>
  <r>
    <x v="49"/>
    <x v="49"/>
    <x v="0"/>
    <x v="3"/>
    <x v="0"/>
    <x v="109"/>
    <n v="63926"/>
    <n v="10275"/>
    <n v="0"/>
    <n v="15269.72"/>
    <n v="3868.77"/>
    <n v="15.99"/>
    <m/>
    <n v="93355.48"/>
    <n v="251.45"/>
  </r>
  <r>
    <x v="43"/>
    <x v="43"/>
    <x v="0"/>
    <x v="4"/>
    <x v="0"/>
    <x v="109"/>
    <n v="63104.5"/>
    <n v="13850"/>
    <n v="100"/>
    <n v="19797.14"/>
    <n v="5124.46"/>
    <n v="293.47000000000003"/>
    <m/>
    <n v="102269.57"/>
    <n v="0"/>
  </r>
  <r>
    <x v="87"/>
    <x v="87"/>
    <x v="2"/>
    <x v="1"/>
    <x v="2"/>
    <x v="109"/>
    <n v="87763.01"/>
    <n v="350"/>
    <n v="429"/>
    <n v="27585.38"/>
    <n v="12528.88"/>
    <n v="439.45"/>
    <m/>
    <n v="129095.72"/>
    <n v="-1267.5"/>
  </r>
  <r>
    <x v="110"/>
    <x v="110"/>
    <x v="2"/>
    <x v="3"/>
    <x v="2"/>
    <x v="109"/>
    <n v="140402.68"/>
    <n v="790"/>
    <n v="0"/>
    <n v="46650.49"/>
    <n v="13478.38"/>
    <n v="1070.08"/>
    <m/>
    <n v="202391.63"/>
    <n v="-1154.93"/>
  </r>
  <r>
    <x v="130"/>
    <x v="130"/>
    <x v="5"/>
    <x v="2"/>
    <x v="2"/>
    <x v="109"/>
    <n v="96934.47"/>
    <n v="100"/>
    <n v="0"/>
    <n v="45471.68"/>
    <n v="14024.7"/>
    <n v="317.7"/>
    <m/>
    <n v="156848.54999999999"/>
    <n v="-184"/>
  </r>
  <r>
    <x v="82"/>
    <x v="82"/>
    <x v="0"/>
    <x v="3"/>
    <x v="0"/>
    <x v="109"/>
    <n v="53997.55"/>
    <n v="0"/>
    <n v="0"/>
    <n v="28412.17"/>
    <n v="9534.2999999999993"/>
    <n v="172.5"/>
    <m/>
    <n v="92116.52"/>
    <n v="-75.03"/>
  </r>
  <r>
    <x v="14"/>
    <x v="14"/>
    <x v="0"/>
    <x v="1"/>
    <x v="1"/>
    <x v="109"/>
    <n v="38903.86"/>
    <n v="28140"/>
    <n v="200"/>
    <n v="15869.2"/>
    <n v="3404.18"/>
    <n v="405.15"/>
    <m/>
    <n v="86922.39"/>
    <n v="-420.82"/>
  </r>
  <r>
    <x v="76"/>
    <x v="76"/>
    <x v="0"/>
    <x v="4"/>
    <x v="1"/>
    <x v="109"/>
    <n v="55698.31"/>
    <n v="30120"/>
    <n v="7613.75"/>
    <n v="20737.14"/>
    <n v="5724.55"/>
    <n v="14"/>
    <m/>
    <n v="119907.75"/>
    <n v="389.36"/>
  </r>
  <r>
    <x v="57"/>
    <x v="57"/>
    <x v="3"/>
    <x v="4"/>
    <x v="0"/>
    <x v="109"/>
    <n v="129992.07"/>
    <n v="15700"/>
    <n v="8525.48"/>
    <n v="35041.43"/>
    <n v="19692.8"/>
    <n v="1971.92"/>
    <m/>
    <n v="210923.7"/>
    <n v="-1027.3399999999999"/>
  </r>
  <r>
    <x v="115"/>
    <x v="115"/>
    <x v="0"/>
    <x v="1"/>
    <x v="2"/>
    <x v="109"/>
    <n v="50620.43"/>
    <n v="2418"/>
    <n v="0"/>
    <n v="14091"/>
    <n v="5158"/>
    <n v="329"/>
    <m/>
    <n v="72616.429999999993"/>
    <n v="-692.6"/>
  </r>
  <r>
    <x v="22"/>
    <x v="22"/>
    <x v="0"/>
    <x v="3"/>
    <x v="0"/>
    <x v="109"/>
    <n v="77543.78"/>
    <n v="7730"/>
    <n v="0"/>
    <n v="17846.939999999999"/>
    <n v="3722.59"/>
    <n v="661.94"/>
    <m/>
    <n v="107505.25"/>
    <n v="-270"/>
  </r>
  <r>
    <x v="4"/>
    <x v="4"/>
    <x v="1"/>
    <x v="0"/>
    <x v="0"/>
    <x v="109"/>
    <n v="53249.5"/>
    <n v="5850"/>
    <n v="0"/>
    <n v="23722.3"/>
    <n v="3585.6"/>
    <n v="109.97"/>
    <m/>
    <n v="86517.37"/>
    <n v="0"/>
  </r>
  <r>
    <x v="1"/>
    <x v="1"/>
    <x v="0"/>
    <x v="1"/>
    <x v="0"/>
    <x v="109"/>
    <n v="62612.2"/>
    <n v="8602.7999999999993"/>
    <n v="3144"/>
    <n v="22780.44"/>
    <n v="5771.14"/>
    <n v="425.78"/>
    <m/>
    <n v="103336.36"/>
    <n v="-356.19"/>
  </r>
  <r>
    <x v="84"/>
    <x v="84"/>
    <x v="0"/>
    <x v="3"/>
    <x v="0"/>
    <x v="109"/>
    <n v="93201"/>
    <n v="9645"/>
    <n v="570"/>
    <n v="41640.620000000003"/>
    <n v="10520.29"/>
    <n v="667.7"/>
    <m/>
    <n v="156244.60999999999"/>
    <n v="-300.20999999999998"/>
  </r>
  <r>
    <x v="45"/>
    <x v="45"/>
    <x v="0"/>
    <x v="3"/>
    <x v="0"/>
    <x v="109"/>
    <n v="57736.32"/>
    <n v="13025"/>
    <n v="150"/>
    <n v="19436.7"/>
    <n v="4447.7"/>
    <n v="0"/>
    <m/>
    <n v="94795.72"/>
    <n v="427.2"/>
  </r>
  <r>
    <x v="92"/>
    <x v="92"/>
    <x v="2"/>
    <x v="4"/>
    <x v="0"/>
    <x v="109"/>
    <n v="106122.76"/>
    <n v="6800"/>
    <n v="240"/>
    <n v="42723.49"/>
    <n v="6708.91"/>
    <n v="385"/>
    <m/>
    <n v="162980.16"/>
    <n v="-1063.07"/>
  </r>
  <r>
    <x v="26"/>
    <x v="26"/>
    <x v="1"/>
    <x v="2"/>
    <x v="0"/>
    <x v="109"/>
    <n v="60608"/>
    <n v="1250"/>
    <n v="0"/>
    <n v="30865.200000000001"/>
    <n v="4692.74"/>
    <n v="56"/>
    <m/>
    <n v="97471.94"/>
    <n v="-400"/>
  </r>
  <r>
    <x v="5"/>
    <x v="5"/>
    <x v="0"/>
    <x v="1"/>
    <x v="0"/>
    <x v="109"/>
    <n v="71602.53"/>
    <n v="4875"/>
    <n v="873"/>
    <n v="27765.72"/>
    <n v="5569.72"/>
    <n v="684.72"/>
    <m/>
    <n v="111370.69"/>
    <n v="-859.56"/>
  </r>
  <r>
    <x v="123"/>
    <x v="123"/>
    <x v="2"/>
    <x v="4"/>
    <x v="0"/>
    <x v="109"/>
    <n v="90445.01"/>
    <n v="6625"/>
    <n v="120"/>
    <n v="28428.37"/>
    <n v="5601.87"/>
    <n v="39.99"/>
    <m/>
    <n v="131260.24"/>
    <n v="-342.84"/>
  </r>
  <r>
    <x v="19"/>
    <x v="19"/>
    <x v="4"/>
    <x v="0"/>
    <x v="0"/>
    <x v="109"/>
    <n v="41395.74"/>
    <n v="250"/>
    <n v="0"/>
    <n v="8365.83"/>
    <n v="1727.96"/>
    <n v="15"/>
    <m/>
    <n v="51754.53"/>
    <n v="-407.49"/>
  </r>
  <r>
    <x v="6"/>
    <x v="6"/>
    <x v="0"/>
    <x v="1"/>
    <x v="0"/>
    <x v="109"/>
    <n v="77590.960000000006"/>
    <n v="260"/>
    <n v="995"/>
    <n v="30761"/>
    <n v="5650.68"/>
    <n v="786.64"/>
    <m/>
    <n v="116044.28"/>
    <n v="-1038.9100000000001"/>
  </r>
  <r>
    <x v="99"/>
    <x v="99"/>
    <x v="4"/>
    <x v="3"/>
    <x v="2"/>
    <x v="109"/>
    <n v="49071.35"/>
    <n v="0"/>
    <n v="1000"/>
    <n v="20733.86"/>
    <n v="2501.0500000000002"/>
    <n v="1746.11"/>
    <m/>
    <n v="75052.37"/>
    <n v="-50"/>
  </r>
  <r>
    <x v="70"/>
    <x v="70"/>
    <x v="5"/>
    <x v="2"/>
    <x v="4"/>
    <x v="109"/>
    <n v="40671.57"/>
    <n v="2525"/>
    <n v="0"/>
    <n v="17905.55"/>
    <n v="8124.3"/>
    <n v="395.95"/>
    <m/>
    <n v="69622.37"/>
    <n v="100"/>
  </r>
  <r>
    <x v="44"/>
    <x v="44"/>
    <x v="0"/>
    <x v="2"/>
    <x v="0"/>
    <x v="109"/>
    <n v="63517.58"/>
    <n v="186.85"/>
    <n v="3388"/>
    <n v="22394.19"/>
    <n v="4230.13"/>
    <n v="230.51"/>
    <m/>
    <n v="93947.26"/>
    <n v="-530.09"/>
  </r>
  <r>
    <x v="32"/>
    <x v="32"/>
    <x v="3"/>
    <x v="2"/>
    <x v="0"/>
    <x v="109"/>
    <n v="74114.91"/>
    <n v="24200"/>
    <n v="0"/>
    <n v="19953.509999999998"/>
    <n v="7264.83"/>
    <n v="18"/>
    <m/>
    <n v="125551.25"/>
    <n v="-685"/>
  </r>
  <r>
    <x v="128"/>
    <x v="128"/>
    <x v="4"/>
    <x v="2"/>
    <x v="2"/>
    <x v="109"/>
    <n v="42170.27"/>
    <n v="6555"/>
    <n v="0"/>
    <n v="11205.84"/>
    <n v="2783.93"/>
    <n v="0"/>
    <m/>
    <n v="62715.040000000001"/>
    <n v="0"/>
  </r>
  <r>
    <x v="20"/>
    <x v="20"/>
    <x v="3"/>
    <x v="1"/>
    <x v="0"/>
    <x v="109"/>
    <n v="93722.5"/>
    <n v="0"/>
    <n v="1490"/>
    <n v="24559.05"/>
    <n v="6506.17"/>
    <n v="0"/>
    <m/>
    <n v="126277.72"/>
    <n v="0"/>
  </r>
  <r>
    <x v="119"/>
    <x v="119"/>
    <x v="3"/>
    <x v="5"/>
    <x v="4"/>
    <x v="109"/>
    <n v="88416.03"/>
    <n v="7920"/>
    <n v="100"/>
    <n v="31642"/>
    <n v="16556.060000000001"/>
    <n v="159"/>
    <m/>
    <n v="144793.09"/>
    <n v="-113.66"/>
  </r>
  <r>
    <x v="34"/>
    <x v="34"/>
    <x v="0"/>
    <x v="3"/>
    <x v="0"/>
    <x v="109"/>
    <n v="55610.51"/>
    <n v="0"/>
    <n v="690"/>
    <n v="26869.19"/>
    <n v="5680.5"/>
    <n v="46.93"/>
    <m/>
    <n v="88897.13"/>
    <n v="-105.17"/>
  </r>
  <r>
    <x v="86"/>
    <x v="86"/>
    <x v="0"/>
    <x v="2"/>
    <x v="2"/>
    <x v="109"/>
    <n v="49105.78"/>
    <n v="0"/>
    <n v="0"/>
    <n v="18095.189999999999"/>
    <n v="4587.1000000000004"/>
    <n v="79.959999999999994"/>
    <m/>
    <n v="71868.03"/>
    <n v="-406.52"/>
  </r>
  <r>
    <x v="91"/>
    <x v="91"/>
    <x v="0"/>
    <x v="2"/>
    <x v="1"/>
    <x v="109"/>
    <n v="45600.63"/>
    <n v="15300"/>
    <n v="619.75"/>
    <n v="11704.77"/>
    <n v="4506.5"/>
    <n v="228.98"/>
    <m/>
    <n v="77960.63"/>
    <n v="-350"/>
  </r>
  <r>
    <x v="112"/>
    <x v="112"/>
    <x v="2"/>
    <x v="3"/>
    <x v="2"/>
    <x v="109"/>
    <n v="81170.62"/>
    <n v="11210"/>
    <n v="1075"/>
    <n v="30850.09"/>
    <n v="16120.08"/>
    <n v="0"/>
    <m/>
    <n v="140425.79"/>
    <n v="-1292.28"/>
  </r>
  <r>
    <x v="108"/>
    <x v="108"/>
    <x v="4"/>
    <x v="2"/>
    <x v="2"/>
    <x v="109"/>
    <n v="85749.14"/>
    <n v="300"/>
    <n v="1275"/>
    <n v="23343.3"/>
    <n v="10127.48"/>
    <n v="25.55"/>
    <m/>
    <n v="120820.47"/>
    <n v="-1898.43"/>
  </r>
  <r>
    <x v="73"/>
    <x v="73"/>
    <x v="0"/>
    <x v="2"/>
    <x v="2"/>
    <x v="109"/>
    <n v="48029.83"/>
    <n v="30100"/>
    <n v="0"/>
    <n v="21383.39"/>
    <n v="3980.49"/>
    <n v="0"/>
    <m/>
    <n v="103493.71"/>
    <n v="-431.73"/>
  </r>
  <r>
    <x v="100"/>
    <x v="100"/>
    <x v="4"/>
    <x v="5"/>
    <x v="2"/>
    <x v="109"/>
    <n v="56909.97"/>
    <n v="3350"/>
    <n v="1540.5"/>
    <n v="19882.95"/>
    <n v="7594.65"/>
    <n v="155.75"/>
    <m/>
    <n v="89433.82"/>
    <n v="-48.7"/>
  </r>
  <r>
    <x v="83"/>
    <x v="83"/>
    <x v="6"/>
    <x v="2"/>
    <x v="2"/>
    <x v="109"/>
    <n v="79698.05"/>
    <n v="0"/>
    <n v="600"/>
    <n v="26129.200000000001"/>
    <n v="10875.59"/>
    <n v="344.4"/>
    <m/>
    <n v="117647.24"/>
    <n v="-763.06"/>
  </r>
  <r>
    <x v="98"/>
    <x v="98"/>
    <x v="2"/>
    <x v="3"/>
    <x v="2"/>
    <x v="109"/>
    <n v="40601.800000000003"/>
    <n v="1500"/>
    <n v="0"/>
    <n v="12967.55"/>
    <n v="3602"/>
    <n v="14.97"/>
    <m/>
    <n v="58686.32"/>
    <n v="-829.75"/>
  </r>
  <r>
    <x v="133"/>
    <x v="133"/>
    <x v="4"/>
    <x v="2"/>
    <x v="2"/>
    <x v="109"/>
    <n v="38292.58"/>
    <n v="2100"/>
    <n v="0"/>
    <n v="9503.25"/>
    <n v="4732"/>
    <n v="4.99"/>
    <m/>
    <n v="54632.82"/>
    <n v="-75"/>
  </r>
  <r>
    <x v="10"/>
    <x v="10"/>
    <x v="1"/>
    <x v="2"/>
    <x v="0"/>
    <x v="109"/>
    <n v="72231.350000000006"/>
    <n v="3250"/>
    <n v="4005"/>
    <n v="34601.870000000003"/>
    <n v="4369.22"/>
    <n v="219.85"/>
    <m/>
    <n v="118677.29"/>
    <n v="-70"/>
  </r>
  <r>
    <x v="107"/>
    <x v="107"/>
    <x v="0"/>
    <x v="3"/>
    <x v="0"/>
    <x v="109"/>
    <n v="84005.67"/>
    <n v="0"/>
    <n v="1170"/>
    <n v="24085"/>
    <n v="4245"/>
    <n v="18"/>
    <m/>
    <n v="113523.67"/>
    <n v="-629.28"/>
  </r>
  <r>
    <x v="61"/>
    <x v="61"/>
    <x v="0"/>
    <x v="3"/>
    <x v="0"/>
    <x v="109"/>
    <n v="58311.6"/>
    <n v="25832"/>
    <n v="0"/>
    <n v="18716.53"/>
    <n v="4453.96"/>
    <n v="112"/>
    <m/>
    <n v="107426.09"/>
    <n v="-427.32"/>
  </r>
  <r>
    <x v="79"/>
    <x v="79"/>
    <x v="0"/>
    <x v="3"/>
    <x v="0"/>
    <x v="110"/>
    <n v="101025.2"/>
    <n v="26934"/>
    <n v="1190"/>
    <n v="30083.13"/>
    <n v="8143.95"/>
    <n v="118"/>
    <m/>
    <n v="167494.28"/>
    <n v="-228.26"/>
  </r>
  <r>
    <x v="54"/>
    <x v="54"/>
    <x v="0"/>
    <x v="2"/>
    <x v="0"/>
    <x v="110"/>
    <n v="73046"/>
    <n v="10875"/>
    <n v="0"/>
    <n v="31076.9"/>
    <n v="2370.6"/>
    <n v="66"/>
    <m/>
    <n v="117434.5"/>
    <n v="-50"/>
  </r>
  <r>
    <x v="40"/>
    <x v="40"/>
    <x v="0"/>
    <x v="3"/>
    <x v="0"/>
    <x v="110"/>
    <n v="89247.86"/>
    <n v="0"/>
    <n v="0"/>
    <n v="32984.71"/>
    <n v="8562.7900000000009"/>
    <n v="31.98"/>
    <m/>
    <n v="130827.34"/>
    <n v="-581.6"/>
  </r>
  <r>
    <x v="125"/>
    <x v="125"/>
    <x v="0"/>
    <x v="2"/>
    <x v="2"/>
    <x v="110"/>
    <n v="64229.85"/>
    <n v="12860"/>
    <n v="4679.91"/>
    <n v="23287.759999999998"/>
    <n v="5796.12"/>
    <n v="190"/>
    <m/>
    <n v="111043.64"/>
    <n v="-60"/>
  </r>
  <r>
    <x v="65"/>
    <x v="65"/>
    <x v="0"/>
    <x v="2"/>
    <x v="0"/>
    <x v="110"/>
    <n v="73506.91"/>
    <n v="18590"/>
    <n v="0"/>
    <n v="52727.85"/>
    <n v="6880.36"/>
    <n v="132.5"/>
    <m/>
    <n v="151837.62"/>
    <n v="-210.73"/>
  </r>
  <r>
    <x v="59"/>
    <x v="59"/>
    <x v="3"/>
    <x v="3"/>
    <x v="2"/>
    <x v="110"/>
    <n v="92574.57"/>
    <n v="0"/>
    <n v="250"/>
    <n v="21238.5"/>
    <n v="4792.5"/>
    <n v="203.35"/>
    <m/>
    <n v="119058.92"/>
    <n v="-407.95"/>
  </r>
  <r>
    <x v="103"/>
    <x v="103"/>
    <x v="0"/>
    <x v="3"/>
    <x v="2"/>
    <x v="110"/>
    <n v="100459.38"/>
    <n v="1200"/>
    <n v="1015"/>
    <n v="42150.559999999998"/>
    <n v="14183.27"/>
    <n v="304.95999999999998"/>
    <m/>
    <n v="159313.17000000001"/>
    <n v="-284.26"/>
  </r>
  <r>
    <x v="120"/>
    <x v="120"/>
    <x v="2"/>
    <x v="3"/>
    <x v="2"/>
    <x v="110"/>
    <n v="101418.66"/>
    <n v="2400"/>
    <n v="2450"/>
    <n v="35967.480000000003"/>
    <n v="10900.67"/>
    <n v="441"/>
    <m/>
    <n v="153577.81"/>
    <n v="-2444.19"/>
  </r>
  <r>
    <x v="53"/>
    <x v="53"/>
    <x v="0"/>
    <x v="2"/>
    <x v="0"/>
    <x v="110"/>
    <n v="56419"/>
    <n v="3375"/>
    <n v="500"/>
    <n v="19148.5"/>
    <n v="4783"/>
    <n v="117.92"/>
    <m/>
    <n v="84343.42"/>
    <n v="-183.65"/>
  </r>
  <r>
    <x v="52"/>
    <x v="52"/>
    <x v="2"/>
    <x v="1"/>
    <x v="2"/>
    <x v="110"/>
    <n v="69968.81"/>
    <n v="6450"/>
    <n v="0"/>
    <n v="21509.4"/>
    <n v="4182.6499999999996"/>
    <n v="151.97999999999999"/>
    <m/>
    <n v="102262.84"/>
    <n v="-261.64"/>
  </r>
  <r>
    <x v="104"/>
    <x v="104"/>
    <x v="0"/>
    <x v="2"/>
    <x v="0"/>
    <x v="110"/>
    <n v="92306.38"/>
    <n v="0"/>
    <n v="0"/>
    <n v="31352.69"/>
    <n v="6814.14"/>
    <n v="0"/>
    <m/>
    <n v="130473.21"/>
    <n v="-892.37"/>
  </r>
  <r>
    <x v="121"/>
    <x v="121"/>
    <x v="0"/>
    <x v="3"/>
    <x v="2"/>
    <x v="110"/>
    <n v="97586.57"/>
    <n v="12265.2"/>
    <n v="198"/>
    <n v="29481.75"/>
    <n v="9422.1"/>
    <n v="840.05"/>
    <m/>
    <n v="149793.67000000001"/>
    <n v="-1224.74"/>
  </r>
  <r>
    <x v="56"/>
    <x v="56"/>
    <x v="0"/>
    <x v="2"/>
    <x v="0"/>
    <x v="110"/>
    <n v="55637.71"/>
    <n v="0"/>
    <n v="0"/>
    <n v="22887.46"/>
    <n v="7721.52"/>
    <n v="874.76"/>
    <m/>
    <n v="87121.45"/>
    <n v="-157.08000000000001"/>
  </r>
  <r>
    <x v="114"/>
    <x v="114"/>
    <x v="6"/>
    <x v="3"/>
    <x v="2"/>
    <x v="110"/>
    <n v="97229.46"/>
    <n v="27475"/>
    <n v="950"/>
    <n v="37831.589999999997"/>
    <n v="14101.51"/>
    <n v="699"/>
    <m/>
    <n v="178286.56"/>
    <n v="-1473.82"/>
  </r>
  <r>
    <x v="60"/>
    <x v="60"/>
    <x v="1"/>
    <x v="3"/>
    <x v="2"/>
    <x v="110"/>
    <n v="63738.09"/>
    <n v="33844.449999999997"/>
    <n v="2605"/>
    <n v="12241.56"/>
    <n v="7885.57"/>
    <n v="373.95"/>
    <m/>
    <n v="120688.62"/>
    <n v="-326.95999999999998"/>
  </r>
  <r>
    <x v="21"/>
    <x v="21"/>
    <x v="4"/>
    <x v="1"/>
    <x v="0"/>
    <x v="110"/>
    <n v="60060.27"/>
    <n v="12734.5"/>
    <n v="0"/>
    <n v="25657.5"/>
    <n v="3730.42"/>
    <n v="274.42"/>
    <m/>
    <n v="102457.11"/>
    <n v="-843.46"/>
  </r>
  <r>
    <x v="28"/>
    <x v="28"/>
    <x v="0"/>
    <x v="2"/>
    <x v="0"/>
    <x v="110"/>
    <n v="70499"/>
    <n v="9300"/>
    <n v="0"/>
    <n v="21260.25"/>
    <n v="5862"/>
    <n v="828.3"/>
    <m/>
    <n v="107749.55"/>
    <n v="-721.42"/>
  </r>
  <r>
    <x v="97"/>
    <x v="97"/>
    <x v="0"/>
    <x v="3"/>
    <x v="0"/>
    <x v="110"/>
    <n v="83642.02"/>
    <n v="34510"/>
    <n v="0"/>
    <n v="26351.7"/>
    <n v="6740.55"/>
    <n v="230"/>
    <m/>
    <n v="151474.26999999999"/>
    <n v="-523.83000000000004"/>
  </r>
  <r>
    <x v="11"/>
    <x v="11"/>
    <x v="0"/>
    <x v="2"/>
    <x v="2"/>
    <x v="110"/>
    <n v="83004.69"/>
    <n v="42375"/>
    <n v="5590"/>
    <n v="22358.86"/>
    <n v="7275.35"/>
    <n v="2017.68"/>
    <m/>
    <n v="162621.57999999999"/>
    <n v="-608.77"/>
  </r>
  <r>
    <x v="7"/>
    <x v="7"/>
    <x v="0"/>
    <x v="1"/>
    <x v="0"/>
    <x v="110"/>
    <n v="57127.64"/>
    <n v="55450"/>
    <n v="0"/>
    <n v="22123.41"/>
    <n v="3420.6"/>
    <n v="68.5"/>
    <m/>
    <n v="138190.15"/>
    <n v="-250.07"/>
  </r>
  <r>
    <x v="27"/>
    <x v="27"/>
    <x v="0"/>
    <x v="3"/>
    <x v="0"/>
    <x v="110"/>
    <n v="76929.38"/>
    <n v="10500"/>
    <n v="0"/>
    <n v="21691.03"/>
    <n v="5758.59"/>
    <n v="249.9"/>
    <m/>
    <n v="115128.9"/>
    <n v="-519.4"/>
  </r>
  <r>
    <x v="134"/>
    <x v="134"/>
    <x v="0"/>
    <x v="3"/>
    <x v="2"/>
    <x v="110"/>
    <n v="25287.439999999999"/>
    <n v="2800"/>
    <n v="0"/>
    <n v="9842"/>
    <n v="3700.25"/>
    <n v="0"/>
    <m/>
    <n v="41629.69"/>
    <n v="0"/>
  </r>
  <r>
    <x v="42"/>
    <x v="42"/>
    <x v="0"/>
    <x v="1"/>
    <x v="1"/>
    <x v="110"/>
    <n v="54274.73"/>
    <n v="9320"/>
    <n v="3108.75"/>
    <n v="19414.330000000002"/>
    <n v="5805.17"/>
    <n v="115.97"/>
    <m/>
    <n v="92038.95"/>
    <n v="-329.21"/>
  </r>
  <r>
    <x v="25"/>
    <x v="25"/>
    <x v="2"/>
    <x v="1"/>
    <x v="0"/>
    <x v="110"/>
    <n v="89171.57"/>
    <n v="33525"/>
    <n v="360"/>
    <n v="25248.81"/>
    <n v="4315.22"/>
    <n v="80"/>
    <m/>
    <n v="152700.6"/>
    <n v="-610"/>
  </r>
  <r>
    <x v="88"/>
    <x v="88"/>
    <x v="2"/>
    <x v="3"/>
    <x v="2"/>
    <x v="110"/>
    <n v="134075.5"/>
    <n v="0"/>
    <n v="0"/>
    <n v="38492.620000000003"/>
    <n v="7175.38"/>
    <n v="14781"/>
    <m/>
    <n v="194524.5"/>
    <n v="-1086.96"/>
  </r>
  <r>
    <x v="0"/>
    <x v="0"/>
    <x v="0"/>
    <x v="0"/>
    <x v="0"/>
    <x v="110"/>
    <n v="61396.68"/>
    <n v="48500"/>
    <n v="0"/>
    <n v="21679.74"/>
    <n v="3007.53"/>
    <n v="599"/>
    <m/>
    <n v="135182.95000000001"/>
    <n v="-391.93"/>
  </r>
  <r>
    <x v="36"/>
    <x v="36"/>
    <x v="0"/>
    <x v="1"/>
    <x v="0"/>
    <x v="110"/>
    <n v="64759.66"/>
    <n v="7000"/>
    <n v="0"/>
    <n v="25376.75"/>
    <n v="6937.88"/>
    <n v="349.9"/>
    <m/>
    <n v="104424.19"/>
    <n v="-160.02000000000001"/>
  </r>
  <r>
    <x v="105"/>
    <x v="105"/>
    <x v="4"/>
    <x v="1"/>
    <x v="2"/>
    <x v="110"/>
    <n v="59691.74"/>
    <n v="0"/>
    <n v="0"/>
    <n v="11506.41"/>
    <n v="4233.4799999999996"/>
    <n v="0"/>
    <m/>
    <n v="75431.63"/>
    <n v="-98.41"/>
  </r>
  <r>
    <x v="48"/>
    <x v="48"/>
    <x v="0"/>
    <x v="3"/>
    <x v="0"/>
    <x v="110"/>
    <n v="80807.350000000006"/>
    <n v="14315.2"/>
    <n v="1190"/>
    <n v="28315.35"/>
    <n v="6958.15"/>
    <n v="340"/>
    <m/>
    <n v="131926.04999999999"/>
    <n v="-465.4"/>
  </r>
  <r>
    <x v="80"/>
    <x v="80"/>
    <x v="4"/>
    <x v="1"/>
    <x v="2"/>
    <x v="110"/>
    <n v="46660.19"/>
    <n v="5400"/>
    <n v="0"/>
    <n v="15091.22"/>
    <n v="3238.24"/>
    <n v="0"/>
    <m/>
    <n v="70389.649999999994"/>
    <n v="-260"/>
  </r>
  <r>
    <x v="85"/>
    <x v="85"/>
    <x v="0"/>
    <x v="2"/>
    <x v="0"/>
    <x v="110"/>
    <n v="87771.69"/>
    <n v="17560"/>
    <n v="455.01"/>
    <n v="23258.42"/>
    <n v="6566.99"/>
    <n v="527.89"/>
    <m/>
    <n v="136140"/>
    <n v="-968.67"/>
  </r>
  <r>
    <x v="72"/>
    <x v="72"/>
    <x v="0"/>
    <x v="3"/>
    <x v="2"/>
    <x v="110"/>
    <n v="86648.9"/>
    <n v="0"/>
    <n v="0"/>
    <n v="31639.02"/>
    <n v="11043.13"/>
    <n v="34"/>
    <m/>
    <n v="129365.05"/>
    <n v="-120.52"/>
  </r>
  <r>
    <x v="24"/>
    <x v="24"/>
    <x v="0"/>
    <x v="2"/>
    <x v="0"/>
    <x v="110"/>
    <n v="70801.02"/>
    <n v="432.3"/>
    <n v="1880"/>
    <n v="19898.939999999999"/>
    <n v="5772"/>
    <n v="179.93"/>
    <m/>
    <n v="98964.19"/>
    <n v="-829.56"/>
  </r>
  <r>
    <x v="74"/>
    <x v="74"/>
    <x v="3"/>
    <x v="3"/>
    <x v="0"/>
    <x v="110"/>
    <n v="144681.71"/>
    <n v="22296.81"/>
    <n v="4130"/>
    <n v="38402.33"/>
    <n v="14771.87"/>
    <n v="2681.18"/>
    <m/>
    <n v="226963.9"/>
    <n v="-1676.04"/>
  </r>
  <r>
    <x v="132"/>
    <x v="132"/>
    <x v="4"/>
    <x v="1"/>
    <x v="2"/>
    <x v="110"/>
    <n v="48166.7"/>
    <n v="9325"/>
    <n v="1379.6"/>
    <n v="24422.61"/>
    <n v="10945.89"/>
    <n v="0"/>
    <m/>
    <n v="94239.8"/>
    <n v="-50"/>
  </r>
  <r>
    <x v="93"/>
    <x v="93"/>
    <x v="0"/>
    <x v="2"/>
    <x v="0"/>
    <x v="110"/>
    <n v="70844.28"/>
    <n v="16131"/>
    <n v="720"/>
    <n v="22451"/>
    <n v="7748.39"/>
    <n v="409.78"/>
    <m/>
    <n v="118304.45"/>
    <n v="-380.33"/>
  </r>
  <r>
    <x v="13"/>
    <x v="13"/>
    <x v="0"/>
    <x v="1"/>
    <x v="0"/>
    <x v="110"/>
    <n v="84221.51"/>
    <n v="0"/>
    <n v="442"/>
    <n v="17614.84"/>
    <n v="4388.05"/>
    <n v="826.77"/>
    <m/>
    <n v="107493.17"/>
    <n v="-1194.6400000000001"/>
  </r>
  <r>
    <x v="62"/>
    <x v="62"/>
    <x v="2"/>
    <x v="4"/>
    <x v="0"/>
    <x v="110"/>
    <n v="123447.27"/>
    <n v="39500"/>
    <n v="110"/>
    <n v="37114.79"/>
    <n v="5753.33"/>
    <n v="225"/>
    <m/>
    <n v="206150.39"/>
    <n v="-866.71"/>
  </r>
  <r>
    <x v="127"/>
    <x v="127"/>
    <x v="2"/>
    <x v="5"/>
    <x v="0"/>
    <x v="110"/>
    <n v="110687.92"/>
    <n v="27575"/>
    <n v="1117"/>
    <n v="33721.26"/>
    <n v="8851.5"/>
    <n v="426.37"/>
    <m/>
    <n v="182379.05"/>
    <n v="-260"/>
  </r>
  <r>
    <x v="106"/>
    <x v="106"/>
    <x v="0"/>
    <x v="2"/>
    <x v="2"/>
    <x v="110"/>
    <n v="74161.100000000006"/>
    <n v="0"/>
    <n v="1400"/>
    <n v="27546.5"/>
    <n v="9718.66"/>
    <n v="97"/>
    <m/>
    <n v="112923.26"/>
    <n v="0"/>
  </r>
  <r>
    <x v="15"/>
    <x v="15"/>
    <x v="2"/>
    <x v="1"/>
    <x v="0"/>
    <x v="110"/>
    <n v="75017.77"/>
    <n v="14000"/>
    <n v="4315"/>
    <n v="23809.64"/>
    <n v="3406.6"/>
    <n v="64.900000000000006"/>
    <m/>
    <n v="120613.91"/>
    <n v="-153.1"/>
  </r>
  <r>
    <x v="58"/>
    <x v="58"/>
    <x v="0"/>
    <x v="3"/>
    <x v="3"/>
    <x v="110"/>
    <n v="60888.6"/>
    <n v="15550"/>
    <n v="510"/>
    <n v="29402.43"/>
    <n v="2674.9"/>
    <n v="0"/>
    <m/>
    <n v="109025.93"/>
    <n v="-465"/>
  </r>
  <r>
    <x v="135"/>
    <x v="135"/>
    <x v="4"/>
    <x v="2"/>
    <x v="0"/>
    <x v="110"/>
    <n v="49293.53"/>
    <n v="2252"/>
    <n v="249"/>
    <n v="17905.57"/>
    <n v="6723.43"/>
    <n v="259.13"/>
    <m/>
    <n v="76682.66"/>
    <n v="0"/>
  </r>
  <r>
    <x v="117"/>
    <x v="117"/>
    <x v="4"/>
    <x v="4"/>
    <x v="2"/>
    <x v="110"/>
    <n v="15869.1"/>
    <n v="0"/>
    <n v="0"/>
    <n v="12628.62"/>
    <n v="7901.51"/>
    <n v="234"/>
    <m/>
    <n v="36633.230000000003"/>
    <n v="0"/>
  </r>
  <r>
    <x v="8"/>
    <x v="8"/>
    <x v="0"/>
    <x v="1"/>
    <x v="1"/>
    <x v="110"/>
    <n v="61989.18"/>
    <n v="8585"/>
    <n v="3787.08"/>
    <n v="22162.91"/>
    <n v="5667.5"/>
    <n v="101.99"/>
    <m/>
    <n v="102293.66"/>
    <n v="-492.62"/>
  </r>
  <r>
    <x v="29"/>
    <x v="29"/>
    <x v="0"/>
    <x v="2"/>
    <x v="0"/>
    <x v="110"/>
    <n v="98509.8"/>
    <n v="62185"/>
    <n v="0"/>
    <n v="39417.660000000003"/>
    <n v="7035.3"/>
    <n v="3358.52"/>
    <m/>
    <n v="210506.28"/>
    <n v="-503.7"/>
  </r>
  <r>
    <x v="50"/>
    <x v="50"/>
    <x v="2"/>
    <x v="4"/>
    <x v="0"/>
    <x v="110"/>
    <n v="123289.13"/>
    <n v="71720"/>
    <n v="1660"/>
    <n v="48859.25"/>
    <n v="5289.74"/>
    <n v="301.69"/>
    <m/>
    <n v="251119.81"/>
    <n v="-342.62"/>
  </r>
  <r>
    <x v="33"/>
    <x v="33"/>
    <x v="0"/>
    <x v="2"/>
    <x v="0"/>
    <x v="110"/>
    <n v="89067.26"/>
    <n v="22180"/>
    <n v="5070"/>
    <n v="32113.99"/>
    <n v="5078.42"/>
    <n v="40"/>
    <m/>
    <n v="153549.67000000001"/>
    <n v="-765.58"/>
  </r>
  <r>
    <x v="118"/>
    <x v="118"/>
    <x v="3"/>
    <x v="3"/>
    <x v="4"/>
    <x v="110"/>
    <n v="32693.38"/>
    <n v="7159.92"/>
    <n v="175"/>
    <n v="12609"/>
    <n v="3433.69"/>
    <n v="0"/>
    <m/>
    <n v="56070.99"/>
    <n v="-180.54"/>
  </r>
  <r>
    <x v="122"/>
    <x v="122"/>
    <x v="0"/>
    <x v="3"/>
    <x v="2"/>
    <x v="110"/>
    <n v="78608.55"/>
    <n v="27900"/>
    <n v="635"/>
    <n v="24425.119999999999"/>
    <n v="7866.74"/>
    <n v="184.99"/>
    <m/>
    <n v="139620.4"/>
    <n v="-956.75"/>
  </r>
  <r>
    <x v="124"/>
    <x v="124"/>
    <x v="0"/>
    <x v="6"/>
    <x v="0"/>
    <x v="110"/>
    <n v="55269.11"/>
    <n v="1299"/>
    <n v="0"/>
    <n v="14952.62"/>
    <n v="5785.41"/>
    <n v="17"/>
    <m/>
    <n v="77323.14"/>
    <n v="-141.29"/>
  </r>
  <r>
    <x v="69"/>
    <x v="69"/>
    <x v="4"/>
    <x v="1"/>
    <x v="2"/>
    <x v="110"/>
    <n v="65278.06"/>
    <n v="15058.01"/>
    <n v="742.5"/>
    <n v="24212.63"/>
    <n v="10063.85"/>
    <n v="105.45"/>
    <m/>
    <n v="115460.5"/>
    <n v="-182.58"/>
  </r>
  <r>
    <x v="23"/>
    <x v="23"/>
    <x v="0"/>
    <x v="1"/>
    <x v="0"/>
    <x v="110"/>
    <n v="76162.539999999994"/>
    <n v="325"/>
    <n v="0"/>
    <n v="29807.18"/>
    <n v="4457"/>
    <n v="29.94"/>
    <m/>
    <n v="110781.66"/>
    <n v="-1303.9100000000001"/>
  </r>
  <r>
    <x v="68"/>
    <x v="68"/>
    <x v="0"/>
    <x v="0"/>
    <x v="2"/>
    <x v="110"/>
    <n v="36169.56"/>
    <n v="12720"/>
    <n v="150"/>
    <n v="21443.19"/>
    <n v="10725.27"/>
    <n v="272"/>
    <m/>
    <n v="81480.02"/>
    <n v="-659.03"/>
  </r>
  <r>
    <x v="96"/>
    <x v="96"/>
    <x v="3"/>
    <x v="5"/>
    <x v="0"/>
    <x v="110"/>
    <n v="117096.4"/>
    <n v="0"/>
    <n v="0"/>
    <n v="24784.78"/>
    <n v="13232.5"/>
    <n v="379.55"/>
    <m/>
    <n v="155493.23000000001"/>
    <n v="-1121.04"/>
  </r>
  <r>
    <x v="41"/>
    <x v="41"/>
    <x v="0"/>
    <x v="4"/>
    <x v="0"/>
    <x v="110"/>
    <n v="94137.49"/>
    <n v="30000"/>
    <n v="0"/>
    <n v="38089.24"/>
    <n v="9201.33"/>
    <n v="768.47"/>
    <m/>
    <n v="172196.53"/>
    <n v="-428.52"/>
  </r>
  <r>
    <x v="95"/>
    <x v="95"/>
    <x v="2"/>
    <x v="5"/>
    <x v="2"/>
    <x v="110"/>
    <n v="87092.77"/>
    <n v="2932.8"/>
    <n v="354"/>
    <n v="32360.09"/>
    <n v="10047.530000000001"/>
    <n v="6009.87"/>
    <m/>
    <n v="138797.06"/>
    <n v="-758.61"/>
  </r>
  <r>
    <x v="3"/>
    <x v="3"/>
    <x v="0"/>
    <x v="1"/>
    <x v="0"/>
    <x v="110"/>
    <n v="70611.789999999994"/>
    <n v="41081.980000000003"/>
    <n v="435"/>
    <n v="44052.26"/>
    <n v="5176.8900000000003"/>
    <n v="157.47"/>
    <m/>
    <n v="161515.39000000001"/>
    <n v="-228.02"/>
  </r>
  <r>
    <x v="64"/>
    <x v="64"/>
    <x v="0"/>
    <x v="3"/>
    <x v="0"/>
    <x v="110"/>
    <n v="85428.38"/>
    <n v="6623"/>
    <n v="225"/>
    <n v="42208.67"/>
    <n v="6569.03"/>
    <n v="590.01"/>
    <m/>
    <n v="141644.09"/>
    <n v="-535.01"/>
  </r>
  <r>
    <x v="75"/>
    <x v="75"/>
    <x v="0"/>
    <x v="3"/>
    <x v="2"/>
    <x v="110"/>
    <n v="67640.11"/>
    <n v="10875"/>
    <n v="1056.5"/>
    <n v="27543.81"/>
    <n v="6971.74"/>
    <n v="231.27"/>
    <m/>
    <n v="114318.43"/>
    <n v="-968.39"/>
  </r>
  <r>
    <x v="31"/>
    <x v="31"/>
    <x v="4"/>
    <x v="0"/>
    <x v="0"/>
    <x v="110"/>
    <n v="39020.06"/>
    <n v="5440"/>
    <n v="1729.98"/>
    <n v="13509.9"/>
    <n v="2296.87"/>
    <n v="1897.58"/>
    <m/>
    <n v="63894.39"/>
    <n v="-493.85"/>
  </r>
  <r>
    <x v="109"/>
    <x v="109"/>
    <x v="0"/>
    <x v="2"/>
    <x v="2"/>
    <x v="110"/>
    <n v="89165.61"/>
    <n v="3470"/>
    <n v="1745"/>
    <n v="32080.13"/>
    <n v="6764.9"/>
    <n v="306.25"/>
    <m/>
    <n v="133531.89000000001"/>
    <n v="-685.87"/>
  </r>
  <r>
    <x v="129"/>
    <x v="129"/>
    <x v="0"/>
    <x v="2"/>
    <x v="0"/>
    <x v="110"/>
    <n v="54967.85"/>
    <n v="0"/>
    <n v="1025"/>
    <n v="14701.65"/>
    <n v="5693.49"/>
    <n v="333"/>
    <m/>
    <n v="76720.990000000005"/>
    <n v="0"/>
  </r>
  <r>
    <x v="66"/>
    <x v="66"/>
    <x v="5"/>
    <x v="2"/>
    <x v="4"/>
    <x v="110"/>
    <n v="71471.33"/>
    <n v="14013"/>
    <n v="0"/>
    <n v="21899.9"/>
    <n v="7654.9"/>
    <n v="29.97"/>
    <m/>
    <n v="115069.1"/>
    <n v="-70"/>
  </r>
  <r>
    <x v="94"/>
    <x v="94"/>
    <x v="0"/>
    <x v="2"/>
    <x v="2"/>
    <x v="110"/>
    <n v="63093.53"/>
    <n v="8473.5"/>
    <n v="1325"/>
    <n v="23854.51"/>
    <n v="5878.05"/>
    <n v="220"/>
    <m/>
    <n v="102844.59"/>
    <n v="-1780.17"/>
  </r>
  <r>
    <x v="137"/>
    <x v="137"/>
    <x v="6"/>
    <x v="2"/>
    <x v="2"/>
    <x v="110"/>
    <n v="23962.25"/>
    <n v="0"/>
    <n v="0"/>
    <n v="12915.15"/>
    <n v="6221.94"/>
    <n v="105"/>
    <m/>
    <n v="43204.34"/>
    <n v="0"/>
  </r>
  <r>
    <x v="81"/>
    <x v="81"/>
    <x v="0"/>
    <x v="3"/>
    <x v="2"/>
    <x v="110"/>
    <n v="100818.3"/>
    <n v="0"/>
    <n v="0"/>
    <n v="38512.400000000001"/>
    <n v="10730.49"/>
    <n v="4.99"/>
    <m/>
    <n v="150066.18"/>
    <n v="-964.25"/>
  </r>
  <r>
    <x v="12"/>
    <x v="12"/>
    <x v="0"/>
    <x v="2"/>
    <x v="0"/>
    <x v="110"/>
    <n v="81762.02"/>
    <n v="6905.23"/>
    <n v="2933"/>
    <n v="27583.87"/>
    <n v="5261.51"/>
    <n v="886.59"/>
    <m/>
    <n v="125332.22"/>
    <n v="-1135.55"/>
  </r>
  <r>
    <x v="116"/>
    <x v="116"/>
    <x v="2"/>
    <x v="3"/>
    <x v="2"/>
    <x v="110"/>
    <n v="99851.97"/>
    <n v="0"/>
    <n v="590"/>
    <n v="94532.88"/>
    <n v="30993.55"/>
    <n v="410"/>
    <m/>
    <n v="226378.4"/>
    <n v="-100"/>
  </r>
  <r>
    <x v="38"/>
    <x v="38"/>
    <x v="2"/>
    <x v="2"/>
    <x v="0"/>
    <x v="110"/>
    <n v="125586.34"/>
    <n v="2000"/>
    <n v="165"/>
    <n v="46694.15"/>
    <n v="7271.58"/>
    <n v="385.51"/>
    <m/>
    <n v="182102.58"/>
    <n v="-2094.0300000000002"/>
  </r>
  <r>
    <x v="30"/>
    <x v="30"/>
    <x v="0"/>
    <x v="2"/>
    <x v="2"/>
    <x v="110"/>
    <n v="93871.01"/>
    <n v="31552.5"/>
    <n v="0"/>
    <n v="37286.480000000003"/>
    <n v="5948.8"/>
    <n v="384.85"/>
    <m/>
    <n v="169043.64"/>
    <n v="-902.12"/>
  </r>
  <r>
    <x v="16"/>
    <x v="16"/>
    <x v="0"/>
    <x v="1"/>
    <x v="0"/>
    <x v="110"/>
    <n v="86616.15"/>
    <n v="27820"/>
    <n v="1250"/>
    <n v="32774.660000000003"/>
    <n v="6059.26"/>
    <n v="337.43"/>
    <m/>
    <n v="154857.5"/>
    <n v="-1513.13"/>
  </r>
  <r>
    <x v="57"/>
    <x v="57"/>
    <x v="3"/>
    <x v="4"/>
    <x v="0"/>
    <x v="110"/>
    <n v="160296.19"/>
    <n v="57500"/>
    <n v="10984.5"/>
    <n v="45985.56"/>
    <n v="21207.08"/>
    <n v="1204.19"/>
    <m/>
    <n v="297177.52"/>
    <n v="-2448.4"/>
  </r>
  <r>
    <x v="136"/>
    <x v="136"/>
    <x v="4"/>
    <x v="2"/>
    <x v="2"/>
    <x v="110"/>
    <n v="30482.32"/>
    <n v="1300"/>
    <n v="0"/>
    <n v="8600.2900000000009"/>
    <n v="2433.6"/>
    <n v="40"/>
    <m/>
    <n v="42856.21"/>
    <n v="0"/>
  </r>
  <r>
    <x v="71"/>
    <x v="71"/>
    <x v="0"/>
    <x v="2"/>
    <x v="2"/>
    <x v="110"/>
    <n v="78767.210000000006"/>
    <n v="15785"/>
    <n v="6825"/>
    <n v="26973.9"/>
    <n v="9726"/>
    <n v="93.43"/>
    <m/>
    <n v="138170.54"/>
    <n v="-716.37"/>
  </r>
  <r>
    <x v="17"/>
    <x v="17"/>
    <x v="0"/>
    <x v="1"/>
    <x v="1"/>
    <x v="110"/>
    <n v="62081.919999999998"/>
    <n v="16240"/>
    <n v="893"/>
    <n v="23405.03"/>
    <n v="4190.7299999999996"/>
    <n v="85.99"/>
    <m/>
    <n v="106896.67"/>
    <n v="-300.95"/>
  </r>
  <r>
    <x v="126"/>
    <x v="126"/>
    <x v="4"/>
    <x v="2"/>
    <x v="2"/>
    <x v="110"/>
    <n v="50554.48"/>
    <n v="3021"/>
    <n v="42.54"/>
    <n v="16729.849999999999"/>
    <n v="14780.43"/>
    <n v="28.98"/>
    <m/>
    <n v="85157.28"/>
    <n v="-100"/>
  </r>
  <r>
    <x v="46"/>
    <x v="46"/>
    <x v="3"/>
    <x v="1"/>
    <x v="0"/>
    <x v="110"/>
    <n v="67587.78"/>
    <n v="9695"/>
    <n v="360"/>
    <n v="25958.47"/>
    <n v="10229.5"/>
    <n v="70"/>
    <m/>
    <n v="113900.75"/>
    <n v="-522.15"/>
  </r>
  <r>
    <x v="131"/>
    <x v="131"/>
    <x v="0"/>
    <x v="3"/>
    <x v="2"/>
    <x v="110"/>
    <n v="68667.55"/>
    <n v="0"/>
    <n v="390"/>
    <n v="28515.040000000001"/>
    <n v="17114.41"/>
    <n v="192"/>
    <m/>
    <n v="114879"/>
    <n v="-50"/>
  </r>
  <r>
    <x v="78"/>
    <x v="78"/>
    <x v="1"/>
    <x v="2"/>
    <x v="0"/>
    <x v="110"/>
    <n v="78138.7"/>
    <n v="21640.01"/>
    <n v="620"/>
    <n v="23735.63"/>
    <n v="4273.5200000000004"/>
    <n v="71"/>
    <m/>
    <n v="128478.86"/>
    <n v="-550.78"/>
  </r>
  <r>
    <x v="63"/>
    <x v="63"/>
    <x v="0"/>
    <x v="2"/>
    <x v="0"/>
    <x v="110"/>
    <n v="110323.41"/>
    <n v="225"/>
    <n v="0"/>
    <n v="34012.86"/>
    <n v="6425.36"/>
    <n v="19.13"/>
    <m/>
    <n v="151005.76000000001"/>
    <n v="-898.84"/>
  </r>
  <r>
    <x v="102"/>
    <x v="102"/>
    <x v="4"/>
    <x v="2"/>
    <x v="2"/>
    <x v="110"/>
    <n v="51475.08"/>
    <n v="0"/>
    <n v="3930"/>
    <n v="19053.88"/>
    <n v="4647.45"/>
    <n v="150.5"/>
    <m/>
    <n v="79256.91"/>
    <n v="-866.53"/>
  </r>
  <r>
    <x v="43"/>
    <x v="43"/>
    <x v="0"/>
    <x v="4"/>
    <x v="0"/>
    <x v="110"/>
    <n v="77345.37"/>
    <n v="18300"/>
    <n v="1005"/>
    <n v="23772.33"/>
    <n v="5469.11"/>
    <n v="101.5"/>
    <m/>
    <n v="125993.31"/>
    <n v="-990.37"/>
  </r>
  <r>
    <x v="49"/>
    <x v="49"/>
    <x v="0"/>
    <x v="3"/>
    <x v="0"/>
    <x v="110"/>
    <n v="83338.67"/>
    <n v="8804"/>
    <n v="65"/>
    <n v="19293.169999999998"/>
    <n v="3892.51"/>
    <n v="39.979999999999997"/>
    <m/>
    <n v="115433.33"/>
    <n v="-670.69"/>
  </r>
  <r>
    <x v="9"/>
    <x v="9"/>
    <x v="0"/>
    <x v="1"/>
    <x v="0"/>
    <x v="110"/>
    <n v="81450.740000000005"/>
    <n v="5819"/>
    <n v="2515"/>
    <n v="26306.91"/>
    <n v="5499.69"/>
    <n v="119"/>
    <m/>
    <n v="121710.34"/>
    <n v="-572.09"/>
  </r>
  <r>
    <x v="90"/>
    <x v="90"/>
    <x v="4"/>
    <x v="2"/>
    <x v="2"/>
    <x v="110"/>
    <n v="66196.350000000006"/>
    <n v="0"/>
    <n v="200"/>
    <n v="20293.21"/>
    <n v="6661.24"/>
    <n v="199.18"/>
    <m/>
    <n v="93549.98"/>
    <n v="-170"/>
  </r>
  <r>
    <x v="2"/>
    <x v="2"/>
    <x v="0"/>
    <x v="1"/>
    <x v="0"/>
    <x v="110"/>
    <n v="76641.23"/>
    <n v="38875"/>
    <n v="0"/>
    <n v="19437.05"/>
    <n v="4551"/>
    <n v="39.950000000000003"/>
    <m/>
    <n v="139544.23000000001"/>
    <n v="-1398.6"/>
  </r>
  <r>
    <x v="113"/>
    <x v="113"/>
    <x v="2"/>
    <x v="2"/>
    <x v="2"/>
    <x v="110"/>
    <n v="99585.23"/>
    <n v="11018.85"/>
    <n v="3708.5"/>
    <n v="34155.82"/>
    <n v="11050"/>
    <n v="2081.98"/>
    <m/>
    <n v="161600.38"/>
    <n v="-84.19"/>
  </r>
  <r>
    <x v="76"/>
    <x v="76"/>
    <x v="0"/>
    <x v="4"/>
    <x v="1"/>
    <x v="110"/>
    <n v="80061.789999999994"/>
    <n v="11385"/>
    <n v="1118.75"/>
    <n v="27296.62"/>
    <n v="7956.93"/>
    <n v="42"/>
    <m/>
    <n v="127861.09"/>
    <n v="-350.76"/>
  </r>
  <r>
    <x v="51"/>
    <x v="51"/>
    <x v="2"/>
    <x v="3"/>
    <x v="0"/>
    <x v="110"/>
    <n v="93580.27"/>
    <n v="17940"/>
    <n v="8488"/>
    <n v="25303.74"/>
    <n v="5286.49"/>
    <n v="236.49"/>
    <m/>
    <n v="150834.99"/>
    <n v="-808.41"/>
  </r>
  <r>
    <x v="101"/>
    <x v="101"/>
    <x v="4"/>
    <x v="2"/>
    <x v="2"/>
    <x v="110"/>
    <n v="79778.27"/>
    <n v="16504.8"/>
    <n v="1837.5"/>
    <n v="22708.04"/>
    <n v="6146.42"/>
    <n v="311.22000000000003"/>
    <m/>
    <n v="127286.25"/>
    <n v="-458.54"/>
  </r>
  <r>
    <x v="89"/>
    <x v="89"/>
    <x v="0"/>
    <x v="2"/>
    <x v="0"/>
    <x v="110"/>
    <n v="89330.14"/>
    <n v="18782.5"/>
    <n v="0"/>
    <n v="30673.84"/>
    <n v="7808.59"/>
    <n v="129.97"/>
    <m/>
    <n v="146725.04"/>
    <n v="-982.12"/>
  </r>
  <r>
    <x v="87"/>
    <x v="87"/>
    <x v="2"/>
    <x v="1"/>
    <x v="2"/>
    <x v="110"/>
    <n v="87799.21"/>
    <n v="0"/>
    <n v="678"/>
    <n v="32509.97"/>
    <n v="11008"/>
    <n v="275.42"/>
    <m/>
    <n v="132270.6"/>
    <n v="-1314.38"/>
  </r>
  <r>
    <x v="110"/>
    <x v="110"/>
    <x v="2"/>
    <x v="3"/>
    <x v="2"/>
    <x v="110"/>
    <n v="187776.26"/>
    <n v="650"/>
    <n v="120"/>
    <n v="47866.89"/>
    <n v="14376.88"/>
    <n v="709.04"/>
    <m/>
    <n v="251499.07"/>
    <n v="-2241.37"/>
  </r>
  <r>
    <x v="130"/>
    <x v="130"/>
    <x v="5"/>
    <x v="2"/>
    <x v="2"/>
    <x v="110"/>
    <n v="109975.63"/>
    <n v="34150"/>
    <n v="0"/>
    <n v="36361.07"/>
    <n v="14279.1"/>
    <n v="168"/>
    <m/>
    <n v="194933.8"/>
    <n v="-242"/>
  </r>
  <r>
    <x v="82"/>
    <x v="82"/>
    <x v="0"/>
    <x v="3"/>
    <x v="0"/>
    <x v="110"/>
    <n v="85346.8"/>
    <n v="0"/>
    <n v="0"/>
    <n v="29073.93"/>
    <n v="11519.36"/>
    <n v="140"/>
    <m/>
    <n v="126080.09"/>
    <n v="-522.88"/>
  </r>
  <r>
    <x v="14"/>
    <x v="14"/>
    <x v="0"/>
    <x v="1"/>
    <x v="1"/>
    <x v="110"/>
    <n v="49820.11"/>
    <n v="8600"/>
    <n v="100"/>
    <n v="21960.89"/>
    <n v="5749.05"/>
    <n v="415.99"/>
    <m/>
    <n v="86646.04"/>
    <n v="-298.77"/>
  </r>
  <r>
    <x v="47"/>
    <x v="47"/>
    <x v="0"/>
    <x v="2"/>
    <x v="0"/>
    <x v="110"/>
    <n v="105432.38"/>
    <n v="31650"/>
    <n v="2070"/>
    <n v="39719"/>
    <n v="6224"/>
    <n v="5800.88"/>
    <m/>
    <n v="190896.26"/>
    <n v="-803.98"/>
  </r>
  <r>
    <x v="37"/>
    <x v="37"/>
    <x v="0"/>
    <x v="3"/>
    <x v="0"/>
    <x v="110"/>
    <n v="106858.8"/>
    <n v="23040"/>
    <n v="1677.18"/>
    <n v="41256.980000000003"/>
    <n v="6499.75"/>
    <n v="4474.46"/>
    <m/>
    <n v="183807.17"/>
    <n v="-1364.86"/>
  </r>
  <r>
    <x v="19"/>
    <x v="19"/>
    <x v="4"/>
    <x v="0"/>
    <x v="0"/>
    <x v="110"/>
    <n v="40047.199999999997"/>
    <n v="8662.5"/>
    <n v="0"/>
    <n v="13865.54"/>
    <n v="3103.94"/>
    <n v="20"/>
    <m/>
    <n v="65699.179999999993"/>
    <n v="252.75"/>
  </r>
  <r>
    <x v="22"/>
    <x v="22"/>
    <x v="0"/>
    <x v="3"/>
    <x v="0"/>
    <x v="110"/>
    <n v="89312.13"/>
    <n v="4340.8599999999997"/>
    <n v="0"/>
    <n v="23647.360000000001"/>
    <n v="4013.9"/>
    <n v="403.85"/>
    <m/>
    <n v="121718.1"/>
    <n v="-130"/>
  </r>
  <r>
    <x v="4"/>
    <x v="4"/>
    <x v="1"/>
    <x v="0"/>
    <x v="0"/>
    <x v="110"/>
    <n v="55216.75"/>
    <n v="32100"/>
    <n v="0"/>
    <n v="26188.75"/>
    <n v="3606.35"/>
    <n v="35"/>
    <m/>
    <n v="117146.85"/>
    <n v="0"/>
  </r>
  <r>
    <x v="1"/>
    <x v="1"/>
    <x v="0"/>
    <x v="1"/>
    <x v="0"/>
    <x v="110"/>
    <n v="71259.039999999994"/>
    <n v="2950"/>
    <n v="1414"/>
    <n v="24464.25"/>
    <n v="5741"/>
    <n v="386.77"/>
    <m/>
    <n v="106215.06"/>
    <n v="-828.51"/>
  </r>
  <r>
    <x v="84"/>
    <x v="84"/>
    <x v="0"/>
    <x v="3"/>
    <x v="0"/>
    <x v="110"/>
    <n v="108134.36"/>
    <n v="6755"/>
    <n v="95"/>
    <n v="43785.75"/>
    <n v="11261.89"/>
    <n v="488.76"/>
    <m/>
    <n v="170520.76"/>
    <n v="-784.85"/>
  </r>
  <r>
    <x v="26"/>
    <x v="26"/>
    <x v="1"/>
    <x v="2"/>
    <x v="0"/>
    <x v="110"/>
    <n v="79817.5"/>
    <n v="16450"/>
    <n v="0"/>
    <n v="34480.1"/>
    <n v="5349.54"/>
    <n v="77.5"/>
    <m/>
    <n v="136174.64000000001"/>
    <n v="-142.08000000000001"/>
  </r>
  <r>
    <x v="44"/>
    <x v="44"/>
    <x v="0"/>
    <x v="2"/>
    <x v="0"/>
    <x v="110"/>
    <n v="84036.06"/>
    <n v="36248.9"/>
    <n v="1426"/>
    <n v="29762.63"/>
    <n v="4689.0600000000004"/>
    <n v="599.12"/>
    <m/>
    <n v="156761.76999999999"/>
    <n v="-1147.1400000000001"/>
  </r>
  <r>
    <x v="115"/>
    <x v="115"/>
    <x v="0"/>
    <x v="1"/>
    <x v="2"/>
    <x v="110"/>
    <n v="53413.54"/>
    <n v="16874.68"/>
    <n v="0"/>
    <n v="20585.78"/>
    <n v="6237.54"/>
    <n v="212"/>
    <m/>
    <n v="97323.54"/>
    <n v="-932.79"/>
  </r>
  <r>
    <x v="123"/>
    <x v="123"/>
    <x v="2"/>
    <x v="4"/>
    <x v="0"/>
    <x v="110"/>
    <n v="121673"/>
    <n v="30675"/>
    <n v="350"/>
    <n v="35513.15"/>
    <n v="7050.16"/>
    <n v="19.989999999999998"/>
    <m/>
    <n v="195281.3"/>
    <n v="-1635.42"/>
  </r>
  <r>
    <x v="92"/>
    <x v="92"/>
    <x v="2"/>
    <x v="4"/>
    <x v="0"/>
    <x v="110"/>
    <n v="138789.97"/>
    <n v="37800"/>
    <n v="1200"/>
    <n v="49642.31"/>
    <n v="8402.4500000000007"/>
    <n v="284.97000000000003"/>
    <m/>
    <n v="236119.7"/>
    <n v="-2128.0300000000002"/>
  </r>
  <r>
    <x v="6"/>
    <x v="6"/>
    <x v="0"/>
    <x v="1"/>
    <x v="0"/>
    <x v="110"/>
    <n v="95197.91"/>
    <n v="20246"/>
    <n v="3314"/>
    <n v="32785"/>
    <n v="5554.8"/>
    <n v="2289.31"/>
    <m/>
    <n v="159387.01999999999"/>
    <n v="-571.39"/>
  </r>
  <r>
    <x v="99"/>
    <x v="99"/>
    <x v="4"/>
    <x v="3"/>
    <x v="2"/>
    <x v="110"/>
    <n v="56138.25"/>
    <n v="0"/>
    <n v="775"/>
    <n v="22711.05"/>
    <n v="3808.85"/>
    <n v="3260.21"/>
    <m/>
    <n v="86693.36"/>
    <n v="-56.7"/>
  </r>
  <r>
    <x v="70"/>
    <x v="70"/>
    <x v="5"/>
    <x v="2"/>
    <x v="4"/>
    <x v="110"/>
    <n v="55905.47"/>
    <n v="23446"/>
    <n v="0"/>
    <n v="24558.63"/>
    <n v="9929.51"/>
    <n v="772.97"/>
    <m/>
    <n v="114612.58"/>
    <n v="-100"/>
  </r>
  <r>
    <x v="86"/>
    <x v="86"/>
    <x v="0"/>
    <x v="2"/>
    <x v="2"/>
    <x v="110"/>
    <n v="68728.09"/>
    <n v="0"/>
    <n v="0"/>
    <n v="24045.1"/>
    <n v="6119.26"/>
    <n v="156.72999999999999"/>
    <m/>
    <n v="99049.18"/>
    <n v="-74.010000000000005"/>
  </r>
  <r>
    <x v="77"/>
    <x v="77"/>
    <x v="5"/>
    <x v="2"/>
    <x v="2"/>
    <x v="110"/>
    <n v="97586.57"/>
    <n v="12265.2"/>
    <n v="198"/>
    <n v="29481.75"/>
    <n v="9422.1"/>
    <n v="840.05"/>
    <m/>
    <n v="149793.67000000001"/>
    <n v="-1197.57"/>
  </r>
  <r>
    <x v="55"/>
    <x v="55"/>
    <x v="0"/>
    <x v="5"/>
    <x v="0"/>
    <x v="110"/>
    <n v="115251.5"/>
    <n v="0"/>
    <n v="0"/>
    <n v="29096.93"/>
    <n v="6289.6"/>
    <n v="307.39"/>
    <m/>
    <n v="150945.42000000001"/>
    <n v="-490"/>
  </r>
  <r>
    <x v="128"/>
    <x v="128"/>
    <x v="4"/>
    <x v="2"/>
    <x v="2"/>
    <x v="110"/>
    <n v="50402.82"/>
    <n v="1710"/>
    <n v="0"/>
    <n v="14107.27"/>
    <n v="2748.07"/>
    <n v="0"/>
    <m/>
    <n v="68968.160000000003"/>
    <n v="0"/>
  </r>
  <r>
    <x v="34"/>
    <x v="34"/>
    <x v="0"/>
    <x v="3"/>
    <x v="0"/>
    <x v="110"/>
    <n v="76877.77"/>
    <n v="2600"/>
    <n v="915"/>
    <n v="25992.66"/>
    <n v="5711.06"/>
    <n v="108.93"/>
    <m/>
    <n v="112205.42"/>
    <n v="-858.4"/>
  </r>
  <r>
    <x v="119"/>
    <x v="119"/>
    <x v="3"/>
    <x v="5"/>
    <x v="4"/>
    <x v="110"/>
    <n v="117058.86"/>
    <n v="16560"/>
    <n v="530"/>
    <n v="38024.32"/>
    <n v="13816.15"/>
    <n v="129"/>
    <m/>
    <n v="186118.33"/>
    <n v="-130.59"/>
  </r>
  <r>
    <x v="5"/>
    <x v="5"/>
    <x v="0"/>
    <x v="1"/>
    <x v="0"/>
    <x v="110"/>
    <n v="83136.160000000003"/>
    <n v="2035"/>
    <n v="285"/>
    <n v="28734"/>
    <n v="7890.01"/>
    <n v="667.76"/>
    <m/>
    <n v="122747.93"/>
    <n v="-918.27"/>
  </r>
  <r>
    <x v="73"/>
    <x v="73"/>
    <x v="0"/>
    <x v="2"/>
    <x v="2"/>
    <x v="110"/>
    <n v="63911.28"/>
    <n v="11000"/>
    <n v="0"/>
    <n v="27529.58"/>
    <n v="5002.3500000000004"/>
    <n v="0"/>
    <m/>
    <n v="107443.21"/>
    <n v="-373.55"/>
  </r>
  <r>
    <x v="45"/>
    <x v="45"/>
    <x v="0"/>
    <x v="3"/>
    <x v="0"/>
    <x v="110"/>
    <n v="72455.179999999993"/>
    <n v="15000"/>
    <n v="0"/>
    <n v="21740.15"/>
    <n v="3471.78"/>
    <n v="30"/>
    <m/>
    <n v="112697.11"/>
    <n v="-1393.68"/>
  </r>
  <r>
    <x v="32"/>
    <x v="32"/>
    <x v="3"/>
    <x v="2"/>
    <x v="0"/>
    <x v="110"/>
    <n v="99885.37"/>
    <n v="6929.37"/>
    <n v="40"/>
    <n v="30159.119999999999"/>
    <n v="9225.91"/>
    <n v="18"/>
    <m/>
    <n v="146257.76999999999"/>
    <n v="-245"/>
  </r>
  <r>
    <x v="91"/>
    <x v="91"/>
    <x v="0"/>
    <x v="2"/>
    <x v="1"/>
    <x v="110"/>
    <n v="58732.77"/>
    <n v="10920"/>
    <n v="223.75"/>
    <n v="15718"/>
    <n v="5454"/>
    <n v="322.98"/>
    <m/>
    <n v="91371.5"/>
    <n v="-383.04"/>
  </r>
  <r>
    <x v="112"/>
    <x v="112"/>
    <x v="2"/>
    <x v="3"/>
    <x v="2"/>
    <x v="110"/>
    <n v="91193.73"/>
    <n v="18957.099999999999"/>
    <n v="1705"/>
    <n v="43352.95"/>
    <n v="18613.939999999999"/>
    <n v="20"/>
    <m/>
    <n v="173842.72"/>
    <n v="-959.93"/>
  </r>
  <r>
    <x v="83"/>
    <x v="83"/>
    <x v="6"/>
    <x v="2"/>
    <x v="2"/>
    <x v="110"/>
    <n v="61910.06"/>
    <n v="7129.5"/>
    <n v="1350"/>
    <n v="20269.060000000001"/>
    <n v="7222.82"/>
    <n v="2120.27"/>
    <m/>
    <n v="100001.71"/>
    <n v="-426.57"/>
  </r>
  <r>
    <x v="61"/>
    <x v="61"/>
    <x v="0"/>
    <x v="3"/>
    <x v="0"/>
    <x v="110"/>
    <n v="64315"/>
    <n v="25337.71"/>
    <n v="0"/>
    <n v="20250.650000000001"/>
    <n v="5119.13"/>
    <n v="70"/>
    <m/>
    <n v="115092.49"/>
    <n v="-251.21"/>
  </r>
  <r>
    <x v="107"/>
    <x v="107"/>
    <x v="0"/>
    <x v="3"/>
    <x v="0"/>
    <x v="110"/>
    <n v="109365.04"/>
    <n v="32650"/>
    <n v="2100"/>
    <n v="36942"/>
    <n v="6776"/>
    <n v="90"/>
    <m/>
    <n v="187923.04"/>
    <n v="-699.32"/>
  </r>
  <r>
    <x v="10"/>
    <x v="10"/>
    <x v="1"/>
    <x v="2"/>
    <x v="0"/>
    <x v="110"/>
    <n v="75126.149999999994"/>
    <n v="10425"/>
    <n v="2515"/>
    <n v="35388.050000000003"/>
    <n v="5175.55"/>
    <n v="1702.64"/>
    <m/>
    <n v="130332.39"/>
    <n v="-42.51"/>
  </r>
  <r>
    <x v="133"/>
    <x v="133"/>
    <x v="4"/>
    <x v="2"/>
    <x v="2"/>
    <x v="110"/>
    <n v="50534.46"/>
    <n v="3000"/>
    <n v="0"/>
    <n v="14531"/>
    <n v="4931"/>
    <n v="0"/>
    <m/>
    <n v="72996.460000000006"/>
    <n v="-181.83"/>
  </r>
  <r>
    <x v="98"/>
    <x v="98"/>
    <x v="2"/>
    <x v="3"/>
    <x v="2"/>
    <x v="110"/>
    <n v="102824.08"/>
    <n v="51735"/>
    <n v="0"/>
    <n v="51093.82"/>
    <n v="33464.47"/>
    <n v="234"/>
    <m/>
    <n v="239351.37"/>
    <n v="-1546.34"/>
  </r>
  <r>
    <x v="108"/>
    <x v="108"/>
    <x v="4"/>
    <x v="2"/>
    <x v="2"/>
    <x v="110"/>
    <n v="86820.32"/>
    <n v="3965"/>
    <n v="225"/>
    <n v="26228.25"/>
    <n v="11409.97"/>
    <n v="41.95"/>
    <m/>
    <n v="128690.49"/>
    <n v="-1200.6300000000001"/>
  </r>
  <r>
    <x v="100"/>
    <x v="100"/>
    <x v="4"/>
    <x v="5"/>
    <x v="2"/>
    <x v="110"/>
    <n v="78478.509999999995"/>
    <n v="6018"/>
    <n v="3096"/>
    <n v="27485.919999999998"/>
    <n v="10557.58"/>
    <n v="166.5"/>
    <m/>
    <n v="125802.51"/>
    <n v="0"/>
  </r>
  <r>
    <x v="20"/>
    <x v="20"/>
    <x v="3"/>
    <x v="1"/>
    <x v="0"/>
    <x v="110"/>
    <n v="100862.08"/>
    <n v="9594.2900000000009"/>
    <n v="1082"/>
    <n v="25028.5"/>
    <n v="14523.25"/>
    <n v="0"/>
    <m/>
    <n v="151090.12"/>
    <n v="-91.71"/>
  </r>
  <r>
    <x v="114"/>
    <x v="114"/>
    <x v="6"/>
    <x v="3"/>
    <x v="2"/>
    <x v="111"/>
    <n v="81559.64"/>
    <n v="0"/>
    <n v="950"/>
    <n v="35215.65"/>
    <n v="11301.12"/>
    <n v="252.4"/>
    <m/>
    <n v="129278.81"/>
    <n v="-370.26"/>
  </r>
  <r>
    <x v="40"/>
    <x v="40"/>
    <x v="0"/>
    <x v="3"/>
    <x v="0"/>
    <x v="111"/>
    <n v="82478.5"/>
    <n v="0"/>
    <n v="0"/>
    <n v="30098.720000000001"/>
    <n v="8318.2000000000007"/>
    <n v="63.96"/>
    <m/>
    <n v="120959.38"/>
    <n v="-235.95"/>
  </r>
  <r>
    <x v="125"/>
    <x v="125"/>
    <x v="0"/>
    <x v="2"/>
    <x v="2"/>
    <x v="111"/>
    <n v="58280.5"/>
    <n v="210"/>
    <n v="10686.02"/>
    <n v="22625.42"/>
    <n v="5374.01"/>
    <n v="3606"/>
    <m/>
    <n v="100781.95"/>
    <n v="-25"/>
  </r>
  <r>
    <x v="65"/>
    <x v="65"/>
    <x v="0"/>
    <x v="2"/>
    <x v="0"/>
    <x v="111"/>
    <n v="54345"/>
    <n v="5150"/>
    <n v="0"/>
    <n v="44162.62"/>
    <n v="5645.25"/>
    <n v="93.99"/>
    <m/>
    <n v="109396.86"/>
    <n v="-295"/>
  </r>
  <r>
    <x v="59"/>
    <x v="59"/>
    <x v="3"/>
    <x v="3"/>
    <x v="2"/>
    <x v="111"/>
    <n v="106525.06"/>
    <n v="0"/>
    <n v="0"/>
    <n v="22164.5"/>
    <n v="3843"/>
    <n v="328.16"/>
    <m/>
    <n v="132860.72"/>
    <n v="-209.64"/>
  </r>
  <r>
    <x v="79"/>
    <x v="79"/>
    <x v="0"/>
    <x v="3"/>
    <x v="0"/>
    <x v="111"/>
    <n v="88074.74"/>
    <n v="456.75"/>
    <n v="1695"/>
    <n v="31872.07"/>
    <n v="6571.77"/>
    <n v="59"/>
    <m/>
    <n v="128729.33"/>
    <n v="-243.68"/>
  </r>
  <r>
    <x v="120"/>
    <x v="120"/>
    <x v="2"/>
    <x v="3"/>
    <x v="2"/>
    <x v="111"/>
    <n v="99747.69"/>
    <n v="0"/>
    <n v="3090"/>
    <n v="37190.339999999997"/>
    <n v="9994.23"/>
    <n v="567.79999999999995"/>
    <m/>
    <n v="150590.06"/>
    <n v="-1314.7"/>
  </r>
  <r>
    <x v="53"/>
    <x v="53"/>
    <x v="0"/>
    <x v="2"/>
    <x v="0"/>
    <x v="111"/>
    <n v="50858.2"/>
    <n v="7225"/>
    <n v="660"/>
    <n v="20401.11"/>
    <n v="4769.34"/>
    <n v="230.44"/>
    <m/>
    <n v="84144.09"/>
    <n v="-290"/>
  </r>
  <r>
    <x v="52"/>
    <x v="52"/>
    <x v="2"/>
    <x v="1"/>
    <x v="2"/>
    <x v="111"/>
    <n v="63958.76"/>
    <n v="-500"/>
    <n v="150"/>
    <n v="22426.78"/>
    <n v="3725.05"/>
    <n v="4911.57"/>
    <m/>
    <n v="94672.16"/>
    <n v="-153.4"/>
  </r>
  <r>
    <x v="104"/>
    <x v="104"/>
    <x v="0"/>
    <x v="2"/>
    <x v="0"/>
    <x v="111"/>
    <n v="94660.24"/>
    <n v="0"/>
    <n v="0"/>
    <n v="30545.13"/>
    <n v="6046.14"/>
    <n v="9.98"/>
    <m/>
    <n v="131261.49"/>
    <n v="-522.9"/>
  </r>
  <r>
    <x v="60"/>
    <x v="60"/>
    <x v="1"/>
    <x v="3"/>
    <x v="2"/>
    <x v="111"/>
    <n v="44622.76"/>
    <n v="375"/>
    <n v="390"/>
    <n v="13036.99"/>
    <n v="6408.04"/>
    <n v="104"/>
    <m/>
    <n v="64936.79"/>
    <n v="0"/>
  </r>
  <r>
    <x v="56"/>
    <x v="56"/>
    <x v="0"/>
    <x v="2"/>
    <x v="0"/>
    <x v="111"/>
    <n v="45129.21"/>
    <n v="0"/>
    <n v="0"/>
    <n v="19199.060000000001"/>
    <n v="5630.45"/>
    <n v="1185.8800000000001"/>
    <m/>
    <n v="71144.600000000006"/>
    <n v="-243.44"/>
  </r>
  <r>
    <x v="54"/>
    <x v="54"/>
    <x v="0"/>
    <x v="2"/>
    <x v="0"/>
    <x v="111"/>
    <n v="54236.09"/>
    <n v="300"/>
    <n v="0"/>
    <n v="26760.91"/>
    <n v="1609.5"/>
    <n v="38.5"/>
    <m/>
    <n v="82945"/>
    <n v="-296.04000000000002"/>
  </r>
  <r>
    <x v="21"/>
    <x v="21"/>
    <x v="4"/>
    <x v="1"/>
    <x v="0"/>
    <x v="111"/>
    <n v="52524.7"/>
    <n v="800"/>
    <n v="48"/>
    <n v="25584.43"/>
    <n v="3404.62"/>
    <n v="182.03"/>
    <m/>
    <n v="82543.78"/>
    <n v="-158.75"/>
  </r>
  <r>
    <x v="58"/>
    <x v="58"/>
    <x v="0"/>
    <x v="3"/>
    <x v="3"/>
    <x v="111"/>
    <n v="56955.03"/>
    <n v="-400"/>
    <n v="1300"/>
    <n v="28485.9"/>
    <n v="2276.58"/>
    <n v="0"/>
    <m/>
    <n v="88617.51"/>
    <n v="-363.04"/>
  </r>
  <r>
    <x v="121"/>
    <x v="121"/>
    <x v="0"/>
    <x v="3"/>
    <x v="2"/>
    <x v="111"/>
    <n v="100148.87"/>
    <n v="0"/>
    <n v="1961.85"/>
    <n v="30768.83"/>
    <n v="8519.9"/>
    <n v="752.6"/>
    <m/>
    <n v="142152.04999999999"/>
    <n v="-1007.91"/>
  </r>
  <r>
    <x v="36"/>
    <x v="36"/>
    <x v="0"/>
    <x v="1"/>
    <x v="0"/>
    <x v="111"/>
    <n v="57513.69"/>
    <n v="0"/>
    <n v="0"/>
    <n v="26735.919999999998"/>
    <n v="5971.5"/>
    <n v="94.97"/>
    <m/>
    <n v="90316.08"/>
    <n v="-327.91"/>
  </r>
  <r>
    <x v="7"/>
    <x v="7"/>
    <x v="0"/>
    <x v="1"/>
    <x v="0"/>
    <x v="111"/>
    <n v="52469.4"/>
    <n v="2999.96"/>
    <n v="0"/>
    <n v="21160.97"/>
    <n v="2271.04"/>
    <n v="140"/>
    <m/>
    <n v="79041.37"/>
    <n v="-119.95"/>
  </r>
  <r>
    <x v="11"/>
    <x v="11"/>
    <x v="0"/>
    <x v="2"/>
    <x v="2"/>
    <x v="111"/>
    <n v="74504.759999999995"/>
    <n v="0"/>
    <n v="3350"/>
    <n v="22785.200000000001"/>
    <n v="6151.95"/>
    <n v="4146.2299999999996"/>
    <m/>
    <n v="110938.14"/>
    <n v="-830.49"/>
  </r>
  <r>
    <x v="27"/>
    <x v="27"/>
    <x v="0"/>
    <x v="3"/>
    <x v="0"/>
    <x v="111"/>
    <n v="65658.91"/>
    <n v="2400"/>
    <n v="0"/>
    <n v="21436.31"/>
    <n v="4873"/>
    <n v="230.98"/>
    <m/>
    <n v="94599.2"/>
    <n v="-179.15"/>
  </r>
  <r>
    <x v="134"/>
    <x v="134"/>
    <x v="0"/>
    <x v="3"/>
    <x v="2"/>
    <x v="111"/>
    <n v="26914.78"/>
    <n v="2010.98"/>
    <n v="140"/>
    <n v="10403.35"/>
    <n v="3245.6"/>
    <n v="12"/>
    <m/>
    <n v="42726.71"/>
    <n v="-120"/>
  </r>
  <r>
    <x v="42"/>
    <x v="42"/>
    <x v="0"/>
    <x v="1"/>
    <x v="1"/>
    <x v="111"/>
    <n v="50930.85"/>
    <n v="340"/>
    <n v="895"/>
    <n v="20033.849999999999"/>
    <n v="5105.1400000000003"/>
    <n v="2050.7800000000002"/>
    <m/>
    <n v="79355.62"/>
    <n v="-96.75"/>
  </r>
  <r>
    <x v="24"/>
    <x v="24"/>
    <x v="0"/>
    <x v="2"/>
    <x v="0"/>
    <x v="111"/>
    <n v="61873.14"/>
    <n v="35375"/>
    <n v="1975"/>
    <n v="19376.509999999998"/>
    <n v="4753.28"/>
    <n v="3960.71"/>
    <m/>
    <n v="127313.64"/>
    <n v="-1151.4000000000001"/>
  </r>
  <r>
    <x v="25"/>
    <x v="25"/>
    <x v="2"/>
    <x v="1"/>
    <x v="0"/>
    <x v="111"/>
    <n v="87934.7"/>
    <n v="3375"/>
    <n v="180"/>
    <n v="29321.43"/>
    <n v="3273.78"/>
    <n v="0"/>
    <m/>
    <n v="124084.91"/>
    <n v="-653.39"/>
  </r>
  <r>
    <x v="28"/>
    <x v="28"/>
    <x v="0"/>
    <x v="2"/>
    <x v="0"/>
    <x v="111"/>
    <n v="59032"/>
    <n v="600"/>
    <n v="0"/>
    <n v="23028.51"/>
    <n v="5234.3999999999996"/>
    <n v="191.46"/>
    <m/>
    <n v="88086.37"/>
    <n v="-185.72"/>
  </r>
  <r>
    <x v="103"/>
    <x v="103"/>
    <x v="0"/>
    <x v="3"/>
    <x v="2"/>
    <x v="111"/>
    <n v="74252.570000000007"/>
    <n v="4945"/>
    <n v="1190"/>
    <n v="33919.64"/>
    <n v="11177.18"/>
    <n v="401.97"/>
    <m/>
    <n v="125886.36"/>
    <n v="-726.82"/>
  </r>
  <r>
    <x v="105"/>
    <x v="105"/>
    <x v="4"/>
    <x v="1"/>
    <x v="2"/>
    <x v="111"/>
    <n v="42453.14"/>
    <n v="0"/>
    <n v="0"/>
    <n v="9028.5499999999993"/>
    <n v="3104.85"/>
    <n v="0"/>
    <m/>
    <n v="54586.54"/>
    <n v="-227.72"/>
  </r>
  <r>
    <x v="48"/>
    <x v="48"/>
    <x v="0"/>
    <x v="3"/>
    <x v="0"/>
    <x v="111"/>
    <n v="74070.17"/>
    <n v="2125"/>
    <n v="825"/>
    <n v="24874.28"/>
    <n v="4996.5"/>
    <n v="185"/>
    <m/>
    <n v="107075.95"/>
    <n v="-272.42"/>
  </r>
  <r>
    <x v="80"/>
    <x v="80"/>
    <x v="4"/>
    <x v="1"/>
    <x v="2"/>
    <x v="111"/>
    <n v="39626.400000000001"/>
    <n v="4320"/>
    <n v="0"/>
    <n v="13349.79"/>
    <n v="2786.18"/>
    <n v="0"/>
    <m/>
    <n v="60082.37"/>
    <n v="-380"/>
  </r>
  <r>
    <x v="85"/>
    <x v="85"/>
    <x v="0"/>
    <x v="2"/>
    <x v="0"/>
    <x v="111"/>
    <n v="82493.13"/>
    <n v="0"/>
    <n v="270"/>
    <n v="23219.57"/>
    <n v="5142.66"/>
    <n v="441.45"/>
    <m/>
    <n v="111566.81"/>
    <n v="-654.72"/>
  </r>
  <r>
    <x v="72"/>
    <x v="72"/>
    <x v="0"/>
    <x v="3"/>
    <x v="2"/>
    <x v="111"/>
    <n v="70523.429999999993"/>
    <n v="0"/>
    <n v="0"/>
    <n v="33589.58"/>
    <n v="7489.87"/>
    <n v="102"/>
    <m/>
    <n v="111704.88"/>
    <n v="0"/>
  </r>
  <r>
    <x v="0"/>
    <x v="0"/>
    <x v="0"/>
    <x v="0"/>
    <x v="0"/>
    <x v="111"/>
    <n v="53426.19"/>
    <n v="1250"/>
    <n v="0"/>
    <n v="20823.849999999999"/>
    <n v="2883.57"/>
    <n v="273"/>
    <m/>
    <n v="78656.61"/>
    <n v="-249.35"/>
  </r>
  <r>
    <x v="88"/>
    <x v="88"/>
    <x v="2"/>
    <x v="3"/>
    <x v="2"/>
    <x v="111"/>
    <n v="133140.51"/>
    <n v="0"/>
    <n v="0"/>
    <n v="36241.71"/>
    <n v="6771.94"/>
    <n v="15449.94"/>
    <m/>
    <n v="191604.1"/>
    <n v="-974"/>
  </r>
  <r>
    <x v="15"/>
    <x v="15"/>
    <x v="2"/>
    <x v="1"/>
    <x v="0"/>
    <x v="111"/>
    <n v="75135.25"/>
    <n v="480"/>
    <n v="1650"/>
    <n v="22766.65"/>
    <n v="2639.9"/>
    <n v="39.99"/>
    <m/>
    <n v="102711.79"/>
    <n v="-286.5"/>
  </r>
  <r>
    <x v="29"/>
    <x v="29"/>
    <x v="0"/>
    <x v="2"/>
    <x v="0"/>
    <x v="111"/>
    <n v="83519.100000000006"/>
    <n v="1278"/>
    <n v="0"/>
    <n v="40091.53"/>
    <n v="6649.43"/>
    <n v="2906.19"/>
    <m/>
    <n v="134444.25"/>
    <n v="-423.58"/>
  </r>
  <r>
    <x v="95"/>
    <x v="95"/>
    <x v="2"/>
    <x v="5"/>
    <x v="2"/>
    <x v="111"/>
    <n v="89103.51"/>
    <n v="82"/>
    <n v="706"/>
    <n v="31683.42"/>
    <n v="9925.43"/>
    <n v="9015.3700000000008"/>
    <m/>
    <n v="140515.73000000001"/>
    <n v="-390.5"/>
  </r>
  <r>
    <x v="132"/>
    <x v="132"/>
    <x v="4"/>
    <x v="1"/>
    <x v="2"/>
    <x v="111"/>
    <n v="37705.56"/>
    <n v="200"/>
    <n v="180"/>
    <n v="19573.759999999998"/>
    <n v="8175.57"/>
    <n v="0"/>
    <m/>
    <n v="65834.89"/>
    <n v="0"/>
  </r>
  <r>
    <x v="93"/>
    <x v="93"/>
    <x v="0"/>
    <x v="2"/>
    <x v="0"/>
    <x v="111"/>
    <n v="71790.89"/>
    <n v="0"/>
    <n v="840"/>
    <n v="25576.01"/>
    <n v="7546.13"/>
    <n v="69"/>
    <m/>
    <n v="105822.03"/>
    <n v="-100"/>
  </r>
  <r>
    <x v="13"/>
    <x v="13"/>
    <x v="0"/>
    <x v="1"/>
    <x v="0"/>
    <x v="111"/>
    <n v="52418.79"/>
    <n v="0"/>
    <n v="693"/>
    <n v="18419.25"/>
    <n v="2886.1"/>
    <n v="8348.57"/>
    <m/>
    <n v="82765.710000000006"/>
    <n v="-960.65"/>
  </r>
  <r>
    <x v="62"/>
    <x v="62"/>
    <x v="2"/>
    <x v="4"/>
    <x v="0"/>
    <x v="111"/>
    <n v="116871.37"/>
    <n v="7250"/>
    <n v="430"/>
    <n v="40051.33"/>
    <n v="5318.1"/>
    <n v="223.5"/>
    <m/>
    <n v="170144.3"/>
    <n v="-336.27"/>
  </r>
  <r>
    <x v="64"/>
    <x v="64"/>
    <x v="0"/>
    <x v="3"/>
    <x v="0"/>
    <x v="111"/>
    <n v="79597.22"/>
    <n v="43090.57"/>
    <n v="0"/>
    <n v="39157.03"/>
    <n v="5424.6"/>
    <n v="349.9"/>
    <m/>
    <n v="167619.32"/>
    <n v="-327.93"/>
  </r>
  <r>
    <x v="118"/>
    <x v="118"/>
    <x v="3"/>
    <x v="3"/>
    <x v="4"/>
    <x v="111"/>
    <n v="43450.21"/>
    <n v="200"/>
    <n v="725"/>
    <n v="13233.36"/>
    <n v="1597.27"/>
    <n v="45"/>
    <m/>
    <n v="59250.84"/>
    <n v="0"/>
  </r>
  <r>
    <x v="106"/>
    <x v="106"/>
    <x v="0"/>
    <x v="2"/>
    <x v="2"/>
    <x v="111"/>
    <n v="63087.01"/>
    <n v="0"/>
    <n v="400"/>
    <n v="23240.92"/>
    <n v="8204.99"/>
    <n v="646.27"/>
    <m/>
    <n v="95579.19"/>
    <n v="-60"/>
  </r>
  <r>
    <x v="74"/>
    <x v="74"/>
    <x v="3"/>
    <x v="3"/>
    <x v="0"/>
    <x v="111"/>
    <n v="133019.14000000001"/>
    <n v="751"/>
    <n v="2718"/>
    <n v="34305.57"/>
    <n v="12749.76"/>
    <n v="1871.34"/>
    <m/>
    <n v="185414.81"/>
    <n v="-1036.8800000000001"/>
  </r>
  <r>
    <x v="135"/>
    <x v="135"/>
    <x v="4"/>
    <x v="2"/>
    <x v="0"/>
    <x v="111"/>
    <n v="41705.480000000003"/>
    <n v="0"/>
    <n v="348"/>
    <n v="18279.400000000001"/>
    <n v="4760.8500000000004"/>
    <n v="214.52"/>
    <m/>
    <n v="65308.25"/>
    <n v="0"/>
  </r>
  <r>
    <x v="117"/>
    <x v="117"/>
    <x v="4"/>
    <x v="4"/>
    <x v="2"/>
    <x v="111"/>
    <n v="20013.62"/>
    <n v="0"/>
    <n v="0"/>
    <n v="11888.61"/>
    <n v="5625.16"/>
    <n v="120"/>
    <m/>
    <n v="37647.39"/>
    <n v="0"/>
  </r>
  <r>
    <x v="8"/>
    <x v="8"/>
    <x v="0"/>
    <x v="1"/>
    <x v="1"/>
    <x v="111"/>
    <n v="46756.36"/>
    <n v="1930"/>
    <n v="1711.25"/>
    <n v="21670.37"/>
    <n v="4766.1400000000003"/>
    <n v="66.67"/>
    <m/>
    <n v="76900.789999999994"/>
    <n v="-337.84"/>
  </r>
  <r>
    <x v="50"/>
    <x v="50"/>
    <x v="2"/>
    <x v="4"/>
    <x v="0"/>
    <x v="111"/>
    <n v="121617.36"/>
    <n v="3575"/>
    <n v="2009"/>
    <n v="52165.9"/>
    <n v="5407.99"/>
    <n v="153.93"/>
    <m/>
    <n v="184929.18"/>
    <n v="-721.23"/>
  </r>
  <r>
    <x v="33"/>
    <x v="33"/>
    <x v="0"/>
    <x v="2"/>
    <x v="0"/>
    <x v="111"/>
    <n v="63900.52"/>
    <n v="1280"/>
    <n v="5750"/>
    <n v="32312.69"/>
    <n v="4570.6000000000004"/>
    <n v="25"/>
    <m/>
    <n v="107838.81"/>
    <n v="-366.93"/>
  </r>
  <r>
    <x v="127"/>
    <x v="127"/>
    <x v="2"/>
    <x v="5"/>
    <x v="0"/>
    <x v="111"/>
    <n v="118379.11"/>
    <n v="2250"/>
    <n v="1655.5"/>
    <n v="38108.36"/>
    <n v="8479.32"/>
    <n v="459.31"/>
    <m/>
    <n v="169331.6"/>
    <n v="-25"/>
  </r>
  <r>
    <x v="3"/>
    <x v="3"/>
    <x v="0"/>
    <x v="1"/>
    <x v="0"/>
    <x v="111"/>
    <n v="62509.17"/>
    <n v="4613.3900000000003"/>
    <n v="1030"/>
    <n v="42625.26"/>
    <n v="4164.8999999999996"/>
    <n v="138.87"/>
    <m/>
    <n v="115081.59"/>
    <n v="-422"/>
  </r>
  <r>
    <x v="94"/>
    <x v="94"/>
    <x v="0"/>
    <x v="2"/>
    <x v="2"/>
    <x v="111"/>
    <n v="60315.63"/>
    <n v="0"/>
    <n v="2450"/>
    <n v="23068.04"/>
    <n v="5099.49"/>
    <n v="140"/>
    <m/>
    <n v="91073.16"/>
    <n v="-400.92"/>
  </r>
  <r>
    <x v="124"/>
    <x v="124"/>
    <x v="0"/>
    <x v="6"/>
    <x v="0"/>
    <x v="111"/>
    <n v="47693.56"/>
    <n v="0"/>
    <n v="0"/>
    <n v="18800.150000000001"/>
    <n v="4570.6899999999996"/>
    <n v="0"/>
    <m/>
    <n v="71064.399999999994"/>
    <n v="-65"/>
  </r>
  <r>
    <x v="69"/>
    <x v="69"/>
    <x v="4"/>
    <x v="1"/>
    <x v="2"/>
    <x v="111"/>
    <n v="37904.129999999997"/>
    <n v="2940"/>
    <n v="582.48"/>
    <n v="16077.49"/>
    <n v="6720.08"/>
    <n v="55.5"/>
    <m/>
    <n v="64279.68"/>
    <n v="-58.69"/>
  </r>
  <r>
    <x v="23"/>
    <x v="23"/>
    <x v="0"/>
    <x v="1"/>
    <x v="0"/>
    <x v="111"/>
    <n v="73073.87"/>
    <n v="46475"/>
    <n v="165"/>
    <n v="28741.5"/>
    <n v="4254"/>
    <n v="0"/>
    <m/>
    <n v="152709.37"/>
    <n v="-467.03"/>
  </r>
  <r>
    <x v="68"/>
    <x v="68"/>
    <x v="0"/>
    <x v="0"/>
    <x v="2"/>
    <x v="111"/>
    <n v="30594.66"/>
    <n v="3860"/>
    <n v="515"/>
    <n v="18313.38"/>
    <n v="7654.8"/>
    <n v="477"/>
    <m/>
    <n v="61414.84"/>
    <n v="-90.07"/>
  </r>
  <r>
    <x v="96"/>
    <x v="96"/>
    <x v="3"/>
    <x v="5"/>
    <x v="0"/>
    <x v="111"/>
    <n v="107350.53"/>
    <n v="0"/>
    <n v="0"/>
    <n v="24048.01"/>
    <n v="12050.22"/>
    <n v="408.21"/>
    <m/>
    <n v="143856.97"/>
    <n v="-185.7"/>
  </r>
  <r>
    <x v="97"/>
    <x v="97"/>
    <x v="0"/>
    <x v="3"/>
    <x v="0"/>
    <x v="111"/>
    <n v="68509.539999999994"/>
    <n v="960"/>
    <n v="0"/>
    <n v="24095.48"/>
    <n v="4499"/>
    <n v="20"/>
    <m/>
    <n v="98084.02"/>
    <n v="-240"/>
  </r>
  <r>
    <x v="137"/>
    <x v="137"/>
    <x v="6"/>
    <x v="2"/>
    <x v="2"/>
    <x v="111"/>
    <n v="29913.9"/>
    <n v="0"/>
    <n v="0"/>
    <n v="18449.36"/>
    <n v="6517.12"/>
    <n v="193.38"/>
    <m/>
    <n v="55073.760000000002"/>
    <n v="0"/>
  </r>
  <r>
    <x v="57"/>
    <x v="57"/>
    <x v="3"/>
    <x v="4"/>
    <x v="0"/>
    <x v="111"/>
    <n v="161136.13"/>
    <n v="1900"/>
    <n v="11769.22"/>
    <n v="47141.33"/>
    <n v="18880.91"/>
    <n v="8896.16"/>
    <m/>
    <n v="249723.75"/>
    <n v="-895.61"/>
  </r>
  <r>
    <x v="122"/>
    <x v="122"/>
    <x v="0"/>
    <x v="3"/>
    <x v="2"/>
    <x v="111"/>
    <n v="64073.9"/>
    <n v="0"/>
    <n v="385"/>
    <n v="20503.189999999999"/>
    <n v="6355.14"/>
    <n v="342.98"/>
    <m/>
    <n v="91660.21"/>
    <n v="-1032.73"/>
  </r>
  <r>
    <x v="75"/>
    <x v="75"/>
    <x v="0"/>
    <x v="3"/>
    <x v="2"/>
    <x v="111"/>
    <n v="60782.79"/>
    <n v="0"/>
    <n v="2548"/>
    <n v="27690.85"/>
    <n v="4839.43"/>
    <n v="270.85000000000002"/>
    <m/>
    <n v="96131.92"/>
    <n v="-201.13"/>
  </r>
  <r>
    <x v="31"/>
    <x v="31"/>
    <x v="4"/>
    <x v="0"/>
    <x v="0"/>
    <x v="111"/>
    <n v="34434.400000000001"/>
    <n v="0"/>
    <n v="1724.98"/>
    <n v="13846.96"/>
    <n v="2288.5100000000002"/>
    <n v="183.16"/>
    <m/>
    <n v="52478.01"/>
    <n v="-100"/>
  </r>
  <r>
    <x v="109"/>
    <x v="109"/>
    <x v="0"/>
    <x v="2"/>
    <x v="2"/>
    <x v="111"/>
    <n v="72885.850000000006"/>
    <n v="0"/>
    <n v="848.5"/>
    <n v="33340.65"/>
    <n v="5281.15"/>
    <n v="69.25"/>
    <m/>
    <n v="112425.4"/>
    <n v="-507.2"/>
  </r>
  <r>
    <x v="129"/>
    <x v="129"/>
    <x v="0"/>
    <x v="2"/>
    <x v="0"/>
    <x v="111"/>
    <n v="46858.69"/>
    <n v="800"/>
    <n v="625"/>
    <n v="18670.18"/>
    <n v="4816.55"/>
    <n v="369.45"/>
    <m/>
    <n v="72139.87"/>
    <n v="0"/>
  </r>
  <r>
    <x v="66"/>
    <x v="66"/>
    <x v="5"/>
    <x v="2"/>
    <x v="4"/>
    <x v="111"/>
    <n v="60999.29"/>
    <n v="0"/>
    <n v="0"/>
    <n v="20472.650000000001"/>
    <n v="7077.7"/>
    <n v="82"/>
    <m/>
    <n v="88631.64"/>
    <n v="0"/>
  </r>
  <r>
    <x v="41"/>
    <x v="41"/>
    <x v="0"/>
    <x v="4"/>
    <x v="0"/>
    <x v="111"/>
    <n v="82483.960000000006"/>
    <n v="15728.63"/>
    <n v="0"/>
    <n v="37571.93"/>
    <n v="7990.13"/>
    <n v="233.39"/>
    <m/>
    <n v="144008.04"/>
    <n v="-172.81"/>
  </r>
  <r>
    <x v="136"/>
    <x v="136"/>
    <x v="4"/>
    <x v="2"/>
    <x v="2"/>
    <x v="111"/>
    <n v="27719.72"/>
    <n v="600"/>
    <n v="0"/>
    <n v="8609.4500000000007"/>
    <n v="1899.48"/>
    <n v="0"/>
    <m/>
    <n v="38828.65"/>
    <n v="0"/>
  </r>
  <r>
    <x v="47"/>
    <x v="47"/>
    <x v="0"/>
    <x v="2"/>
    <x v="0"/>
    <x v="111"/>
    <n v="91198.53"/>
    <n v="3390"/>
    <n v="2010"/>
    <n v="36806"/>
    <n v="5089"/>
    <n v="622.95000000000005"/>
    <m/>
    <n v="139116.48000000001"/>
    <n v="-695.85"/>
  </r>
  <r>
    <x v="12"/>
    <x v="12"/>
    <x v="0"/>
    <x v="2"/>
    <x v="0"/>
    <x v="111"/>
    <n v="72898.539999999994"/>
    <n v="40120"/>
    <n v="3545"/>
    <n v="26709.87"/>
    <n v="5309.14"/>
    <n v="4438.83"/>
    <m/>
    <n v="153021.38"/>
    <n v="-1980.82"/>
  </r>
  <r>
    <x v="116"/>
    <x v="116"/>
    <x v="2"/>
    <x v="3"/>
    <x v="2"/>
    <x v="111"/>
    <n v="85381.4"/>
    <n v="16238.6"/>
    <n v="415"/>
    <n v="64671.49"/>
    <n v="23736.66"/>
    <n v="301"/>
    <m/>
    <n v="190744.15"/>
    <n v="-194.68"/>
  </r>
  <r>
    <x v="38"/>
    <x v="38"/>
    <x v="2"/>
    <x v="2"/>
    <x v="0"/>
    <x v="111"/>
    <n v="130077.65"/>
    <n v="-100"/>
    <n v="125"/>
    <n v="44076.55"/>
    <n v="6577.02"/>
    <n v="202.2"/>
    <m/>
    <n v="180958.42"/>
    <n v="-1103.69"/>
  </r>
  <r>
    <x v="30"/>
    <x v="30"/>
    <x v="0"/>
    <x v="2"/>
    <x v="2"/>
    <x v="111"/>
    <n v="78524.539999999994"/>
    <n v="3800"/>
    <n v="0"/>
    <n v="36783.67"/>
    <n v="4247.0200000000004"/>
    <n v="207.45"/>
    <m/>
    <n v="123562.68"/>
    <n v="-700.34"/>
  </r>
  <r>
    <x v="63"/>
    <x v="63"/>
    <x v="0"/>
    <x v="2"/>
    <x v="0"/>
    <x v="111"/>
    <n v="92159.71"/>
    <n v="325"/>
    <n v="0"/>
    <n v="31778.41"/>
    <n v="5202.91"/>
    <n v="5657.82"/>
    <m/>
    <n v="135123.85"/>
    <n v="-340"/>
  </r>
  <r>
    <x v="102"/>
    <x v="102"/>
    <x v="4"/>
    <x v="2"/>
    <x v="2"/>
    <x v="111"/>
    <n v="49753.52"/>
    <n v="137.5"/>
    <n v="4173"/>
    <n v="18162.7"/>
    <n v="3065.85"/>
    <n v="144.94999999999999"/>
    <m/>
    <n v="75437.52"/>
    <n v="-538.48"/>
  </r>
  <r>
    <x v="14"/>
    <x v="14"/>
    <x v="0"/>
    <x v="1"/>
    <x v="1"/>
    <x v="111"/>
    <n v="47071.62"/>
    <n v="780"/>
    <n v="550"/>
    <n v="19965.34"/>
    <n v="5285.4"/>
    <n v="1841.94"/>
    <m/>
    <n v="75494.3"/>
    <n v="-549.37"/>
  </r>
  <r>
    <x v="81"/>
    <x v="81"/>
    <x v="0"/>
    <x v="3"/>
    <x v="2"/>
    <x v="111"/>
    <n v="71046.789999999994"/>
    <n v="0"/>
    <n v="0"/>
    <n v="39330.17"/>
    <n v="9047.98"/>
    <n v="4.05"/>
    <m/>
    <n v="119428.99"/>
    <n v="-632.66999999999996"/>
  </r>
  <r>
    <x v="17"/>
    <x v="17"/>
    <x v="0"/>
    <x v="1"/>
    <x v="1"/>
    <x v="111"/>
    <n v="50717.86"/>
    <n v="762.5"/>
    <n v="1173"/>
    <n v="21987.43"/>
    <n v="3666.25"/>
    <n v="51.99"/>
    <m/>
    <n v="78359.03"/>
    <n v="-374.77"/>
  </r>
  <r>
    <x v="126"/>
    <x v="126"/>
    <x v="4"/>
    <x v="2"/>
    <x v="2"/>
    <x v="111"/>
    <n v="55635.22"/>
    <n v="4567"/>
    <n v="0"/>
    <n v="22199.95"/>
    <n v="20287.02"/>
    <n v="189.99"/>
    <m/>
    <n v="102879.18"/>
    <n v="-19.190000000000001"/>
  </r>
  <r>
    <x v="46"/>
    <x v="46"/>
    <x v="3"/>
    <x v="1"/>
    <x v="0"/>
    <x v="111"/>
    <n v="65863.56"/>
    <n v="3225"/>
    <n v="235"/>
    <n v="26039.01"/>
    <n v="7908.43"/>
    <n v="0"/>
    <m/>
    <n v="103271"/>
    <n v="-308.11"/>
  </r>
  <r>
    <x v="131"/>
    <x v="131"/>
    <x v="0"/>
    <x v="3"/>
    <x v="2"/>
    <x v="111"/>
    <n v="65732.5"/>
    <n v="0"/>
    <n v="100"/>
    <n v="23761.73"/>
    <n v="12895.86"/>
    <n v="215"/>
    <m/>
    <n v="102705.09"/>
    <n v="-50"/>
  </r>
  <r>
    <x v="78"/>
    <x v="78"/>
    <x v="1"/>
    <x v="2"/>
    <x v="0"/>
    <x v="111"/>
    <n v="53354.42"/>
    <n v="1855"/>
    <n v="580"/>
    <n v="21933.16"/>
    <n v="3071.3"/>
    <n v="53.9"/>
    <m/>
    <n v="80847.78"/>
    <n v="-286.49"/>
  </r>
  <r>
    <x v="16"/>
    <x v="16"/>
    <x v="0"/>
    <x v="1"/>
    <x v="0"/>
    <x v="111"/>
    <n v="81749.990000000005"/>
    <n v="0"/>
    <n v="1190"/>
    <n v="33931.370000000003"/>
    <n v="5435.16"/>
    <n v="1854.4"/>
    <m/>
    <n v="124160.92"/>
    <n v="-1214.95"/>
  </r>
  <r>
    <x v="101"/>
    <x v="101"/>
    <x v="4"/>
    <x v="2"/>
    <x v="2"/>
    <x v="111"/>
    <n v="80033.25"/>
    <n v="0"/>
    <n v="3141"/>
    <n v="24186.2"/>
    <n v="7660.33"/>
    <n v="445.62"/>
    <m/>
    <n v="115466.4"/>
    <n v="-318.42"/>
  </r>
  <r>
    <x v="119"/>
    <x v="119"/>
    <x v="3"/>
    <x v="5"/>
    <x v="4"/>
    <x v="111"/>
    <n v="111902.96"/>
    <n v="0"/>
    <n v="560.89"/>
    <n v="37275.410000000003"/>
    <n v="11692.51"/>
    <n v="138"/>
    <m/>
    <n v="161569.76999999999"/>
    <n v="0"/>
  </r>
  <r>
    <x v="51"/>
    <x v="51"/>
    <x v="2"/>
    <x v="3"/>
    <x v="0"/>
    <x v="111"/>
    <n v="92776.7"/>
    <n v="0"/>
    <n v="2924"/>
    <n v="28484.75"/>
    <n v="5440"/>
    <n v="105"/>
    <m/>
    <n v="129730.45"/>
    <n v="-380"/>
  </r>
  <r>
    <x v="49"/>
    <x v="49"/>
    <x v="0"/>
    <x v="3"/>
    <x v="0"/>
    <x v="111"/>
    <n v="74905.38"/>
    <n v="3129"/>
    <n v="195"/>
    <n v="19821.099999999999"/>
    <n v="3521.52"/>
    <n v="39.979999999999997"/>
    <m/>
    <n v="101611.98"/>
    <n v="-503.01"/>
  </r>
  <r>
    <x v="90"/>
    <x v="90"/>
    <x v="4"/>
    <x v="2"/>
    <x v="2"/>
    <x v="111"/>
    <n v="46376.13"/>
    <n v="0"/>
    <n v="275"/>
    <n v="19334.47"/>
    <n v="9293.34"/>
    <n v="93.25"/>
    <m/>
    <n v="75372.19"/>
    <n v="0"/>
  </r>
  <r>
    <x v="2"/>
    <x v="2"/>
    <x v="0"/>
    <x v="1"/>
    <x v="0"/>
    <x v="111"/>
    <n v="66752.66"/>
    <n v="300"/>
    <n v="0"/>
    <n v="19505.3"/>
    <n v="4017.5"/>
    <n v="4.99"/>
    <m/>
    <n v="90580.45"/>
    <n v="-292.86"/>
  </r>
  <r>
    <x v="113"/>
    <x v="113"/>
    <x v="2"/>
    <x v="2"/>
    <x v="2"/>
    <x v="111"/>
    <n v="113393.1"/>
    <n v="3260"/>
    <n v="5093"/>
    <n v="32597.759999999998"/>
    <n v="11398.62"/>
    <n v="1737.98"/>
    <m/>
    <n v="167480.46"/>
    <n v="-240"/>
  </r>
  <r>
    <x v="77"/>
    <x v="77"/>
    <x v="5"/>
    <x v="2"/>
    <x v="2"/>
    <x v="111"/>
    <n v="68805.13"/>
    <n v="984"/>
    <n v="297"/>
    <n v="23918.799999999999"/>
    <n v="6665.6"/>
    <n v="714.5"/>
    <m/>
    <n v="101385.03"/>
    <n v="-343.99"/>
  </r>
  <r>
    <x v="37"/>
    <x v="37"/>
    <x v="0"/>
    <x v="3"/>
    <x v="0"/>
    <x v="111"/>
    <n v="101849.15"/>
    <n v="1200"/>
    <n v="1776.09"/>
    <n v="38261.300000000003"/>
    <n v="4492.1899999999996"/>
    <n v="4056.46"/>
    <m/>
    <n v="151635.19"/>
    <n v="-909.89"/>
  </r>
  <r>
    <x v="9"/>
    <x v="9"/>
    <x v="0"/>
    <x v="1"/>
    <x v="0"/>
    <x v="111"/>
    <n v="74095.34"/>
    <n v="2027"/>
    <n v="650"/>
    <n v="27944.2"/>
    <n v="4273.2700000000004"/>
    <n v="171"/>
    <m/>
    <n v="109160.81"/>
    <n v="-897.49"/>
  </r>
  <r>
    <x v="43"/>
    <x v="43"/>
    <x v="0"/>
    <x v="4"/>
    <x v="0"/>
    <x v="111"/>
    <n v="75144.399999999994"/>
    <n v="0"/>
    <n v="1800"/>
    <n v="25648.07"/>
    <n v="4381.49"/>
    <n v="304.77"/>
    <m/>
    <n v="107278.73"/>
    <n v="-310.35000000000002"/>
  </r>
  <r>
    <x v="87"/>
    <x v="87"/>
    <x v="2"/>
    <x v="1"/>
    <x v="2"/>
    <x v="111"/>
    <n v="81581.399999999994"/>
    <n v="1542.5"/>
    <n v="1182"/>
    <n v="35069.230000000003"/>
    <n v="9789.9599999999991"/>
    <n v="155.65"/>
    <m/>
    <n v="129320.74"/>
    <n v="-847.29"/>
  </r>
  <r>
    <x v="110"/>
    <x v="110"/>
    <x v="2"/>
    <x v="3"/>
    <x v="2"/>
    <x v="111"/>
    <n v="159650.46"/>
    <n v="1385"/>
    <n v="60"/>
    <n v="48849.62"/>
    <n v="11445.16"/>
    <n v="579.37"/>
    <m/>
    <n v="221969.61"/>
    <n v="-655.43"/>
  </r>
  <r>
    <x v="130"/>
    <x v="130"/>
    <x v="5"/>
    <x v="2"/>
    <x v="2"/>
    <x v="111"/>
    <n v="74257.14"/>
    <n v="1400"/>
    <n v="0"/>
    <n v="36157.39"/>
    <n v="10951.47"/>
    <n v="233.5"/>
    <m/>
    <n v="122999.5"/>
    <n v="-265"/>
  </r>
  <r>
    <x v="82"/>
    <x v="82"/>
    <x v="0"/>
    <x v="3"/>
    <x v="0"/>
    <x v="111"/>
    <n v="59123.01"/>
    <n v="0"/>
    <n v="0"/>
    <n v="24887.63"/>
    <n v="4495.8599999999997"/>
    <n v="62.2"/>
    <m/>
    <n v="88568.7"/>
    <n v="-276.08"/>
  </r>
  <r>
    <x v="89"/>
    <x v="89"/>
    <x v="0"/>
    <x v="2"/>
    <x v="0"/>
    <x v="111"/>
    <n v="79955.75"/>
    <n v="1330"/>
    <n v="0"/>
    <n v="29828.55"/>
    <n v="6603.76"/>
    <n v="64.97"/>
    <m/>
    <n v="117783.03"/>
    <n v="-441.66"/>
  </r>
  <r>
    <x v="76"/>
    <x v="76"/>
    <x v="0"/>
    <x v="4"/>
    <x v="1"/>
    <x v="111"/>
    <n v="71420.83"/>
    <n v="4695"/>
    <n v="1218.75"/>
    <n v="26672.58"/>
    <n v="7320.26"/>
    <n v="21"/>
    <m/>
    <n v="111348.42"/>
    <n v="-329.82"/>
  </r>
  <r>
    <x v="6"/>
    <x v="6"/>
    <x v="0"/>
    <x v="1"/>
    <x v="0"/>
    <x v="111"/>
    <n v="84841.55"/>
    <n v="17916"/>
    <n v="2300"/>
    <n v="30271.53"/>
    <n v="4478.47"/>
    <n v="1074.72"/>
    <m/>
    <n v="140882.26999999999"/>
    <n v="-629.96"/>
  </r>
  <r>
    <x v="22"/>
    <x v="22"/>
    <x v="0"/>
    <x v="3"/>
    <x v="0"/>
    <x v="111"/>
    <n v="74139.37"/>
    <n v="1185"/>
    <n v="0"/>
    <n v="23337.56"/>
    <n v="3607.9"/>
    <n v="975.27"/>
    <m/>
    <n v="103245.1"/>
    <n v="-100"/>
  </r>
  <r>
    <x v="4"/>
    <x v="4"/>
    <x v="1"/>
    <x v="0"/>
    <x v="0"/>
    <x v="111"/>
    <n v="42583.07"/>
    <n v="0"/>
    <n v="0"/>
    <n v="22104.78"/>
    <n v="2243.25"/>
    <n v="59.99"/>
    <m/>
    <n v="66991.09"/>
    <n v="0"/>
  </r>
  <r>
    <x v="1"/>
    <x v="1"/>
    <x v="0"/>
    <x v="1"/>
    <x v="0"/>
    <x v="111"/>
    <n v="71762.7"/>
    <n v="24045"/>
    <n v="170"/>
    <n v="25225"/>
    <n v="5410.5"/>
    <n v="443.84"/>
    <m/>
    <n v="127057.04"/>
    <n v="-1145.48"/>
  </r>
  <r>
    <x v="84"/>
    <x v="84"/>
    <x v="0"/>
    <x v="3"/>
    <x v="0"/>
    <x v="111"/>
    <n v="96728.53"/>
    <n v="38132"/>
    <n v="475"/>
    <n v="43925.5"/>
    <n v="9399.94"/>
    <n v="401.79"/>
    <m/>
    <n v="189062.76"/>
    <n v="-1210.21"/>
  </r>
  <r>
    <x v="26"/>
    <x v="26"/>
    <x v="1"/>
    <x v="2"/>
    <x v="0"/>
    <x v="111"/>
    <n v="49202.5"/>
    <n v="5132.01"/>
    <n v="0"/>
    <n v="35172.699999999997"/>
    <n v="5399.58"/>
    <n v="132.4"/>
    <m/>
    <n v="95039.19"/>
    <n v="0"/>
  </r>
  <r>
    <x v="128"/>
    <x v="128"/>
    <x v="4"/>
    <x v="2"/>
    <x v="2"/>
    <x v="111"/>
    <n v="41512.33"/>
    <n v="0"/>
    <n v="0"/>
    <n v="14872.69"/>
    <n v="2271.7800000000002"/>
    <n v="0"/>
    <m/>
    <n v="58656.800000000003"/>
    <n v="-100"/>
  </r>
  <r>
    <x v="115"/>
    <x v="115"/>
    <x v="0"/>
    <x v="1"/>
    <x v="2"/>
    <x v="111"/>
    <n v="44872.01"/>
    <n v="20399"/>
    <n v="0"/>
    <n v="22372.720000000001"/>
    <n v="4680"/>
    <n v="271"/>
    <m/>
    <n v="92594.73"/>
    <n v="-502.04"/>
  </r>
  <r>
    <x v="19"/>
    <x v="19"/>
    <x v="4"/>
    <x v="0"/>
    <x v="0"/>
    <x v="111"/>
    <n v="22483.95"/>
    <n v="6345"/>
    <n v="0"/>
    <n v="9340.06"/>
    <n v="1776.34"/>
    <n v="5"/>
    <m/>
    <n v="39950.35"/>
    <n v="-325"/>
  </r>
  <r>
    <x v="92"/>
    <x v="92"/>
    <x v="2"/>
    <x v="4"/>
    <x v="0"/>
    <x v="111"/>
    <n v="135018.28"/>
    <n v="1250"/>
    <n v="1320"/>
    <n v="53146.42"/>
    <n v="6822.57"/>
    <n v="213.98"/>
    <m/>
    <n v="197771.25"/>
    <n v="-1044.78"/>
  </r>
  <r>
    <x v="99"/>
    <x v="99"/>
    <x v="4"/>
    <x v="3"/>
    <x v="2"/>
    <x v="111"/>
    <n v="43767.56"/>
    <n v="0"/>
    <n v="350"/>
    <n v="19375.3"/>
    <n v="1739.1"/>
    <n v="1313.24"/>
    <m/>
    <n v="66545.2"/>
    <n v="0"/>
  </r>
  <r>
    <x v="70"/>
    <x v="70"/>
    <x v="5"/>
    <x v="2"/>
    <x v="4"/>
    <x v="111"/>
    <n v="42752.26"/>
    <n v="0"/>
    <n v="0"/>
    <n v="24643.39"/>
    <n v="8127"/>
    <n v="165"/>
    <m/>
    <n v="75687.649999999994"/>
    <n v="0"/>
  </r>
  <r>
    <x v="44"/>
    <x v="44"/>
    <x v="0"/>
    <x v="2"/>
    <x v="0"/>
    <x v="111"/>
    <n v="72664.039999999994"/>
    <n v="349.99"/>
    <n v="1799"/>
    <n v="26963.200000000001"/>
    <n v="3864.34"/>
    <n v="993.13"/>
    <m/>
    <n v="106633.7"/>
    <n v="-427.49"/>
  </r>
  <r>
    <x v="86"/>
    <x v="86"/>
    <x v="0"/>
    <x v="2"/>
    <x v="2"/>
    <x v="111"/>
    <n v="54878.03"/>
    <n v="0"/>
    <n v="0"/>
    <n v="23665.49"/>
    <n v="5325.74"/>
    <n v="303.19"/>
    <m/>
    <n v="84172.45"/>
    <n v="-50"/>
  </r>
  <r>
    <x v="55"/>
    <x v="55"/>
    <x v="0"/>
    <x v="5"/>
    <x v="0"/>
    <x v="111"/>
    <n v="89059.520000000004"/>
    <n v="140"/>
    <n v="0"/>
    <n v="27447.5"/>
    <n v="5014.6000000000004"/>
    <n v="368.4"/>
    <m/>
    <n v="122030.02"/>
    <n v="-752.9"/>
  </r>
  <r>
    <x v="71"/>
    <x v="71"/>
    <x v="0"/>
    <x v="2"/>
    <x v="2"/>
    <x v="111"/>
    <n v="61084.14"/>
    <n v="1770"/>
    <n v="1710"/>
    <n v="22269.39"/>
    <n v="7595.02"/>
    <n v="259.26"/>
    <m/>
    <n v="94687.81"/>
    <n v="-707.39"/>
  </r>
  <r>
    <x v="123"/>
    <x v="123"/>
    <x v="2"/>
    <x v="4"/>
    <x v="0"/>
    <x v="111"/>
    <n v="112972.27"/>
    <n v="700"/>
    <n v="230"/>
    <n v="39977.550000000003"/>
    <n v="6945.58"/>
    <n v="0"/>
    <m/>
    <n v="160825.4"/>
    <n v="-509.87"/>
  </r>
  <r>
    <x v="32"/>
    <x v="32"/>
    <x v="3"/>
    <x v="2"/>
    <x v="0"/>
    <x v="111"/>
    <n v="91523.37"/>
    <n v="300"/>
    <n v="120"/>
    <n v="27602.78"/>
    <n v="7240.3"/>
    <n v="18"/>
    <m/>
    <n v="126804.45"/>
    <n v="-139.22"/>
  </r>
  <r>
    <x v="5"/>
    <x v="5"/>
    <x v="0"/>
    <x v="1"/>
    <x v="0"/>
    <x v="111"/>
    <n v="74987.23"/>
    <n v="23897.16"/>
    <n v="260"/>
    <n v="26662"/>
    <n v="5218.53"/>
    <n v="750.73"/>
    <m/>
    <n v="131775.65"/>
    <n v="-193.44"/>
  </r>
  <r>
    <x v="34"/>
    <x v="34"/>
    <x v="0"/>
    <x v="3"/>
    <x v="0"/>
    <x v="111"/>
    <n v="56776.75"/>
    <n v="50405"/>
    <n v="1050"/>
    <n v="27657.51"/>
    <n v="5093.83"/>
    <n v="200.67"/>
    <m/>
    <n v="141183.76"/>
    <n v="-748"/>
  </r>
  <r>
    <x v="45"/>
    <x v="45"/>
    <x v="0"/>
    <x v="3"/>
    <x v="0"/>
    <x v="111"/>
    <n v="67887.16"/>
    <n v="0"/>
    <n v="80"/>
    <n v="21189.27"/>
    <n v="3230.9"/>
    <n v="0"/>
    <m/>
    <n v="92387.33"/>
    <n v="-463.42"/>
  </r>
  <r>
    <x v="91"/>
    <x v="91"/>
    <x v="0"/>
    <x v="2"/>
    <x v="1"/>
    <x v="111"/>
    <n v="58353.95"/>
    <n v="0"/>
    <n v="223.75"/>
    <n v="15517.16"/>
    <n v="4610.75"/>
    <n v="1469.41"/>
    <m/>
    <n v="80175.02"/>
    <n v="-215.12"/>
  </r>
  <r>
    <x v="112"/>
    <x v="112"/>
    <x v="2"/>
    <x v="3"/>
    <x v="2"/>
    <x v="111"/>
    <n v="91440.57"/>
    <n v="17575"/>
    <n v="1190"/>
    <n v="48945.63"/>
    <n v="15827.03"/>
    <n v="50"/>
    <m/>
    <n v="175028.23"/>
    <n v="-1137.8399999999999"/>
  </r>
  <r>
    <x v="83"/>
    <x v="83"/>
    <x v="6"/>
    <x v="2"/>
    <x v="2"/>
    <x v="111"/>
    <n v="58464.92"/>
    <n v="7296.23"/>
    <n v="1320"/>
    <n v="19540.45"/>
    <n v="6765.98"/>
    <n v="1503.59"/>
    <m/>
    <n v="94891.17"/>
    <n v="-879.66"/>
  </r>
  <r>
    <x v="61"/>
    <x v="61"/>
    <x v="0"/>
    <x v="3"/>
    <x v="0"/>
    <x v="111"/>
    <n v="54952.03"/>
    <n v="1020"/>
    <n v="40"/>
    <n v="19958.45"/>
    <n v="3513.6"/>
    <n v="95"/>
    <m/>
    <n v="79579.08"/>
    <n v="-237.84"/>
  </r>
  <r>
    <x v="107"/>
    <x v="107"/>
    <x v="0"/>
    <x v="3"/>
    <x v="0"/>
    <x v="111"/>
    <n v="89062.5"/>
    <n v="0"/>
    <n v="270"/>
    <n v="33292"/>
    <n v="4847.5"/>
    <n v="72"/>
    <m/>
    <n v="127544"/>
    <n v="-231.68"/>
  </r>
  <r>
    <x v="133"/>
    <x v="133"/>
    <x v="4"/>
    <x v="2"/>
    <x v="2"/>
    <x v="111"/>
    <n v="41293.25"/>
    <n v="3000"/>
    <n v="0"/>
    <n v="10825.51"/>
    <n v="3673"/>
    <n v="4.99"/>
    <m/>
    <n v="58796.75"/>
    <n v="0"/>
  </r>
  <r>
    <x v="98"/>
    <x v="98"/>
    <x v="2"/>
    <x v="3"/>
    <x v="2"/>
    <x v="111"/>
    <n v="103090.02"/>
    <n v="0"/>
    <n v="0"/>
    <n v="54748.49"/>
    <n v="31091.13"/>
    <n v="267"/>
    <m/>
    <n v="189196.64"/>
    <n v="-680"/>
  </r>
  <r>
    <x v="108"/>
    <x v="108"/>
    <x v="4"/>
    <x v="2"/>
    <x v="2"/>
    <x v="111"/>
    <n v="87108.66"/>
    <n v="2455"/>
    <n v="1796.25"/>
    <n v="28036.28"/>
    <n v="12057.01"/>
    <n v="271.95"/>
    <m/>
    <n v="131725.15"/>
    <n v="-930.14"/>
  </r>
  <r>
    <x v="100"/>
    <x v="100"/>
    <x v="4"/>
    <x v="5"/>
    <x v="2"/>
    <x v="111"/>
    <n v="48826.41"/>
    <n v="6120"/>
    <n v="1826.5"/>
    <n v="18519.54"/>
    <n v="6989.9"/>
    <n v="148"/>
    <m/>
    <n v="82430.350000000006"/>
    <n v="0"/>
  </r>
  <r>
    <x v="20"/>
    <x v="20"/>
    <x v="3"/>
    <x v="1"/>
    <x v="0"/>
    <x v="111"/>
    <n v="101552.58"/>
    <n v="0"/>
    <n v="2800"/>
    <n v="27239.35"/>
    <n v="4719.08"/>
    <n v="1041"/>
    <m/>
    <n v="137352.01"/>
    <n v="-100"/>
  </r>
  <r>
    <x v="10"/>
    <x v="10"/>
    <x v="1"/>
    <x v="2"/>
    <x v="0"/>
    <x v="111"/>
    <n v="59040.95"/>
    <n v="812.5"/>
    <n v="2284"/>
    <n v="35404.949999999997"/>
    <n v="4371.24"/>
    <n v="871.5"/>
    <m/>
    <n v="102785.14"/>
    <n v="-40"/>
  </r>
  <r>
    <x v="73"/>
    <x v="73"/>
    <x v="0"/>
    <x v="2"/>
    <x v="2"/>
    <x v="111"/>
    <n v="53660.93"/>
    <n v="0"/>
    <n v="0"/>
    <n v="25933.68"/>
    <n v="3335.49"/>
    <n v="0"/>
    <m/>
    <n v="82930.100000000006"/>
    <n v="0"/>
  </r>
  <r>
    <x v="114"/>
    <x v="114"/>
    <x v="6"/>
    <x v="3"/>
    <x v="2"/>
    <x v="112"/>
    <n v="55467.65"/>
    <n v="0"/>
    <n v="1445"/>
    <n v="20666.14"/>
    <n v="8591.9"/>
    <n v="252"/>
    <m/>
    <n v="86422.69"/>
    <n v="-457.39"/>
  </r>
  <r>
    <x v="40"/>
    <x v="40"/>
    <x v="0"/>
    <x v="3"/>
    <x v="0"/>
    <x v="112"/>
    <n v="66895.5"/>
    <n v="0"/>
    <n v="0"/>
    <n v="24431.56"/>
    <n v="5991.55"/>
    <n v="0"/>
    <m/>
    <n v="97318.61"/>
    <n v="-343.07"/>
  </r>
  <r>
    <x v="125"/>
    <x v="125"/>
    <x v="0"/>
    <x v="2"/>
    <x v="2"/>
    <x v="112"/>
    <n v="58282.17"/>
    <n v="210"/>
    <n v="2900.29"/>
    <n v="21353.06"/>
    <n v="5416.73"/>
    <n v="115"/>
    <m/>
    <n v="88277.25"/>
    <n v="-198.88"/>
  </r>
  <r>
    <x v="65"/>
    <x v="65"/>
    <x v="0"/>
    <x v="2"/>
    <x v="0"/>
    <x v="112"/>
    <n v="32264.38"/>
    <n v="3750"/>
    <n v="0"/>
    <n v="30671.57"/>
    <n v="3165.23"/>
    <n v="72.569999999999993"/>
    <m/>
    <n v="69923.75"/>
    <n v="-86.72"/>
  </r>
  <r>
    <x v="59"/>
    <x v="59"/>
    <x v="3"/>
    <x v="3"/>
    <x v="2"/>
    <x v="112"/>
    <n v="47384.66"/>
    <n v="0"/>
    <n v="680"/>
    <n v="10787.37"/>
    <n v="2048.77"/>
    <n v="154.19"/>
    <m/>
    <n v="61054.99"/>
    <n v="-439.74"/>
  </r>
  <r>
    <x v="79"/>
    <x v="79"/>
    <x v="0"/>
    <x v="3"/>
    <x v="0"/>
    <x v="112"/>
    <n v="62206.97"/>
    <n v="0"/>
    <n v="2015"/>
    <n v="24507.54"/>
    <n v="6045.89"/>
    <n v="751.4"/>
    <m/>
    <n v="95526.8"/>
    <n v="-483.28"/>
  </r>
  <r>
    <x v="120"/>
    <x v="120"/>
    <x v="2"/>
    <x v="3"/>
    <x v="2"/>
    <x v="112"/>
    <n v="95346.93"/>
    <n v="2989"/>
    <n v="4575"/>
    <n v="35282.629999999997"/>
    <n v="10831.25"/>
    <n v="816.2"/>
    <m/>
    <n v="149841.01"/>
    <n v="-1519.76"/>
  </r>
  <r>
    <x v="53"/>
    <x v="53"/>
    <x v="0"/>
    <x v="2"/>
    <x v="0"/>
    <x v="112"/>
    <n v="27273"/>
    <n v="1425"/>
    <n v="460"/>
    <n v="13686.75"/>
    <n v="2070.6"/>
    <n v="472.34"/>
    <m/>
    <n v="45387.69"/>
    <n v="-190"/>
  </r>
  <r>
    <x v="52"/>
    <x v="52"/>
    <x v="2"/>
    <x v="1"/>
    <x v="2"/>
    <x v="112"/>
    <n v="69051.009999999995"/>
    <n v="0"/>
    <n v="0"/>
    <n v="20604.75"/>
    <n v="4087.5"/>
    <n v="251.98"/>
    <m/>
    <n v="93995.24"/>
    <n v="0"/>
  </r>
  <r>
    <x v="104"/>
    <x v="104"/>
    <x v="0"/>
    <x v="2"/>
    <x v="0"/>
    <x v="112"/>
    <n v="67314.92"/>
    <n v="0"/>
    <n v="0"/>
    <n v="24775.62"/>
    <n v="5611.07"/>
    <n v="0"/>
    <m/>
    <n v="97701.61"/>
    <n v="-471.58"/>
  </r>
  <r>
    <x v="56"/>
    <x v="56"/>
    <x v="0"/>
    <x v="2"/>
    <x v="0"/>
    <x v="112"/>
    <n v="39511.440000000002"/>
    <n v="0"/>
    <n v="0"/>
    <n v="14534.46"/>
    <n v="4732.49"/>
    <n v="1029.8699999999999"/>
    <m/>
    <n v="59808.26"/>
    <n v="-117.92"/>
  </r>
  <r>
    <x v="21"/>
    <x v="21"/>
    <x v="4"/>
    <x v="1"/>
    <x v="0"/>
    <x v="112"/>
    <n v="27145.56"/>
    <n v="0"/>
    <n v="0"/>
    <n v="19753.43"/>
    <n v="2741.38"/>
    <n v="230.37"/>
    <m/>
    <n v="49870.74"/>
    <n v="-100"/>
  </r>
  <r>
    <x v="60"/>
    <x v="60"/>
    <x v="1"/>
    <x v="3"/>
    <x v="2"/>
    <x v="112"/>
    <n v="27346.97"/>
    <n v="375"/>
    <n v="1415"/>
    <n v="10734.25"/>
    <n v="6779.74"/>
    <n v="177.91"/>
    <m/>
    <n v="46828.87"/>
    <n v="0"/>
  </r>
  <r>
    <x v="33"/>
    <x v="33"/>
    <x v="0"/>
    <x v="2"/>
    <x v="0"/>
    <x v="112"/>
    <n v="45306.18"/>
    <n v="880"/>
    <n v="6440"/>
    <n v="24397.71"/>
    <n v="4656.6000000000004"/>
    <n v="20"/>
    <m/>
    <n v="81700.490000000005"/>
    <n v="-63.58"/>
  </r>
  <r>
    <x v="54"/>
    <x v="54"/>
    <x v="0"/>
    <x v="2"/>
    <x v="0"/>
    <x v="112"/>
    <n v="40283.75"/>
    <n v="0"/>
    <n v="0"/>
    <n v="19523.29"/>
    <n v="1632"/>
    <n v="38.5"/>
    <m/>
    <n v="61477.54"/>
    <n v="-305.86"/>
  </r>
  <r>
    <x v="121"/>
    <x v="121"/>
    <x v="0"/>
    <x v="3"/>
    <x v="2"/>
    <x v="112"/>
    <n v="73886.09"/>
    <n v="0"/>
    <n v="1416"/>
    <n v="24810.7"/>
    <n v="6955.5"/>
    <n v="799.59"/>
    <m/>
    <n v="107867.88"/>
    <n v="0"/>
  </r>
  <r>
    <x v="36"/>
    <x v="36"/>
    <x v="0"/>
    <x v="1"/>
    <x v="0"/>
    <x v="112"/>
    <n v="68511.039999999994"/>
    <n v="0"/>
    <n v="0"/>
    <n v="33441.61"/>
    <n v="7135.03"/>
    <n v="84.89"/>
    <m/>
    <n v="109172.57"/>
    <n v="-460.51"/>
  </r>
  <r>
    <x v="58"/>
    <x v="58"/>
    <x v="0"/>
    <x v="3"/>
    <x v="3"/>
    <x v="112"/>
    <n v="40500.33"/>
    <n v="0"/>
    <n v="240"/>
    <n v="26277.97"/>
    <n v="2042.1"/>
    <n v="60"/>
    <m/>
    <n v="69120.399999999994"/>
    <n v="0"/>
  </r>
  <r>
    <x v="11"/>
    <x v="11"/>
    <x v="0"/>
    <x v="2"/>
    <x v="2"/>
    <x v="112"/>
    <n v="60928.49"/>
    <n v="0"/>
    <n v="2075"/>
    <n v="20516.400000000001"/>
    <n v="6444.85"/>
    <n v="3826.97"/>
    <m/>
    <n v="93791.71"/>
    <n v="-145.94"/>
  </r>
  <r>
    <x v="27"/>
    <x v="27"/>
    <x v="0"/>
    <x v="3"/>
    <x v="0"/>
    <x v="112"/>
    <n v="52405"/>
    <n v="1080"/>
    <n v="0"/>
    <n v="19248.52"/>
    <n v="4983"/>
    <n v="264.95999999999998"/>
    <m/>
    <n v="77981.48"/>
    <n v="-323.60000000000002"/>
  </r>
  <r>
    <x v="134"/>
    <x v="134"/>
    <x v="0"/>
    <x v="3"/>
    <x v="2"/>
    <x v="112"/>
    <n v="16468.62"/>
    <n v="0"/>
    <n v="924"/>
    <n v="7128.73"/>
    <n v="2558.73"/>
    <n v="6"/>
    <m/>
    <n v="27086.080000000002"/>
    <n v="0"/>
  </r>
  <r>
    <x v="42"/>
    <x v="42"/>
    <x v="0"/>
    <x v="1"/>
    <x v="1"/>
    <x v="112"/>
    <n v="47523.66"/>
    <n v="0"/>
    <n v="4098.75"/>
    <n v="18312.580000000002"/>
    <n v="4456.5"/>
    <n v="80"/>
    <m/>
    <n v="74471.490000000005"/>
    <n v="-514.76"/>
  </r>
  <r>
    <x v="24"/>
    <x v="24"/>
    <x v="0"/>
    <x v="2"/>
    <x v="0"/>
    <x v="112"/>
    <n v="52780.55"/>
    <n v="905"/>
    <n v="893"/>
    <n v="17111.63"/>
    <n v="4727.6000000000004"/>
    <n v="1572.86"/>
    <m/>
    <n v="77990.64"/>
    <n v="-478.47"/>
  </r>
  <r>
    <x v="25"/>
    <x v="25"/>
    <x v="2"/>
    <x v="1"/>
    <x v="0"/>
    <x v="112"/>
    <n v="89311.43"/>
    <n v="800"/>
    <n v="270"/>
    <n v="29656.240000000002"/>
    <n v="3398.89"/>
    <n v="38"/>
    <m/>
    <n v="123474.56"/>
    <n v="-591.07000000000005"/>
  </r>
  <r>
    <x v="28"/>
    <x v="28"/>
    <x v="0"/>
    <x v="2"/>
    <x v="0"/>
    <x v="112"/>
    <n v="46940.1"/>
    <n v="120"/>
    <n v="0"/>
    <n v="22028.37"/>
    <n v="4073.5"/>
    <n v="348.89"/>
    <m/>
    <n v="73510.86"/>
    <n v="-74.83"/>
  </r>
  <r>
    <x v="103"/>
    <x v="103"/>
    <x v="0"/>
    <x v="3"/>
    <x v="2"/>
    <x v="112"/>
    <n v="53792.36"/>
    <n v="1700"/>
    <n v="150"/>
    <n v="24120.41"/>
    <n v="8398.23"/>
    <n v="29.99"/>
    <m/>
    <n v="88190.99"/>
    <n v="-564.51"/>
  </r>
  <r>
    <x v="105"/>
    <x v="105"/>
    <x v="4"/>
    <x v="1"/>
    <x v="2"/>
    <x v="112"/>
    <n v="25308.29"/>
    <n v="800"/>
    <n v="0"/>
    <n v="6010.96"/>
    <n v="2343.36"/>
    <n v="0"/>
    <m/>
    <n v="34462.61"/>
    <n v="0"/>
  </r>
  <r>
    <x v="48"/>
    <x v="48"/>
    <x v="0"/>
    <x v="3"/>
    <x v="0"/>
    <x v="112"/>
    <n v="60591.95"/>
    <n v="4200"/>
    <n v="1305"/>
    <n v="20998.87"/>
    <n v="4576.5"/>
    <n v="276.5"/>
    <m/>
    <n v="91948.82"/>
    <n v="-685.43"/>
  </r>
  <r>
    <x v="80"/>
    <x v="80"/>
    <x v="4"/>
    <x v="1"/>
    <x v="2"/>
    <x v="112"/>
    <n v="26166.94"/>
    <n v="3480"/>
    <n v="0"/>
    <n v="7013.14"/>
    <n v="1836.92"/>
    <n v="19.96"/>
    <m/>
    <n v="38516.959999999999"/>
    <n v="-83.76"/>
  </r>
  <r>
    <x v="85"/>
    <x v="85"/>
    <x v="0"/>
    <x v="2"/>
    <x v="0"/>
    <x v="112"/>
    <n v="49847.040000000001"/>
    <n v="0"/>
    <n v="640"/>
    <n v="15573.18"/>
    <n v="3213.74"/>
    <n v="475.18"/>
    <m/>
    <n v="69749.14"/>
    <n v="-842.53"/>
  </r>
  <r>
    <x v="72"/>
    <x v="72"/>
    <x v="0"/>
    <x v="3"/>
    <x v="2"/>
    <x v="112"/>
    <n v="62887.94"/>
    <n v="0"/>
    <n v="0"/>
    <n v="31303.39"/>
    <n v="8322.2199999999993"/>
    <n v="53"/>
    <m/>
    <n v="102566.55"/>
    <n v="-364.91"/>
  </r>
  <r>
    <x v="0"/>
    <x v="0"/>
    <x v="0"/>
    <x v="0"/>
    <x v="0"/>
    <x v="112"/>
    <n v="49121.82"/>
    <n v="125"/>
    <n v="0"/>
    <n v="19792.02"/>
    <n v="2271.84"/>
    <n v="174"/>
    <m/>
    <n v="71484.679999999993"/>
    <n v="-239.98"/>
  </r>
  <r>
    <x v="88"/>
    <x v="88"/>
    <x v="2"/>
    <x v="3"/>
    <x v="2"/>
    <x v="112"/>
    <n v="126950.88"/>
    <n v="0"/>
    <n v="0"/>
    <n v="36552.5"/>
    <n v="6073.77"/>
    <n v="13959.17"/>
    <m/>
    <n v="183536.32"/>
    <n v="-387.43"/>
  </r>
  <r>
    <x v="74"/>
    <x v="74"/>
    <x v="3"/>
    <x v="3"/>
    <x v="0"/>
    <x v="112"/>
    <n v="136433.32999999999"/>
    <n v="900"/>
    <n v="4259.6499999999996"/>
    <n v="32495.360000000001"/>
    <n v="11752.36"/>
    <n v="6842.65"/>
    <m/>
    <n v="192683.35"/>
    <n v="-653.14"/>
  </r>
  <r>
    <x v="132"/>
    <x v="132"/>
    <x v="4"/>
    <x v="1"/>
    <x v="2"/>
    <x v="112"/>
    <n v="29414.36"/>
    <n v="5628.72"/>
    <n v="2283.6"/>
    <n v="17882.28"/>
    <n v="6098.28"/>
    <n v="0"/>
    <m/>
    <n v="61307.24"/>
    <n v="0"/>
  </r>
  <r>
    <x v="93"/>
    <x v="93"/>
    <x v="0"/>
    <x v="2"/>
    <x v="0"/>
    <x v="112"/>
    <n v="49105.7"/>
    <n v="0"/>
    <n v="570"/>
    <n v="19536.91"/>
    <n v="5314.69"/>
    <n v="76"/>
    <m/>
    <n v="74603.3"/>
    <n v="-113.52"/>
  </r>
  <r>
    <x v="13"/>
    <x v="13"/>
    <x v="0"/>
    <x v="1"/>
    <x v="0"/>
    <x v="112"/>
    <n v="59303.69"/>
    <n v="1020"/>
    <n v="805.05"/>
    <n v="21691.22"/>
    <n v="3805.9"/>
    <n v="1840.05"/>
    <m/>
    <n v="88465.91"/>
    <n v="-511.88"/>
  </r>
  <r>
    <x v="62"/>
    <x v="62"/>
    <x v="2"/>
    <x v="4"/>
    <x v="0"/>
    <x v="112"/>
    <n v="118442.79"/>
    <n v="0"/>
    <n v="0"/>
    <n v="43096.4"/>
    <n v="5191.67"/>
    <n v="297"/>
    <m/>
    <n v="167027.85999999999"/>
    <n v="-696.81"/>
  </r>
  <r>
    <x v="127"/>
    <x v="127"/>
    <x v="2"/>
    <x v="5"/>
    <x v="0"/>
    <x v="112"/>
    <n v="114959.6"/>
    <n v="0"/>
    <n v="2164"/>
    <n v="40464.080000000002"/>
    <n v="8460.02"/>
    <n v="234.36"/>
    <m/>
    <n v="166282.06"/>
    <n v="-170"/>
  </r>
  <r>
    <x v="29"/>
    <x v="29"/>
    <x v="0"/>
    <x v="2"/>
    <x v="0"/>
    <x v="112"/>
    <n v="78839.59"/>
    <n v="0"/>
    <n v="0"/>
    <n v="39583.61"/>
    <n v="5692.77"/>
    <n v="1755.3"/>
    <m/>
    <n v="125871.27"/>
    <n v="-262.89999999999998"/>
  </r>
  <r>
    <x v="15"/>
    <x v="15"/>
    <x v="2"/>
    <x v="1"/>
    <x v="0"/>
    <x v="112"/>
    <n v="77477.47"/>
    <n v="0"/>
    <n v="1940"/>
    <n v="26126"/>
    <n v="2605.6"/>
    <n v="0"/>
    <m/>
    <n v="108149.07"/>
    <n v="0"/>
  </r>
  <r>
    <x v="64"/>
    <x v="64"/>
    <x v="0"/>
    <x v="3"/>
    <x v="0"/>
    <x v="112"/>
    <n v="72050.509999999995"/>
    <n v="969"/>
    <n v="165"/>
    <n v="43290.44"/>
    <n v="5029.32"/>
    <n v="3553.89"/>
    <m/>
    <n v="125058.16"/>
    <n v="-14.2"/>
  </r>
  <r>
    <x v="135"/>
    <x v="135"/>
    <x v="4"/>
    <x v="2"/>
    <x v="0"/>
    <x v="112"/>
    <n v="19968.990000000002"/>
    <n v="0"/>
    <n v="930"/>
    <n v="10557.47"/>
    <n v="2788.92"/>
    <n v="418.82"/>
    <m/>
    <n v="34664.199999999997"/>
    <n v="0"/>
  </r>
  <r>
    <x v="117"/>
    <x v="117"/>
    <x v="4"/>
    <x v="4"/>
    <x v="2"/>
    <x v="112"/>
    <n v="21366.76"/>
    <n v="0"/>
    <n v="35.6"/>
    <n v="10572.26"/>
    <n v="3125.62"/>
    <n v="70"/>
    <m/>
    <n v="35170.239999999998"/>
    <n v="0"/>
  </r>
  <r>
    <x v="8"/>
    <x v="8"/>
    <x v="0"/>
    <x v="1"/>
    <x v="1"/>
    <x v="112"/>
    <n v="44891.16"/>
    <n v="660"/>
    <n v="671.25"/>
    <n v="22542.86"/>
    <n v="5096.29"/>
    <n v="1509.99"/>
    <m/>
    <n v="75371.55"/>
    <n v="-100"/>
  </r>
  <r>
    <x v="9"/>
    <x v="9"/>
    <x v="0"/>
    <x v="1"/>
    <x v="0"/>
    <x v="112"/>
    <n v="56812.32"/>
    <n v="5727"/>
    <n v="3395"/>
    <n v="25648.47"/>
    <n v="4149.83"/>
    <n v="34"/>
    <m/>
    <n v="95766.62"/>
    <n v="-379.74"/>
  </r>
  <r>
    <x v="50"/>
    <x v="50"/>
    <x v="2"/>
    <x v="4"/>
    <x v="0"/>
    <x v="112"/>
    <n v="132297.84"/>
    <n v="0"/>
    <n v="2470"/>
    <n v="54788.74"/>
    <n v="4723.54"/>
    <n v="345.85"/>
    <m/>
    <n v="194625.97"/>
    <n v="-1259.1199999999999"/>
  </r>
  <r>
    <x v="7"/>
    <x v="7"/>
    <x v="0"/>
    <x v="1"/>
    <x v="0"/>
    <x v="112"/>
    <n v="49729.99"/>
    <n v="1416.63"/>
    <n v="0"/>
    <n v="19830.64"/>
    <n v="2367.1"/>
    <n v="232.5"/>
    <m/>
    <n v="73576.86"/>
    <n v="-345.37"/>
  </r>
  <r>
    <x v="118"/>
    <x v="118"/>
    <x v="3"/>
    <x v="3"/>
    <x v="4"/>
    <x v="112"/>
    <n v="16286.7"/>
    <n v="484"/>
    <n v="0"/>
    <n v="7422.34"/>
    <n v="1570.47"/>
    <n v="22"/>
    <m/>
    <n v="25785.51"/>
    <n v="0"/>
  </r>
  <r>
    <x v="75"/>
    <x v="75"/>
    <x v="0"/>
    <x v="3"/>
    <x v="2"/>
    <x v="112"/>
    <n v="40372.57"/>
    <n v="0"/>
    <n v="1405"/>
    <n v="20509.64"/>
    <n v="4279.2"/>
    <n v="36.950000000000003"/>
    <m/>
    <n v="66603.360000000001"/>
    <n v="-311.22000000000003"/>
  </r>
  <r>
    <x v="69"/>
    <x v="69"/>
    <x v="4"/>
    <x v="1"/>
    <x v="2"/>
    <x v="112"/>
    <n v="42991.39"/>
    <n v="2760"/>
    <n v="659.99"/>
    <n v="17247.78"/>
    <n v="7387.25"/>
    <n v="148"/>
    <m/>
    <n v="71194.41"/>
    <n v="-208.46"/>
  </r>
  <r>
    <x v="23"/>
    <x v="23"/>
    <x v="0"/>
    <x v="1"/>
    <x v="0"/>
    <x v="112"/>
    <n v="70017.149999999994"/>
    <n v="0"/>
    <n v="145"/>
    <n v="30992.53"/>
    <n v="5831.51"/>
    <n v="0"/>
    <m/>
    <n v="106986.19"/>
    <n v="-640.22"/>
  </r>
  <r>
    <x v="68"/>
    <x v="68"/>
    <x v="0"/>
    <x v="0"/>
    <x v="2"/>
    <x v="112"/>
    <n v="25313.919999999998"/>
    <n v="2430"/>
    <n v="425"/>
    <n v="16745.18"/>
    <n v="7926.05"/>
    <n v="150"/>
    <m/>
    <n v="52990.15"/>
    <n v="-141.13999999999999"/>
  </r>
  <r>
    <x v="96"/>
    <x v="96"/>
    <x v="3"/>
    <x v="5"/>
    <x v="0"/>
    <x v="112"/>
    <n v="81734"/>
    <n v="0"/>
    <n v="0"/>
    <n v="24038.68"/>
    <n v="11530.85"/>
    <n v="367.78"/>
    <m/>
    <n v="117671.31"/>
    <n v="-137.29"/>
  </r>
  <r>
    <x v="41"/>
    <x v="41"/>
    <x v="0"/>
    <x v="4"/>
    <x v="0"/>
    <x v="112"/>
    <n v="62403.27"/>
    <n v="420"/>
    <n v="0"/>
    <n v="30839.24"/>
    <n v="7239.97"/>
    <n v="444.85"/>
    <m/>
    <n v="101347.33"/>
    <n v="-170.88"/>
  </r>
  <r>
    <x v="137"/>
    <x v="137"/>
    <x v="6"/>
    <x v="2"/>
    <x v="2"/>
    <x v="112"/>
    <n v="28745.78"/>
    <n v="630"/>
    <n v="0"/>
    <n v="14553.66"/>
    <n v="5902.37"/>
    <n v="306.2"/>
    <m/>
    <n v="50138.01"/>
    <n v="0"/>
  </r>
  <r>
    <x v="95"/>
    <x v="95"/>
    <x v="2"/>
    <x v="5"/>
    <x v="2"/>
    <x v="112"/>
    <n v="74598.39"/>
    <n v="796"/>
    <n v="20"/>
    <n v="29830.91"/>
    <n v="10501.12"/>
    <n v="8909.4699999999993"/>
    <m/>
    <n v="124655.89"/>
    <n v="-107.9"/>
  </r>
  <r>
    <x v="122"/>
    <x v="122"/>
    <x v="0"/>
    <x v="3"/>
    <x v="2"/>
    <x v="112"/>
    <n v="54293.94"/>
    <n v="0"/>
    <n v="245"/>
    <n v="17100.23"/>
    <n v="6522.4"/>
    <n v="1427.99"/>
    <m/>
    <n v="79589.56"/>
    <n v="-280.47000000000003"/>
  </r>
  <r>
    <x v="97"/>
    <x v="97"/>
    <x v="0"/>
    <x v="3"/>
    <x v="0"/>
    <x v="112"/>
    <n v="33375"/>
    <n v="580"/>
    <n v="0"/>
    <n v="15588.76"/>
    <n v="3076"/>
    <n v="20"/>
    <m/>
    <n v="52639.76"/>
    <n v="0"/>
  </r>
  <r>
    <x v="31"/>
    <x v="31"/>
    <x v="4"/>
    <x v="0"/>
    <x v="0"/>
    <x v="112"/>
    <n v="19303.919999999998"/>
    <n v="0"/>
    <n v="795"/>
    <n v="8102.26"/>
    <n v="1488.26"/>
    <n v="730.94"/>
    <m/>
    <n v="30420.38"/>
    <n v="-120.94"/>
  </r>
  <r>
    <x v="109"/>
    <x v="109"/>
    <x v="0"/>
    <x v="2"/>
    <x v="2"/>
    <x v="112"/>
    <n v="45301.2"/>
    <n v="6720"/>
    <n v="1815"/>
    <n v="25252.85"/>
    <n v="4312.3"/>
    <n v="86.25"/>
    <m/>
    <n v="83487.600000000006"/>
    <n v="-350"/>
  </r>
  <r>
    <x v="129"/>
    <x v="129"/>
    <x v="0"/>
    <x v="2"/>
    <x v="0"/>
    <x v="112"/>
    <n v="38826.980000000003"/>
    <n v="0"/>
    <n v="2275"/>
    <n v="16438.71"/>
    <n v="4624.1499999999996"/>
    <n v="448.95"/>
    <m/>
    <n v="62613.79"/>
    <n v="0"/>
  </r>
  <r>
    <x v="66"/>
    <x v="66"/>
    <x v="5"/>
    <x v="2"/>
    <x v="4"/>
    <x v="112"/>
    <n v="52306.25"/>
    <n v="1690"/>
    <n v="0"/>
    <n v="18812.88"/>
    <n v="6440.45"/>
    <n v="20"/>
    <m/>
    <n v="79269.58"/>
    <n v="0"/>
  </r>
  <r>
    <x v="106"/>
    <x v="106"/>
    <x v="0"/>
    <x v="2"/>
    <x v="2"/>
    <x v="112"/>
    <n v="51420.02"/>
    <n v="0"/>
    <n v="1200"/>
    <n v="14967.91"/>
    <n v="5905.51"/>
    <n v="90"/>
    <m/>
    <n v="73583.44"/>
    <n v="0"/>
  </r>
  <r>
    <x v="94"/>
    <x v="94"/>
    <x v="0"/>
    <x v="2"/>
    <x v="2"/>
    <x v="112"/>
    <n v="52828.36"/>
    <n v="500"/>
    <n v="1550"/>
    <n v="19889.13"/>
    <n v="4575.3900000000003"/>
    <n v="200"/>
    <m/>
    <n v="79542.880000000005"/>
    <n v="-745.09"/>
  </r>
  <r>
    <x v="3"/>
    <x v="3"/>
    <x v="0"/>
    <x v="1"/>
    <x v="0"/>
    <x v="112"/>
    <n v="64108.639999999999"/>
    <n v="1386.58"/>
    <n v="555"/>
    <n v="47532.25"/>
    <n v="3981.28"/>
    <n v="112.91"/>
    <m/>
    <n v="117676.66"/>
    <n v="-101.1"/>
  </r>
  <r>
    <x v="136"/>
    <x v="136"/>
    <x v="4"/>
    <x v="2"/>
    <x v="2"/>
    <x v="112"/>
    <n v="18880.75"/>
    <n v="3900"/>
    <n v="0"/>
    <n v="6118.9"/>
    <n v="1431.1"/>
    <n v="0"/>
    <m/>
    <n v="30330.75"/>
    <n v="0"/>
  </r>
  <r>
    <x v="51"/>
    <x v="51"/>
    <x v="2"/>
    <x v="3"/>
    <x v="0"/>
    <x v="112"/>
    <n v="92007"/>
    <n v="0"/>
    <n v="3573.5"/>
    <n v="29263.31"/>
    <n v="4853.51"/>
    <n v="173.98"/>
    <m/>
    <n v="129871.3"/>
    <n v="-406.11"/>
  </r>
  <r>
    <x v="12"/>
    <x v="12"/>
    <x v="0"/>
    <x v="2"/>
    <x v="0"/>
    <x v="112"/>
    <n v="67802.679999999993"/>
    <n v="1021.72"/>
    <n v="1786"/>
    <n v="23120.36"/>
    <n v="4891.68"/>
    <n v="3659.91"/>
    <m/>
    <n v="102282.35"/>
    <n v="-558.66999999999996"/>
  </r>
  <r>
    <x v="116"/>
    <x v="116"/>
    <x v="2"/>
    <x v="3"/>
    <x v="2"/>
    <x v="112"/>
    <n v="86929.11"/>
    <n v="287.5"/>
    <n v="1515"/>
    <n v="83793.990000000005"/>
    <n v="26481.48"/>
    <n v="55"/>
    <m/>
    <n v="199062.08"/>
    <n v="-586.13"/>
  </r>
  <r>
    <x v="38"/>
    <x v="38"/>
    <x v="2"/>
    <x v="2"/>
    <x v="0"/>
    <x v="112"/>
    <n v="121934.54"/>
    <n v="0"/>
    <n v="500"/>
    <n v="41334.01"/>
    <n v="6964.33"/>
    <n v="4357.63"/>
    <m/>
    <n v="175090.51"/>
    <n v="-486.1"/>
  </r>
  <r>
    <x v="30"/>
    <x v="30"/>
    <x v="0"/>
    <x v="2"/>
    <x v="2"/>
    <x v="112"/>
    <n v="77119.38"/>
    <n v="210"/>
    <n v="0"/>
    <n v="33753.25"/>
    <n v="3870.86"/>
    <n v="205.95"/>
    <m/>
    <n v="115159.44"/>
    <n v="-721.62"/>
  </r>
  <r>
    <x v="63"/>
    <x v="63"/>
    <x v="0"/>
    <x v="2"/>
    <x v="0"/>
    <x v="112"/>
    <n v="76564.600000000006"/>
    <n v="216.63"/>
    <n v="0"/>
    <n v="27152.22"/>
    <n v="4384.8"/>
    <n v="1074.98"/>
    <m/>
    <n v="109393.23"/>
    <n v="-90"/>
  </r>
  <r>
    <x v="102"/>
    <x v="102"/>
    <x v="4"/>
    <x v="2"/>
    <x v="2"/>
    <x v="112"/>
    <n v="33387.5"/>
    <n v="0"/>
    <n v="3345"/>
    <n v="15829.92"/>
    <n v="2415.5"/>
    <n v="82"/>
    <m/>
    <n v="55059.92"/>
    <n v="-602.41"/>
  </r>
  <r>
    <x v="71"/>
    <x v="71"/>
    <x v="0"/>
    <x v="2"/>
    <x v="2"/>
    <x v="112"/>
    <n v="52403.21"/>
    <n v="1300"/>
    <n v="5225"/>
    <n v="17523.86"/>
    <n v="6775.47"/>
    <n v="312.07"/>
    <m/>
    <n v="83539.61"/>
    <n v="-543.74"/>
  </r>
  <r>
    <x v="81"/>
    <x v="81"/>
    <x v="0"/>
    <x v="3"/>
    <x v="2"/>
    <x v="112"/>
    <n v="61220.81"/>
    <n v="1"/>
    <n v="0"/>
    <n v="30997.02"/>
    <n v="7297.25"/>
    <n v="0"/>
    <m/>
    <n v="99516.08"/>
    <n v="-200.49"/>
  </r>
  <r>
    <x v="17"/>
    <x v="17"/>
    <x v="0"/>
    <x v="1"/>
    <x v="1"/>
    <x v="112"/>
    <n v="54973.23"/>
    <n v="0"/>
    <n v="537.5"/>
    <n v="23479.200000000001"/>
    <n v="3260.1"/>
    <n v="59.99"/>
    <m/>
    <n v="82310.02"/>
    <n v="-194.68"/>
  </r>
  <r>
    <x v="126"/>
    <x v="126"/>
    <x v="4"/>
    <x v="2"/>
    <x v="2"/>
    <x v="112"/>
    <n v="30460.560000000001"/>
    <n v="0"/>
    <n v="333.99"/>
    <n v="13548.59"/>
    <n v="10751.49"/>
    <n v="572.5"/>
    <m/>
    <n v="55667.13"/>
    <n v="0"/>
  </r>
  <r>
    <x v="46"/>
    <x v="46"/>
    <x v="3"/>
    <x v="1"/>
    <x v="0"/>
    <x v="112"/>
    <n v="43633.21"/>
    <n v="750"/>
    <n v="855"/>
    <n v="21376.85"/>
    <n v="8438.69"/>
    <n v="0"/>
    <m/>
    <n v="75053.75"/>
    <n v="-350"/>
  </r>
  <r>
    <x v="131"/>
    <x v="131"/>
    <x v="0"/>
    <x v="3"/>
    <x v="2"/>
    <x v="112"/>
    <n v="33041.25"/>
    <n v="0"/>
    <n v="300"/>
    <n v="19155.919999999998"/>
    <n v="10454.719999999999"/>
    <n v="90"/>
    <m/>
    <n v="63041.89"/>
    <n v="0"/>
  </r>
  <r>
    <x v="78"/>
    <x v="78"/>
    <x v="1"/>
    <x v="2"/>
    <x v="0"/>
    <x v="112"/>
    <n v="48140"/>
    <n v="3310"/>
    <n v="600"/>
    <n v="19160.599999999999"/>
    <n v="2874.8"/>
    <n v="46.9"/>
    <m/>
    <n v="74132.3"/>
    <n v="-13.91"/>
  </r>
  <r>
    <x v="16"/>
    <x v="16"/>
    <x v="0"/>
    <x v="1"/>
    <x v="0"/>
    <x v="112"/>
    <n v="55113.82"/>
    <n v="0"/>
    <n v="1415"/>
    <n v="28922.81"/>
    <n v="4229.74"/>
    <n v="2343.42"/>
    <m/>
    <n v="92024.79"/>
    <n v="-326.33"/>
  </r>
  <r>
    <x v="43"/>
    <x v="43"/>
    <x v="0"/>
    <x v="4"/>
    <x v="0"/>
    <x v="112"/>
    <n v="62120.97"/>
    <n v="0"/>
    <n v="500"/>
    <n v="23778.25"/>
    <n v="2562.5100000000002"/>
    <n v="416.51"/>
    <m/>
    <n v="89378.240000000005"/>
    <n v="-548.54999999999995"/>
  </r>
  <r>
    <x v="124"/>
    <x v="124"/>
    <x v="0"/>
    <x v="6"/>
    <x v="0"/>
    <x v="112"/>
    <n v="13292.06"/>
    <n v="906"/>
    <n v="0"/>
    <n v="5381.71"/>
    <n v="1419.25"/>
    <n v="17"/>
    <m/>
    <n v="21016.02"/>
    <n v="-155"/>
  </r>
  <r>
    <x v="49"/>
    <x v="49"/>
    <x v="0"/>
    <x v="3"/>
    <x v="0"/>
    <x v="112"/>
    <n v="30584.79"/>
    <n v="1722"/>
    <n v="915"/>
    <n v="7701.98"/>
    <n v="1196.6400000000001"/>
    <n v="0"/>
    <m/>
    <n v="42120.41"/>
    <n v="-302.79000000000002"/>
  </r>
  <r>
    <x v="90"/>
    <x v="90"/>
    <x v="4"/>
    <x v="2"/>
    <x v="2"/>
    <x v="112"/>
    <n v="34439.980000000003"/>
    <n v="0"/>
    <n v="75"/>
    <n v="12087.3"/>
    <n v="2757.39"/>
    <n v="85.12"/>
    <m/>
    <n v="49444.79"/>
    <n v="-200"/>
  </r>
  <r>
    <x v="2"/>
    <x v="2"/>
    <x v="0"/>
    <x v="1"/>
    <x v="0"/>
    <x v="112"/>
    <n v="56201.32"/>
    <n v="0"/>
    <n v="0"/>
    <n v="17395.16"/>
    <n v="2811.4"/>
    <n v="19.96"/>
    <m/>
    <n v="76427.839999999997"/>
    <n v="-394.14"/>
  </r>
  <r>
    <x v="113"/>
    <x v="113"/>
    <x v="2"/>
    <x v="2"/>
    <x v="2"/>
    <x v="112"/>
    <n v="67069.039999999994"/>
    <n v="18.5"/>
    <n v="11526"/>
    <n v="20917.78"/>
    <n v="6242.39"/>
    <n v="1276.01"/>
    <m/>
    <n v="107049.72"/>
    <n v="-312.86"/>
  </r>
  <r>
    <x v="76"/>
    <x v="76"/>
    <x v="0"/>
    <x v="4"/>
    <x v="1"/>
    <x v="112"/>
    <n v="60055.98"/>
    <n v="55"/>
    <n v="718.75"/>
    <n v="27896.61"/>
    <n v="6586.78"/>
    <n v="2807.98"/>
    <m/>
    <n v="98121.1"/>
    <n v="-286.87"/>
  </r>
  <r>
    <x v="89"/>
    <x v="89"/>
    <x v="0"/>
    <x v="2"/>
    <x v="0"/>
    <x v="112"/>
    <n v="77558.34"/>
    <n v="1337.5"/>
    <n v="0"/>
    <n v="29107.11"/>
    <n v="7502.1"/>
    <n v="79.959999999999994"/>
    <m/>
    <n v="115585.01"/>
    <n v="-489.64"/>
  </r>
  <r>
    <x v="101"/>
    <x v="101"/>
    <x v="4"/>
    <x v="2"/>
    <x v="2"/>
    <x v="112"/>
    <n v="37173.75"/>
    <n v="0"/>
    <n v="2233.5"/>
    <n v="13477.7"/>
    <n v="6369"/>
    <n v="370.85"/>
    <m/>
    <n v="59624.800000000003"/>
    <n v="0"/>
  </r>
  <r>
    <x v="55"/>
    <x v="55"/>
    <x v="0"/>
    <x v="5"/>
    <x v="0"/>
    <x v="112"/>
    <n v="69040.91"/>
    <n v="280"/>
    <n v="0"/>
    <n v="22841.02"/>
    <n v="4145.49"/>
    <n v="455.99"/>
    <m/>
    <n v="96763.41"/>
    <n v="-377.7"/>
  </r>
  <r>
    <x v="87"/>
    <x v="87"/>
    <x v="2"/>
    <x v="1"/>
    <x v="2"/>
    <x v="112"/>
    <n v="59981.57"/>
    <n v="32.5"/>
    <n v="1856.98"/>
    <n v="32145.360000000001"/>
    <n v="9528.51"/>
    <n v="297"/>
    <m/>
    <n v="103841.92"/>
    <n v="-689.47"/>
  </r>
  <r>
    <x v="110"/>
    <x v="110"/>
    <x v="2"/>
    <x v="3"/>
    <x v="2"/>
    <x v="112"/>
    <n v="190746.65"/>
    <n v="975"/>
    <n v="0"/>
    <n v="54971.24"/>
    <n v="17491.28"/>
    <n v="965.96"/>
    <m/>
    <n v="265150.13"/>
    <n v="-1416.48"/>
  </r>
  <r>
    <x v="130"/>
    <x v="130"/>
    <x v="5"/>
    <x v="2"/>
    <x v="2"/>
    <x v="112"/>
    <n v="54842.01"/>
    <n v="0"/>
    <n v="0"/>
    <n v="31822.14"/>
    <n v="9603.9"/>
    <n v="473"/>
    <m/>
    <n v="96741.05"/>
    <n v="-200"/>
  </r>
  <r>
    <x v="82"/>
    <x v="82"/>
    <x v="0"/>
    <x v="3"/>
    <x v="0"/>
    <x v="112"/>
    <n v="67523.7"/>
    <n v="0"/>
    <n v="0"/>
    <n v="28716.86"/>
    <n v="8217.99"/>
    <n v="59.7"/>
    <m/>
    <n v="104518.25"/>
    <n v="-457.05"/>
  </r>
  <r>
    <x v="14"/>
    <x v="14"/>
    <x v="0"/>
    <x v="1"/>
    <x v="1"/>
    <x v="112"/>
    <n v="37570.699999999997"/>
    <n v="0"/>
    <n v="700"/>
    <n v="19439.87"/>
    <n v="4416.12"/>
    <n v="2967.88"/>
    <m/>
    <n v="65094.57"/>
    <n v="-72.89"/>
  </r>
  <r>
    <x v="47"/>
    <x v="47"/>
    <x v="0"/>
    <x v="2"/>
    <x v="0"/>
    <x v="112"/>
    <n v="75532.5"/>
    <n v="4885"/>
    <n v="0"/>
    <n v="32439"/>
    <n v="4271.5"/>
    <n v="1977.98"/>
    <m/>
    <n v="119105.98"/>
    <n v="-25.72"/>
  </r>
  <r>
    <x v="37"/>
    <x v="37"/>
    <x v="0"/>
    <x v="3"/>
    <x v="0"/>
    <x v="112"/>
    <n v="111448.74"/>
    <n v="300"/>
    <n v="1326.09"/>
    <n v="40220.959999999999"/>
    <n v="5803"/>
    <n v="8844.61"/>
    <m/>
    <n v="167943.4"/>
    <n v="-1147.6300000000001"/>
  </r>
  <r>
    <x v="123"/>
    <x v="123"/>
    <x v="2"/>
    <x v="4"/>
    <x v="0"/>
    <x v="112"/>
    <n v="115138.06"/>
    <n v="0"/>
    <n v="600"/>
    <n v="39312.699999999997"/>
    <n v="5984.82"/>
    <n v="119.94"/>
    <m/>
    <n v="161155.51999999999"/>
    <n v="-375"/>
  </r>
  <r>
    <x v="115"/>
    <x v="115"/>
    <x v="0"/>
    <x v="1"/>
    <x v="2"/>
    <x v="112"/>
    <n v="25390.73"/>
    <n v="23300"/>
    <n v="0"/>
    <n v="16884.14"/>
    <n v="3522.42"/>
    <n v="120"/>
    <m/>
    <n v="69217.289999999994"/>
    <n v="-235.31"/>
  </r>
  <r>
    <x v="22"/>
    <x v="22"/>
    <x v="0"/>
    <x v="3"/>
    <x v="0"/>
    <x v="112"/>
    <n v="64860.52"/>
    <n v="580"/>
    <n v="0"/>
    <n v="17255.349999999999"/>
    <n v="2819.05"/>
    <n v="940.61"/>
    <m/>
    <n v="86455.53"/>
    <n v="-100"/>
  </r>
  <r>
    <x v="4"/>
    <x v="4"/>
    <x v="1"/>
    <x v="0"/>
    <x v="0"/>
    <x v="112"/>
    <n v="25098.5"/>
    <n v="0"/>
    <n v="0"/>
    <n v="15505.85"/>
    <n v="1985"/>
    <n v="159.94999999999999"/>
    <m/>
    <n v="42749.3"/>
    <n v="-46.65"/>
  </r>
  <r>
    <x v="1"/>
    <x v="1"/>
    <x v="0"/>
    <x v="1"/>
    <x v="0"/>
    <x v="112"/>
    <n v="57945.38"/>
    <n v="200"/>
    <n v="530"/>
    <n v="23882.75"/>
    <n v="4419.5"/>
    <n v="254.88"/>
    <m/>
    <n v="87232.51"/>
    <n v="-243.18"/>
  </r>
  <r>
    <x v="84"/>
    <x v="84"/>
    <x v="0"/>
    <x v="3"/>
    <x v="0"/>
    <x v="112"/>
    <n v="93164.53"/>
    <n v="1134"/>
    <n v="294"/>
    <n v="43208"/>
    <n v="8269.94"/>
    <n v="501.79"/>
    <m/>
    <n v="146572.26"/>
    <n v="-330.25"/>
  </r>
  <r>
    <x v="70"/>
    <x v="70"/>
    <x v="5"/>
    <x v="2"/>
    <x v="4"/>
    <x v="112"/>
    <n v="32342.41"/>
    <n v="1425"/>
    <n v="0"/>
    <n v="27252.78"/>
    <n v="7341.63"/>
    <n v="330"/>
    <m/>
    <n v="68691.820000000007"/>
    <n v="0"/>
  </r>
  <r>
    <x v="45"/>
    <x v="45"/>
    <x v="0"/>
    <x v="3"/>
    <x v="0"/>
    <x v="112"/>
    <n v="56074.18"/>
    <n v="0"/>
    <n v="0"/>
    <n v="17530.189999999999"/>
    <n v="3157.05"/>
    <n v="0"/>
    <m/>
    <n v="76761.42"/>
    <n v="-433.86"/>
  </r>
  <r>
    <x v="5"/>
    <x v="5"/>
    <x v="0"/>
    <x v="1"/>
    <x v="0"/>
    <x v="112"/>
    <n v="65228.53"/>
    <n v="1561.24"/>
    <n v="1760"/>
    <n v="25386.98"/>
    <n v="5743.28"/>
    <n v="693.76"/>
    <m/>
    <n v="100373.79"/>
    <n v="-1298.6300000000001"/>
  </r>
  <r>
    <x v="26"/>
    <x v="26"/>
    <x v="1"/>
    <x v="2"/>
    <x v="0"/>
    <x v="112"/>
    <n v="46862"/>
    <n v="0"/>
    <n v="0"/>
    <n v="32317.439999999999"/>
    <n v="4192.1899999999996"/>
    <n v="55"/>
    <m/>
    <n v="83426.63"/>
    <n v="-233.66"/>
  </r>
  <r>
    <x v="19"/>
    <x v="19"/>
    <x v="4"/>
    <x v="0"/>
    <x v="0"/>
    <x v="112"/>
    <n v="13257.86"/>
    <n v="5156.25"/>
    <n v="0"/>
    <n v="7500.99"/>
    <n v="1511.66"/>
    <n v="23.98"/>
    <m/>
    <n v="27450.74"/>
    <n v="-139"/>
  </r>
  <r>
    <x v="6"/>
    <x v="6"/>
    <x v="0"/>
    <x v="1"/>
    <x v="0"/>
    <x v="112"/>
    <n v="72023.850000000006"/>
    <n v="6354"/>
    <n v="3530"/>
    <n v="29582.68"/>
    <n v="4484.79"/>
    <n v="6078.64"/>
    <m/>
    <n v="122053.96"/>
    <n v="-628.08000000000004"/>
  </r>
  <r>
    <x v="99"/>
    <x v="99"/>
    <x v="4"/>
    <x v="3"/>
    <x v="2"/>
    <x v="112"/>
    <n v="42933"/>
    <n v="0"/>
    <n v="650"/>
    <n v="16917.3"/>
    <n v="2201.1"/>
    <n v="1207.74"/>
    <m/>
    <n v="63909.14"/>
    <n v="-50"/>
  </r>
  <r>
    <x v="57"/>
    <x v="57"/>
    <x v="3"/>
    <x v="4"/>
    <x v="0"/>
    <x v="112"/>
    <n v="135112.07"/>
    <n v="8150"/>
    <n v="11316.14"/>
    <n v="42207.360000000001"/>
    <n v="17039.52"/>
    <n v="6226.73"/>
    <m/>
    <n v="220051.82"/>
    <n v="-486.04"/>
  </r>
  <r>
    <x v="77"/>
    <x v="77"/>
    <x v="5"/>
    <x v="2"/>
    <x v="2"/>
    <x v="112"/>
    <n v="38671.279999999999"/>
    <n v="840"/>
    <n v="457"/>
    <n v="15209.12"/>
    <n v="4422.1000000000004"/>
    <n v="205.3"/>
    <m/>
    <n v="59804.800000000003"/>
    <n v="-379.4"/>
  </r>
  <r>
    <x v="44"/>
    <x v="44"/>
    <x v="0"/>
    <x v="2"/>
    <x v="0"/>
    <x v="112"/>
    <n v="70096.210000000006"/>
    <n v="4888.67"/>
    <n v="3284"/>
    <n v="23914.51"/>
    <n v="3922"/>
    <n v="1018.02"/>
    <m/>
    <n v="107123.41"/>
    <n v="-522.49"/>
  </r>
  <r>
    <x v="92"/>
    <x v="92"/>
    <x v="2"/>
    <x v="4"/>
    <x v="0"/>
    <x v="112"/>
    <n v="142182.06"/>
    <n v="0"/>
    <n v="2760"/>
    <n v="55847.81"/>
    <n v="7374.97"/>
    <n v="359.97"/>
    <m/>
    <n v="208524.81"/>
    <n v="-934.92"/>
  </r>
  <r>
    <x v="73"/>
    <x v="73"/>
    <x v="0"/>
    <x v="2"/>
    <x v="2"/>
    <x v="112"/>
    <n v="38369.300000000003"/>
    <n v="0"/>
    <n v="0"/>
    <n v="16418.68"/>
    <n v="2691.97"/>
    <n v="0"/>
    <m/>
    <n v="57479.95"/>
    <n v="-378.36"/>
  </r>
  <r>
    <x v="86"/>
    <x v="86"/>
    <x v="0"/>
    <x v="2"/>
    <x v="2"/>
    <x v="112"/>
    <n v="40477.199999999997"/>
    <n v="297"/>
    <n v="70"/>
    <n v="16906.900000000001"/>
    <n v="3753.29"/>
    <n v="139.75"/>
    <m/>
    <n v="61644.14"/>
    <n v="-372.92"/>
  </r>
  <r>
    <x v="128"/>
    <x v="128"/>
    <x v="4"/>
    <x v="2"/>
    <x v="2"/>
    <x v="112"/>
    <n v="24677.97"/>
    <n v="520"/>
    <n v="0"/>
    <n v="9628.93"/>
    <n v="1918.27"/>
    <n v="0"/>
    <m/>
    <n v="36745.17"/>
    <n v="0"/>
  </r>
  <r>
    <x v="119"/>
    <x v="119"/>
    <x v="3"/>
    <x v="5"/>
    <x v="4"/>
    <x v="112"/>
    <n v="92988.36"/>
    <n v="0"/>
    <n v="1956.03"/>
    <n v="35334.550000000003"/>
    <n v="12199.3"/>
    <n v="156"/>
    <m/>
    <n v="142634.23999999999"/>
    <n v="0"/>
  </r>
  <r>
    <x v="20"/>
    <x v="20"/>
    <x v="3"/>
    <x v="1"/>
    <x v="0"/>
    <x v="112"/>
    <n v="54644.29"/>
    <n v="0"/>
    <n v="4514"/>
    <n v="18064.189999999999"/>
    <n v="3441.44"/>
    <n v="1151"/>
    <m/>
    <n v="81814.92"/>
    <n v="0"/>
  </r>
  <r>
    <x v="34"/>
    <x v="34"/>
    <x v="0"/>
    <x v="3"/>
    <x v="0"/>
    <x v="112"/>
    <n v="41098.39"/>
    <n v="12"/>
    <n v="945"/>
    <n v="26185.45"/>
    <n v="3908.3"/>
    <n v="227.81"/>
    <m/>
    <n v="72376.95"/>
    <n v="-402.25"/>
  </r>
  <r>
    <x v="32"/>
    <x v="32"/>
    <x v="3"/>
    <x v="2"/>
    <x v="0"/>
    <x v="112"/>
    <n v="61906.93"/>
    <n v="600"/>
    <n v="165"/>
    <n v="19736.88"/>
    <n v="5640.5"/>
    <n v="18"/>
    <m/>
    <n v="88067.31"/>
    <n v="0"/>
  </r>
  <r>
    <x v="91"/>
    <x v="91"/>
    <x v="0"/>
    <x v="2"/>
    <x v="1"/>
    <x v="112"/>
    <n v="54395.51"/>
    <n v="0"/>
    <n v="0"/>
    <n v="15053.67"/>
    <n v="4770.5"/>
    <n v="301.73"/>
    <m/>
    <n v="74521.41"/>
    <n v="-392.56"/>
  </r>
  <r>
    <x v="112"/>
    <x v="112"/>
    <x v="2"/>
    <x v="3"/>
    <x v="2"/>
    <x v="112"/>
    <n v="42426.87"/>
    <n v="17740"/>
    <n v="630"/>
    <n v="34607.46"/>
    <n v="14415.57"/>
    <n v="50"/>
    <m/>
    <n v="109869.9"/>
    <n v="-609.89"/>
  </r>
  <r>
    <x v="61"/>
    <x v="61"/>
    <x v="0"/>
    <x v="3"/>
    <x v="0"/>
    <x v="112"/>
    <n v="24315"/>
    <n v="1420"/>
    <n v="20"/>
    <n v="10681.87"/>
    <n v="2384.19"/>
    <n v="0"/>
    <m/>
    <n v="38821.06"/>
    <n v="-273.70999999999998"/>
  </r>
  <r>
    <x v="107"/>
    <x v="107"/>
    <x v="0"/>
    <x v="3"/>
    <x v="0"/>
    <x v="112"/>
    <n v="66659.320000000007"/>
    <n v="0"/>
    <n v="0"/>
    <n v="28251"/>
    <n v="3749"/>
    <n v="72"/>
    <m/>
    <n v="98731.32"/>
    <n v="-369.5"/>
  </r>
  <r>
    <x v="10"/>
    <x v="10"/>
    <x v="1"/>
    <x v="2"/>
    <x v="0"/>
    <x v="112"/>
    <n v="53235.25"/>
    <n v="162.5"/>
    <n v="1050"/>
    <n v="35019.57"/>
    <n v="4461.0600000000004"/>
    <n v="604.29999999999995"/>
    <m/>
    <n v="94532.68"/>
    <n v="0"/>
  </r>
  <r>
    <x v="133"/>
    <x v="133"/>
    <x v="4"/>
    <x v="2"/>
    <x v="2"/>
    <x v="112"/>
    <n v="26977.5"/>
    <n v="480"/>
    <n v="0"/>
    <n v="5758.25"/>
    <n v="2723"/>
    <n v="9.98"/>
    <m/>
    <n v="35948.730000000003"/>
    <n v="0"/>
  </r>
  <r>
    <x v="98"/>
    <x v="98"/>
    <x v="2"/>
    <x v="3"/>
    <x v="2"/>
    <x v="112"/>
    <n v="56952.44"/>
    <n v="250"/>
    <n v="0"/>
    <n v="37582.57"/>
    <n v="25243.360000000001"/>
    <n v="414"/>
    <m/>
    <n v="120442.37"/>
    <n v="-482.77"/>
  </r>
  <r>
    <x v="108"/>
    <x v="108"/>
    <x v="4"/>
    <x v="2"/>
    <x v="2"/>
    <x v="112"/>
    <n v="50909.14"/>
    <n v="259"/>
    <n v="1550.81"/>
    <n v="20214.13"/>
    <n v="8558.16"/>
    <n v="21"/>
    <m/>
    <n v="81512.240000000005"/>
    <n v="-484.41"/>
  </r>
  <r>
    <x v="100"/>
    <x v="100"/>
    <x v="4"/>
    <x v="5"/>
    <x v="2"/>
    <x v="112"/>
    <n v="53397.98"/>
    <n v="13134.63"/>
    <n v="4816"/>
    <n v="21391.22"/>
    <n v="6871.83"/>
    <n v="314.5"/>
    <m/>
    <n v="99926.16"/>
    <n v="-179.42"/>
  </r>
  <r>
    <x v="83"/>
    <x v="83"/>
    <x v="6"/>
    <x v="2"/>
    <x v="2"/>
    <x v="112"/>
    <n v="37825.65"/>
    <n v="7379.14"/>
    <n v="300"/>
    <n v="13261.52"/>
    <n v="4732.96"/>
    <n v="254.95"/>
    <m/>
    <n v="63754.22"/>
    <n v="-50"/>
  </r>
  <r>
    <x v="138"/>
    <x v="138"/>
    <x v="0"/>
    <x v="3"/>
    <x v="2"/>
    <x v="111"/>
    <n v="3174.5"/>
    <n v="0"/>
    <n v="0"/>
    <n v="2635.19"/>
    <n v="1185.26"/>
    <n v="502.27"/>
    <n v="0"/>
    <n v="7497.22"/>
    <n v="0"/>
  </r>
  <r>
    <x v="138"/>
    <x v="138"/>
    <x v="0"/>
    <x v="3"/>
    <x v="2"/>
    <x v="112"/>
    <n v="33215.14"/>
    <n v="3825"/>
    <n v="400"/>
    <n v="13992.39"/>
    <n v="6461.08"/>
    <n v="53.99"/>
    <n v="0"/>
    <n v="57947.6"/>
    <n v="0"/>
  </r>
  <r>
    <x v="139"/>
    <x v="139"/>
    <x v="4"/>
    <x v="1"/>
    <x v="2"/>
    <x v="112"/>
    <n v="6387.87"/>
    <n v="0"/>
    <n v="0"/>
    <n v="3590.18"/>
    <n v="1692.24"/>
    <n v="0"/>
    <n v="0"/>
    <n v="11670.29"/>
    <n v="0"/>
  </r>
  <r>
    <x v="125"/>
    <x v="125"/>
    <x v="0"/>
    <x v="2"/>
    <x v="2"/>
    <x v="113"/>
    <n v="45849.38"/>
    <n v="30"/>
    <n v="1703.96"/>
    <n v="15057.26"/>
    <n v="4181.0600000000004"/>
    <n v="1805"/>
    <n v="791.11"/>
    <n v="69417.77"/>
    <n v="-197.5"/>
  </r>
  <r>
    <x v="60"/>
    <x v="60"/>
    <x v="1"/>
    <x v="3"/>
    <x v="2"/>
    <x v="113"/>
    <n v="25650.09"/>
    <n v="0"/>
    <n v="1500"/>
    <n v="7587.76"/>
    <n v="4051.66"/>
    <n v="145.5"/>
    <n v="83.33"/>
    <n v="39018.339999999997"/>
    <n v="0"/>
  </r>
  <r>
    <x v="65"/>
    <x v="65"/>
    <x v="0"/>
    <x v="2"/>
    <x v="0"/>
    <x v="113"/>
    <n v="27898.69"/>
    <n v="250"/>
    <n v="0"/>
    <n v="22882.75"/>
    <n v="3215.26"/>
    <n v="95.49"/>
    <n v="312.67"/>
    <n v="54654.86"/>
    <n v="-100"/>
  </r>
  <r>
    <x v="59"/>
    <x v="59"/>
    <x v="3"/>
    <x v="3"/>
    <x v="2"/>
    <x v="113"/>
    <n v="23227.75"/>
    <n v="0"/>
    <n v="140"/>
    <n v="6044"/>
    <n v="1598.5"/>
    <n v="33.85"/>
    <n v="0"/>
    <n v="31044.1"/>
    <n v="-160"/>
  </r>
  <r>
    <x v="40"/>
    <x v="40"/>
    <x v="0"/>
    <x v="3"/>
    <x v="0"/>
    <x v="113"/>
    <n v="44086.5"/>
    <n v="0"/>
    <n v="0"/>
    <n v="14872.79"/>
    <n v="4517.91"/>
    <n v="0"/>
    <n v="108.1"/>
    <n v="63585.3"/>
    <n v="-304.38"/>
  </r>
  <r>
    <x v="79"/>
    <x v="79"/>
    <x v="0"/>
    <x v="3"/>
    <x v="0"/>
    <x v="113"/>
    <n v="41021.47"/>
    <n v="0"/>
    <n v="55"/>
    <n v="15287.54"/>
    <n v="4523.29"/>
    <n v="30"/>
    <n v="368.58"/>
    <n v="61285.88"/>
    <n v="-445.88"/>
  </r>
  <r>
    <x v="54"/>
    <x v="54"/>
    <x v="0"/>
    <x v="2"/>
    <x v="0"/>
    <x v="113"/>
    <n v="29534.57"/>
    <n v="1400"/>
    <n v="0"/>
    <n v="14154.05"/>
    <n v="1001.5"/>
    <n v="32"/>
    <n v="0"/>
    <n v="46122.12"/>
    <n v="-50"/>
  </r>
  <r>
    <x v="120"/>
    <x v="120"/>
    <x v="2"/>
    <x v="3"/>
    <x v="2"/>
    <x v="113"/>
    <n v="71857.13"/>
    <n v="0"/>
    <n v="2075"/>
    <n v="21846.400000000001"/>
    <n v="8957"/>
    <n v="739.4"/>
    <n v="1723.41"/>
    <n v="107198.34"/>
    <n v="-1097.51"/>
  </r>
  <r>
    <x v="53"/>
    <x v="53"/>
    <x v="0"/>
    <x v="2"/>
    <x v="0"/>
    <x v="113"/>
    <n v="15509"/>
    <n v="775"/>
    <n v="245"/>
    <n v="4784.82"/>
    <n v="1406.51"/>
    <n v="275.89"/>
    <n v="0"/>
    <n v="22996.22"/>
    <n v="-60"/>
  </r>
  <r>
    <x v="21"/>
    <x v="21"/>
    <x v="4"/>
    <x v="1"/>
    <x v="0"/>
    <x v="113"/>
    <n v="14358.05"/>
    <n v="0"/>
    <n v="0"/>
    <n v="7948.5"/>
    <n v="1387.1"/>
    <n v="33.020000000000003"/>
    <n v="0"/>
    <n v="23726.67"/>
    <n v="-81.99"/>
  </r>
  <r>
    <x v="104"/>
    <x v="104"/>
    <x v="0"/>
    <x v="2"/>
    <x v="0"/>
    <x v="113"/>
    <n v="28913.79"/>
    <n v="0"/>
    <n v="0"/>
    <n v="12196.73"/>
    <n v="2227.0700000000002"/>
    <n v="4.99"/>
    <n v="0"/>
    <n v="43342.58"/>
    <n v="-72.650000000000006"/>
  </r>
  <r>
    <x v="114"/>
    <x v="114"/>
    <x v="6"/>
    <x v="3"/>
    <x v="2"/>
    <x v="113"/>
    <n v="56473.25"/>
    <n v="11500"/>
    <n v="1795"/>
    <n v="22550.41"/>
    <n v="8694.2000000000007"/>
    <n v="116"/>
    <n v="1074.33"/>
    <n v="102203.19"/>
    <n v="-539.26"/>
  </r>
  <r>
    <x v="103"/>
    <x v="103"/>
    <x v="0"/>
    <x v="3"/>
    <x v="2"/>
    <x v="113"/>
    <n v="34319.1"/>
    <n v="4000"/>
    <n v="25"/>
    <n v="12491.13"/>
    <n v="4938.57"/>
    <n v="39.979999999999997"/>
    <n v="0"/>
    <n v="55813.78"/>
    <n v="-188.65"/>
  </r>
  <r>
    <x v="56"/>
    <x v="56"/>
    <x v="0"/>
    <x v="2"/>
    <x v="0"/>
    <x v="113"/>
    <n v="35179.81"/>
    <n v="0"/>
    <n v="0"/>
    <n v="14586.59"/>
    <n v="4278.7"/>
    <n v="595.96"/>
    <n v="0"/>
    <n v="54641.06"/>
    <n v="0"/>
  </r>
  <r>
    <x v="121"/>
    <x v="121"/>
    <x v="0"/>
    <x v="3"/>
    <x v="2"/>
    <x v="113"/>
    <n v="41305.050000000003"/>
    <n v="0"/>
    <n v="1944"/>
    <n v="13242.15"/>
    <n v="4826.6499999999996"/>
    <n v="520.1"/>
    <n v="1193.29"/>
    <n v="63031.24"/>
    <n v="-249.41"/>
  </r>
  <r>
    <x v="52"/>
    <x v="52"/>
    <x v="2"/>
    <x v="1"/>
    <x v="2"/>
    <x v="113"/>
    <n v="36030"/>
    <n v="0"/>
    <n v="150"/>
    <n v="9726"/>
    <n v="2432.5"/>
    <n v="240"/>
    <n v="44.09"/>
    <n v="48622.59"/>
    <n v="0"/>
  </r>
  <r>
    <x v="28"/>
    <x v="28"/>
    <x v="0"/>
    <x v="2"/>
    <x v="0"/>
    <x v="113"/>
    <n v="24501"/>
    <n v="0"/>
    <n v="0"/>
    <n v="13662.5"/>
    <n v="2789"/>
    <n v="182.45"/>
    <n v="0"/>
    <n v="41134.949999999997"/>
    <n v="0"/>
  </r>
  <r>
    <x v="25"/>
    <x v="25"/>
    <x v="2"/>
    <x v="1"/>
    <x v="0"/>
    <x v="113"/>
    <n v="28566.48"/>
    <n v="0"/>
    <n v="180"/>
    <n v="9098.84"/>
    <n v="1607.49"/>
    <n v="0"/>
    <n v="0"/>
    <n v="39452.81"/>
    <n v="-165"/>
  </r>
  <r>
    <x v="27"/>
    <x v="27"/>
    <x v="0"/>
    <x v="3"/>
    <x v="0"/>
    <x v="113"/>
    <n v="28082.6"/>
    <n v="0"/>
    <n v="0"/>
    <n v="13038.41"/>
    <n v="2491"/>
    <n v="81.97"/>
    <n v="0"/>
    <n v="43693.98"/>
    <n v="-189.2"/>
  </r>
  <r>
    <x v="11"/>
    <x v="11"/>
    <x v="0"/>
    <x v="2"/>
    <x v="2"/>
    <x v="113"/>
    <n v="40270.629999999997"/>
    <n v="200"/>
    <n v="875"/>
    <n v="9898.7000000000007"/>
    <n v="4562.25"/>
    <n v="2037.47"/>
    <n v="722.37"/>
    <n v="58566.42"/>
    <n v="-258.26"/>
  </r>
  <r>
    <x v="117"/>
    <x v="117"/>
    <x v="4"/>
    <x v="4"/>
    <x v="2"/>
    <x v="113"/>
    <n v="15614.89"/>
    <n v="0"/>
    <n v="28.04"/>
    <n v="9923.68"/>
    <n v="2615.11"/>
    <n v="90"/>
    <n v="465.24"/>
    <n v="28736.959999999999"/>
    <n v="0"/>
  </r>
  <r>
    <x v="7"/>
    <x v="7"/>
    <x v="0"/>
    <x v="1"/>
    <x v="0"/>
    <x v="113"/>
    <n v="21344.78"/>
    <n v="683.33"/>
    <n v="0"/>
    <n v="9927"/>
    <n v="1124.75"/>
    <n v="0"/>
    <n v="0"/>
    <n v="33079.86"/>
    <n v="-56.32"/>
  </r>
  <r>
    <x v="134"/>
    <x v="134"/>
    <x v="0"/>
    <x v="3"/>
    <x v="2"/>
    <x v="113"/>
    <n v="10217.959999999999"/>
    <n v="20"/>
    <n v="140"/>
    <n v="4195.13"/>
    <n v="1383.05"/>
    <n v="0"/>
    <n v="0"/>
    <n v="15956.14"/>
    <n v="0"/>
  </r>
  <r>
    <x v="24"/>
    <x v="24"/>
    <x v="0"/>
    <x v="2"/>
    <x v="0"/>
    <x v="113"/>
    <n v="47091.02"/>
    <n v="760"/>
    <n v="1062"/>
    <n v="11879.2"/>
    <n v="3299"/>
    <n v="6848.9"/>
    <n v="0"/>
    <n v="70940.12"/>
    <n v="-167.98"/>
  </r>
  <r>
    <x v="88"/>
    <x v="88"/>
    <x v="2"/>
    <x v="3"/>
    <x v="2"/>
    <x v="113"/>
    <n v="49758.07"/>
    <n v="0"/>
    <n v="0"/>
    <n v="13753.8"/>
    <n v="2785"/>
    <n v="6041"/>
    <n v="0"/>
    <n v="72337.87"/>
    <n v="-170"/>
  </r>
  <r>
    <x v="0"/>
    <x v="0"/>
    <x v="0"/>
    <x v="0"/>
    <x v="0"/>
    <x v="113"/>
    <n v="26414.04"/>
    <n v="0"/>
    <n v="0"/>
    <n v="11628.36"/>
    <n v="1548.08"/>
    <n v="171"/>
    <n v="0"/>
    <n v="39761.480000000003"/>
    <n v="-130"/>
  </r>
  <r>
    <x v="36"/>
    <x v="36"/>
    <x v="0"/>
    <x v="1"/>
    <x v="0"/>
    <x v="113"/>
    <n v="48931.76"/>
    <n v="0"/>
    <n v="0"/>
    <n v="17254.12"/>
    <n v="4064.67"/>
    <n v="64.930000000000007"/>
    <n v="0"/>
    <n v="70315.48"/>
    <n v="-49.19"/>
  </r>
  <r>
    <x v="105"/>
    <x v="105"/>
    <x v="4"/>
    <x v="1"/>
    <x v="2"/>
    <x v="113"/>
    <n v="20883.38"/>
    <n v="0"/>
    <n v="0"/>
    <n v="5934.03"/>
    <n v="1512.1"/>
    <n v="0"/>
    <n v="0"/>
    <n v="28329.51"/>
    <n v="0"/>
  </r>
  <r>
    <x v="48"/>
    <x v="48"/>
    <x v="0"/>
    <x v="3"/>
    <x v="0"/>
    <x v="113"/>
    <n v="41487.730000000003"/>
    <n v="5250"/>
    <n v="0"/>
    <n v="14675.88"/>
    <n v="3600.17"/>
    <n v="245"/>
    <n v="0"/>
    <n v="65258.78"/>
    <n v="-200"/>
  </r>
  <r>
    <x v="80"/>
    <x v="80"/>
    <x v="4"/>
    <x v="1"/>
    <x v="2"/>
    <x v="113"/>
    <n v="21854.62"/>
    <n v="480"/>
    <n v="0"/>
    <n v="9321"/>
    <n v="2161"/>
    <n v="9.98"/>
    <n v="0"/>
    <n v="33826.6"/>
    <n v="-50"/>
  </r>
  <r>
    <x v="85"/>
    <x v="85"/>
    <x v="0"/>
    <x v="2"/>
    <x v="0"/>
    <x v="113"/>
    <n v="18124.419999999998"/>
    <n v="68"/>
    <n v="90"/>
    <n v="4465.3"/>
    <n v="1299.94"/>
    <n v="17.989999999999998"/>
    <n v="0"/>
    <n v="24065.65"/>
    <n v="0"/>
  </r>
  <r>
    <x v="72"/>
    <x v="72"/>
    <x v="0"/>
    <x v="3"/>
    <x v="2"/>
    <x v="113"/>
    <n v="31297.62"/>
    <n v="0"/>
    <n v="0"/>
    <n v="14428.29"/>
    <n v="4055.42"/>
    <n v="49"/>
    <n v="0"/>
    <n v="49830.33"/>
    <n v="0"/>
  </r>
  <r>
    <x v="42"/>
    <x v="42"/>
    <x v="0"/>
    <x v="1"/>
    <x v="1"/>
    <x v="113"/>
    <n v="40653.230000000003"/>
    <n v="850"/>
    <n v="1318.75"/>
    <n v="12434.95"/>
    <n v="3179.07"/>
    <n v="219.99"/>
    <n v="0"/>
    <n v="58655.99"/>
    <n v="-158.88999999999999"/>
  </r>
  <r>
    <x v="135"/>
    <x v="135"/>
    <x v="4"/>
    <x v="2"/>
    <x v="0"/>
    <x v="113"/>
    <n v="18498.91"/>
    <n v="0"/>
    <n v="633"/>
    <n v="5451.7"/>
    <n v="1861.08"/>
    <n v="268.8"/>
    <n v="355.42"/>
    <n v="27068.91"/>
    <n v="0"/>
  </r>
  <r>
    <x v="15"/>
    <x v="15"/>
    <x v="2"/>
    <x v="1"/>
    <x v="0"/>
    <x v="113"/>
    <n v="21789.35"/>
    <n v="0"/>
    <n v="710"/>
    <n v="11492.75"/>
    <n v="780.9"/>
    <n v="0"/>
    <n v="0"/>
    <n v="34773"/>
    <n v="150"/>
  </r>
  <r>
    <x v="95"/>
    <x v="95"/>
    <x v="2"/>
    <x v="5"/>
    <x v="2"/>
    <x v="113"/>
    <n v="22026.86"/>
    <n v="4915.8999999999996"/>
    <n v="149"/>
    <n v="12968.54"/>
    <n v="3348.14"/>
    <n v="5511.31"/>
    <n v="1269.72"/>
    <n v="50189.47"/>
    <n v="-210.93"/>
  </r>
  <r>
    <x v="132"/>
    <x v="132"/>
    <x v="4"/>
    <x v="1"/>
    <x v="2"/>
    <x v="113"/>
    <n v="34440"/>
    <n v="11000"/>
    <n v="2255.4"/>
    <n v="19671.689999999999"/>
    <n v="7200.41"/>
    <n v="0"/>
    <n v="872.82"/>
    <n v="75440.320000000007"/>
    <n v="0"/>
  </r>
  <r>
    <x v="93"/>
    <x v="93"/>
    <x v="0"/>
    <x v="2"/>
    <x v="0"/>
    <x v="113"/>
    <n v="24910.25"/>
    <n v="349"/>
    <n v="180"/>
    <n v="11727.72"/>
    <n v="3360.55"/>
    <n v="51"/>
    <n v="360.85"/>
    <n v="40939.370000000003"/>
    <n v="-75"/>
  </r>
  <r>
    <x v="13"/>
    <x v="13"/>
    <x v="0"/>
    <x v="1"/>
    <x v="0"/>
    <x v="113"/>
    <n v="31014.57"/>
    <n v="3300"/>
    <n v="261.85000000000002"/>
    <n v="10259.4"/>
    <n v="2104.39"/>
    <n v="4113.18"/>
    <n v="0"/>
    <n v="51053.39"/>
    <n v="-643.17999999999995"/>
  </r>
  <r>
    <x v="62"/>
    <x v="62"/>
    <x v="2"/>
    <x v="4"/>
    <x v="0"/>
    <x v="113"/>
    <n v="36339.379999999997"/>
    <n v="0"/>
    <n v="0"/>
    <n v="16136.03"/>
    <n v="2268.17"/>
    <n v="278"/>
    <n v="0"/>
    <n v="55021.58"/>
    <n v="130"/>
  </r>
  <r>
    <x v="97"/>
    <x v="97"/>
    <x v="0"/>
    <x v="3"/>
    <x v="0"/>
    <x v="113"/>
    <n v="23449.73"/>
    <n v="2022.75"/>
    <n v="0"/>
    <n v="10733.26"/>
    <n v="1834.35"/>
    <n v="0"/>
    <n v="0"/>
    <n v="38040.089999999997"/>
    <n v="0"/>
  </r>
  <r>
    <x v="118"/>
    <x v="118"/>
    <x v="3"/>
    <x v="3"/>
    <x v="4"/>
    <x v="113"/>
    <n v="11856.7"/>
    <n v="2056"/>
    <n v="0"/>
    <n v="3619.14"/>
    <n v="425.7"/>
    <n v="0"/>
    <n v="0"/>
    <n v="17957.54"/>
    <n v="0"/>
  </r>
  <r>
    <x v="106"/>
    <x v="106"/>
    <x v="0"/>
    <x v="2"/>
    <x v="2"/>
    <x v="113"/>
    <n v="36588.01"/>
    <n v="0"/>
    <n v="1880"/>
    <n v="13296.76"/>
    <n v="4918.8"/>
    <n v="237"/>
    <n v="0"/>
    <n v="56920.57"/>
    <n v="0"/>
  </r>
  <r>
    <x v="74"/>
    <x v="74"/>
    <x v="3"/>
    <x v="3"/>
    <x v="0"/>
    <x v="113"/>
    <n v="80386.100000000006"/>
    <n v="1067.5"/>
    <n v="3227"/>
    <n v="16044.11"/>
    <n v="8017.72"/>
    <n v="12204.93"/>
    <n v="0"/>
    <n v="120947.36"/>
    <n v="-386.22"/>
  </r>
  <r>
    <x v="8"/>
    <x v="8"/>
    <x v="0"/>
    <x v="1"/>
    <x v="1"/>
    <x v="113"/>
    <n v="24562.74"/>
    <n v="250"/>
    <n v="1266.25"/>
    <n v="12766.75"/>
    <n v="3063.5"/>
    <n v="567.1"/>
    <n v="0"/>
    <n v="42476.34"/>
    <n v="0"/>
  </r>
  <r>
    <x v="29"/>
    <x v="29"/>
    <x v="0"/>
    <x v="2"/>
    <x v="0"/>
    <x v="113"/>
    <n v="47616.86"/>
    <n v="0"/>
    <n v="0"/>
    <n v="20620.439999999999"/>
    <n v="4293.5"/>
    <n v="0"/>
    <n v="166"/>
    <n v="72696.800000000003"/>
    <n v="-503.95"/>
  </r>
  <r>
    <x v="33"/>
    <x v="33"/>
    <x v="0"/>
    <x v="2"/>
    <x v="0"/>
    <x v="113"/>
    <n v="31649.02"/>
    <n v="40"/>
    <n v="1520"/>
    <n v="18193.84"/>
    <n v="3101.39"/>
    <n v="35"/>
    <n v="100"/>
    <n v="54639.25"/>
    <n v="-503.88"/>
  </r>
  <r>
    <x v="101"/>
    <x v="101"/>
    <x v="4"/>
    <x v="2"/>
    <x v="2"/>
    <x v="113"/>
    <n v="20690.830000000002"/>
    <n v="4461"/>
    <n v="3638.5"/>
    <n v="7502.39"/>
    <n v="4214.33"/>
    <n v="532.44000000000005"/>
    <n v="613.17999999999995"/>
    <n v="41652.67"/>
    <n v="-75"/>
  </r>
  <r>
    <x v="50"/>
    <x v="50"/>
    <x v="2"/>
    <x v="4"/>
    <x v="0"/>
    <x v="113"/>
    <n v="42244.66"/>
    <n v="0"/>
    <n v="1190"/>
    <n v="15442.72"/>
    <n v="1664.5"/>
    <n v="128.93"/>
    <n v="0"/>
    <n v="60670.81"/>
    <n v="-406.59"/>
  </r>
  <r>
    <x v="127"/>
    <x v="127"/>
    <x v="2"/>
    <x v="5"/>
    <x v="0"/>
    <x v="113"/>
    <n v="31844.92"/>
    <n v="0"/>
    <n v="338"/>
    <n v="12276.66"/>
    <n v="2538.35"/>
    <n v="138.22"/>
    <n v="0"/>
    <n v="47136.15"/>
    <n v="-50"/>
  </r>
  <r>
    <x v="122"/>
    <x v="122"/>
    <x v="0"/>
    <x v="3"/>
    <x v="2"/>
    <x v="113"/>
    <n v="29908.01"/>
    <n v="2800"/>
    <n v="255"/>
    <n v="10800.54"/>
    <n v="3933.25"/>
    <n v="53"/>
    <n v="543.35"/>
    <n v="48293.15"/>
    <n v="-282.25"/>
  </r>
  <r>
    <x v="124"/>
    <x v="124"/>
    <x v="0"/>
    <x v="6"/>
    <x v="0"/>
    <x v="113"/>
    <n v="13994.99"/>
    <n v="0"/>
    <n v="0"/>
    <n v="5094.3999999999996"/>
    <n v="625"/>
    <n v="48.98"/>
    <n v="321.5"/>
    <n v="20084.87"/>
    <n v="-95.04"/>
  </r>
  <r>
    <x v="69"/>
    <x v="69"/>
    <x v="4"/>
    <x v="1"/>
    <x v="2"/>
    <x v="113"/>
    <n v="50231.28"/>
    <n v="7936"/>
    <n v="597.5"/>
    <n v="22042.9"/>
    <n v="9151"/>
    <n v="175.75"/>
    <n v="702.1"/>
    <n v="90836.53"/>
    <n v="-117.46"/>
  </r>
  <r>
    <x v="23"/>
    <x v="23"/>
    <x v="0"/>
    <x v="1"/>
    <x v="0"/>
    <x v="113"/>
    <n v="36952.949999999997"/>
    <n v="1200"/>
    <n v="325"/>
    <n v="16734.55"/>
    <n v="2297"/>
    <n v="30"/>
    <n v="0"/>
    <n v="57539.5"/>
    <n v="51.91"/>
  </r>
  <r>
    <x v="68"/>
    <x v="68"/>
    <x v="0"/>
    <x v="0"/>
    <x v="2"/>
    <x v="113"/>
    <n v="12564.67"/>
    <n v="1110"/>
    <n v="527.05999999999995"/>
    <n v="7098.02"/>
    <n v="4083.66"/>
    <n v="186.5"/>
    <n v="0"/>
    <n v="25569.91"/>
    <n v="1440"/>
  </r>
  <r>
    <x v="96"/>
    <x v="96"/>
    <x v="3"/>
    <x v="5"/>
    <x v="0"/>
    <x v="113"/>
    <n v="33821.94"/>
    <n v="0"/>
    <n v="0"/>
    <n v="10212.41"/>
    <n v="4897.25"/>
    <n v="132.16999999999999"/>
    <n v="91.37"/>
    <n v="49155.14"/>
    <n v="-125.21"/>
  </r>
  <r>
    <x v="41"/>
    <x v="41"/>
    <x v="0"/>
    <x v="4"/>
    <x v="0"/>
    <x v="113"/>
    <n v="36139.99"/>
    <n v="495"/>
    <n v="0"/>
    <n v="21775.77"/>
    <n v="4564.78"/>
    <n v="102.54"/>
    <n v="0"/>
    <n v="63078.080000000002"/>
    <n v="-329.58"/>
  </r>
  <r>
    <x v="64"/>
    <x v="64"/>
    <x v="0"/>
    <x v="3"/>
    <x v="0"/>
    <x v="113"/>
    <n v="39938.74"/>
    <n v="190"/>
    <n v="1610"/>
    <n v="28558.57"/>
    <n v="3787.49"/>
    <n v="499.29"/>
    <n v="0"/>
    <n v="74584.09"/>
    <n v="-225"/>
  </r>
  <r>
    <x v="3"/>
    <x v="3"/>
    <x v="0"/>
    <x v="1"/>
    <x v="0"/>
    <x v="113"/>
    <n v="32041.9"/>
    <n v="1844.25"/>
    <n v="1290"/>
    <n v="26943.14"/>
    <n v="2647.27"/>
    <n v="33.74"/>
    <n v="0"/>
    <n v="64800.3"/>
    <n v="-99.54"/>
  </r>
  <r>
    <x v="94"/>
    <x v="94"/>
    <x v="0"/>
    <x v="2"/>
    <x v="2"/>
    <x v="113"/>
    <n v="26547.040000000001"/>
    <n v="726"/>
    <n v="100"/>
    <n v="10257.24"/>
    <n v="3541"/>
    <n v="105"/>
    <n v="809.82"/>
    <n v="42086.1"/>
    <n v="-140"/>
  </r>
  <r>
    <x v="75"/>
    <x v="75"/>
    <x v="0"/>
    <x v="3"/>
    <x v="2"/>
    <x v="113"/>
    <n v="18941.650000000001"/>
    <n v="1190"/>
    <n v="937.5"/>
    <n v="11960.31"/>
    <n v="3081.7"/>
    <n v="43.96"/>
    <n v="862.25"/>
    <n v="37017.370000000003"/>
    <n v="-486.52"/>
  </r>
  <r>
    <x v="31"/>
    <x v="31"/>
    <x v="4"/>
    <x v="0"/>
    <x v="0"/>
    <x v="113"/>
    <n v="16185.8"/>
    <n v="0"/>
    <n v="1439.99"/>
    <n v="4849.67"/>
    <n v="705.35"/>
    <n v="561.9"/>
    <n v="0"/>
    <n v="23742.71"/>
    <n v="0"/>
  </r>
  <r>
    <x v="109"/>
    <x v="109"/>
    <x v="0"/>
    <x v="2"/>
    <x v="2"/>
    <x v="113"/>
    <n v="32347.62"/>
    <n v="0"/>
    <n v="790"/>
    <n v="10682.45"/>
    <n v="3019.9"/>
    <n v="49.5"/>
    <n v="0"/>
    <n v="46889.47"/>
    <n v="-100"/>
  </r>
  <r>
    <x v="129"/>
    <x v="129"/>
    <x v="0"/>
    <x v="2"/>
    <x v="0"/>
    <x v="113"/>
    <n v="29094.13"/>
    <n v="0"/>
    <n v="420"/>
    <n v="9227.82"/>
    <n v="2564"/>
    <n v="1721.27"/>
    <n v="1149.2"/>
    <n v="44176.42"/>
    <n v="-98.48"/>
  </r>
  <r>
    <x v="66"/>
    <x v="66"/>
    <x v="5"/>
    <x v="2"/>
    <x v="4"/>
    <x v="113"/>
    <n v="25395"/>
    <n v="600"/>
    <n v="0"/>
    <n v="9977.41"/>
    <n v="3938.4"/>
    <n v="40"/>
    <n v="0"/>
    <n v="39950.81"/>
    <n v="0"/>
  </r>
  <r>
    <x v="138"/>
    <x v="138"/>
    <x v="0"/>
    <x v="3"/>
    <x v="2"/>
    <x v="113"/>
    <n v="22396.25"/>
    <n v="0"/>
    <n v="110"/>
    <n v="14517.06"/>
    <n v="5957.26"/>
    <n v="685.99"/>
    <n v="0"/>
    <n v="43666.559999999998"/>
    <n v="0"/>
  </r>
  <r>
    <x v="137"/>
    <x v="137"/>
    <x v="6"/>
    <x v="2"/>
    <x v="2"/>
    <x v="113"/>
    <n v="21156.32"/>
    <n v="250"/>
    <n v="0"/>
    <n v="14294.23"/>
    <n v="8202.17"/>
    <n v="217.5"/>
    <n v="0"/>
    <n v="44120.22"/>
    <n v="0"/>
  </r>
  <r>
    <x v="17"/>
    <x v="17"/>
    <x v="0"/>
    <x v="1"/>
    <x v="1"/>
    <x v="113"/>
    <n v="27628.44"/>
    <n v="100"/>
    <n v="447.5"/>
    <n v="12793.09"/>
    <n v="1790"/>
    <n v="45.99"/>
    <n v="0"/>
    <n v="42805.02"/>
    <n v="50"/>
  </r>
  <r>
    <x v="86"/>
    <x v="86"/>
    <x v="0"/>
    <x v="2"/>
    <x v="2"/>
    <x v="113"/>
    <n v="25889.31"/>
    <n v="990"/>
    <n v="0"/>
    <n v="11407.21"/>
    <n v="2811.86"/>
    <n v="184.46"/>
    <n v="714.05"/>
    <n v="41996.89"/>
    <n v="-53"/>
  </r>
  <r>
    <x v="116"/>
    <x v="116"/>
    <x v="2"/>
    <x v="3"/>
    <x v="2"/>
    <x v="113"/>
    <n v="103748.37"/>
    <n v="1150"/>
    <n v="780"/>
    <n v="85691.65"/>
    <n v="28770.5"/>
    <n v="574.37"/>
    <n v="1642.55"/>
    <n v="222357.44"/>
    <n v="-140"/>
  </r>
  <r>
    <x v="38"/>
    <x v="38"/>
    <x v="2"/>
    <x v="2"/>
    <x v="0"/>
    <x v="113"/>
    <n v="45290.92"/>
    <n v="0"/>
    <n v="125"/>
    <n v="13728.3"/>
    <n v="2908.84"/>
    <n v="1641.89"/>
    <n v="0"/>
    <n v="63694.95"/>
    <n v="0"/>
  </r>
  <r>
    <x v="30"/>
    <x v="30"/>
    <x v="0"/>
    <x v="2"/>
    <x v="2"/>
    <x v="113"/>
    <n v="36311.85"/>
    <n v="0"/>
    <n v="0"/>
    <n v="11345.75"/>
    <n v="1937.4"/>
    <n v="94.96"/>
    <n v="0"/>
    <n v="49689.96"/>
    <n v="-338.66"/>
  </r>
  <r>
    <x v="16"/>
    <x v="16"/>
    <x v="0"/>
    <x v="1"/>
    <x v="0"/>
    <x v="113"/>
    <n v="34004.53"/>
    <n v="1200"/>
    <n v="1185"/>
    <n v="12582.63"/>
    <n v="2274.23"/>
    <n v="4734.75"/>
    <n v="0"/>
    <n v="55981.14"/>
    <n v="-137.5"/>
  </r>
  <r>
    <x v="102"/>
    <x v="102"/>
    <x v="4"/>
    <x v="2"/>
    <x v="2"/>
    <x v="113"/>
    <n v="27068.240000000002"/>
    <n v="1970"/>
    <n v="1140"/>
    <n v="8540.9500000000007"/>
    <n v="1701.44"/>
    <n v="9"/>
    <n v="0"/>
    <n v="40429.629999999997"/>
    <n v="-434.94"/>
  </r>
  <r>
    <x v="47"/>
    <x v="47"/>
    <x v="0"/>
    <x v="2"/>
    <x v="0"/>
    <x v="113"/>
    <n v="41530"/>
    <n v="2145"/>
    <n v="2170"/>
    <n v="13714.5"/>
    <n v="2223"/>
    <n v="490.86"/>
    <n v="0"/>
    <n v="62273.36"/>
    <n v="-252.91"/>
  </r>
  <r>
    <x v="81"/>
    <x v="81"/>
    <x v="0"/>
    <x v="3"/>
    <x v="2"/>
    <x v="113"/>
    <n v="47263.93"/>
    <n v="0"/>
    <n v="0"/>
    <n v="18312.55"/>
    <n v="6112.45"/>
    <n v="111.37"/>
    <n v="1497.41"/>
    <n v="73297.710000000006"/>
    <n v="-596.87"/>
  </r>
  <r>
    <x v="89"/>
    <x v="89"/>
    <x v="0"/>
    <x v="2"/>
    <x v="0"/>
    <x v="113"/>
    <n v="35178.959999999999"/>
    <n v="0"/>
    <n v="0"/>
    <n v="9218"/>
    <n v="3037.85"/>
    <n v="84.97"/>
    <n v="0"/>
    <n v="47519.78"/>
    <n v="-351.71"/>
  </r>
  <r>
    <x v="126"/>
    <x v="126"/>
    <x v="4"/>
    <x v="2"/>
    <x v="2"/>
    <x v="113"/>
    <n v="23580.32"/>
    <n v="1600"/>
    <n v="97.5"/>
    <n v="9723.8799999999992"/>
    <n v="8441.66"/>
    <n v="127.43"/>
    <n v="1305.3"/>
    <n v="44876.09"/>
    <n v="-100"/>
  </r>
  <r>
    <x v="46"/>
    <x v="46"/>
    <x v="3"/>
    <x v="1"/>
    <x v="0"/>
    <x v="113"/>
    <n v="18735"/>
    <n v="0"/>
    <n v="570"/>
    <n v="10160.75"/>
    <n v="4863.75"/>
    <n v="30"/>
    <n v="0"/>
    <n v="34359.5"/>
    <n v="-120"/>
  </r>
  <r>
    <x v="131"/>
    <x v="131"/>
    <x v="0"/>
    <x v="3"/>
    <x v="2"/>
    <x v="113"/>
    <n v="14937.5"/>
    <n v="0"/>
    <n v="500"/>
    <n v="12016.58"/>
    <n v="14410.19"/>
    <n v="40"/>
    <n v="0"/>
    <n v="41904.269999999997"/>
    <n v="0"/>
  </r>
  <r>
    <x v="78"/>
    <x v="78"/>
    <x v="1"/>
    <x v="2"/>
    <x v="0"/>
    <x v="113"/>
    <n v="38751.11"/>
    <n v="380"/>
    <n v="1288"/>
    <n v="12747.91"/>
    <n v="2082.8000000000002"/>
    <n v="31.5"/>
    <n v="0"/>
    <n v="55281.32"/>
    <n v="-50"/>
  </r>
  <r>
    <x v="63"/>
    <x v="63"/>
    <x v="0"/>
    <x v="2"/>
    <x v="0"/>
    <x v="113"/>
    <n v="38769.18"/>
    <n v="0"/>
    <n v="0"/>
    <n v="12372.94"/>
    <n v="2138.88"/>
    <n v="633.96"/>
    <n v="0"/>
    <n v="53914.96"/>
    <n v="-222.5"/>
  </r>
  <r>
    <x v="110"/>
    <x v="110"/>
    <x v="2"/>
    <x v="3"/>
    <x v="2"/>
    <x v="113"/>
    <n v="76148.69"/>
    <n v="0"/>
    <n v="60"/>
    <n v="27386.639999999999"/>
    <n v="7251.65"/>
    <n v="355"/>
    <n v="0"/>
    <n v="111201.98"/>
    <n v="269.06"/>
  </r>
  <r>
    <x v="136"/>
    <x v="136"/>
    <x v="4"/>
    <x v="2"/>
    <x v="2"/>
    <x v="113"/>
    <n v="32888.83"/>
    <n v="0"/>
    <n v="0"/>
    <n v="9943.7000000000007"/>
    <n v="2559.6999999999998"/>
    <n v="172"/>
    <n v="108.2"/>
    <n v="45672.43"/>
    <n v="0"/>
  </r>
  <r>
    <x v="43"/>
    <x v="43"/>
    <x v="0"/>
    <x v="4"/>
    <x v="0"/>
    <x v="113"/>
    <n v="25296.7"/>
    <n v="0"/>
    <n v="2100"/>
    <n v="7343.34"/>
    <n v="1680.06"/>
    <n v="297.99"/>
    <n v="0"/>
    <n v="36718.089999999997"/>
    <n v="-90"/>
  </r>
  <r>
    <x v="58"/>
    <x v="58"/>
    <x v="0"/>
    <x v="3"/>
    <x v="3"/>
    <x v="113"/>
    <n v="31828.5"/>
    <n v="0"/>
    <n v="0"/>
    <n v="22238.89"/>
    <n v="1149.8"/>
    <n v="29"/>
    <n v="0"/>
    <n v="55246.19"/>
    <n v="-352"/>
  </r>
  <r>
    <x v="51"/>
    <x v="51"/>
    <x v="2"/>
    <x v="3"/>
    <x v="0"/>
    <x v="113"/>
    <n v="35365"/>
    <n v="0"/>
    <n v="608"/>
    <n v="11608.9"/>
    <n v="1991.4"/>
    <n v="28.99"/>
    <n v="0"/>
    <n v="49602.29"/>
    <n v="-164.61"/>
  </r>
  <r>
    <x v="49"/>
    <x v="49"/>
    <x v="0"/>
    <x v="3"/>
    <x v="0"/>
    <x v="113"/>
    <n v="26620.65"/>
    <n v="0"/>
    <n v="65"/>
    <n v="6112.86"/>
    <n v="1527.42"/>
    <n v="39.979999999999997"/>
    <n v="0"/>
    <n v="34365.910000000003"/>
    <n v="-149.13"/>
  </r>
  <r>
    <x v="90"/>
    <x v="90"/>
    <x v="4"/>
    <x v="2"/>
    <x v="2"/>
    <x v="113"/>
    <n v="23143.48"/>
    <n v="0"/>
    <n v="125"/>
    <n v="10355.450000000001"/>
    <n v="1854.24"/>
    <n v="61.33"/>
    <n v="548.05999999999995"/>
    <n v="36087.56"/>
    <n v="-84.82"/>
  </r>
  <r>
    <x v="2"/>
    <x v="2"/>
    <x v="0"/>
    <x v="1"/>
    <x v="0"/>
    <x v="113"/>
    <n v="26966.37"/>
    <n v="0"/>
    <n v="0"/>
    <n v="4956"/>
    <n v="1396"/>
    <n v="0"/>
    <n v="0"/>
    <n v="33318.370000000003"/>
    <n v="-411.05"/>
  </r>
  <r>
    <x v="113"/>
    <x v="113"/>
    <x v="2"/>
    <x v="2"/>
    <x v="2"/>
    <x v="113"/>
    <n v="37358.74"/>
    <n v="0"/>
    <n v="4415"/>
    <n v="10923.19"/>
    <n v="3798.07"/>
    <n v="2680.14"/>
    <n v="0"/>
    <n v="59175.14"/>
    <n v="-50"/>
  </r>
  <r>
    <x v="12"/>
    <x v="12"/>
    <x v="0"/>
    <x v="2"/>
    <x v="0"/>
    <x v="113"/>
    <n v="56347.1"/>
    <n v="610"/>
    <n v="3669"/>
    <n v="15491.31"/>
    <n v="3974.86"/>
    <n v="7969.94"/>
    <n v="0"/>
    <n v="88062.21"/>
    <n v="-153.57"/>
  </r>
  <r>
    <x v="37"/>
    <x v="37"/>
    <x v="0"/>
    <x v="3"/>
    <x v="0"/>
    <x v="113"/>
    <n v="101868.99"/>
    <n v="0"/>
    <n v="3305.45"/>
    <n v="24055.8"/>
    <n v="4176"/>
    <n v="7836.14"/>
    <n v="0"/>
    <n v="141242.38"/>
    <n v="-1144.08"/>
  </r>
  <r>
    <x v="119"/>
    <x v="119"/>
    <x v="3"/>
    <x v="5"/>
    <x v="4"/>
    <x v="113"/>
    <n v="35164.9"/>
    <n v="500"/>
    <n v="600"/>
    <n v="14831.13"/>
    <n v="5346.59"/>
    <n v="31"/>
    <n v="2249.8000000000002"/>
    <n v="58723.42"/>
    <n v="-222.2"/>
  </r>
  <r>
    <x v="87"/>
    <x v="87"/>
    <x v="2"/>
    <x v="1"/>
    <x v="2"/>
    <x v="113"/>
    <n v="25225.03"/>
    <n v="32.5"/>
    <n v="1297.2"/>
    <n v="12797.23"/>
    <n v="4795.79"/>
    <n v="0"/>
    <n v="762.54"/>
    <n v="44910.29"/>
    <n v="-140"/>
  </r>
  <r>
    <x v="130"/>
    <x v="130"/>
    <x v="5"/>
    <x v="2"/>
    <x v="2"/>
    <x v="113"/>
    <n v="46933.73"/>
    <n v="0"/>
    <n v="0"/>
    <n v="19609.080000000002"/>
    <n v="6427.8"/>
    <n v="260"/>
    <n v="1692.38"/>
    <n v="74922.990000000005"/>
    <n v="0"/>
  </r>
  <r>
    <x v="82"/>
    <x v="82"/>
    <x v="0"/>
    <x v="3"/>
    <x v="0"/>
    <x v="113"/>
    <n v="32817.949999999997"/>
    <n v="0"/>
    <n v="0"/>
    <n v="12708.91"/>
    <n v="4485.8900000000003"/>
    <n v="51.52"/>
    <n v="0"/>
    <n v="50064.27"/>
    <n v="45"/>
  </r>
  <r>
    <x v="14"/>
    <x v="14"/>
    <x v="0"/>
    <x v="1"/>
    <x v="1"/>
    <x v="113"/>
    <n v="17602.14"/>
    <n v="600"/>
    <n v="500"/>
    <n v="11393.75"/>
    <n v="2202"/>
    <n v="3018.45"/>
    <n v="0"/>
    <n v="35316.339999999997"/>
    <n v="-100"/>
  </r>
  <r>
    <x v="71"/>
    <x v="71"/>
    <x v="0"/>
    <x v="2"/>
    <x v="2"/>
    <x v="113"/>
    <n v="28600.42"/>
    <n v="1000"/>
    <n v="4115"/>
    <n v="10136.6"/>
    <n v="4461.4399999999996"/>
    <n v="136.88"/>
    <n v="483.47"/>
    <n v="48933.81"/>
    <n v="-782.16"/>
  </r>
  <r>
    <x v="77"/>
    <x v="77"/>
    <x v="5"/>
    <x v="2"/>
    <x v="2"/>
    <x v="113"/>
    <n v="37155.19"/>
    <n v="2350"/>
    <n v="0"/>
    <n v="9228.35"/>
    <n v="3711.6"/>
    <n v="355.1"/>
    <n v="297.75"/>
    <n v="53097.99"/>
    <n v="-156.78"/>
  </r>
  <r>
    <x v="76"/>
    <x v="76"/>
    <x v="0"/>
    <x v="4"/>
    <x v="1"/>
    <x v="113"/>
    <n v="31799.77"/>
    <n v="750"/>
    <n v="1213.75"/>
    <n v="16742.5"/>
    <n v="4493.5"/>
    <n v="190"/>
    <n v="0"/>
    <n v="55189.52"/>
    <n v="-367.99"/>
  </r>
  <r>
    <x v="123"/>
    <x v="123"/>
    <x v="2"/>
    <x v="4"/>
    <x v="0"/>
    <x v="113"/>
    <n v="30723.119999999999"/>
    <n v="0"/>
    <n v="0"/>
    <n v="11792.55"/>
    <n v="2334.56"/>
    <n v="19.989999999999998"/>
    <n v="0"/>
    <n v="44870.22"/>
    <n v="-200"/>
  </r>
  <r>
    <x v="57"/>
    <x v="57"/>
    <x v="3"/>
    <x v="4"/>
    <x v="0"/>
    <x v="113"/>
    <n v="54052.93"/>
    <n v="5250"/>
    <n v="7872.96"/>
    <n v="21500.1"/>
    <n v="10599.53"/>
    <n v="6660.33"/>
    <n v="213"/>
    <n v="106148.85"/>
    <n v="-50"/>
  </r>
  <r>
    <x v="4"/>
    <x v="4"/>
    <x v="1"/>
    <x v="0"/>
    <x v="0"/>
    <x v="113"/>
    <n v="25580.75"/>
    <n v="0"/>
    <n v="0"/>
    <n v="12114.05"/>
    <n v="1693.7"/>
    <n v="42"/>
    <n v="0"/>
    <n v="39430.5"/>
    <n v="-97.5"/>
  </r>
  <r>
    <x v="1"/>
    <x v="1"/>
    <x v="0"/>
    <x v="1"/>
    <x v="0"/>
    <x v="113"/>
    <n v="31469.85"/>
    <n v="340"/>
    <n v="455"/>
    <n v="16179"/>
    <n v="2991"/>
    <n v="126.89"/>
    <n v="810.6"/>
    <n v="52372.34"/>
    <n v="-129.4"/>
  </r>
  <r>
    <x v="84"/>
    <x v="84"/>
    <x v="0"/>
    <x v="3"/>
    <x v="0"/>
    <x v="113"/>
    <n v="45834.09"/>
    <n v="605"/>
    <n v="760"/>
    <n v="29020.75"/>
    <n v="5476.99"/>
    <n v="470.84"/>
    <n v="0"/>
    <n v="82167.67"/>
    <n v="-558.09"/>
  </r>
  <r>
    <x v="26"/>
    <x v="26"/>
    <x v="1"/>
    <x v="2"/>
    <x v="0"/>
    <x v="113"/>
    <n v="41108.5"/>
    <n v="500"/>
    <n v="0"/>
    <n v="19922.13"/>
    <n v="4517.7"/>
    <n v="42"/>
    <n v="0"/>
    <n v="66090.33"/>
    <n v="0"/>
  </r>
  <r>
    <x v="92"/>
    <x v="92"/>
    <x v="2"/>
    <x v="4"/>
    <x v="0"/>
    <x v="113"/>
    <n v="51384.32"/>
    <n v="2340"/>
    <n v="2520"/>
    <n v="21729.88"/>
    <n v="4096.79"/>
    <n v="301.54000000000002"/>
    <n v="0"/>
    <n v="82372.53"/>
    <n v="0"/>
  </r>
  <r>
    <x v="115"/>
    <x v="115"/>
    <x v="0"/>
    <x v="1"/>
    <x v="2"/>
    <x v="113"/>
    <n v="16853.689999999999"/>
    <n v="5557"/>
    <n v="0"/>
    <n v="7329.09"/>
    <n v="1963"/>
    <n v="59"/>
    <n v="0"/>
    <n v="31761.78"/>
    <n v="0"/>
  </r>
  <r>
    <x v="5"/>
    <x v="5"/>
    <x v="0"/>
    <x v="1"/>
    <x v="0"/>
    <x v="113"/>
    <n v="32891.160000000003"/>
    <n v="618.32000000000005"/>
    <n v="1220"/>
    <n v="16606.25"/>
    <n v="3526.7"/>
    <n v="173.87"/>
    <n v="0"/>
    <n v="55036.3"/>
    <n v="-360.75"/>
  </r>
  <r>
    <x v="45"/>
    <x v="45"/>
    <x v="0"/>
    <x v="3"/>
    <x v="0"/>
    <x v="113"/>
    <n v="27022.98"/>
    <n v="0"/>
    <n v="-150"/>
    <n v="8104.67"/>
    <n v="1555.7"/>
    <n v="0"/>
    <n v="0"/>
    <n v="36533.35"/>
    <n v="-41.04"/>
  </r>
  <r>
    <x v="19"/>
    <x v="19"/>
    <x v="4"/>
    <x v="0"/>
    <x v="0"/>
    <x v="113"/>
    <n v="13063.5"/>
    <n v="1230.55"/>
    <n v="0"/>
    <n v="3878.54"/>
    <n v="1095.56"/>
    <n v="108.89"/>
    <n v="0"/>
    <n v="19377.04"/>
    <n v="127.5"/>
  </r>
  <r>
    <x v="6"/>
    <x v="6"/>
    <x v="0"/>
    <x v="1"/>
    <x v="0"/>
    <x v="113"/>
    <n v="30876.17"/>
    <n v="6956"/>
    <n v="1875"/>
    <n v="12701.28"/>
    <n v="2244.2800000000002"/>
    <n v="4541.6000000000004"/>
    <n v="0"/>
    <n v="59194.33"/>
    <n v="-403.72"/>
  </r>
  <r>
    <x v="99"/>
    <x v="99"/>
    <x v="4"/>
    <x v="3"/>
    <x v="2"/>
    <x v="113"/>
    <n v="60943.99"/>
    <n v="0"/>
    <n v="3589.17"/>
    <n v="21873.25"/>
    <n v="3049.4"/>
    <n v="1458.57"/>
    <n v="0"/>
    <n v="90914.38"/>
    <n v="-55"/>
  </r>
  <r>
    <x v="70"/>
    <x v="70"/>
    <x v="5"/>
    <x v="2"/>
    <x v="4"/>
    <x v="113"/>
    <n v="23139.49"/>
    <n v="3400"/>
    <n v="0"/>
    <n v="12929.47"/>
    <n v="4368.8"/>
    <n v="425.99"/>
    <n v="0"/>
    <n v="44263.75"/>
    <n v="0"/>
  </r>
  <r>
    <x v="44"/>
    <x v="44"/>
    <x v="0"/>
    <x v="2"/>
    <x v="0"/>
    <x v="113"/>
    <n v="40308.6"/>
    <n v="75"/>
    <n v="3692"/>
    <n v="13104.56"/>
    <n v="3035.23"/>
    <n v="979.97"/>
    <n v="0"/>
    <n v="61195.360000000001"/>
    <n v="-187.02"/>
  </r>
  <r>
    <x v="55"/>
    <x v="55"/>
    <x v="0"/>
    <x v="5"/>
    <x v="0"/>
    <x v="113"/>
    <n v="46037.79"/>
    <n v="0"/>
    <n v="0"/>
    <n v="11849.27"/>
    <n v="2388.7199999999998"/>
    <n v="332.48"/>
    <n v="0"/>
    <n v="60608.26"/>
    <n v="-284.13"/>
  </r>
  <r>
    <x v="128"/>
    <x v="128"/>
    <x v="4"/>
    <x v="2"/>
    <x v="2"/>
    <x v="113"/>
    <n v="16834.79"/>
    <n v="0"/>
    <n v="0"/>
    <n v="6286.79"/>
    <n v="1591.6"/>
    <n v="0"/>
    <n v="0"/>
    <n v="24713.18"/>
    <n v="0"/>
  </r>
  <r>
    <x v="10"/>
    <x v="10"/>
    <x v="1"/>
    <x v="2"/>
    <x v="0"/>
    <x v="113"/>
    <n v="36476.5"/>
    <n v="1100"/>
    <n v="775"/>
    <n v="18240.3"/>
    <n v="2651.27"/>
    <n v="108"/>
    <n v="0"/>
    <n v="59351.07"/>
    <n v="-154.72"/>
  </r>
  <r>
    <x v="73"/>
    <x v="73"/>
    <x v="0"/>
    <x v="2"/>
    <x v="2"/>
    <x v="113"/>
    <n v="28424.59"/>
    <n v="0"/>
    <n v="0"/>
    <n v="12234.3"/>
    <n v="1651.08"/>
    <n v="0"/>
    <n v="890.27"/>
    <n v="43200.24"/>
    <n v="-135.06"/>
  </r>
  <r>
    <x v="34"/>
    <x v="34"/>
    <x v="0"/>
    <x v="3"/>
    <x v="0"/>
    <x v="113"/>
    <n v="20382.2"/>
    <n v="0"/>
    <n v="0"/>
    <n v="13400.38"/>
    <n v="2143.2399999999998"/>
    <n v="74.849999999999994"/>
    <n v="279.7"/>
    <n v="36280.370000000003"/>
    <n v="-153.1"/>
  </r>
  <r>
    <x v="32"/>
    <x v="32"/>
    <x v="3"/>
    <x v="2"/>
    <x v="0"/>
    <x v="113"/>
    <n v="19538.53"/>
    <n v="300"/>
    <n v="180"/>
    <n v="6521.23"/>
    <n v="2246.7399999999998"/>
    <n v="0"/>
    <n v="0"/>
    <n v="28786.5"/>
    <n v="0"/>
  </r>
  <r>
    <x v="91"/>
    <x v="91"/>
    <x v="0"/>
    <x v="2"/>
    <x v="1"/>
    <x v="113"/>
    <n v="24966.71"/>
    <n v="350"/>
    <n v="0"/>
    <n v="8777.02"/>
    <n v="3077"/>
    <n v="302.5"/>
    <n v="0"/>
    <n v="37473.230000000003"/>
    <n v="-83.41"/>
  </r>
  <r>
    <x v="83"/>
    <x v="83"/>
    <x v="6"/>
    <x v="2"/>
    <x v="2"/>
    <x v="113"/>
    <n v="48896.959999999999"/>
    <n v="4384.7700000000004"/>
    <n v="0"/>
    <n v="15948.43"/>
    <n v="6097.46"/>
    <n v="311.85000000000002"/>
    <n v="0"/>
    <n v="75639.47"/>
    <n v="-175"/>
  </r>
  <r>
    <x v="112"/>
    <x v="112"/>
    <x v="2"/>
    <x v="3"/>
    <x v="2"/>
    <x v="113"/>
    <n v="26401.41"/>
    <n v="11435"/>
    <n v="110"/>
    <n v="22837.43"/>
    <n v="8533.86"/>
    <n v="50"/>
    <n v="0"/>
    <n v="69367.7"/>
    <n v="-390.2"/>
  </r>
  <r>
    <x v="22"/>
    <x v="22"/>
    <x v="0"/>
    <x v="3"/>
    <x v="0"/>
    <x v="113"/>
    <n v="36662.300000000003"/>
    <n v="0"/>
    <n v="0"/>
    <n v="8494.02"/>
    <n v="1665.5"/>
    <n v="196.46"/>
    <n v="183.33"/>
    <n v="47201.61"/>
    <n v="0"/>
  </r>
  <r>
    <x v="107"/>
    <x v="107"/>
    <x v="0"/>
    <x v="3"/>
    <x v="0"/>
    <x v="113"/>
    <n v="34071.980000000003"/>
    <n v="0"/>
    <n v="0"/>
    <n v="9945"/>
    <n v="1995"/>
    <n v="18"/>
    <n v="0"/>
    <n v="46029.98"/>
    <n v="13.1"/>
  </r>
  <r>
    <x v="9"/>
    <x v="9"/>
    <x v="0"/>
    <x v="1"/>
    <x v="0"/>
    <x v="113"/>
    <n v="33158.17"/>
    <n v="503"/>
    <n v="1100"/>
    <n v="16990.84"/>
    <n v="2492.12"/>
    <n v="85"/>
    <n v="0"/>
    <n v="54329.13"/>
    <n v="-145"/>
  </r>
  <r>
    <x v="133"/>
    <x v="133"/>
    <x v="4"/>
    <x v="2"/>
    <x v="2"/>
    <x v="113"/>
    <n v="24266.29"/>
    <n v="0"/>
    <n v="0"/>
    <n v="6947.35"/>
    <n v="2121.36"/>
    <n v="4.99"/>
    <n v="714.45"/>
    <n v="34054.44"/>
    <n v="-100"/>
  </r>
  <r>
    <x v="98"/>
    <x v="98"/>
    <x v="2"/>
    <x v="3"/>
    <x v="2"/>
    <x v="113"/>
    <n v="25917.99"/>
    <n v="500"/>
    <n v="0"/>
    <n v="10994.67"/>
    <n v="11850.67"/>
    <n v="75"/>
    <n v="0"/>
    <n v="49338.33"/>
    <n v="-48.2"/>
  </r>
  <r>
    <x v="108"/>
    <x v="108"/>
    <x v="4"/>
    <x v="2"/>
    <x v="2"/>
    <x v="113"/>
    <n v="42920.56"/>
    <n v="400"/>
    <n v="1275.33"/>
    <n v="13468.46"/>
    <n v="6113.95"/>
    <n v="20.92"/>
    <n v="650.71"/>
    <n v="64849.93"/>
    <n v="-449.5"/>
  </r>
  <r>
    <x v="100"/>
    <x v="100"/>
    <x v="4"/>
    <x v="5"/>
    <x v="2"/>
    <x v="113"/>
    <n v="56360.67"/>
    <n v="5740"/>
    <n v="3001"/>
    <n v="23146.76"/>
    <n v="7952.8"/>
    <n v="240.5"/>
    <n v="0"/>
    <n v="96441.73"/>
    <n v="0"/>
  </r>
  <r>
    <x v="139"/>
    <x v="139"/>
    <x v="4"/>
    <x v="1"/>
    <x v="2"/>
    <x v="113"/>
    <n v="37709.65"/>
    <n v="0"/>
    <n v="0"/>
    <n v="9578.92"/>
    <n v="5552"/>
    <n v="0"/>
    <n v="0"/>
    <n v="52840.57"/>
    <n v="0"/>
  </r>
  <r>
    <x v="20"/>
    <x v="20"/>
    <x v="3"/>
    <x v="1"/>
    <x v="0"/>
    <x v="113"/>
    <n v="22871.17"/>
    <n v="0"/>
    <n v="3660"/>
    <n v="6858.98"/>
    <n v="1415.05"/>
    <n v="0"/>
    <n v="0"/>
    <n v="34805.199999999997"/>
    <n v="0"/>
  </r>
  <r>
    <x v="61"/>
    <x v="61"/>
    <x v="0"/>
    <x v="3"/>
    <x v="0"/>
    <x v="113"/>
    <n v="18361.93"/>
    <n v="458.76"/>
    <n v="0"/>
    <n v="5958.62"/>
    <n v="1327.1"/>
    <n v="55"/>
    <n v="0"/>
    <n v="26161.41"/>
    <n v="-25"/>
  </r>
  <r>
    <x v="21"/>
    <x v="21"/>
    <x v="4"/>
    <x v="1"/>
    <x v="0"/>
    <x v="114"/>
    <n v="28079.52"/>
    <n v="0"/>
    <n v="0"/>
    <n v="9882.34"/>
    <n v="2254.89"/>
    <n v="167.33"/>
    <n v="0"/>
    <n v="40384.080000000002"/>
    <n v="-182.87"/>
  </r>
  <r>
    <x v="65"/>
    <x v="65"/>
    <x v="0"/>
    <x v="2"/>
    <x v="0"/>
    <x v="114"/>
    <n v="14244.29"/>
    <n v="2570"/>
    <n v="0"/>
    <n v="12687.47"/>
    <n v="1913.72"/>
    <n v="158.72999999999999"/>
    <n v="25.92"/>
    <n v="31600.13"/>
    <n v="-100"/>
  </r>
  <r>
    <x v="59"/>
    <x v="59"/>
    <x v="3"/>
    <x v="3"/>
    <x v="2"/>
    <x v="114"/>
    <n v="30352.639999999999"/>
    <n v="0"/>
    <n v="680"/>
    <n v="6661.36"/>
    <n v="1781"/>
    <n v="253.25"/>
    <n v="0"/>
    <n v="39728.25"/>
    <n v="-120"/>
  </r>
  <r>
    <x v="79"/>
    <x v="79"/>
    <x v="0"/>
    <x v="3"/>
    <x v="0"/>
    <x v="114"/>
    <n v="19873.169999999998"/>
    <n v="590"/>
    <n v="490"/>
    <n v="7553.26"/>
    <n v="2254.75"/>
    <n v="0"/>
    <n v="157.6"/>
    <n v="30918.78"/>
    <n v="-50"/>
  </r>
  <r>
    <x v="120"/>
    <x v="120"/>
    <x v="2"/>
    <x v="3"/>
    <x v="2"/>
    <x v="114"/>
    <n v="33353.69"/>
    <n v="0"/>
    <n v="945"/>
    <n v="13244.18"/>
    <n v="7765.69"/>
    <n v="388.4"/>
    <n v="1795.46"/>
    <n v="57492.42"/>
    <n v="-341.89"/>
  </r>
  <r>
    <x v="53"/>
    <x v="53"/>
    <x v="0"/>
    <x v="2"/>
    <x v="0"/>
    <x v="114"/>
    <n v="11797.64"/>
    <n v="6000"/>
    <n v="0"/>
    <n v="2897.16"/>
    <n v="1122.8"/>
    <n v="0"/>
    <n v="0"/>
    <n v="21817.599999999999"/>
    <n v="0"/>
  </r>
  <r>
    <x v="52"/>
    <x v="52"/>
    <x v="2"/>
    <x v="1"/>
    <x v="2"/>
    <x v="114"/>
    <n v="18795.5"/>
    <n v="0"/>
    <n v="0"/>
    <n v="4877.53"/>
    <n v="1203"/>
    <n v="4788.03"/>
    <n v="383.65"/>
    <n v="30047.71"/>
    <n v="-380.78"/>
  </r>
  <r>
    <x v="104"/>
    <x v="104"/>
    <x v="0"/>
    <x v="2"/>
    <x v="0"/>
    <x v="114"/>
    <n v="34115.72"/>
    <n v="0"/>
    <n v="0"/>
    <n v="15155.58"/>
    <n v="3160.45"/>
    <n v="29.94"/>
    <n v="0"/>
    <n v="52461.69"/>
    <n v="-248.48"/>
  </r>
  <r>
    <x v="121"/>
    <x v="121"/>
    <x v="0"/>
    <x v="3"/>
    <x v="2"/>
    <x v="114"/>
    <n v="8674.91"/>
    <n v="1592"/>
    <n v="1105"/>
    <n v="2553.6999999999998"/>
    <n v="1412.6"/>
    <n v="214.6"/>
    <n v="244.53"/>
    <n v="15797.34"/>
    <n v="0"/>
  </r>
  <r>
    <x v="7"/>
    <x v="7"/>
    <x v="0"/>
    <x v="1"/>
    <x v="0"/>
    <x v="114"/>
    <n v="7689.45"/>
    <n v="180"/>
    <n v="0"/>
    <n v="1740.06"/>
    <n v="379.62"/>
    <n v="26.5"/>
    <n v="0"/>
    <n v="10015.629999999999"/>
    <n v="0"/>
  </r>
  <r>
    <x v="114"/>
    <x v="114"/>
    <x v="6"/>
    <x v="3"/>
    <x v="2"/>
    <x v="114"/>
    <n v="47891.61"/>
    <n v="4495"/>
    <n v="1500"/>
    <n v="19648.48"/>
    <n v="7570.92"/>
    <n v="255.2"/>
    <n v="859.8"/>
    <n v="82221.009999999995"/>
    <n v="-367.17"/>
  </r>
  <r>
    <x v="60"/>
    <x v="60"/>
    <x v="1"/>
    <x v="3"/>
    <x v="2"/>
    <x v="114"/>
    <n v="13517.19"/>
    <n v="1700"/>
    <n v="250"/>
    <n v="4318.22"/>
    <n v="2099.2199999999998"/>
    <n v="64"/>
    <n v="296.81"/>
    <n v="22245.439999999999"/>
    <n v="0"/>
  </r>
  <r>
    <x v="11"/>
    <x v="11"/>
    <x v="0"/>
    <x v="2"/>
    <x v="2"/>
    <x v="114"/>
    <n v="13178.25"/>
    <n v="0"/>
    <n v="475"/>
    <n v="3058"/>
    <n v="1405.2"/>
    <n v="1014.48"/>
    <n v="230.94"/>
    <n v="19361.87"/>
    <n v="-180"/>
  </r>
  <r>
    <x v="125"/>
    <x v="125"/>
    <x v="0"/>
    <x v="2"/>
    <x v="2"/>
    <x v="114"/>
    <n v="16204.66"/>
    <n v="0"/>
    <n v="1878.74"/>
    <n v="4436.7"/>
    <n v="1467.48"/>
    <n v="65"/>
    <n v="120.1"/>
    <n v="24172.68"/>
    <n v="0"/>
  </r>
  <r>
    <x v="56"/>
    <x v="56"/>
    <x v="0"/>
    <x v="2"/>
    <x v="0"/>
    <x v="114"/>
    <n v="16362.74"/>
    <n v="0"/>
    <n v="0"/>
    <n v="11036.27"/>
    <n v="2850.64"/>
    <n v="614.65"/>
    <n v="0"/>
    <n v="30864.3"/>
    <n v="-50"/>
  </r>
  <r>
    <x v="48"/>
    <x v="48"/>
    <x v="0"/>
    <x v="3"/>
    <x v="0"/>
    <x v="114"/>
    <n v="19840.62"/>
    <n v="1050"/>
    <n v="0"/>
    <n v="8348.43"/>
    <n v="2543.5500000000002"/>
    <n v="15"/>
    <n v="0"/>
    <n v="31797.599999999999"/>
    <n v="0"/>
  </r>
  <r>
    <x v="25"/>
    <x v="25"/>
    <x v="2"/>
    <x v="1"/>
    <x v="0"/>
    <x v="114"/>
    <n v="21950.23"/>
    <n v="0"/>
    <n v="0"/>
    <n v="4561.0600000000004"/>
    <n v="1144.6199999999999"/>
    <n v="0"/>
    <n v="0"/>
    <n v="27655.91"/>
    <n v="-150"/>
  </r>
  <r>
    <x v="134"/>
    <x v="134"/>
    <x v="0"/>
    <x v="3"/>
    <x v="2"/>
    <x v="114"/>
    <n v="4969.5"/>
    <n v="0"/>
    <n v="140"/>
    <n v="3350.65"/>
    <n v="761.75"/>
    <n v="0"/>
    <n v="0"/>
    <n v="9221.9"/>
    <n v="0"/>
  </r>
  <r>
    <x v="42"/>
    <x v="42"/>
    <x v="0"/>
    <x v="1"/>
    <x v="1"/>
    <x v="114"/>
    <n v="7658.5"/>
    <n v="430"/>
    <n v="3108.75"/>
    <n v="4625.41"/>
    <n v="923.34"/>
    <n v="0"/>
    <n v="184.72"/>
    <n v="16930.72"/>
    <n v="0"/>
  </r>
  <r>
    <x v="24"/>
    <x v="24"/>
    <x v="0"/>
    <x v="2"/>
    <x v="0"/>
    <x v="114"/>
    <n v="18753.21"/>
    <n v="700"/>
    <n v="2179"/>
    <n v="4976.6000000000004"/>
    <n v="1601.19"/>
    <n v="1252.8399999999999"/>
    <n v="0"/>
    <n v="29462.84"/>
    <n v="-134.94999999999999"/>
  </r>
  <r>
    <x v="88"/>
    <x v="88"/>
    <x v="2"/>
    <x v="3"/>
    <x v="2"/>
    <x v="114"/>
    <n v="25509.54"/>
    <n v="0"/>
    <n v="0"/>
    <n v="8830.31"/>
    <n v="2076.0100000000002"/>
    <n v="2494.44"/>
    <n v="0"/>
    <n v="38910.300000000003"/>
    <n v="-130"/>
  </r>
  <r>
    <x v="28"/>
    <x v="28"/>
    <x v="0"/>
    <x v="2"/>
    <x v="0"/>
    <x v="114"/>
    <n v="11760"/>
    <n v="0"/>
    <n v="0"/>
    <n v="2293.25"/>
    <n v="1172"/>
    <n v="161.15"/>
    <n v="0"/>
    <n v="15386.4"/>
    <n v="0"/>
  </r>
  <r>
    <x v="27"/>
    <x v="27"/>
    <x v="0"/>
    <x v="3"/>
    <x v="0"/>
    <x v="114"/>
    <n v="9000.01"/>
    <n v="0"/>
    <n v="0"/>
    <n v="2186.2600000000002"/>
    <n v="767"/>
    <n v="28.99"/>
    <n v="0"/>
    <n v="11982.26"/>
    <n v="-75"/>
  </r>
  <r>
    <x v="105"/>
    <x v="105"/>
    <x v="4"/>
    <x v="1"/>
    <x v="2"/>
    <x v="114"/>
    <n v="30835.99"/>
    <n v="3185.86"/>
    <n v="0"/>
    <n v="7986.31"/>
    <n v="4330.8900000000003"/>
    <n v="0"/>
    <n v="683.04"/>
    <n v="47022.09"/>
    <n v="0"/>
  </r>
  <r>
    <x v="40"/>
    <x v="40"/>
    <x v="0"/>
    <x v="3"/>
    <x v="0"/>
    <x v="114"/>
    <n v="14321.81"/>
    <n v="0"/>
    <n v="0"/>
    <n v="4679.5600000000004"/>
    <n v="3184.33"/>
    <n v="0"/>
    <n v="304.7"/>
    <n v="22490.400000000001"/>
    <n v="-100"/>
  </r>
  <r>
    <x v="80"/>
    <x v="80"/>
    <x v="4"/>
    <x v="1"/>
    <x v="2"/>
    <x v="114"/>
    <n v="30889"/>
    <n v="1750"/>
    <n v="0"/>
    <n v="9401.75"/>
    <n v="2886"/>
    <n v="9.98"/>
    <n v="0"/>
    <n v="44936.73"/>
    <n v="-98.76"/>
  </r>
  <r>
    <x v="85"/>
    <x v="85"/>
    <x v="0"/>
    <x v="2"/>
    <x v="0"/>
    <x v="114"/>
    <n v="17315.150000000001"/>
    <n v="0"/>
    <n v="290"/>
    <n v="3674.66"/>
    <n v="1276.1099999999999"/>
    <n v="129.06"/>
    <n v="0"/>
    <n v="22684.98"/>
    <n v="-162.26"/>
  </r>
  <r>
    <x v="72"/>
    <x v="72"/>
    <x v="0"/>
    <x v="3"/>
    <x v="2"/>
    <x v="114"/>
    <n v="26681.75"/>
    <n v="0"/>
    <n v="0"/>
    <n v="9741.32"/>
    <n v="2918.72"/>
    <n v="16"/>
    <n v="0"/>
    <n v="39357.79"/>
    <n v="0"/>
  </r>
  <r>
    <x v="0"/>
    <x v="0"/>
    <x v="0"/>
    <x v="0"/>
    <x v="0"/>
    <x v="114"/>
    <n v="15094.85"/>
    <n v="1080"/>
    <n v="0"/>
    <n v="3470.48"/>
    <n v="994.72"/>
    <n v="191"/>
    <n v="0"/>
    <n v="20831.05"/>
    <n v="-100"/>
  </r>
  <r>
    <x v="103"/>
    <x v="103"/>
    <x v="0"/>
    <x v="3"/>
    <x v="2"/>
    <x v="114"/>
    <n v="32375.22"/>
    <n v="0"/>
    <n v="0"/>
    <n v="12288.25"/>
    <n v="4107.03"/>
    <n v="264.99"/>
    <n v="0"/>
    <n v="49035.49"/>
    <n v="-94.61"/>
  </r>
  <r>
    <x v="54"/>
    <x v="54"/>
    <x v="0"/>
    <x v="2"/>
    <x v="0"/>
    <x v="114"/>
    <n v="12856.21"/>
    <n v="3700"/>
    <n v="0"/>
    <n v="5375.2"/>
    <n v="504.5"/>
    <n v="11"/>
    <n v="0"/>
    <n v="22446.91"/>
    <n v="0"/>
  </r>
  <r>
    <x v="36"/>
    <x v="36"/>
    <x v="0"/>
    <x v="1"/>
    <x v="0"/>
    <x v="114"/>
    <n v="8285.25"/>
    <n v="0"/>
    <n v="0"/>
    <n v="5605.59"/>
    <n v="2139.7399999999998"/>
    <n v="19.989999999999998"/>
    <n v="0"/>
    <n v="16050.57"/>
    <n v="0"/>
  </r>
  <r>
    <x v="135"/>
    <x v="135"/>
    <x v="4"/>
    <x v="2"/>
    <x v="0"/>
    <x v="114"/>
    <n v="27862.38"/>
    <n v="1126"/>
    <n v="657"/>
    <n v="9005.23"/>
    <n v="2929.83"/>
    <n v="19.989999999999998"/>
    <n v="687.84"/>
    <n v="42288.27"/>
    <n v="0"/>
  </r>
  <r>
    <x v="95"/>
    <x v="95"/>
    <x v="2"/>
    <x v="5"/>
    <x v="2"/>
    <x v="114"/>
    <n v="22398.84"/>
    <n v="2282.16"/>
    <n v="0"/>
    <n v="10316.41"/>
    <n v="3840.61"/>
    <n v="853.49"/>
    <n v="0"/>
    <n v="39691.51"/>
    <n v="-386.84"/>
  </r>
  <r>
    <x v="132"/>
    <x v="132"/>
    <x v="4"/>
    <x v="1"/>
    <x v="2"/>
    <x v="114"/>
    <n v="29881.17"/>
    <n v="625"/>
    <n v="2195.1"/>
    <n v="20360.72"/>
    <n v="7560.35"/>
    <n v="0"/>
    <n v="0"/>
    <n v="60622.34"/>
    <n v="0"/>
  </r>
  <r>
    <x v="93"/>
    <x v="93"/>
    <x v="0"/>
    <x v="2"/>
    <x v="0"/>
    <x v="114"/>
    <n v="12480.65"/>
    <n v="0"/>
    <n v="90"/>
    <n v="6283.96"/>
    <n v="2458.46"/>
    <n v="0"/>
    <n v="179.9"/>
    <n v="21492.97"/>
    <n v="0"/>
  </r>
  <r>
    <x v="13"/>
    <x v="13"/>
    <x v="0"/>
    <x v="1"/>
    <x v="0"/>
    <x v="114"/>
    <n v="7476.14"/>
    <n v="0"/>
    <n v="141.99"/>
    <n v="2058.7600000000002"/>
    <n v="756.08"/>
    <n v="1932.4"/>
    <n v="0"/>
    <n v="12365.37"/>
    <n v="-75"/>
  </r>
  <r>
    <x v="62"/>
    <x v="62"/>
    <x v="2"/>
    <x v="4"/>
    <x v="0"/>
    <x v="114"/>
    <n v="32219.34"/>
    <n v="0"/>
    <n v="0"/>
    <n v="7879.24"/>
    <n v="2080.1999999999998"/>
    <n v="141.49"/>
    <n v="0"/>
    <n v="42320.27"/>
    <n v="-100"/>
  </r>
  <r>
    <x v="127"/>
    <x v="127"/>
    <x v="2"/>
    <x v="5"/>
    <x v="0"/>
    <x v="114"/>
    <n v="19693.32"/>
    <n v="0"/>
    <n v="0"/>
    <n v="6210.4"/>
    <n v="1835.19"/>
    <n v="203.05"/>
    <n v="0"/>
    <n v="27941.96"/>
    <n v="0"/>
  </r>
  <r>
    <x v="29"/>
    <x v="29"/>
    <x v="0"/>
    <x v="2"/>
    <x v="0"/>
    <x v="114"/>
    <n v="24709.49"/>
    <n v="295"/>
    <n v="0"/>
    <n v="9712.2999999999993"/>
    <n v="3035.5"/>
    <n v="99.97"/>
    <n v="278.36"/>
    <n v="38130.620000000003"/>
    <n v="-46.79"/>
  </r>
  <r>
    <x v="15"/>
    <x v="15"/>
    <x v="2"/>
    <x v="1"/>
    <x v="0"/>
    <x v="114"/>
    <n v="19458.02"/>
    <n v="0"/>
    <n v="1230"/>
    <n v="4065.8"/>
    <n v="486"/>
    <n v="0"/>
    <n v="0"/>
    <n v="25239.82"/>
    <n v="0"/>
  </r>
  <r>
    <x v="106"/>
    <x v="106"/>
    <x v="0"/>
    <x v="2"/>
    <x v="2"/>
    <x v="114"/>
    <n v="33814.57"/>
    <n v="0"/>
    <n v="100"/>
    <n v="9794.0300000000007"/>
    <n v="3716.44"/>
    <n v="15"/>
    <n v="0"/>
    <n v="47440.04"/>
    <n v="-40"/>
  </r>
  <r>
    <x v="117"/>
    <x v="117"/>
    <x v="4"/>
    <x v="4"/>
    <x v="2"/>
    <x v="114"/>
    <n v="20574.060000000001"/>
    <n v="1170"/>
    <n v="252.36"/>
    <n v="9439.5400000000009"/>
    <n v="1919.36"/>
    <n v="90"/>
    <n v="1525.5"/>
    <n v="34970.82"/>
    <n v="0"/>
  </r>
  <r>
    <x v="74"/>
    <x v="74"/>
    <x v="3"/>
    <x v="3"/>
    <x v="0"/>
    <x v="114"/>
    <n v="65607.490000000005"/>
    <n v="4260"/>
    <n v="1555.75"/>
    <n v="12653.66"/>
    <n v="6528.52"/>
    <n v="4375.37"/>
    <n v="0"/>
    <n v="94980.79"/>
    <n v="-455"/>
  </r>
  <r>
    <x v="8"/>
    <x v="8"/>
    <x v="0"/>
    <x v="1"/>
    <x v="1"/>
    <x v="114"/>
    <n v="2660.01"/>
    <n v="125"/>
    <n v="447.5"/>
    <n v="3333.5"/>
    <n v="702"/>
    <n v="0"/>
    <n v="0"/>
    <n v="7268.01"/>
    <n v="0"/>
  </r>
  <r>
    <x v="33"/>
    <x v="33"/>
    <x v="0"/>
    <x v="2"/>
    <x v="0"/>
    <x v="114"/>
    <n v="22118.6"/>
    <n v="0"/>
    <n v="3780"/>
    <n v="10713.7"/>
    <n v="3155.43"/>
    <n v="45"/>
    <n v="100"/>
    <n v="39912.730000000003"/>
    <n v="-59.24"/>
  </r>
  <r>
    <x v="50"/>
    <x v="50"/>
    <x v="2"/>
    <x v="4"/>
    <x v="0"/>
    <x v="114"/>
    <n v="35846.15"/>
    <n v="0"/>
    <n v="450"/>
    <n v="9471.5"/>
    <n v="2238.85"/>
    <n v="171.99"/>
    <n v="0"/>
    <n v="48178.49"/>
    <n v="-84.5"/>
  </r>
  <r>
    <x v="57"/>
    <x v="57"/>
    <x v="3"/>
    <x v="4"/>
    <x v="0"/>
    <x v="114"/>
    <n v="46283.45"/>
    <n v="3100"/>
    <n v="9596.49"/>
    <n v="21894.06"/>
    <n v="11075.27"/>
    <n v="2181.15"/>
    <n v="396.65"/>
    <n v="94527.07"/>
    <n v="-100"/>
  </r>
  <r>
    <x v="118"/>
    <x v="118"/>
    <x v="3"/>
    <x v="3"/>
    <x v="4"/>
    <x v="114"/>
    <n v="16724.8"/>
    <n v="1786"/>
    <n v="0"/>
    <n v="5775.95"/>
    <n v="1390.13"/>
    <n v="0"/>
    <n v="0"/>
    <n v="25676.880000000001"/>
    <n v="0"/>
  </r>
  <r>
    <x v="122"/>
    <x v="122"/>
    <x v="0"/>
    <x v="3"/>
    <x v="2"/>
    <x v="114"/>
    <n v="12810.54"/>
    <n v="0"/>
    <n v="570"/>
    <n v="4775.2700000000004"/>
    <n v="2748.29"/>
    <n v="38"/>
    <n v="254.05"/>
    <n v="21196.15"/>
    <n v="-73.89"/>
  </r>
  <r>
    <x v="124"/>
    <x v="124"/>
    <x v="0"/>
    <x v="6"/>
    <x v="0"/>
    <x v="114"/>
    <n v="4343.75"/>
    <n v="0"/>
    <n v="0"/>
    <n v="2897.86"/>
    <n v="166.97"/>
    <n v="37.5"/>
    <n v="134.85"/>
    <n v="7580.93"/>
    <n v="-55"/>
  </r>
  <r>
    <x v="69"/>
    <x v="69"/>
    <x v="4"/>
    <x v="1"/>
    <x v="2"/>
    <x v="114"/>
    <n v="49202.41"/>
    <n v="3423"/>
    <n v="855.01"/>
    <n v="19773.740000000002"/>
    <n v="9450.3799999999992"/>
    <n v="64.75"/>
    <n v="1024.68"/>
    <n v="83793.97"/>
    <n v="-100"/>
  </r>
  <r>
    <x v="23"/>
    <x v="23"/>
    <x v="0"/>
    <x v="1"/>
    <x v="0"/>
    <x v="114"/>
    <n v="17629.68"/>
    <n v="480"/>
    <n v="325"/>
    <n v="6202.45"/>
    <n v="952.25"/>
    <n v="20"/>
    <n v="0"/>
    <n v="25609.38"/>
    <n v="-50"/>
  </r>
  <r>
    <x v="68"/>
    <x v="68"/>
    <x v="0"/>
    <x v="0"/>
    <x v="2"/>
    <x v="114"/>
    <n v="4327"/>
    <n v="0"/>
    <n v="290"/>
    <n v="2260.15"/>
    <n v="1207.3499999999999"/>
    <n v="30"/>
    <n v="0"/>
    <n v="8114.5"/>
    <n v="-202.06"/>
  </r>
  <r>
    <x v="96"/>
    <x v="96"/>
    <x v="3"/>
    <x v="5"/>
    <x v="0"/>
    <x v="114"/>
    <n v="37419.64"/>
    <n v="0"/>
    <n v="0"/>
    <n v="9746.52"/>
    <n v="6626.75"/>
    <n v="1471.05"/>
    <n v="312.63"/>
    <n v="55576.59"/>
    <n v="-159.87"/>
  </r>
  <r>
    <x v="41"/>
    <x v="41"/>
    <x v="0"/>
    <x v="4"/>
    <x v="0"/>
    <x v="114"/>
    <n v="16694.62"/>
    <n v="460"/>
    <n v="0"/>
    <n v="6326.41"/>
    <n v="1874.21"/>
    <n v="107"/>
    <n v="0"/>
    <n v="25462.240000000002"/>
    <n v="0"/>
  </r>
  <r>
    <x v="64"/>
    <x v="64"/>
    <x v="0"/>
    <x v="3"/>
    <x v="0"/>
    <x v="114"/>
    <n v="12485.59"/>
    <n v="0"/>
    <n v="790"/>
    <n v="5530.8"/>
    <n v="1751.8"/>
    <n v="214.96"/>
    <n v="0"/>
    <n v="20773.150000000001"/>
    <n v="-184.9"/>
  </r>
  <r>
    <x v="3"/>
    <x v="3"/>
    <x v="0"/>
    <x v="1"/>
    <x v="0"/>
    <x v="114"/>
    <n v="12339.97"/>
    <n v="1490"/>
    <n v="577.5"/>
    <n v="8447.1200000000008"/>
    <n v="1253.96"/>
    <n v="46.97"/>
    <n v="0"/>
    <n v="24155.52"/>
    <n v="-33.799999999999997"/>
  </r>
  <r>
    <x v="97"/>
    <x v="97"/>
    <x v="0"/>
    <x v="3"/>
    <x v="0"/>
    <x v="114"/>
    <n v="18486.5"/>
    <n v="0"/>
    <n v="0"/>
    <n v="7154.6"/>
    <n v="1257"/>
    <n v="0"/>
    <n v="0"/>
    <n v="26898.1"/>
    <n v="0"/>
  </r>
  <r>
    <x v="75"/>
    <x v="75"/>
    <x v="0"/>
    <x v="3"/>
    <x v="2"/>
    <x v="114"/>
    <n v="13977.97"/>
    <n v="0"/>
    <n v="1145"/>
    <n v="7032.2"/>
    <n v="1868.15"/>
    <n v="4.99"/>
    <n v="323.91000000000003"/>
    <n v="24352.22"/>
    <n v="-210.94"/>
  </r>
  <r>
    <x v="31"/>
    <x v="31"/>
    <x v="4"/>
    <x v="0"/>
    <x v="0"/>
    <x v="114"/>
    <n v="28134.14"/>
    <n v="6640"/>
    <n v="1625"/>
    <n v="9290.82"/>
    <n v="1629.43"/>
    <n v="1054.8699999999999"/>
    <n v="0"/>
    <n v="48374.26"/>
    <n v="0"/>
  </r>
  <r>
    <x v="109"/>
    <x v="109"/>
    <x v="0"/>
    <x v="2"/>
    <x v="2"/>
    <x v="114"/>
    <n v="28446.77"/>
    <n v="6150"/>
    <n v="5500"/>
    <n v="8954.5"/>
    <n v="2603.4"/>
    <n v="37.5"/>
    <n v="0"/>
    <n v="51692.17"/>
    <n v="-233.19"/>
  </r>
  <r>
    <x v="129"/>
    <x v="129"/>
    <x v="0"/>
    <x v="2"/>
    <x v="0"/>
    <x v="114"/>
    <n v="10939.56"/>
    <n v="0"/>
    <n v="0"/>
    <n v="3410.46"/>
    <n v="1224.1199999999999"/>
    <n v="101.4"/>
    <n v="216.65"/>
    <n v="15892.19"/>
    <n v="0"/>
  </r>
  <r>
    <x v="66"/>
    <x v="66"/>
    <x v="5"/>
    <x v="2"/>
    <x v="4"/>
    <x v="114"/>
    <n v="19746.259999999998"/>
    <n v="3550"/>
    <n v="0"/>
    <n v="8419.11"/>
    <n v="3025.4"/>
    <n v="0"/>
    <n v="0"/>
    <n v="34740.769999999997"/>
    <n v="0"/>
  </r>
  <r>
    <x v="138"/>
    <x v="138"/>
    <x v="0"/>
    <x v="3"/>
    <x v="2"/>
    <x v="114"/>
    <n v="18795"/>
    <n v="0"/>
    <n v="30"/>
    <n v="10002.620000000001"/>
    <n v="4661.1000000000004"/>
    <n v="174"/>
    <n v="0"/>
    <n v="33662.720000000001"/>
    <m/>
  </r>
  <r>
    <x v="94"/>
    <x v="94"/>
    <x v="0"/>
    <x v="2"/>
    <x v="2"/>
    <x v="114"/>
    <n v="10808.39"/>
    <n v="160"/>
    <n v="0"/>
    <n v="4052.22"/>
    <n v="1687.4"/>
    <n v="20"/>
    <n v="226.98"/>
    <n v="16954.990000000002"/>
    <n v="-18.32"/>
  </r>
  <r>
    <x v="137"/>
    <x v="137"/>
    <x v="6"/>
    <x v="2"/>
    <x v="2"/>
    <x v="114"/>
    <n v="20924.2"/>
    <n v="405"/>
    <n v="0"/>
    <n v="12320.18"/>
    <n v="5622.64"/>
    <n v="291.69"/>
    <n v="0"/>
    <n v="39563.71"/>
    <n v="0"/>
  </r>
  <r>
    <x v="136"/>
    <x v="136"/>
    <x v="4"/>
    <x v="2"/>
    <x v="2"/>
    <x v="114"/>
    <n v="29434.77"/>
    <n v="4600"/>
    <n v="0"/>
    <n v="7240.2"/>
    <n v="1843.6"/>
    <n v="95"/>
    <n v="0"/>
    <n v="43213.57"/>
    <n v="0"/>
  </r>
  <r>
    <x v="63"/>
    <x v="63"/>
    <x v="0"/>
    <x v="2"/>
    <x v="0"/>
    <x v="114"/>
    <n v="40433.269999999997"/>
    <n v="0"/>
    <n v="0"/>
    <n v="14384.7"/>
    <n v="2334.25"/>
    <n v="2417"/>
    <n v="0"/>
    <n v="59569.22"/>
    <n v="-35"/>
  </r>
  <r>
    <x v="47"/>
    <x v="47"/>
    <x v="0"/>
    <x v="2"/>
    <x v="0"/>
    <x v="114"/>
    <n v="32593.75"/>
    <n v="0"/>
    <n v="800"/>
    <n v="10440"/>
    <n v="2196.5"/>
    <n v="3076.93"/>
    <n v="0"/>
    <n v="49107.18"/>
    <n v="-295.79000000000002"/>
  </r>
  <r>
    <x v="12"/>
    <x v="12"/>
    <x v="0"/>
    <x v="2"/>
    <x v="0"/>
    <x v="114"/>
    <n v="22430.62"/>
    <n v="250"/>
    <n v="1669"/>
    <n v="7513.15"/>
    <n v="2667.9"/>
    <n v="1537.93"/>
    <n v="0"/>
    <n v="36068.6"/>
    <n v="0"/>
  </r>
  <r>
    <x v="116"/>
    <x v="116"/>
    <x v="2"/>
    <x v="3"/>
    <x v="2"/>
    <x v="114"/>
    <n v="103182.38"/>
    <n v="20"/>
    <n v="270"/>
    <n v="96768.99"/>
    <n v="34962.92"/>
    <n v="481.4"/>
    <n v="723"/>
    <n v="236408.69"/>
    <n v="-10"/>
  </r>
  <r>
    <x v="38"/>
    <x v="38"/>
    <x v="2"/>
    <x v="2"/>
    <x v="0"/>
    <x v="114"/>
    <n v="43843.26"/>
    <n v="0"/>
    <n v="0"/>
    <n v="12352.06"/>
    <n v="3620.24"/>
    <n v="77.7"/>
    <n v="0"/>
    <n v="59893.26"/>
    <n v="-350.25"/>
  </r>
  <r>
    <x v="30"/>
    <x v="30"/>
    <x v="0"/>
    <x v="2"/>
    <x v="2"/>
    <x v="114"/>
    <n v="16099.87"/>
    <n v="360"/>
    <n v="0"/>
    <n v="4793"/>
    <n v="1079.78"/>
    <n v="46.24"/>
    <n v="0"/>
    <n v="22378.89"/>
    <n v="-124.9"/>
  </r>
  <r>
    <x v="77"/>
    <x v="77"/>
    <x v="5"/>
    <x v="2"/>
    <x v="2"/>
    <x v="114"/>
    <n v="11948.99"/>
    <n v="1194"/>
    <n v="0"/>
    <n v="2528.8000000000002"/>
    <n v="1190.7"/>
    <n v="108"/>
    <n v="0"/>
    <n v="16970.490000000002"/>
    <n v="-146"/>
  </r>
  <r>
    <x v="102"/>
    <x v="102"/>
    <x v="4"/>
    <x v="2"/>
    <x v="2"/>
    <x v="114"/>
    <n v="30179.43"/>
    <n v="0"/>
    <n v="1380"/>
    <n v="10923.27"/>
    <n v="2314.85"/>
    <n v="96.88"/>
    <n v="0"/>
    <n v="44894.43"/>
    <n v="-41.01"/>
  </r>
  <r>
    <x v="71"/>
    <x v="71"/>
    <x v="0"/>
    <x v="2"/>
    <x v="2"/>
    <x v="114"/>
    <n v="19322.75"/>
    <n v="0"/>
    <n v="6075"/>
    <n v="6026.96"/>
    <n v="3024.03"/>
    <n v="593.72"/>
    <n v="396.31"/>
    <n v="35438.769999999997"/>
    <n v="-109.51"/>
  </r>
  <r>
    <x v="81"/>
    <x v="81"/>
    <x v="0"/>
    <x v="3"/>
    <x v="2"/>
    <x v="114"/>
    <n v="15844.23"/>
    <n v="0"/>
    <n v="0"/>
    <n v="6323.79"/>
    <n v="2226.88"/>
    <n v="4.99"/>
    <n v="742.76"/>
    <n v="25142.65"/>
    <n v="-40"/>
  </r>
  <r>
    <x v="17"/>
    <x v="17"/>
    <x v="0"/>
    <x v="1"/>
    <x v="1"/>
    <x v="114"/>
    <n v="8105.5"/>
    <n v="490"/>
    <n v="268.75"/>
    <n v="3327.24"/>
    <n v="471"/>
    <n v="20"/>
    <n v="0"/>
    <n v="12682.49"/>
    <n v="0"/>
  </r>
  <r>
    <x v="126"/>
    <x v="126"/>
    <x v="4"/>
    <x v="2"/>
    <x v="2"/>
    <x v="114"/>
    <n v="26820.46"/>
    <n v="1519.5"/>
    <n v="130"/>
    <n v="14072.17"/>
    <n v="8932.31"/>
    <n v="75.599999999999994"/>
    <n v="1315.93"/>
    <n v="52865.97"/>
    <n v="-29.9"/>
  </r>
  <r>
    <x v="46"/>
    <x v="46"/>
    <x v="3"/>
    <x v="1"/>
    <x v="0"/>
    <x v="114"/>
    <n v="18215.8"/>
    <n v="0"/>
    <n v="0"/>
    <n v="8471.32"/>
    <n v="3061.88"/>
    <n v="140"/>
    <n v="0"/>
    <n v="29889"/>
    <n v="-100"/>
  </r>
  <r>
    <x v="131"/>
    <x v="131"/>
    <x v="0"/>
    <x v="3"/>
    <x v="2"/>
    <x v="114"/>
    <n v="21139"/>
    <n v="0"/>
    <n v="560"/>
    <n v="11521.02"/>
    <n v="7577.07"/>
    <n v="65"/>
    <n v="0"/>
    <n v="40862.089999999997"/>
    <n v="0"/>
  </r>
  <r>
    <x v="119"/>
    <x v="119"/>
    <x v="3"/>
    <x v="5"/>
    <x v="4"/>
    <x v="114"/>
    <n v="34377.22"/>
    <n v="1750"/>
    <n v="0"/>
    <n v="14596.82"/>
    <n v="5797"/>
    <n v="18"/>
    <n v="1456.6"/>
    <n v="57995.64"/>
    <n v="-134.34"/>
  </r>
  <r>
    <x v="16"/>
    <x v="16"/>
    <x v="0"/>
    <x v="1"/>
    <x v="0"/>
    <x v="114"/>
    <n v="27141.67"/>
    <n v="3120"/>
    <n v="1530"/>
    <n v="12216.71"/>
    <n v="1863.57"/>
    <n v="952.39"/>
    <n v="0"/>
    <n v="46824.34"/>
    <n v="-320.07"/>
  </r>
  <r>
    <x v="101"/>
    <x v="101"/>
    <x v="4"/>
    <x v="2"/>
    <x v="2"/>
    <x v="114"/>
    <n v="32051.73"/>
    <n v="2285"/>
    <n v="2722"/>
    <n v="11640.21"/>
    <n v="8592.77"/>
    <n v="177.63"/>
    <n v="1562.33"/>
    <n v="59031.67"/>
    <n v="-55"/>
  </r>
  <r>
    <x v="58"/>
    <x v="58"/>
    <x v="0"/>
    <x v="3"/>
    <x v="3"/>
    <x v="114"/>
    <n v="22804.02"/>
    <n v="0"/>
    <n v="0"/>
    <n v="17639.82"/>
    <n v="945"/>
    <n v="0"/>
    <n v="208.14"/>
    <n v="41596.980000000003"/>
    <n v="-150"/>
  </r>
  <r>
    <x v="51"/>
    <x v="51"/>
    <x v="2"/>
    <x v="3"/>
    <x v="0"/>
    <x v="114"/>
    <n v="20403.5"/>
    <n v="0"/>
    <n v="891"/>
    <n v="5826.1"/>
    <n v="1640.6"/>
    <n v="120"/>
    <n v="0"/>
    <n v="28881.200000000001"/>
    <n v="-70"/>
  </r>
  <r>
    <x v="49"/>
    <x v="49"/>
    <x v="0"/>
    <x v="3"/>
    <x v="0"/>
    <x v="114"/>
    <n v="7733"/>
    <n v="0"/>
    <n v="0"/>
    <n v="1886.25"/>
    <n v="794.97"/>
    <n v="0"/>
    <n v="0"/>
    <n v="10414.219999999999"/>
    <n v="0"/>
  </r>
  <r>
    <x v="90"/>
    <x v="90"/>
    <x v="4"/>
    <x v="2"/>
    <x v="2"/>
    <x v="114"/>
    <n v="41729.11"/>
    <n v="0"/>
    <n v="25"/>
    <n v="13070.37"/>
    <n v="3642.57"/>
    <n v="182.93"/>
    <n v="903.57"/>
    <n v="59553.55"/>
    <n v="0"/>
  </r>
  <r>
    <x v="2"/>
    <x v="2"/>
    <x v="0"/>
    <x v="1"/>
    <x v="0"/>
    <x v="114"/>
    <n v="12919.96"/>
    <n v="0"/>
    <n v="0"/>
    <n v="2943.5"/>
    <n v="905"/>
    <n v="1130.51"/>
    <n v="0"/>
    <n v="17898.97"/>
    <n v="-60"/>
  </r>
  <r>
    <x v="113"/>
    <x v="113"/>
    <x v="2"/>
    <x v="2"/>
    <x v="2"/>
    <x v="114"/>
    <n v="43244.92"/>
    <n v="0"/>
    <n v="4681"/>
    <n v="11371.36"/>
    <n v="4825.53"/>
    <n v="2816.04"/>
    <n v="0"/>
    <n v="66938.850000000006"/>
    <n v="-100"/>
  </r>
  <r>
    <x v="89"/>
    <x v="89"/>
    <x v="0"/>
    <x v="2"/>
    <x v="0"/>
    <x v="114"/>
    <n v="12571.04"/>
    <n v="0"/>
    <n v="150"/>
    <n v="3519.25"/>
    <n v="1387.28"/>
    <n v="72.959999999999994"/>
    <n v="0"/>
    <n v="17700.53"/>
    <n v="-295.18"/>
  </r>
  <r>
    <x v="37"/>
    <x v="37"/>
    <x v="0"/>
    <x v="3"/>
    <x v="0"/>
    <x v="114"/>
    <n v="38480.01"/>
    <n v="0"/>
    <n v="425"/>
    <n v="12018.89"/>
    <n v="3296.07"/>
    <n v="3874.69"/>
    <n v="0"/>
    <n v="58094.66"/>
    <n v="-72.290000000000006"/>
  </r>
  <r>
    <x v="86"/>
    <x v="86"/>
    <x v="0"/>
    <x v="2"/>
    <x v="2"/>
    <x v="114"/>
    <n v="7152.23"/>
    <n v="1485"/>
    <n v="0"/>
    <n v="4369.6899999999996"/>
    <n v="1109.92"/>
    <n v="78.33"/>
    <n v="199.34"/>
    <n v="14394.51"/>
    <n v="-186.54"/>
  </r>
  <r>
    <x v="43"/>
    <x v="43"/>
    <x v="0"/>
    <x v="4"/>
    <x v="0"/>
    <x v="114"/>
    <n v="9370.85"/>
    <n v="0"/>
    <n v="100"/>
    <n v="4004.62"/>
    <n v="835.88"/>
    <n v="155.22"/>
    <n v="0"/>
    <n v="14466.57"/>
    <n v="0"/>
  </r>
  <r>
    <x v="110"/>
    <x v="110"/>
    <x v="2"/>
    <x v="3"/>
    <x v="2"/>
    <x v="114"/>
    <n v="54802.18"/>
    <n v="0"/>
    <n v="180"/>
    <n v="18894.45"/>
    <n v="5785.87"/>
    <n v="385.98"/>
    <n v="20.62"/>
    <n v="80069.100000000006"/>
    <n v="-303.74"/>
  </r>
  <r>
    <x v="87"/>
    <x v="87"/>
    <x v="2"/>
    <x v="1"/>
    <x v="2"/>
    <x v="114"/>
    <n v="37913.06"/>
    <n v="0"/>
    <n v="180"/>
    <n v="12243.25"/>
    <n v="5209.67"/>
    <n v="216"/>
    <n v="536.79999999999995"/>
    <n v="56298.78"/>
    <n v="-430"/>
  </r>
  <r>
    <x v="130"/>
    <x v="130"/>
    <x v="5"/>
    <x v="2"/>
    <x v="2"/>
    <x v="114"/>
    <n v="35301.980000000003"/>
    <n v="0"/>
    <n v="0"/>
    <n v="18243.66"/>
    <n v="5974.7"/>
    <n v="103"/>
    <n v="1836.83"/>
    <n v="61460.17"/>
    <n v="0"/>
  </r>
  <r>
    <x v="82"/>
    <x v="82"/>
    <x v="0"/>
    <x v="3"/>
    <x v="0"/>
    <x v="114"/>
    <n v="15407.39"/>
    <n v="0"/>
    <n v="0"/>
    <n v="8051.23"/>
    <n v="4403.08"/>
    <n v="0"/>
    <n v="0"/>
    <n v="27861.7"/>
    <n v="0"/>
  </r>
  <r>
    <x v="14"/>
    <x v="14"/>
    <x v="0"/>
    <x v="1"/>
    <x v="1"/>
    <x v="114"/>
    <n v="5552.5"/>
    <n v="1430"/>
    <n v="100"/>
    <n v="3308"/>
    <n v="827"/>
    <n v="596.23"/>
    <n v="0"/>
    <n v="11813.73"/>
    <n v="0"/>
  </r>
  <r>
    <x v="76"/>
    <x v="76"/>
    <x v="0"/>
    <x v="4"/>
    <x v="1"/>
    <x v="114"/>
    <n v="8174.67"/>
    <n v="3005"/>
    <n v="223.75"/>
    <n v="5871.5"/>
    <n v="1698.5"/>
    <n v="0"/>
    <n v="115.2"/>
    <n v="19088.62"/>
    <n v="0"/>
  </r>
  <r>
    <x v="123"/>
    <x v="123"/>
    <x v="2"/>
    <x v="4"/>
    <x v="0"/>
    <x v="114"/>
    <n v="23629.48"/>
    <n v="0"/>
    <n v="120"/>
    <n v="6924.79"/>
    <n v="1345.88"/>
    <n v="0"/>
    <n v="0"/>
    <n v="32020.15"/>
    <n v="-167.39"/>
  </r>
  <r>
    <x v="78"/>
    <x v="78"/>
    <x v="1"/>
    <x v="2"/>
    <x v="0"/>
    <x v="114"/>
    <n v="35854.5"/>
    <n v="10250"/>
    <n v="740"/>
    <n v="10644.3"/>
    <n v="2133.3000000000002"/>
    <n v="7"/>
    <n v="0"/>
    <n v="59629.1"/>
    <n v="-40"/>
  </r>
  <r>
    <x v="4"/>
    <x v="4"/>
    <x v="1"/>
    <x v="0"/>
    <x v="0"/>
    <x v="114"/>
    <n v="19783.29"/>
    <n v="4600"/>
    <n v="0"/>
    <n v="8438.2099999999991"/>
    <n v="1327.1"/>
    <n v="27.3"/>
    <n v="0"/>
    <n v="34175.9"/>
    <n v="0"/>
  </r>
  <r>
    <x v="1"/>
    <x v="1"/>
    <x v="0"/>
    <x v="1"/>
    <x v="0"/>
    <x v="114"/>
    <n v="7851.65"/>
    <n v="45"/>
    <n v="1240"/>
    <n v="2265"/>
    <n v="512.02"/>
    <n v="4.99"/>
    <n v="0"/>
    <n v="11918.66"/>
    <n v="0.62"/>
  </r>
  <r>
    <x v="84"/>
    <x v="84"/>
    <x v="0"/>
    <x v="3"/>
    <x v="0"/>
    <x v="114"/>
    <n v="16662.939999999999"/>
    <n v="0"/>
    <n v="145"/>
    <n v="6007.25"/>
    <n v="2049.98"/>
    <n v="66.98"/>
    <n v="0"/>
    <n v="24932.15"/>
    <n v="-155"/>
  </r>
  <r>
    <x v="26"/>
    <x v="26"/>
    <x v="1"/>
    <x v="2"/>
    <x v="0"/>
    <x v="114"/>
    <n v="33549"/>
    <n v="11890"/>
    <n v="0"/>
    <n v="18418.96"/>
    <n v="5402.06"/>
    <n v="43.02"/>
    <n v="0"/>
    <n v="69303.039999999994"/>
    <n v="0"/>
  </r>
  <r>
    <x v="92"/>
    <x v="92"/>
    <x v="2"/>
    <x v="4"/>
    <x v="0"/>
    <x v="114"/>
    <n v="36493.5"/>
    <n v="0"/>
    <n v="360"/>
    <n v="10550.91"/>
    <n v="2507.29"/>
    <n v="109.99"/>
    <n v="0"/>
    <n v="50021.69"/>
    <n v="-200"/>
  </r>
  <r>
    <x v="115"/>
    <x v="115"/>
    <x v="0"/>
    <x v="1"/>
    <x v="2"/>
    <x v="114"/>
    <n v="12312.51"/>
    <n v="2209.54"/>
    <n v="0"/>
    <n v="4582.66"/>
    <n v="1638.55"/>
    <n v="40"/>
    <n v="0"/>
    <n v="20783.259999999998"/>
    <n v="-134.53"/>
  </r>
  <r>
    <x v="5"/>
    <x v="5"/>
    <x v="0"/>
    <x v="1"/>
    <x v="0"/>
    <x v="114"/>
    <n v="8838.99"/>
    <n v="0"/>
    <n v="475"/>
    <n v="2860.25"/>
    <n v="843"/>
    <n v="24.99"/>
    <n v="0"/>
    <n v="13042.23"/>
    <n v="0"/>
  </r>
  <r>
    <x v="45"/>
    <x v="45"/>
    <x v="0"/>
    <x v="3"/>
    <x v="0"/>
    <x v="114"/>
    <n v="6341.56"/>
    <n v="0"/>
    <n v="0"/>
    <n v="1567"/>
    <n v="553.15"/>
    <n v="0"/>
    <n v="0"/>
    <n v="8461.7099999999991"/>
    <n v="-54.17"/>
  </r>
  <r>
    <x v="19"/>
    <x v="19"/>
    <x v="4"/>
    <x v="0"/>
    <x v="0"/>
    <x v="114"/>
    <n v="18847.77"/>
    <n v="1735"/>
    <n v="0"/>
    <n v="5752.8"/>
    <n v="1710.44"/>
    <n v="0"/>
    <n v="0"/>
    <n v="28046.01"/>
    <n v="-28.5"/>
  </r>
  <r>
    <x v="6"/>
    <x v="6"/>
    <x v="0"/>
    <x v="1"/>
    <x v="0"/>
    <x v="114"/>
    <n v="7180.08"/>
    <n v="560"/>
    <n v="1230"/>
    <n v="4168.68"/>
    <n v="728"/>
    <n v="472.92"/>
    <n v="0"/>
    <n v="14339.68"/>
    <n v="-10.62"/>
  </r>
  <r>
    <x v="99"/>
    <x v="99"/>
    <x v="4"/>
    <x v="3"/>
    <x v="2"/>
    <x v="114"/>
    <n v="61818.77"/>
    <n v="0"/>
    <n v="250"/>
    <n v="25876.23"/>
    <n v="2879"/>
    <n v="618.25"/>
    <n v="0"/>
    <n v="91442.25"/>
    <n v="0"/>
  </r>
  <r>
    <x v="70"/>
    <x v="70"/>
    <x v="5"/>
    <x v="2"/>
    <x v="4"/>
    <x v="114"/>
    <n v="21949"/>
    <n v="3300"/>
    <n v="0"/>
    <n v="13950.28"/>
    <n v="5985.69"/>
    <n v="455"/>
    <n v="0"/>
    <n v="45639.97"/>
    <n v="0"/>
  </r>
  <r>
    <x v="44"/>
    <x v="44"/>
    <x v="0"/>
    <x v="2"/>
    <x v="0"/>
    <x v="114"/>
    <n v="9164.76"/>
    <n v="0"/>
    <n v="2853"/>
    <n v="4222.53"/>
    <n v="1329.04"/>
    <n v="398.14"/>
    <n v="0"/>
    <n v="17967.47"/>
    <n v="10"/>
  </r>
  <r>
    <x v="55"/>
    <x v="55"/>
    <x v="0"/>
    <x v="5"/>
    <x v="0"/>
    <x v="114"/>
    <n v="18407.22"/>
    <n v="0"/>
    <n v="0"/>
    <n v="4750.3"/>
    <n v="901.96"/>
    <n v="99.97"/>
    <n v="0"/>
    <n v="24159.45"/>
    <n v="0"/>
  </r>
  <r>
    <x v="128"/>
    <x v="128"/>
    <x v="4"/>
    <x v="2"/>
    <x v="2"/>
    <x v="114"/>
    <n v="30694.51"/>
    <n v="0"/>
    <n v="0"/>
    <n v="8209.84"/>
    <n v="1607.66"/>
    <n v="0"/>
    <n v="0"/>
    <n v="40512.01"/>
    <n v="0"/>
  </r>
  <r>
    <x v="10"/>
    <x v="10"/>
    <x v="1"/>
    <x v="2"/>
    <x v="0"/>
    <x v="114"/>
    <n v="34440.5"/>
    <n v="7600"/>
    <n v="1290"/>
    <n v="14237.65"/>
    <n v="2033.2"/>
    <n v="1759.6"/>
    <n v="0"/>
    <n v="61360.95"/>
    <n v="-175"/>
  </r>
  <r>
    <x v="73"/>
    <x v="73"/>
    <x v="0"/>
    <x v="2"/>
    <x v="2"/>
    <x v="114"/>
    <n v="7292.69"/>
    <n v="0"/>
    <n v="0"/>
    <n v="2616.56"/>
    <n v="497.29"/>
    <n v="0"/>
    <n v="0"/>
    <n v="10406.540000000001"/>
    <n v="-119.22"/>
  </r>
  <r>
    <x v="34"/>
    <x v="34"/>
    <x v="0"/>
    <x v="3"/>
    <x v="0"/>
    <x v="114"/>
    <n v="6165.04"/>
    <n v="0"/>
    <n v="0"/>
    <n v="1825.9"/>
    <n v="468.9"/>
    <n v="4.99"/>
    <n v="0"/>
    <n v="8464.83"/>
    <n v="0"/>
  </r>
  <r>
    <x v="32"/>
    <x v="32"/>
    <x v="3"/>
    <x v="2"/>
    <x v="0"/>
    <x v="114"/>
    <n v="19628.36"/>
    <n v="300"/>
    <n v="75"/>
    <n v="6715.13"/>
    <n v="1805"/>
    <n v="0"/>
    <n v="0"/>
    <n v="28523.49"/>
    <n v="-150"/>
  </r>
  <r>
    <x v="91"/>
    <x v="91"/>
    <x v="0"/>
    <x v="2"/>
    <x v="1"/>
    <x v="114"/>
    <n v="7117.52"/>
    <n v="315"/>
    <n v="100"/>
    <n v="2360.75"/>
    <n v="801"/>
    <n v="105.5"/>
    <n v="485.54"/>
    <n v="11285.31"/>
    <n v="0"/>
  </r>
  <r>
    <x v="83"/>
    <x v="83"/>
    <x v="6"/>
    <x v="2"/>
    <x v="2"/>
    <x v="114"/>
    <n v="34648.5"/>
    <n v="3868.09"/>
    <n v="0"/>
    <n v="13361.85"/>
    <n v="5694"/>
    <n v="242.08"/>
    <n v="358.2"/>
    <n v="58172.72"/>
    <n v="-327.26"/>
  </r>
  <r>
    <x v="112"/>
    <x v="112"/>
    <x v="2"/>
    <x v="3"/>
    <x v="2"/>
    <x v="114"/>
    <n v="27982.34"/>
    <n v="2385"/>
    <n v="330"/>
    <n v="22603.57"/>
    <n v="9973.27"/>
    <n v="95"/>
    <n v="0"/>
    <n v="63369.18"/>
    <n v="-524.38"/>
  </r>
  <r>
    <x v="22"/>
    <x v="22"/>
    <x v="0"/>
    <x v="3"/>
    <x v="0"/>
    <x v="114"/>
    <n v="14240.25"/>
    <n v="0"/>
    <n v="0"/>
    <n v="4207.66"/>
    <n v="1527"/>
    <n v="417.38"/>
    <n v="0"/>
    <n v="20392.29"/>
    <n v="0"/>
  </r>
  <r>
    <x v="107"/>
    <x v="107"/>
    <x v="0"/>
    <x v="3"/>
    <x v="0"/>
    <x v="114"/>
    <n v="20386.490000000002"/>
    <n v="0"/>
    <n v="270"/>
    <n v="6051"/>
    <n v="1075.5"/>
    <n v="701.98"/>
    <n v="0"/>
    <n v="28484.97"/>
    <n v="0"/>
  </r>
  <r>
    <x v="9"/>
    <x v="9"/>
    <x v="0"/>
    <x v="1"/>
    <x v="0"/>
    <x v="114"/>
    <n v="17547.96"/>
    <n v="0"/>
    <n v="125"/>
    <n v="4654.8"/>
    <n v="1410.8"/>
    <n v="0"/>
    <n v="0"/>
    <n v="23738.560000000001"/>
    <n v="-10.38"/>
  </r>
  <r>
    <x v="133"/>
    <x v="133"/>
    <x v="4"/>
    <x v="2"/>
    <x v="2"/>
    <x v="114"/>
    <n v="32533.26"/>
    <n v="2450"/>
    <n v="0"/>
    <n v="7434"/>
    <n v="2502"/>
    <n v="4.99"/>
    <n v="0"/>
    <n v="44924.25"/>
    <n v="0"/>
  </r>
  <r>
    <x v="98"/>
    <x v="98"/>
    <x v="2"/>
    <x v="3"/>
    <x v="2"/>
    <x v="114"/>
    <n v="38622.019999999997"/>
    <n v="3450"/>
    <n v="0"/>
    <n v="16954.740000000002"/>
    <n v="15666.62"/>
    <n v="90"/>
    <n v="0"/>
    <n v="74783.38"/>
    <n v="-86"/>
  </r>
  <r>
    <x v="108"/>
    <x v="108"/>
    <x v="4"/>
    <x v="2"/>
    <x v="2"/>
    <x v="114"/>
    <n v="51492.23"/>
    <n v="200"/>
    <n v="650"/>
    <n v="16853.16"/>
    <n v="7914.65"/>
    <n v="25"/>
    <n v="932.98"/>
    <n v="78068.02"/>
    <n v="-283.32"/>
  </r>
  <r>
    <x v="100"/>
    <x v="100"/>
    <x v="4"/>
    <x v="5"/>
    <x v="2"/>
    <x v="114"/>
    <n v="49892.2"/>
    <n v="6310"/>
    <n v="6171.5"/>
    <n v="18187.8"/>
    <n v="6292.83"/>
    <n v="185"/>
    <n v="0"/>
    <n v="87039.33"/>
    <n v="-79.12"/>
  </r>
  <r>
    <x v="139"/>
    <x v="139"/>
    <x v="4"/>
    <x v="1"/>
    <x v="2"/>
    <x v="114"/>
    <n v="42612.34"/>
    <n v="1184.45"/>
    <n v="0"/>
    <n v="11700.49"/>
    <n v="6129.73"/>
    <n v="0"/>
    <n v="0"/>
    <n v="61627.01"/>
    <m/>
  </r>
  <r>
    <x v="20"/>
    <x v="20"/>
    <x v="3"/>
    <x v="1"/>
    <x v="0"/>
    <x v="114"/>
    <n v="29538.92"/>
    <n v="0"/>
    <n v="670"/>
    <n v="6943.25"/>
    <n v="1413.75"/>
    <n v="1673.99"/>
    <n v="0"/>
    <n v="40239.910000000003"/>
    <n v="0"/>
  </r>
  <r>
    <x v="61"/>
    <x v="61"/>
    <x v="0"/>
    <x v="3"/>
    <x v="0"/>
    <x v="114"/>
    <n v="16841"/>
    <n v="0"/>
    <n v="0"/>
    <n v="3154.22"/>
    <n v="622"/>
    <n v="0"/>
    <n v="0"/>
    <n v="20617.22"/>
    <n v="-200"/>
  </r>
  <r>
    <x v="140"/>
    <x v="140"/>
    <x v="7"/>
    <x v="7"/>
    <x v="5"/>
    <x v="115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D25A8-6FCA-4B89-B90B-D935DE8A6F46}" name="PivotTable1" cacheId="2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compactData="0" gridDropZones="1">
  <location ref="A4:N147" firstHeaderRow="1" firstDataRow="3" firstDataCol="5"/>
  <pivotFields count="29">
    <pivotField axis="axisRow" compact="0" outline="0" showAll="0" sortType="ascending" defaultSubtotal="0">
      <items count="141">
        <item x="0"/>
        <item x="19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x="13"/>
        <item x="15"/>
        <item x="14"/>
        <item x="16"/>
        <item x="17"/>
        <item x="18"/>
        <item x="20"/>
        <item x="21"/>
        <item x="22"/>
        <item x="23"/>
        <item x="27"/>
        <item x="28"/>
        <item x="24"/>
        <item x="26"/>
        <item x="30"/>
        <item x="25"/>
        <item x="29"/>
        <item x="41"/>
        <item x="33"/>
        <item x="32"/>
        <item x="34"/>
        <item x="35"/>
        <item x="38"/>
        <item x="31"/>
        <item x="40"/>
        <item x="55"/>
        <item x="63"/>
        <item x="104"/>
        <item x="57"/>
        <item x="74"/>
        <item x="44"/>
        <item x="46"/>
        <item x="45"/>
        <item x="96"/>
        <item x="36"/>
        <item x="65"/>
        <item x="39"/>
        <item x="122"/>
        <item x="47"/>
        <item x="58"/>
        <item x="43"/>
        <item x="37"/>
        <item x="50"/>
        <item x="61"/>
        <item x="116"/>
        <item x="48"/>
        <item x="52"/>
        <item x="56"/>
        <item x="49"/>
        <item x="53"/>
        <item x="51"/>
        <item x="90"/>
        <item x="59"/>
        <item x="54"/>
        <item x="129"/>
        <item x="101"/>
        <item x="73"/>
        <item x="70"/>
        <item x="66"/>
        <item x="42"/>
        <item x="80"/>
        <item x="67"/>
        <item x="83"/>
        <item x="60"/>
        <item x="71"/>
        <item x="62"/>
        <item x="69"/>
        <item x="72"/>
        <item x="79"/>
        <item x="102"/>
        <item x="77"/>
        <item x="88"/>
        <item x="75"/>
        <item x="111"/>
        <item x="64"/>
        <item x="82"/>
        <item x="134"/>
        <item x="124"/>
        <item x="91"/>
        <item x="76"/>
        <item x="78"/>
        <item x="126"/>
        <item x="105"/>
        <item x="87"/>
        <item x="93"/>
        <item x="107"/>
        <item x="68"/>
        <item x="81"/>
        <item x="109"/>
        <item x="94"/>
        <item x="103"/>
        <item x="99"/>
        <item x="115"/>
        <item x="84"/>
        <item x="106"/>
        <item x="89"/>
        <item x="95"/>
        <item x="86"/>
        <item x="100"/>
        <item x="113"/>
        <item x="92"/>
        <item x="85"/>
        <item x="112"/>
        <item x="98"/>
        <item x="137"/>
        <item x="117"/>
        <item x="108"/>
        <item x="123"/>
        <item x="110"/>
        <item x="120"/>
        <item x="97"/>
        <item x="114"/>
        <item x="127"/>
        <item x="131"/>
        <item x="121"/>
        <item x="130"/>
        <item x="136"/>
        <item x="133"/>
        <item x="128"/>
        <item x="132"/>
        <item x="125"/>
        <item x="135"/>
        <item x="139"/>
        <item x="138"/>
        <item x="119"/>
        <item x="118"/>
        <item x="140"/>
      </items>
    </pivotField>
    <pivotField axis="axisRow" compact="0" outline="0" showAll="0" sortType="ascending" defaultSubtotal="0">
      <items count="141">
        <item x="51"/>
        <item x="49"/>
        <item x="90"/>
        <item x="2"/>
        <item x="113"/>
        <item x="76"/>
        <item x="37"/>
        <item x="101"/>
        <item x="43"/>
        <item x="111"/>
        <item x="110"/>
        <item x="87"/>
        <item x="130"/>
        <item x="82"/>
        <item x="14"/>
        <item x="71"/>
        <item x="77"/>
        <item x="89"/>
        <item x="47"/>
        <item x="12"/>
        <item x="116"/>
        <item x="38"/>
        <item x="30"/>
        <item x="16"/>
        <item x="102"/>
        <item x="136"/>
        <item x="81"/>
        <item x="17"/>
        <item x="126"/>
        <item x="46"/>
        <item x="131"/>
        <item x="78"/>
        <item x="63"/>
        <item x="57"/>
        <item x="86"/>
        <item x="119"/>
        <item x="73"/>
        <item x="34"/>
        <item x="32"/>
        <item x="91"/>
        <item x="83"/>
        <item x="112"/>
        <item x="61"/>
        <item x="107"/>
        <item x="10"/>
        <item x="133"/>
        <item x="98"/>
        <item x="108"/>
        <item x="100"/>
        <item x="139"/>
        <item x="20"/>
        <item x="45"/>
        <item x="115"/>
        <item x="22"/>
        <item x="4"/>
        <item x="1"/>
        <item x="84"/>
        <item x="26"/>
        <item x="92"/>
        <item x="128"/>
        <item x="35"/>
        <item x="5"/>
        <item x="123"/>
        <item x="19"/>
        <item x="6"/>
        <item x="99"/>
        <item x="70"/>
        <item x="44"/>
        <item x="55"/>
        <item x="9"/>
        <item x="33"/>
        <item x="11"/>
        <item x="25"/>
        <item x="27"/>
        <item x="134"/>
        <item x="42"/>
        <item x="24"/>
        <item x="88"/>
        <item x="28"/>
        <item x="36"/>
        <item x="105"/>
        <item x="48"/>
        <item x="80"/>
        <item x="85"/>
        <item x="72"/>
        <item x="0"/>
        <item x="103"/>
        <item x="54"/>
        <item x="40"/>
        <item x="125"/>
        <item x="65"/>
        <item x="59"/>
        <item x="79"/>
        <item x="120"/>
        <item x="53"/>
        <item x="52"/>
        <item x="104"/>
        <item x="121"/>
        <item x="56"/>
        <item x="114"/>
        <item x="21"/>
        <item x="60"/>
        <item x="7"/>
        <item x="94"/>
        <item x="124"/>
        <item x="69"/>
        <item x="23"/>
        <item x="68"/>
        <item x="96"/>
        <item x="41"/>
        <item x="137"/>
        <item x="3"/>
        <item x="122"/>
        <item x="75"/>
        <item x="31"/>
        <item x="109"/>
        <item x="129"/>
        <item x="66"/>
        <item x="138"/>
        <item x="106"/>
        <item x="97"/>
        <item x="64"/>
        <item x="95"/>
        <item x="132"/>
        <item x="93"/>
        <item x="13"/>
        <item x="39"/>
        <item x="67"/>
        <item x="62"/>
        <item x="127"/>
        <item x="118"/>
        <item x="15"/>
        <item x="135"/>
        <item x="117"/>
        <item x="74"/>
        <item x="18"/>
        <item x="8"/>
        <item x="29"/>
        <item x="50"/>
        <item x="58"/>
        <item x="140"/>
      </items>
    </pivotField>
    <pivotField axis="axisRow" compact="0" outline="0" showAll="0" defaultSubtotal="0">
      <items count="8">
        <item sd="0" x="3"/>
        <item x="0"/>
        <item x="2"/>
        <item x="5"/>
        <item x="1"/>
        <item x="4"/>
        <item x="7"/>
        <item x="6"/>
      </items>
    </pivotField>
    <pivotField axis="axisRow" compact="0" outline="0" showAll="0" defaultSubtotal="0">
      <items count="9">
        <item x="7"/>
        <item x="0"/>
        <item x="1"/>
        <item x="2"/>
        <item x="3"/>
        <item x="4"/>
        <item x="5"/>
        <item m="1" x="8"/>
        <item x="6"/>
      </items>
    </pivotField>
    <pivotField axis="axisRow" compact="0" outline="0" showAll="0" sortType="descending">
      <items count="7">
        <item x="5"/>
        <item x="3"/>
        <item x="0"/>
        <item x="1"/>
        <item x="2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6" count="1" selected="0" defaultSubtotal="1">
              <x v="10"/>
            </reference>
          </references>
        </pivotArea>
      </autoSortScope>
    </pivotField>
    <pivotField axis="axisCol" compact="0" outline="0" showAll="0" sortType="a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Col" compact="0" outline="0" showAll="0">
      <items count="14">
        <item h="1" sd="0" x="1"/>
        <item h="1" sd="0" x="2"/>
        <item h="1" sd="0" x="3"/>
        <item h="1" sd="0" x="4"/>
        <item h="1" sd="0" x="5"/>
        <item h="1" sd="0" x="6"/>
        <item h="1" sd="0" x="7"/>
        <item sd="0" x="8"/>
        <item h="1" x="0"/>
        <item sd="0" x="9"/>
        <item sd="0" x="10"/>
        <item x="11"/>
        <item h="1" x="12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5">
    <field x="0"/>
    <field x="1"/>
    <field x="2"/>
    <field x="3"/>
    <field x="4"/>
  </rowFields>
  <rowItems count="141">
    <i>
      <x/>
      <x v="85"/>
      <x v="1"/>
      <x v="1"/>
      <x v="2"/>
    </i>
    <i>
      <x v="1"/>
      <x v="63"/>
      <x v="5"/>
      <x v="1"/>
      <x v="2"/>
    </i>
    <i>
      <x v="2"/>
      <x v="55"/>
      <x v="1"/>
      <x v="2"/>
      <x v="2"/>
    </i>
    <i>
      <x v="3"/>
      <x v="3"/>
      <x v="1"/>
      <x v="2"/>
      <x v="2"/>
    </i>
    <i>
      <x v="4"/>
      <x v="111"/>
      <x v="1"/>
      <x v="2"/>
      <x v="2"/>
    </i>
    <i>
      <x v="5"/>
      <x v="54"/>
      <x v="4"/>
      <x v="1"/>
      <x v="2"/>
    </i>
    <i>
      <x v="6"/>
      <x v="61"/>
      <x v="1"/>
      <x v="2"/>
      <x v="2"/>
    </i>
    <i>
      <x v="7"/>
      <x v="64"/>
      <x v="1"/>
      <x v="2"/>
      <x v="2"/>
    </i>
    <i>
      <x v="8"/>
      <x v="102"/>
      <x v="1"/>
      <x v="2"/>
      <x v="2"/>
    </i>
    <i>
      <x v="9"/>
      <x v="69"/>
      <x v="1"/>
      <x v="2"/>
      <x v="2"/>
    </i>
    <i>
      <x v="10"/>
      <x v="136"/>
      <x v="1"/>
      <x v="2"/>
      <x v="3"/>
    </i>
    <i>
      <x v="11"/>
      <x v="44"/>
      <x v="4"/>
      <x v="3"/>
      <x v="2"/>
    </i>
    <i>
      <x v="12"/>
      <x v="71"/>
      <x v="1"/>
      <x v="3"/>
      <x v="4"/>
    </i>
    <i>
      <x v="13"/>
      <x v="19"/>
      <x v="1"/>
      <x v="3"/>
      <x v="2"/>
    </i>
    <i>
      <x v="14"/>
      <x v="125"/>
      <x v="1"/>
      <x v="2"/>
      <x v="2"/>
    </i>
    <i>
      <x v="15"/>
      <x v="131"/>
      <x v="2"/>
      <x v="2"/>
      <x v="2"/>
    </i>
    <i>
      <x v="16"/>
      <x v="14"/>
      <x v="1"/>
      <x v="2"/>
      <x v="3"/>
    </i>
    <i>
      <x v="17"/>
      <x v="23"/>
      <x v="1"/>
      <x v="2"/>
      <x v="2"/>
    </i>
    <i>
      <x v="18"/>
      <x v="27"/>
      <x v="1"/>
      <x v="2"/>
      <x v="3"/>
    </i>
    <i>
      <x v="19"/>
      <x v="135"/>
      <x/>
    </i>
    <i>
      <x v="20"/>
      <x v="50"/>
      <x/>
    </i>
    <i>
      <x v="21"/>
      <x v="100"/>
      <x v="5"/>
      <x v="2"/>
      <x v="2"/>
    </i>
    <i>
      <x v="22"/>
      <x v="53"/>
      <x v="1"/>
      <x v="4"/>
      <x v="2"/>
    </i>
    <i>
      <x v="23"/>
      <x v="106"/>
      <x v="1"/>
      <x v="2"/>
      <x v="2"/>
    </i>
    <i>
      <x v="24"/>
      <x v="73"/>
      <x v="1"/>
      <x v="4"/>
      <x v="2"/>
    </i>
    <i>
      <x v="25"/>
      <x v="78"/>
      <x v="1"/>
      <x v="3"/>
      <x v="2"/>
    </i>
    <i>
      <x v="26"/>
      <x v="76"/>
      <x v="1"/>
      <x v="3"/>
      <x v="2"/>
    </i>
    <i>
      <x v="27"/>
      <x v="57"/>
      <x v="4"/>
      <x v="3"/>
      <x v="2"/>
    </i>
    <i>
      <x v="28"/>
      <x v="22"/>
      <x v="1"/>
      <x v="3"/>
      <x v="4"/>
    </i>
    <i>
      <x v="29"/>
      <x v="72"/>
      <x v="2"/>
      <x v="2"/>
      <x v="2"/>
    </i>
    <i>
      <x v="30"/>
      <x v="137"/>
      <x v="1"/>
      <x v="3"/>
      <x v="2"/>
    </i>
    <i>
      <x v="31"/>
      <x v="109"/>
      <x v="1"/>
      <x v="5"/>
      <x v="2"/>
    </i>
    <i>
      <x v="32"/>
      <x v="70"/>
      <x v="1"/>
      <x v="3"/>
      <x v="2"/>
    </i>
    <i>
      <x v="33"/>
      <x v="38"/>
      <x/>
    </i>
    <i>
      <x v="34"/>
      <x v="37"/>
      <x v="1"/>
      <x v="4"/>
      <x v="2"/>
    </i>
    <i>
      <x v="35"/>
      <x v="60"/>
      <x v="5"/>
      <x v="2"/>
      <x v="2"/>
    </i>
    <i>
      <x v="36"/>
      <x v="21"/>
      <x v="2"/>
      <x v="3"/>
      <x v="2"/>
    </i>
    <i>
      <x v="37"/>
      <x v="114"/>
      <x v="5"/>
      <x v="1"/>
      <x v="2"/>
    </i>
    <i>
      <x v="38"/>
      <x v="88"/>
      <x v="1"/>
      <x v="4"/>
      <x v="2"/>
    </i>
    <i>
      <x v="39"/>
      <x v="68"/>
      <x v="1"/>
      <x v="6"/>
      <x v="2"/>
    </i>
    <i>
      <x v="40"/>
      <x v="32"/>
      <x v="1"/>
      <x v="3"/>
      <x v="2"/>
    </i>
    <i>
      <x v="41"/>
      <x v="96"/>
      <x v="1"/>
      <x v="3"/>
      <x v="2"/>
    </i>
    <i>
      <x v="42"/>
      <x v="33"/>
      <x/>
    </i>
    <i>
      <x v="43"/>
      <x v="134"/>
      <x/>
    </i>
    <i>
      <x v="44"/>
      <x v="67"/>
      <x v="1"/>
      <x v="3"/>
      <x v="2"/>
    </i>
    <i>
      <x v="45"/>
      <x v="29"/>
      <x/>
    </i>
    <i>
      <x v="46"/>
      <x v="51"/>
      <x v="1"/>
      <x v="4"/>
      <x v="2"/>
    </i>
    <i>
      <x v="47"/>
      <x v="108"/>
      <x/>
    </i>
    <i>
      <x v="48"/>
      <x v="79"/>
      <x v="1"/>
      <x v="2"/>
      <x v="2"/>
    </i>
    <i>
      <x v="49"/>
      <x v="90"/>
      <x v="1"/>
      <x v="3"/>
      <x v="2"/>
    </i>
    <i>
      <x v="50"/>
      <x v="126"/>
      <x v="3"/>
      <x v="4"/>
      <x v="2"/>
    </i>
    <i>
      <x v="51"/>
      <x v="112"/>
      <x v="1"/>
      <x v="4"/>
      <x v="4"/>
    </i>
    <i>
      <x v="52"/>
      <x v="18"/>
      <x v="1"/>
      <x v="3"/>
      <x v="2"/>
    </i>
    <i>
      <x v="53"/>
      <x v="139"/>
      <x v="1"/>
      <x v="4"/>
      <x v="1"/>
    </i>
    <i>
      <x v="54"/>
      <x v="8"/>
      <x v="1"/>
      <x v="5"/>
      <x v="2"/>
    </i>
    <i>
      <x v="55"/>
      <x v="6"/>
      <x v="1"/>
      <x v="4"/>
      <x v="2"/>
    </i>
    <i>
      <x v="56"/>
      <x v="138"/>
      <x v="2"/>
      <x v="5"/>
      <x v="2"/>
    </i>
    <i>
      <x v="57"/>
      <x v="42"/>
      <x v="1"/>
      <x v="4"/>
      <x v="2"/>
    </i>
    <i>
      <x v="58"/>
      <x v="20"/>
      <x v="2"/>
      <x v="4"/>
      <x v="4"/>
    </i>
    <i>
      <x v="59"/>
      <x v="81"/>
      <x v="1"/>
      <x v="4"/>
      <x v="2"/>
    </i>
    <i>
      <x v="60"/>
      <x v="95"/>
      <x v="2"/>
      <x v="2"/>
      <x v="4"/>
    </i>
    <i>
      <x v="61"/>
      <x v="98"/>
      <x v="1"/>
      <x v="3"/>
      <x v="2"/>
    </i>
    <i>
      <x v="62"/>
      <x v="1"/>
      <x v="1"/>
      <x v="4"/>
      <x v="2"/>
    </i>
    <i>
      <x v="63"/>
      <x v="94"/>
      <x v="1"/>
      <x v="3"/>
      <x v="2"/>
    </i>
    <i>
      <x v="64"/>
      <x/>
      <x v="2"/>
      <x v="4"/>
      <x v="2"/>
    </i>
    <i>
      <x v="65"/>
      <x v="2"/>
      <x v="5"/>
      <x v="3"/>
      <x v="4"/>
    </i>
    <i>
      <x v="66"/>
      <x v="91"/>
      <x/>
    </i>
    <i>
      <x v="67"/>
      <x v="87"/>
      <x v="1"/>
      <x v="3"/>
      <x v="2"/>
    </i>
    <i>
      <x v="68"/>
      <x v="116"/>
      <x v="1"/>
      <x v="3"/>
      <x v="2"/>
    </i>
    <i>
      <x v="69"/>
      <x v="7"/>
      <x v="5"/>
      <x v="3"/>
      <x v="4"/>
    </i>
    <i>
      <x v="70"/>
      <x v="36"/>
      <x v="1"/>
      <x v="3"/>
      <x v="4"/>
    </i>
    <i>
      <x v="71"/>
      <x v="66"/>
      <x v="3"/>
      <x v="3"/>
      <x v="5"/>
    </i>
    <i>
      <x v="72"/>
      <x v="117"/>
      <x v="3"/>
      <x v="3"/>
      <x v="5"/>
    </i>
    <i>
      <x v="73"/>
      <x v="75"/>
      <x v="1"/>
      <x v="2"/>
      <x v="3"/>
    </i>
    <i>
      <x v="74"/>
      <x v="82"/>
      <x v="5"/>
      <x v="2"/>
      <x v="4"/>
    </i>
    <i>
      <x v="75"/>
      <x v="127"/>
      <x v="3"/>
      <x v="4"/>
      <x v="2"/>
    </i>
    <i>
      <x v="76"/>
      <x v="40"/>
      <x v="7"/>
      <x v="3"/>
      <x v="4"/>
    </i>
    <i>
      <x v="77"/>
      <x v="101"/>
      <x v="4"/>
      <x v="4"/>
      <x v="4"/>
    </i>
    <i>
      <x v="78"/>
      <x v="15"/>
      <x v="1"/>
      <x v="3"/>
      <x v="4"/>
    </i>
    <i>
      <x v="79"/>
      <x v="128"/>
      <x v="2"/>
      <x v="5"/>
      <x v="2"/>
    </i>
    <i>
      <x v="80"/>
      <x v="105"/>
      <x v="5"/>
      <x v="2"/>
      <x v="4"/>
    </i>
    <i>
      <x v="81"/>
      <x v="84"/>
      <x v="1"/>
      <x v="4"/>
      <x v="4"/>
    </i>
    <i>
      <x v="82"/>
      <x v="92"/>
      <x v="1"/>
      <x v="4"/>
      <x v="2"/>
    </i>
    <i>
      <x v="83"/>
      <x v="24"/>
      <x v="5"/>
      <x v="3"/>
      <x v="4"/>
    </i>
    <i>
      <x v="84"/>
      <x v="16"/>
      <x v="3"/>
      <x v="3"/>
      <x v="4"/>
    </i>
    <i>
      <x v="85"/>
      <x v="77"/>
      <x v="2"/>
      <x v="4"/>
      <x v="4"/>
    </i>
    <i>
      <x v="86"/>
      <x v="113"/>
      <x v="1"/>
      <x v="4"/>
      <x v="4"/>
    </i>
    <i>
      <x v="87"/>
      <x v="9"/>
      <x v="3"/>
      <x v="4"/>
      <x v="2"/>
    </i>
    <i>
      <x v="88"/>
      <x v="121"/>
      <x v="1"/>
      <x v="4"/>
      <x v="2"/>
    </i>
    <i>
      <x v="89"/>
      <x v="13"/>
      <x v="1"/>
      <x v="4"/>
      <x v="2"/>
    </i>
    <i>
      <x v="90"/>
      <x v="74"/>
      <x v="1"/>
      <x v="4"/>
      <x v="4"/>
    </i>
    <i>
      <x v="91"/>
      <x v="104"/>
      <x v="1"/>
      <x v="8"/>
      <x v="2"/>
    </i>
    <i>
      <x v="92"/>
      <x v="39"/>
      <x v="1"/>
      <x v="3"/>
      <x v="3"/>
    </i>
    <i>
      <x v="93"/>
      <x v="5"/>
      <x v="1"/>
      <x v="5"/>
      <x v="3"/>
    </i>
    <i>
      <x v="94"/>
      <x v="31"/>
      <x v="4"/>
      <x v="3"/>
      <x v="2"/>
    </i>
    <i>
      <x v="95"/>
      <x v="28"/>
      <x v="5"/>
      <x v="3"/>
      <x v="4"/>
    </i>
    <i>
      <x v="96"/>
      <x v="80"/>
      <x v="5"/>
      <x v="2"/>
      <x v="4"/>
    </i>
    <i>
      <x v="97"/>
      <x v="11"/>
      <x v="2"/>
      <x v="2"/>
      <x v="4"/>
    </i>
    <i>
      <x v="98"/>
      <x v="124"/>
      <x v="1"/>
      <x v="3"/>
      <x v="2"/>
    </i>
    <i>
      <x v="99"/>
      <x v="43"/>
      <x v="1"/>
      <x v="4"/>
      <x v="2"/>
    </i>
    <i>
      <x v="100"/>
      <x v="107"/>
      <x v="1"/>
      <x v="1"/>
      <x v="4"/>
    </i>
    <i>
      <x v="101"/>
      <x v="26"/>
      <x v="1"/>
      <x v="4"/>
      <x v="4"/>
    </i>
    <i>
      <x v="102"/>
      <x v="115"/>
      <x v="1"/>
      <x v="3"/>
      <x v="4"/>
    </i>
    <i>
      <x v="103"/>
      <x v="103"/>
      <x v="1"/>
      <x v="3"/>
      <x v="4"/>
    </i>
    <i>
      <x v="104"/>
      <x v="86"/>
      <x v="1"/>
      <x v="4"/>
      <x v="4"/>
    </i>
    <i>
      <x v="105"/>
      <x v="65"/>
      <x v="5"/>
      <x v="4"/>
      <x v="4"/>
    </i>
    <i>
      <x v="106"/>
      <x v="52"/>
      <x v="1"/>
      <x v="2"/>
      <x v="4"/>
    </i>
    <i>
      <x v="107"/>
      <x v="56"/>
      <x v="1"/>
      <x v="4"/>
      <x v="2"/>
    </i>
    <i>
      <x v="108"/>
      <x v="119"/>
      <x v="1"/>
      <x v="3"/>
      <x v="4"/>
    </i>
    <i>
      <x v="109"/>
      <x v="17"/>
      <x v="1"/>
      <x v="3"/>
      <x v="2"/>
    </i>
    <i>
      <x v="110"/>
      <x v="122"/>
      <x v="2"/>
      <x v="6"/>
      <x v="4"/>
    </i>
    <i>
      <x v="111"/>
      <x v="34"/>
      <x v="1"/>
      <x v="3"/>
      <x v="4"/>
    </i>
    <i>
      <x v="112"/>
      <x v="48"/>
      <x v="5"/>
      <x v="6"/>
      <x v="4"/>
    </i>
    <i>
      <x v="113"/>
      <x v="4"/>
      <x v="2"/>
      <x v="3"/>
      <x v="4"/>
    </i>
    <i>
      <x v="114"/>
      <x v="58"/>
      <x v="2"/>
      <x v="5"/>
      <x v="2"/>
    </i>
    <i>
      <x v="115"/>
      <x v="83"/>
      <x v="1"/>
      <x v="3"/>
      <x v="2"/>
    </i>
    <i>
      <x v="116"/>
      <x v="41"/>
      <x v="2"/>
      <x v="4"/>
      <x v="4"/>
    </i>
    <i>
      <x v="117"/>
      <x v="46"/>
      <x v="2"/>
      <x v="4"/>
      <x v="4"/>
    </i>
    <i>
      <x v="118"/>
      <x v="110"/>
      <x v="7"/>
      <x v="3"/>
      <x v="4"/>
    </i>
    <i>
      <x v="119"/>
      <x v="133"/>
      <x v="5"/>
      <x v="5"/>
      <x v="4"/>
    </i>
    <i>
      <x v="120"/>
      <x v="47"/>
      <x v="5"/>
      <x v="3"/>
      <x v="4"/>
    </i>
    <i>
      <x v="121"/>
      <x v="62"/>
      <x v="2"/>
      <x v="5"/>
      <x v="2"/>
    </i>
    <i>
      <x v="122"/>
      <x v="10"/>
      <x v="2"/>
      <x v="4"/>
      <x v="4"/>
    </i>
    <i>
      <x v="123"/>
      <x v="93"/>
      <x v="2"/>
      <x v="4"/>
      <x v="4"/>
    </i>
    <i>
      <x v="124"/>
      <x v="120"/>
      <x v="1"/>
      <x v="4"/>
      <x v="2"/>
    </i>
    <i>
      <x v="125"/>
      <x v="99"/>
      <x v="7"/>
      <x v="4"/>
      <x v="4"/>
    </i>
    <i>
      <x v="126"/>
      <x v="129"/>
      <x v="2"/>
      <x v="6"/>
      <x v="2"/>
    </i>
    <i>
      <x v="127"/>
      <x v="30"/>
      <x v="1"/>
      <x v="4"/>
      <x v="4"/>
    </i>
    <i>
      <x v="128"/>
      <x v="97"/>
      <x v="1"/>
      <x v="4"/>
      <x v="4"/>
    </i>
    <i>
      <x v="129"/>
      <x v="12"/>
      <x v="3"/>
      <x v="3"/>
      <x v="4"/>
    </i>
    <i>
      <x v="130"/>
      <x v="25"/>
      <x v="5"/>
      <x v="3"/>
      <x v="4"/>
    </i>
    <i>
      <x v="131"/>
      <x v="45"/>
      <x v="5"/>
      <x v="3"/>
      <x v="4"/>
    </i>
    <i>
      <x v="132"/>
      <x v="59"/>
      <x v="5"/>
      <x v="3"/>
      <x v="4"/>
    </i>
    <i>
      <x v="133"/>
      <x v="123"/>
      <x v="5"/>
      <x v="2"/>
      <x v="4"/>
    </i>
    <i>
      <x v="134"/>
      <x v="89"/>
      <x v="1"/>
      <x v="3"/>
      <x v="4"/>
    </i>
    <i>
      <x v="135"/>
      <x v="132"/>
      <x v="5"/>
      <x v="3"/>
      <x v="2"/>
    </i>
    <i>
      <x v="136"/>
      <x v="49"/>
      <x v="5"/>
      <x v="2"/>
      <x v="4"/>
    </i>
    <i>
      <x v="137"/>
      <x v="118"/>
      <x v="1"/>
      <x v="4"/>
      <x v="4"/>
    </i>
    <i>
      <x v="138"/>
      <x v="35"/>
      <x/>
    </i>
    <i>
      <x v="139"/>
      <x v="130"/>
      <x/>
    </i>
    <i t="grand">
      <x/>
    </i>
  </rowItems>
  <colFields count="2">
    <field x="16"/>
    <field x="5"/>
  </colFields>
  <colItems count="9">
    <i>
      <x v="7"/>
    </i>
    <i>
      <x v="9"/>
    </i>
    <i>
      <x v="10"/>
    </i>
    <i>
      <x v="11"/>
      <x/>
    </i>
    <i r="1">
      <x v="1"/>
    </i>
    <i r="1">
      <x v="2"/>
    </i>
    <i r="1">
      <x v="3"/>
    </i>
    <i r="1">
      <x v="4"/>
    </i>
    <i t="default">
      <x v="11"/>
    </i>
  </colItems>
  <dataFields count="1">
    <dataField name="Sum of Total Sales" fld="13" baseField="4" baseItem="0" numFmtId="164"/>
  </dataFields>
  <formats count="17">
    <format dxfId="31">
      <pivotArea outline="0" collapsedLevelsAreSubtotals="1" fieldPosition="0"/>
    </format>
    <format dxfId="32">
      <pivotArea dataOnly="0" labelOnly="1" outline="0" fieldPosition="0">
        <references count="1">
          <reference field="0" count="1">
            <x v="77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77"/>
          </reference>
          <reference field="1" count="1">
            <x v="101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77"/>
          </reference>
          <reference field="1" count="1" selected="0">
            <x v="101"/>
          </reference>
          <reference field="2" count="1">
            <x v="4"/>
          </reference>
        </references>
      </pivotArea>
    </format>
    <format dxfId="35">
      <pivotArea dataOnly="0" labelOnly="1" outline="0" fieldPosition="0">
        <references count="4">
          <reference field="0" count="1" selected="0">
            <x v="77"/>
          </reference>
          <reference field="1" count="1" selected="0">
            <x v="101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36">
      <pivotArea dataOnly="0" labelOnly="1" outline="0" fieldPosition="0">
        <references count="1">
          <reference field="0" count="1">
            <x v="77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77"/>
          </reference>
          <reference field="1" count="1">
            <x v="101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77"/>
          </reference>
          <reference field="1" count="1" selected="0">
            <x v="101"/>
          </reference>
          <reference field="2" count="1">
            <x v="4"/>
          </reference>
        </references>
      </pivotArea>
    </format>
    <format dxfId="39">
      <pivotArea dataOnly="0" labelOnly="1" outline="0" fieldPosition="0">
        <references count="4">
          <reference field="0" count="1" selected="0">
            <x v="77"/>
          </reference>
          <reference field="1" count="1" selected="0">
            <x v="101"/>
          </reference>
          <reference field="2" count="1" selected="0">
            <x v="4"/>
          </reference>
          <reference field="3" count="1">
            <x v="4"/>
          </reference>
        </references>
      </pivotArea>
    </format>
    <format dxfId="40">
      <pivotArea outline="0" fieldPosition="0">
        <references count="2">
          <reference field="5" count="1" selected="0">
            <x v="6"/>
          </reference>
          <reference field="16" count="1" selected="0">
            <x v="9"/>
          </reference>
        </references>
      </pivotArea>
    </format>
    <format dxfId="41">
      <pivotArea type="topRight" dataOnly="0" labelOnly="1" outline="0" offset="F1" fieldPosition="0"/>
    </format>
    <format dxfId="42">
      <pivotArea dataOnly="0" labelOnly="1" outline="0" offset="IV256" fieldPosition="0">
        <references count="1">
          <reference field="16" count="1">
            <x v="9"/>
          </reference>
        </references>
      </pivotArea>
    </format>
    <format dxfId="43">
      <pivotArea dataOnly="0" labelOnly="1" outline="0" fieldPosition="0">
        <references count="2">
          <reference field="5" count="1">
            <x v="6"/>
          </reference>
          <reference field="16" count="1" selected="0">
            <x v="9"/>
          </reference>
        </references>
      </pivotArea>
    </format>
    <format dxfId="44">
      <pivotArea outline="0" fieldPosition="0">
        <references count="2">
          <reference field="5" count="1" selected="0">
            <x v="6"/>
          </reference>
          <reference field="16" count="1" selected="0">
            <x v="9"/>
          </reference>
        </references>
      </pivotArea>
    </format>
    <format dxfId="45">
      <pivotArea type="topRight" dataOnly="0" labelOnly="1" outline="0" offset="F1" fieldPosition="0"/>
    </format>
    <format dxfId="46">
      <pivotArea dataOnly="0" labelOnly="1" outline="0" offset="IV256" fieldPosition="0">
        <references count="1">
          <reference field="16" count="1">
            <x v="9"/>
          </reference>
        </references>
      </pivotArea>
    </format>
    <format dxfId="47">
      <pivotArea dataOnly="0" labelOnly="1" outline="0" fieldPosition="0">
        <references count="2">
          <reference field="5" count="1">
            <x v="6"/>
          </reference>
          <reference field="16" count="1" selected="0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5E5ED-AF43-4E67-A577-2D5099040D88}" name="PivotTable1" cacheId="29" applyNumberFormats="0" applyBorderFormats="0" applyFontFormats="0" applyPatternFormats="0" applyAlignmentFormats="0" applyWidthHeightFormats="1" dataCaption="Categories" updatedVersion="8" minRefreshableVersion="3" useAutoFormatting="1" colGrandTotals="0" itemPrintTitles="1" createdVersion="6" indent="0" compact="0" compactData="0" gridDropZones="1" multipleFieldFilters="0">
  <location ref="A7:L144" firstHeaderRow="1" firstDataRow="2" firstDataCol="4" rowPageCount="2" colPageCount="1"/>
  <pivotFields count="29">
    <pivotField axis="axisRow" compact="0" outline="0" showAll="0" sortType="ascending" defaultSubtotal="0">
      <items count="141">
        <item x="0"/>
        <item x="19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x="13"/>
        <item x="15"/>
        <item x="14"/>
        <item x="16"/>
        <item x="17"/>
        <item x="18"/>
        <item x="20"/>
        <item x="21"/>
        <item x="22"/>
        <item x="23"/>
        <item x="27"/>
        <item x="28"/>
        <item x="24"/>
        <item x="26"/>
        <item x="30"/>
        <item x="25"/>
        <item x="29"/>
        <item x="41"/>
        <item x="33"/>
        <item x="32"/>
        <item x="34"/>
        <item x="35"/>
        <item x="38"/>
        <item x="31"/>
        <item x="40"/>
        <item x="55"/>
        <item x="63"/>
        <item x="104"/>
        <item x="57"/>
        <item x="74"/>
        <item x="44"/>
        <item x="46"/>
        <item x="45"/>
        <item x="96"/>
        <item x="36"/>
        <item x="65"/>
        <item x="39"/>
        <item x="122"/>
        <item x="47"/>
        <item x="58"/>
        <item x="43"/>
        <item x="37"/>
        <item x="50"/>
        <item x="61"/>
        <item x="116"/>
        <item x="48"/>
        <item x="52"/>
        <item x="56"/>
        <item x="49"/>
        <item x="53"/>
        <item x="51"/>
        <item x="90"/>
        <item x="59"/>
        <item x="54"/>
        <item x="129"/>
        <item x="101"/>
        <item x="73"/>
        <item x="70"/>
        <item x="66"/>
        <item x="42"/>
        <item x="80"/>
        <item x="67"/>
        <item x="83"/>
        <item x="60"/>
        <item x="71"/>
        <item x="62"/>
        <item x="69"/>
        <item x="72"/>
        <item x="79"/>
        <item x="102"/>
        <item x="77"/>
        <item x="88"/>
        <item x="75"/>
        <item x="111"/>
        <item x="64"/>
        <item x="82"/>
        <item x="134"/>
        <item x="124"/>
        <item x="91"/>
        <item x="76"/>
        <item x="78"/>
        <item x="126"/>
        <item x="105"/>
        <item x="87"/>
        <item x="93"/>
        <item x="107"/>
        <item x="68"/>
        <item x="81"/>
        <item x="109"/>
        <item x="94"/>
        <item x="103"/>
        <item x="99"/>
        <item x="115"/>
        <item x="84"/>
        <item x="106"/>
        <item x="89"/>
        <item x="95"/>
        <item x="86"/>
        <item x="100"/>
        <item x="113"/>
        <item x="92"/>
        <item x="85"/>
        <item x="112"/>
        <item x="98"/>
        <item x="137"/>
        <item x="117"/>
        <item x="108"/>
        <item x="123"/>
        <item x="110"/>
        <item x="120"/>
        <item x="97"/>
        <item x="114"/>
        <item x="127"/>
        <item x="131"/>
        <item x="121"/>
        <item x="130"/>
        <item x="136"/>
        <item x="133"/>
        <item x="128"/>
        <item x="132"/>
        <item x="125"/>
        <item x="135"/>
        <item x="139"/>
        <item x="138"/>
        <item x="119"/>
        <item x="118"/>
        <item x="140"/>
      </items>
    </pivotField>
    <pivotField axis="axisRow" compact="0" outline="0" showAll="0" defaultSubtotal="0">
      <items count="141">
        <item x="51"/>
        <item x="49"/>
        <item x="2"/>
        <item x="37"/>
        <item x="43"/>
        <item x="14"/>
        <item x="47"/>
        <item x="12"/>
        <item x="38"/>
        <item x="30"/>
        <item x="16"/>
        <item x="17"/>
        <item x="46"/>
        <item x="57"/>
        <item x="34"/>
        <item x="10"/>
        <item x="20"/>
        <item x="45"/>
        <item x="22"/>
        <item x="4"/>
        <item x="1"/>
        <item x="26"/>
        <item x="35"/>
        <item x="5"/>
        <item x="19"/>
        <item x="6"/>
        <item x="44"/>
        <item x="55"/>
        <item x="9"/>
        <item x="33"/>
        <item x="11"/>
        <item x="25"/>
        <item x="27"/>
        <item x="42"/>
        <item x="24"/>
        <item x="28"/>
        <item x="36"/>
        <item x="48"/>
        <item x="0"/>
        <item x="54"/>
        <item x="40"/>
        <item x="53"/>
        <item x="52"/>
        <item x="56"/>
        <item x="21"/>
        <item x="7"/>
        <item x="23"/>
        <item x="41"/>
        <item x="3"/>
        <item x="31"/>
        <item x="13"/>
        <item x="39"/>
        <item x="15"/>
        <item x="18"/>
        <item x="8"/>
        <item x="29"/>
        <item x="50"/>
        <item x="140"/>
        <item x="59"/>
        <item x="58"/>
        <item x="60"/>
        <item x="61"/>
        <item x="62"/>
        <item x="67"/>
        <item x="63"/>
        <item x="64"/>
        <item x="65"/>
        <item x="66"/>
        <item x="69"/>
        <item x="68"/>
        <item x="70"/>
        <item x="71"/>
        <item x="73"/>
        <item x="72"/>
        <item x="76"/>
        <item x="75"/>
        <item x="77"/>
        <item x="74"/>
        <item x="79"/>
        <item x="78"/>
        <item x="80"/>
        <item x="82"/>
        <item x="81"/>
        <item x="83"/>
        <item x="84"/>
        <item x="32"/>
        <item x="86"/>
        <item x="85"/>
        <item x="90"/>
        <item x="88"/>
        <item x="87"/>
        <item x="89"/>
        <item x="96"/>
        <item x="91"/>
        <item x="93"/>
        <item x="94"/>
        <item x="95"/>
        <item x="92"/>
        <item x="97"/>
        <item x="101"/>
        <item x="99"/>
        <item x="100"/>
        <item x="98"/>
        <item x="102"/>
        <item x="104"/>
        <item x="105"/>
        <item x="107"/>
        <item x="103"/>
        <item x="106"/>
        <item x="108"/>
        <item x="111"/>
        <item x="109"/>
        <item x="110"/>
        <item x="112"/>
        <item x="113"/>
        <item x="116"/>
        <item x="115"/>
        <item x="114"/>
        <item x="117"/>
        <item x="119"/>
        <item x="118"/>
        <item x="122"/>
        <item x="120"/>
        <item x="121"/>
        <item x="123"/>
        <item x="124"/>
        <item x="125"/>
        <item x="126"/>
        <item x="128"/>
        <item x="129"/>
        <item x="127"/>
        <item x="131"/>
        <item x="130"/>
        <item x="133"/>
        <item x="132"/>
        <item x="134"/>
        <item x="135"/>
        <item x="136"/>
        <item x="137"/>
        <item x="138"/>
        <item x="139"/>
      </items>
    </pivotField>
    <pivotField axis="axisRow" compact="0" outline="0" showAll="0" defaultSubtotal="0">
      <items count="8">
        <item x="3"/>
        <item x="0"/>
        <item x="2"/>
        <item x="5"/>
        <item x="1"/>
        <item x="4"/>
        <item x="7"/>
        <item x="6"/>
      </items>
    </pivotField>
    <pivotField axis="axisRow" compact="0" outline="0" showAll="0" defaultSubtotal="0">
      <items count="9">
        <item x="7"/>
        <item x="0"/>
        <item x="1"/>
        <item x="2"/>
        <item x="3"/>
        <item x="4"/>
        <item x="5"/>
        <item m="1" x="8"/>
        <item x="6"/>
      </items>
    </pivotField>
    <pivotField compact="0" outline="0" showAll="0"/>
    <pivotField axis="axisPage" compact="0" outline="0" showAll="0" defaultSubtotal="0">
      <items count="14">
        <item h="1" x="0"/>
        <item h="1" x="1"/>
        <item h="1" x="2"/>
        <item h="1"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name="Golf2" dataField="1" compact="0" outline="0" showAll="0"/>
    <pivotField name="League2" dataField="1" compact="0" outline="0" showAll="0"/>
    <pivotField name="Lessons2" dataField="1" compact="0" outline="0" showAll="0"/>
    <pivotField name="Beverage2" dataField="1" compact="0" outline="0" showAll="0"/>
    <pivotField name="Food2" dataField="1" compact="0" outline="0" showAll="0"/>
    <pivotField name="Merchandise2" dataField="1" compact="0" outline="0" showAll="0"/>
    <pivotField dataField="1" compact="0" outline="0" showAll="0"/>
    <pivotField name="Total Sales2" dataField="1" compact="0" outline="0" showAll="0"/>
    <pivotField compact="0" outline="0" showAll="0"/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compact="0" outline="0" showAll="0">
      <items count="14">
        <item sd="0" x="1"/>
        <item sd="0" x="2"/>
        <item sd="0" x="3"/>
        <item sd="0" x="4"/>
        <item sd="0" x="5"/>
        <item x="6"/>
        <item x="7"/>
        <item x="8"/>
        <item x="0"/>
        <item x="9"/>
        <item x="10"/>
        <item x="11"/>
        <item x="12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4">
    <field x="0"/>
    <field x="1"/>
    <field x="2"/>
    <field x="3"/>
  </rowFields>
  <rowItems count="136">
    <i>
      <x/>
      <x v="38"/>
      <x v="1"/>
      <x v="1"/>
    </i>
    <i>
      <x v="1"/>
      <x v="24"/>
      <x v="5"/>
      <x v="1"/>
    </i>
    <i>
      <x v="2"/>
      <x v="20"/>
      <x v="1"/>
      <x v="2"/>
    </i>
    <i>
      <x v="3"/>
      <x v="2"/>
      <x v="1"/>
      <x v="2"/>
    </i>
    <i>
      <x v="4"/>
      <x v="48"/>
      <x v="1"/>
      <x v="2"/>
    </i>
    <i>
      <x v="5"/>
      <x v="19"/>
      <x v="4"/>
      <x v="1"/>
    </i>
    <i>
      <x v="6"/>
      <x v="23"/>
      <x v="1"/>
      <x v="2"/>
    </i>
    <i>
      <x v="7"/>
      <x v="25"/>
      <x v="1"/>
      <x v="2"/>
    </i>
    <i>
      <x v="8"/>
      <x v="45"/>
      <x v="1"/>
      <x v="2"/>
    </i>
    <i>
      <x v="9"/>
      <x v="28"/>
      <x v="1"/>
      <x v="2"/>
    </i>
    <i>
      <x v="10"/>
      <x v="54"/>
      <x v="1"/>
      <x v="2"/>
    </i>
    <i>
      <x v="11"/>
      <x v="15"/>
      <x v="4"/>
      <x v="3"/>
    </i>
    <i>
      <x v="12"/>
      <x v="30"/>
      <x v="1"/>
      <x v="3"/>
    </i>
    <i>
      <x v="13"/>
      <x v="7"/>
      <x v="1"/>
      <x v="3"/>
    </i>
    <i>
      <x v="14"/>
      <x v="50"/>
      <x v="1"/>
      <x v="2"/>
    </i>
    <i>
      <x v="15"/>
      <x v="52"/>
      <x v="2"/>
      <x v="2"/>
    </i>
    <i>
      <x v="16"/>
      <x v="5"/>
      <x v="1"/>
      <x v="2"/>
    </i>
    <i>
      <x v="17"/>
      <x v="10"/>
      <x v="1"/>
      <x v="2"/>
    </i>
    <i>
      <x v="18"/>
      <x v="11"/>
      <x v="1"/>
      <x v="2"/>
    </i>
    <i>
      <x v="20"/>
      <x v="16"/>
      <x/>
      <x v="2"/>
    </i>
    <i>
      <x v="21"/>
      <x v="44"/>
      <x v="5"/>
      <x v="2"/>
    </i>
    <i>
      <x v="22"/>
      <x v="18"/>
      <x v="1"/>
      <x v="4"/>
    </i>
    <i>
      <x v="23"/>
      <x v="46"/>
      <x v="1"/>
      <x v="2"/>
    </i>
    <i>
      <x v="24"/>
      <x v="32"/>
      <x v="1"/>
      <x v="4"/>
    </i>
    <i>
      <x v="25"/>
      <x v="35"/>
      <x v="1"/>
      <x v="3"/>
    </i>
    <i>
      <x v="26"/>
      <x v="34"/>
      <x v="1"/>
      <x v="3"/>
    </i>
    <i>
      <x v="27"/>
      <x v="21"/>
      <x v="4"/>
      <x v="3"/>
    </i>
    <i>
      <x v="28"/>
      <x v="9"/>
      <x v="1"/>
      <x v="3"/>
    </i>
    <i>
      <x v="29"/>
      <x v="31"/>
      <x v="2"/>
      <x v="2"/>
    </i>
    <i>
      <x v="30"/>
      <x v="55"/>
      <x v="1"/>
      <x v="3"/>
    </i>
    <i>
      <x v="31"/>
      <x v="47"/>
      <x v="1"/>
      <x v="5"/>
    </i>
    <i>
      <x v="32"/>
      <x v="29"/>
      <x v="1"/>
      <x v="3"/>
    </i>
    <i>
      <x v="33"/>
      <x v="85"/>
      <x/>
      <x v="3"/>
    </i>
    <i>
      <x v="34"/>
      <x v="14"/>
      <x v="1"/>
      <x v="4"/>
    </i>
    <i>
      <x v="36"/>
      <x v="8"/>
      <x v="2"/>
      <x v="3"/>
    </i>
    <i>
      <x v="37"/>
      <x v="49"/>
      <x v="5"/>
      <x v="1"/>
    </i>
    <i>
      <x v="38"/>
      <x v="40"/>
      <x v="1"/>
      <x v="4"/>
    </i>
    <i>
      <x v="39"/>
      <x v="27"/>
      <x v="1"/>
      <x v="6"/>
    </i>
    <i>
      <x v="40"/>
      <x v="64"/>
      <x v="1"/>
      <x v="3"/>
    </i>
    <i>
      <x v="41"/>
      <x v="104"/>
      <x v="1"/>
      <x v="3"/>
    </i>
    <i>
      <x v="42"/>
      <x v="13"/>
      <x/>
      <x v="5"/>
    </i>
    <i>
      <x v="43"/>
      <x v="77"/>
      <x/>
      <x v="4"/>
    </i>
    <i>
      <x v="44"/>
      <x v="26"/>
      <x v="1"/>
      <x v="3"/>
    </i>
    <i>
      <x v="45"/>
      <x v="12"/>
      <x/>
      <x v="2"/>
    </i>
    <i>
      <x v="46"/>
      <x v="17"/>
      <x v="1"/>
      <x v="4"/>
    </i>
    <i>
      <x v="47"/>
      <x v="92"/>
      <x/>
      <x v="6"/>
    </i>
    <i>
      <x v="48"/>
      <x v="36"/>
      <x v="1"/>
      <x v="2"/>
    </i>
    <i>
      <x v="49"/>
      <x v="66"/>
      <x v="1"/>
      <x v="3"/>
    </i>
    <i>
      <x v="51"/>
      <x v="121"/>
      <x v="1"/>
      <x v="4"/>
    </i>
    <i>
      <x v="52"/>
      <x v="6"/>
      <x v="1"/>
      <x v="3"/>
    </i>
    <i>
      <x v="53"/>
      <x v="59"/>
      <x v="1"/>
      <x v="4"/>
    </i>
    <i>
      <x v="54"/>
      <x v="4"/>
      <x v="1"/>
      <x v="5"/>
    </i>
    <i>
      <x v="55"/>
      <x v="3"/>
      <x v="1"/>
      <x v="4"/>
    </i>
    <i>
      <x v="56"/>
      <x v="56"/>
      <x v="2"/>
      <x v="5"/>
    </i>
    <i>
      <x v="57"/>
      <x v="61"/>
      <x v="1"/>
      <x v="4"/>
    </i>
    <i>
      <x v="58"/>
      <x v="115"/>
      <x v="2"/>
      <x v="4"/>
    </i>
    <i>
      <x v="59"/>
      <x v="37"/>
      <x v="1"/>
      <x v="4"/>
    </i>
    <i>
      <x v="60"/>
      <x v="42"/>
      <x v="2"/>
      <x v="2"/>
    </i>
    <i>
      <x v="61"/>
      <x v="43"/>
      <x v="1"/>
      <x v="3"/>
    </i>
    <i>
      <x v="62"/>
      <x v="1"/>
      <x v="1"/>
      <x v="4"/>
    </i>
    <i>
      <x v="63"/>
      <x v="41"/>
      <x v="1"/>
      <x v="3"/>
    </i>
    <i>
      <x v="64"/>
      <x/>
      <x v="2"/>
      <x v="4"/>
    </i>
    <i>
      <x v="65"/>
      <x v="88"/>
      <x v="5"/>
      <x v="3"/>
    </i>
    <i>
      <x v="66"/>
      <x v="58"/>
      <x/>
      <x v="4"/>
    </i>
    <i>
      <x v="67"/>
      <x v="39"/>
      <x v="1"/>
      <x v="3"/>
    </i>
    <i>
      <x v="68"/>
      <x v="129"/>
      <x v="1"/>
      <x v="3"/>
    </i>
    <i>
      <x v="69"/>
      <x v="99"/>
      <x v="5"/>
      <x v="3"/>
    </i>
    <i>
      <x v="70"/>
      <x v="72"/>
      <x v="1"/>
      <x v="3"/>
    </i>
    <i>
      <x v="71"/>
      <x v="70"/>
      <x v="3"/>
      <x v="3"/>
    </i>
    <i>
      <x v="72"/>
      <x v="67"/>
      <x v="3"/>
      <x v="3"/>
    </i>
    <i>
      <x v="73"/>
      <x v="33"/>
      <x v="1"/>
      <x v="2"/>
    </i>
    <i>
      <x v="74"/>
      <x v="80"/>
      <x v="5"/>
      <x v="2"/>
    </i>
    <i>
      <x v="76"/>
      <x v="83"/>
      <x v="7"/>
      <x v="3"/>
    </i>
    <i>
      <x v="77"/>
      <x v="60"/>
      <x v="4"/>
      <x v="4"/>
    </i>
    <i>
      <x v="78"/>
      <x v="71"/>
      <x v="1"/>
      <x v="3"/>
    </i>
    <i>
      <x v="79"/>
      <x v="62"/>
      <x v="2"/>
      <x v="5"/>
    </i>
    <i>
      <x v="80"/>
      <x v="68"/>
      <x v="5"/>
      <x v="2"/>
    </i>
    <i>
      <x v="81"/>
      <x v="73"/>
      <x v="1"/>
      <x v="4"/>
    </i>
    <i>
      <x v="82"/>
      <x v="78"/>
      <x v="1"/>
      <x v="4"/>
    </i>
    <i>
      <x v="83"/>
      <x v="103"/>
      <x v="5"/>
      <x v="3"/>
    </i>
    <i>
      <x v="84"/>
      <x v="76"/>
      <x v="3"/>
      <x v="3"/>
    </i>
    <i>
      <x v="85"/>
      <x v="89"/>
      <x v="2"/>
      <x v="4"/>
    </i>
    <i>
      <x v="86"/>
      <x v="75"/>
      <x v="1"/>
      <x v="4"/>
    </i>
    <i>
      <x v="88"/>
      <x v="65"/>
      <x v="1"/>
      <x v="4"/>
    </i>
    <i>
      <x v="89"/>
      <x v="81"/>
      <x v="1"/>
      <x v="4"/>
    </i>
    <i>
      <x v="90"/>
      <x v="135"/>
      <x v="1"/>
      <x v="4"/>
    </i>
    <i>
      <x v="91"/>
      <x v="125"/>
      <x v="1"/>
      <x v="8"/>
    </i>
    <i>
      <x v="92"/>
      <x v="93"/>
      <x v="1"/>
      <x v="3"/>
    </i>
    <i>
      <x v="93"/>
      <x v="74"/>
      <x v="1"/>
      <x v="5"/>
    </i>
    <i>
      <x v="94"/>
      <x v="79"/>
      <x v="4"/>
      <x v="3"/>
    </i>
    <i>
      <x v="95"/>
      <x v="127"/>
      <x v="5"/>
      <x v="3"/>
    </i>
    <i>
      <x v="96"/>
      <x v="105"/>
      <x v="5"/>
      <x v="2"/>
    </i>
    <i>
      <x v="97"/>
      <x v="90"/>
      <x v="2"/>
      <x v="2"/>
    </i>
    <i>
      <x v="98"/>
      <x v="94"/>
      <x v="1"/>
      <x v="3"/>
    </i>
    <i>
      <x v="99"/>
      <x v="106"/>
      <x v="1"/>
      <x v="4"/>
    </i>
    <i>
      <x v="100"/>
      <x v="69"/>
      <x v="1"/>
      <x v="1"/>
    </i>
    <i>
      <x v="101"/>
      <x v="82"/>
      <x v="1"/>
      <x v="4"/>
    </i>
    <i>
      <x v="102"/>
      <x v="111"/>
      <x v="1"/>
      <x v="3"/>
    </i>
    <i>
      <x v="103"/>
      <x v="95"/>
      <x v="1"/>
      <x v="3"/>
    </i>
    <i>
      <x v="104"/>
      <x v="107"/>
      <x v="1"/>
      <x v="4"/>
    </i>
    <i>
      <x v="105"/>
      <x v="100"/>
      <x v="5"/>
      <x v="4"/>
    </i>
    <i>
      <x v="106"/>
      <x v="116"/>
      <x v="1"/>
      <x v="2"/>
    </i>
    <i>
      <x v="107"/>
      <x v="84"/>
      <x v="1"/>
      <x v="4"/>
    </i>
    <i>
      <x v="108"/>
      <x v="108"/>
      <x v="1"/>
      <x v="3"/>
    </i>
    <i>
      <x v="109"/>
      <x v="91"/>
      <x v="1"/>
      <x v="3"/>
    </i>
    <i>
      <x v="110"/>
      <x v="96"/>
      <x v="2"/>
      <x v="6"/>
    </i>
    <i>
      <x v="111"/>
      <x v="86"/>
      <x v="1"/>
      <x v="3"/>
    </i>
    <i>
      <x v="112"/>
      <x v="101"/>
      <x v="5"/>
      <x v="6"/>
    </i>
    <i>
      <x v="113"/>
      <x v="114"/>
      <x v="2"/>
      <x v="3"/>
    </i>
    <i>
      <x v="114"/>
      <x v="97"/>
      <x v="2"/>
      <x v="5"/>
    </i>
    <i>
      <x v="115"/>
      <x v="87"/>
      <x v="1"/>
      <x v="3"/>
    </i>
    <i>
      <x v="116"/>
      <x v="113"/>
      <x v="2"/>
      <x v="4"/>
    </i>
    <i>
      <x v="117"/>
      <x v="102"/>
      <x v="2"/>
      <x v="4"/>
    </i>
    <i>
      <x v="118"/>
      <x v="138"/>
      <x v="7"/>
      <x v="3"/>
    </i>
    <i>
      <x v="119"/>
      <x v="118"/>
      <x v="5"/>
      <x v="5"/>
    </i>
    <i>
      <x v="120"/>
      <x v="109"/>
      <x v="5"/>
      <x v="3"/>
    </i>
    <i>
      <x v="121"/>
      <x v="124"/>
      <x v="2"/>
      <x v="5"/>
    </i>
    <i>
      <x v="122"/>
      <x v="112"/>
      <x v="2"/>
      <x v="4"/>
    </i>
    <i>
      <x v="123"/>
      <x v="122"/>
      <x v="2"/>
      <x v="4"/>
    </i>
    <i>
      <x v="124"/>
      <x v="98"/>
      <x v="1"/>
      <x v="4"/>
    </i>
    <i>
      <x v="125"/>
      <x v="117"/>
      <x v="7"/>
      <x v="4"/>
    </i>
    <i>
      <x v="126"/>
      <x v="130"/>
      <x v="2"/>
      <x v="6"/>
    </i>
    <i>
      <x v="127"/>
      <x v="131"/>
      <x v="1"/>
      <x v="4"/>
    </i>
    <i>
      <x v="128"/>
      <x v="123"/>
      <x v="1"/>
      <x v="4"/>
    </i>
    <i>
      <x v="129"/>
      <x v="132"/>
      <x v="3"/>
      <x v="3"/>
    </i>
    <i>
      <x v="130"/>
      <x v="137"/>
      <x v="5"/>
      <x v="3"/>
    </i>
    <i>
      <x v="131"/>
      <x v="133"/>
      <x v="5"/>
      <x v="3"/>
    </i>
    <i>
      <x v="132"/>
      <x v="128"/>
      <x v="5"/>
      <x v="3"/>
    </i>
    <i>
      <x v="133"/>
      <x v="134"/>
      <x v="5"/>
      <x v="2"/>
    </i>
    <i>
      <x v="134"/>
      <x v="126"/>
      <x v="1"/>
      <x v="3"/>
    </i>
    <i>
      <x v="135"/>
      <x v="136"/>
      <x v="5"/>
      <x v="3"/>
    </i>
    <i>
      <x v="136"/>
      <x v="140"/>
      <x v="5"/>
      <x v="2"/>
    </i>
    <i>
      <x v="137"/>
      <x v="139"/>
      <x v="1"/>
      <x v="4"/>
    </i>
    <i>
      <x v="138"/>
      <x v="119"/>
      <x/>
      <x v="6"/>
    </i>
    <i>
      <x v="139"/>
      <x v="120"/>
      <x/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16" item="11" hier="-1"/>
    <pageField fld="5" item="5" hier="-1"/>
  </pageFields>
  <dataFields count="8">
    <dataField name="Golf" fld="6" baseField="3" baseItem="0" numFmtId="3"/>
    <dataField name="League" fld="7" baseField="3" baseItem="0" numFmtId="3"/>
    <dataField name="Lessons" fld="8" baseField="3" baseItem="0" numFmtId="3"/>
    <dataField name="Beverage" fld="9" baseField="3" baseItem="1" numFmtId="3"/>
    <dataField name="Food" fld="10" baseField="3" baseItem="0" numFmtId="3"/>
    <dataField name="Merchandise" fld="11" baseField="3" baseItem="0" numFmtId="3"/>
    <dataField name="Service Charge" fld="12" baseField="3" baseItem="3"/>
    <dataField name="Total Sales" fld="13" baseField="3" baseItem="0" numFmtId="3"/>
  </dataFields>
  <formats count="3">
    <format dxfId="28">
      <pivotArea outline="0" fieldPosition="0">
        <references count="1">
          <reference field="4294967294" count="1">
            <x v="3"/>
          </reference>
        </references>
      </pivotArea>
    </format>
    <format dxfId="29">
      <pivotArea outline="0" fieldPosition="0">
        <references count="1">
          <reference field="4294967294" count="5" selected="0">
            <x v="2"/>
            <x v="3"/>
            <x v="4"/>
            <x v="5"/>
            <x v="7"/>
          </reference>
        </references>
      </pivotArea>
    </format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A749D-F377-45F7-B806-19F83EAAA4F5}" name="PivotTable1" cacheId="2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compactData="0" gridDropZones="1" multipleFieldFilters="0">
  <location ref="A4:L147" firstHeaderRow="1" firstDataRow="3" firstDataCol="3"/>
  <pivotFields count="29">
    <pivotField axis="axisRow" compact="0" outline="0" showAll="0" sortType="ascending" defaultSubtotal="0">
      <items count="141">
        <item x="0"/>
        <item x="19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x="13"/>
        <item x="15"/>
        <item x="14"/>
        <item x="16"/>
        <item x="17"/>
        <item x="18"/>
        <item x="20"/>
        <item x="21"/>
        <item x="22"/>
        <item x="23"/>
        <item x="27"/>
        <item x="28"/>
        <item x="24"/>
        <item x="26"/>
        <item x="30"/>
        <item x="25"/>
        <item x="29"/>
        <item x="41"/>
        <item x="33"/>
        <item x="32"/>
        <item x="34"/>
        <item x="35"/>
        <item x="38"/>
        <item x="31"/>
        <item x="40"/>
        <item x="55"/>
        <item x="63"/>
        <item x="104"/>
        <item x="57"/>
        <item x="74"/>
        <item x="44"/>
        <item x="46"/>
        <item x="45"/>
        <item x="96"/>
        <item x="36"/>
        <item x="65"/>
        <item x="39"/>
        <item x="122"/>
        <item x="47"/>
        <item x="58"/>
        <item x="43"/>
        <item x="37"/>
        <item x="50"/>
        <item x="61"/>
        <item x="116"/>
        <item x="48"/>
        <item x="52"/>
        <item x="56"/>
        <item x="49"/>
        <item x="53"/>
        <item x="51"/>
        <item x="90"/>
        <item x="59"/>
        <item x="54"/>
        <item x="129"/>
        <item x="101"/>
        <item x="73"/>
        <item x="70"/>
        <item x="66"/>
        <item x="42"/>
        <item x="80"/>
        <item x="67"/>
        <item x="83"/>
        <item x="60"/>
        <item x="71"/>
        <item x="62"/>
        <item x="69"/>
        <item x="72"/>
        <item x="79"/>
        <item x="102"/>
        <item x="77"/>
        <item x="88"/>
        <item x="75"/>
        <item x="111"/>
        <item x="64"/>
        <item x="82"/>
        <item x="134"/>
        <item x="124"/>
        <item x="91"/>
        <item x="76"/>
        <item x="78"/>
        <item x="126"/>
        <item x="105"/>
        <item x="87"/>
        <item x="93"/>
        <item x="107"/>
        <item x="68"/>
        <item x="81"/>
        <item x="109"/>
        <item x="94"/>
        <item x="103"/>
        <item x="99"/>
        <item x="115"/>
        <item x="84"/>
        <item x="106"/>
        <item x="89"/>
        <item x="95"/>
        <item x="86"/>
        <item x="100"/>
        <item x="113"/>
        <item x="92"/>
        <item x="85"/>
        <item x="112"/>
        <item x="98"/>
        <item x="137"/>
        <item x="117"/>
        <item x="108"/>
        <item x="123"/>
        <item x="110"/>
        <item x="120"/>
        <item x="97"/>
        <item x="114"/>
        <item x="127"/>
        <item x="131"/>
        <item x="121"/>
        <item x="130"/>
        <item x="136"/>
        <item x="133"/>
        <item x="128"/>
        <item x="132"/>
        <item x="125"/>
        <item x="135"/>
        <item x="139"/>
        <item x="138"/>
        <item x="119"/>
        <item x="118"/>
        <item x="140"/>
      </items>
    </pivotField>
    <pivotField axis="axisRow" compact="0" outline="0" showAll="0" defaultSubtotal="0">
      <items count="141">
        <item x="51"/>
        <item x="49"/>
        <item x="2"/>
        <item x="37"/>
        <item x="43"/>
        <item x="14"/>
        <item x="47"/>
        <item x="12"/>
        <item x="38"/>
        <item x="30"/>
        <item x="16"/>
        <item x="17"/>
        <item x="46"/>
        <item x="57"/>
        <item x="34"/>
        <item x="10"/>
        <item x="20"/>
        <item x="45"/>
        <item x="22"/>
        <item x="4"/>
        <item x="1"/>
        <item x="26"/>
        <item x="35"/>
        <item x="5"/>
        <item x="19"/>
        <item x="6"/>
        <item x="44"/>
        <item x="55"/>
        <item x="9"/>
        <item x="33"/>
        <item x="11"/>
        <item x="25"/>
        <item x="27"/>
        <item x="42"/>
        <item x="24"/>
        <item x="28"/>
        <item x="36"/>
        <item x="48"/>
        <item x="0"/>
        <item x="54"/>
        <item x="40"/>
        <item x="53"/>
        <item x="52"/>
        <item x="56"/>
        <item x="21"/>
        <item x="7"/>
        <item x="23"/>
        <item x="41"/>
        <item x="3"/>
        <item x="31"/>
        <item x="13"/>
        <item x="39"/>
        <item x="15"/>
        <item x="18"/>
        <item x="8"/>
        <item x="29"/>
        <item x="50"/>
        <item x="140"/>
        <item x="59"/>
        <item x="58"/>
        <item x="60"/>
        <item x="61"/>
        <item x="62"/>
        <item x="67"/>
        <item x="63"/>
        <item x="64"/>
        <item x="65"/>
        <item x="66"/>
        <item x="69"/>
        <item x="68"/>
        <item x="70"/>
        <item x="71"/>
        <item x="73"/>
        <item x="72"/>
        <item x="76"/>
        <item x="75"/>
        <item x="77"/>
        <item x="74"/>
        <item x="79"/>
        <item x="78"/>
        <item x="80"/>
        <item x="82"/>
        <item x="81"/>
        <item x="83"/>
        <item x="84"/>
        <item x="32"/>
        <item x="86"/>
        <item x="85"/>
        <item x="90"/>
        <item x="88"/>
        <item x="87"/>
        <item x="89"/>
        <item x="96"/>
        <item x="91"/>
        <item x="93"/>
        <item x="94"/>
        <item x="95"/>
        <item x="92"/>
        <item x="97"/>
        <item x="101"/>
        <item x="99"/>
        <item x="100"/>
        <item x="98"/>
        <item x="102"/>
        <item x="104"/>
        <item x="105"/>
        <item x="107"/>
        <item x="103"/>
        <item x="106"/>
        <item x="108"/>
        <item x="111"/>
        <item x="109"/>
        <item x="110"/>
        <item x="112"/>
        <item x="113"/>
        <item x="116"/>
        <item x="115"/>
        <item x="114"/>
        <item x="117"/>
        <item x="119"/>
        <item x="118"/>
        <item x="122"/>
        <item x="120"/>
        <item x="121"/>
        <item x="123"/>
        <item x="124"/>
        <item x="125"/>
        <item x="126"/>
        <item x="128"/>
        <item x="129"/>
        <item x="127"/>
        <item x="131"/>
        <item x="130"/>
        <item x="133"/>
        <item x="132"/>
        <item x="134"/>
        <item x="135"/>
        <item x="136"/>
        <item x="137"/>
        <item x="138"/>
        <item x="139"/>
      </items>
    </pivotField>
    <pivotField axis="axisRow" compact="0" outline="0" showAll="0">
      <items count="9">
        <item x="3"/>
        <item x="0"/>
        <item x="2"/>
        <item x="5"/>
        <item x="1"/>
        <item x="4"/>
        <item x="7"/>
        <item x="6"/>
        <item t="default"/>
      </items>
    </pivotField>
    <pivotField compact="0" outline="0" showAll="0" defaultSubtotal="0"/>
    <pivotField compact="0" outline="0" showAll="0"/>
    <pivotField axis="axisCol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/>
    <pivotField compact="0" outline="0" showAll="0"/>
    <pivotField name="Lessons2"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Col" compact="0" outline="0" showAll="0">
      <items count="14">
        <item h="1" sd="0" x="1"/>
        <item h="1" sd="0" x="2"/>
        <item h="1" sd="0" x="3"/>
        <item h="1" sd="0" x="4"/>
        <item h="1" sd="0" x="5"/>
        <item h="1" sd="0" x="6"/>
        <item h="1" sd="0" x="7"/>
        <item sd="0" x="8"/>
        <item h="1" x="0"/>
        <item sd="0" x="9"/>
        <item sd="0" x="10"/>
        <item x="11"/>
        <item h="1" x="12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3">
    <field x="0"/>
    <field x="1"/>
    <field x="2"/>
  </rowFields>
  <rowItems count="141">
    <i>
      <x/>
      <x v="38"/>
      <x v="1"/>
    </i>
    <i>
      <x v="1"/>
      <x v="24"/>
      <x v="5"/>
    </i>
    <i>
      <x v="2"/>
      <x v="20"/>
      <x v="1"/>
    </i>
    <i>
      <x v="3"/>
      <x v="2"/>
      <x v="1"/>
    </i>
    <i>
      <x v="4"/>
      <x v="48"/>
      <x v="1"/>
    </i>
    <i>
      <x v="5"/>
      <x v="19"/>
      <x v="4"/>
    </i>
    <i>
      <x v="6"/>
      <x v="23"/>
      <x v="1"/>
    </i>
    <i>
      <x v="7"/>
      <x v="25"/>
      <x v="1"/>
    </i>
    <i>
      <x v="8"/>
      <x v="45"/>
      <x v="1"/>
    </i>
    <i>
      <x v="9"/>
      <x v="28"/>
      <x v="1"/>
    </i>
    <i>
      <x v="10"/>
      <x v="54"/>
      <x v="1"/>
    </i>
    <i>
      <x v="11"/>
      <x v="15"/>
      <x v="4"/>
    </i>
    <i>
      <x v="12"/>
      <x v="30"/>
      <x v="1"/>
    </i>
    <i>
      <x v="13"/>
      <x v="7"/>
      <x v="1"/>
    </i>
    <i>
      <x v="14"/>
      <x v="50"/>
      <x v="1"/>
    </i>
    <i>
      <x v="15"/>
      <x v="52"/>
      <x v="2"/>
    </i>
    <i>
      <x v="16"/>
      <x v="5"/>
      <x v="1"/>
    </i>
    <i>
      <x v="17"/>
      <x v="10"/>
      <x v="1"/>
    </i>
    <i>
      <x v="18"/>
      <x v="11"/>
      <x v="1"/>
    </i>
    <i>
      <x v="19"/>
      <x v="53"/>
      <x/>
    </i>
    <i>
      <x v="20"/>
      <x v="16"/>
      <x/>
    </i>
    <i>
      <x v="21"/>
      <x v="44"/>
      <x v="5"/>
    </i>
    <i>
      <x v="22"/>
      <x v="18"/>
      <x v="1"/>
    </i>
    <i>
      <x v="23"/>
      <x v="46"/>
      <x v="1"/>
    </i>
    <i>
      <x v="24"/>
      <x v="32"/>
      <x v="1"/>
    </i>
    <i>
      <x v="25"/>
      <x v="35"/>
      <x v="1"/>
    </i>
    <i>
      <x v="26"/>
      <x v="34"/>
      <x v="1"/>
    </i>
    <i>
      <x v="27"/>
      <x v="21"/>
      <x v="4"/>
    </i>
    <i>
      <x v="28"/>
      <x v="9"/>
      <x v="1"/>
    </i>
    <i>
      <x v="29"/>
      <x v="31"/>
      <x v="2"/>
    </i>
    <i>
      <x v="30"/>
      <x v="55"/>
      <x v="1"/>
    </i>
    <i>
      <x v="31"/>
      <x v="47"/>
      <x v="1"/>
    </i>
    <i>
      <x v="32"/>
      <x v="29"/>
      <x v="1"/>
    </i>
    <i>
      <x v="33"/>
      <x v="85"/>
      <x/>
    </i>
    <i>
      <x v="34"/>
      <x v="14"/>
      <x v="1"/>
    </i>
    <i>
      <x v="35"/>
      <x v="22"/>
      <x v="5"/>
    </i>
    <i>
      <x v="36"/>
      <x v="8"/>
      <x v="2"/>
    </i>
    <i>
      <x v="37"/>
      <x v="49"/>
      <x v="5"/>
    </i>
    <i>
      <x v="38"/>
      <x v="40"/>
      <x v="1"/>
    </i>
    <i>
      <x v="39"/>
      <x v="27"/>
      <x v="1"/>
    </i>
    <i>
      <x v="40"/>
      <x v="64"/>
      <x v="1"/>
    </i>
    <i>
      <x v="41"/>
      <x v="104"/>
      <x v="1"/>
    </i>
    <i>
      <x v="42"/>
      <x v="13"/>
      <x/>
    </i>
    <i>
      <x v="43"/>
      <x v="77"/>
      <x/>
    </i>
    <i>
      <x v="44"/>
      <x v="26"/>
      <x v="1"/>
    </i>
    <i>
      <x v="45"/>
      <x v="12"/>
      <x/>
    </i>
    <i>
      <x v="46"/>
      <x v="17"/>
      <x v="1"/>
    </i>
    <i>
      <x v="47"/>
      <x v="92"/>
      <x/>
    </i>
    <i>
      <x v="48"/>
      <x v="36"/>
      <x v="1"/>
    </i>
    <i>
      <x v="49"/>
      <x v="66"/>
      <x v="1"/>
    </i>
    <i>
      <x v="50"/>
      <x v="51"/>
      <x v="3"/>
    </i>
    <i>
      <x v="51"/>
      <x v="121"/>
      <x v="1"/>
    </i>
    <i>
      <x v="52"/>
      <x v="6"/>
      <x v="1"/>
    </i>
    <i>
      <x v="53"/>
      <x v="59"/>
      <x v="1"/>
    </i>
    <i>
      <x v="54"/>
      <x v="4"/>
      <x v="1"/>
    </i>
    <i>
      <x v="55"/>
      <x v="3"/>
      <x v="1"/>
    </i>
    <i>
      <x v="56"/>
      <x v="56"/>
      <x v="2"/>
    </i>
    <i>
      <x v="57"/>
      <x v="61"/>
      <x v="1"/>
    </i>
    <i>
      <x v="58"/>
      <x v="115"/>
      <x v="2"/>
    </i>
    <i>
      <x v="59"/>
      <x v="37"/>
      <x v="1"/>
    </i>
    <i>
      <x v="60"/>
      <x v="42"/>
      <x v="2"/>
    </i>
    <i>
      <x v="61"/>
      <x v="43"/>
      <x v="1"/>
    </i>
    <i>
      <x v="62"/>
      <x v="1"/>
      <x v="1"/>
    </i>
    <i>
      <x v="63"/>
      <x v="41"/>
      <x v="1"/>
    </i>
    <i>
      <x v="64"/>
      <x/>
      <x v="2"/>
    </i>
    <i>
      <x v="65"/>
      <x v="88"/>
      <x v="5"/>
    </i>
    <i>
      <x v="66"/>
      <x v="58"/>
      <x/>
    </i>
    <i>
      <x v="67"/>
      <x v="39"/>
      <x v="1"/>
    </i>
    <i>
      <x v="68"/>
      <x v="129"/>
      <x v="1"/>
    </i>
    <i>
      <x v="69"/>
      <x v="99"/>
      <x v="5"/>
    </i>
    <i>
      <x v="70"/>
      <x v="72"/>
      <x v="1"/>
    </i>
    <i>
      <x v="71"/>
      <x v="70"/>
      <x v="3"/>
    </i>
    <i>
      <x v="72"/>
      <x v="67"/>
      <x v="3"/>
    </i>
    <i>
      <x v="73"/>
      <x v="33"/>
      <x v="1"/>
    </i>
    <i>
      <x v="74"/>
      <x v="80"/>
      <x v="5"/>
    </i>
    <i>
      <x v="75"/>
      <x v="63"/>
      <x v="3"/>
    </i>
    <i>
      <x v="76"/>
      <x v="83"/>
      <x v="7"/>
    </i>
    <i>
      <x v="77"/>
      <x v="60"/>
      <x v="4"/>
    </i>
    <i>
      <x v="78"/>
      <x v="71"/>
      <x v="1"/>
    </i>
    <i>
      <x v="79"/>
      <x v="62"/>
      <x v="2"/>
    </i>
    <i>
      <x v="80"/>
      <x v="68"/>
      <x v="5"/>
    </i>
    <i>
      <x v="81"/>
      <x v="73"/>
      <x v="1"/>
    </i>
    <i>
      <x v="82"/>
      <x v="78"/>
      <x v="1"/>
    </i>
    <i>
      <x v="83"/>
      <x v="103"/>
      <x v="5"/>
    </i>
    <i>
      <x v="84"/>
      <x v="76"/>
      <x v="3"/>
    </i>
    <i>
      <x v="85"/>
      <x v="89"/>
      <x v="2"/>
    </i>
    <i>
      <x v="86"/>
      <x v="75"/>
      <x v="1"/>
    </i>
    <i>
      <x v="87"/>
      <x v="110"/>
      <x v="3"/>
    </i>
    <i>
      <x v="88"/>
      <x v="65"/>
      <x v="1"/>
    </i>
    <i>
      <x v="89"/>
      <x v="81"/>
      <x v="1"/>
    </i>
    <i>
      <x v="90"/>
      <x v="135"/>
      <x v="1"/>
    </i>
    <i>
      <x v="91"/>
      <x v="125"/>
      <x v="1"/>
    </i>
    <i>
      <x v="92"/>
      <x v="93"/>
      <x v="1"/>
    </i>
    <i>
      <x v="93"/>
      <x v="74"/>
      <x v="1"/>
    </i>
    <i>
      <x v="94"/>
      <x v="79"/>
      <x v="4"/>
    </i>
    <i>
      <x v="95"/>
      <x v="127"/>
      <x v="5"/>
    </i>
    <i>
      <x v="96"/>
      <x v="105"/>
      <x v="5"/>
    </i>
    <i>
      <x v="97"/>
      <x v="90"/>
      <x v="2"/>
    </i>
    <i>
      <x v="98"/>
      <x v="94"/>
      <x v="1"/>
    </i>
    <i>
      <x v="99"/>
      <x v="106"/>
      <x v="1"/>
    </i>
    <i>
      <x v="100"/>
      <x v="69"/>
      <x v="1"/>
    </i>
    <i>
      <x v="101"/>
      <x v="82"/>
      <x v="1"/>
    </i>
    <i>
      <x v="102"/>
      <x v="111"/>
      <x v="1"/>
    </i>
    <i>
      <x v="103"/>
      <x v="95"/>
      <x v="1"/>
    </i>
    <i>
      <x v="104"/>
      <x v="107"/>
      <x v="1"/>
    </i>
    <i>
      <x v="105"/>
      <x v="100"/>
      <x v="5"/>
    </i>
    <i>
      <x v="106"/>
      <x v="116"/>
      <x v="1"/>
    </i>
    <i>
      <x v="107"/>
      <x v="84"/>
      <x v="1"/>
    </i>
    <i>
      <x v="108"/>
      <x v="108"/>
      <x v="1"/>
    </i>
    <i>
      <x v="109"/>
      <x v="91"/>
      <x v="1"/>
    </i>
    <i>
      <x v="110"/>
      <x v="96"/>
      <x v="2"/>
    </i>
    <i>
      <x v="111"/>
      <x v="86"/>
      <x v="1"/>
    </i>
    <i>
      <x v="112"/>
      <x v="101"/>
      <x v="5"/>
    </i>
    <i>
      <x v="113"/>
      <x v="114"/>
      <x v="2"/>
    </i>
    <i>
      <x v="114"/>
      <x v="97"/>
      <x v="2"/>
    </i>
    <i>
      <x v="115"/>
      <x v="87"/>
      <x v="1"/>
    </i>
    <i>
      <x v="116"/>
      <x v="113"/>
      <x v="2"/>
    </i>
    <i>
      <x v="117"/>
      <x v="102"/>
      <x v="2"/>
    </i>
    <i>
      <x v="118"/>
      <x v="138"/>
      <x v="7"/>
    </i>
    <i>
      <x v="119"/>
      <x v="118"/>
      <x v="5"/>
    </i>
    <i>
      <x v="120"/>
      <x v="109"/>
      <x v="5"/>
    </i>
    <i>
      <x v="121"/>
      <x v="124"/>
      <x v="2"/>
    </i>
    <i>
      <x v="122"/>
      <x v="112"/>
      <x v="2"/>
    </i>
    <i>
      <x v="123"/>
      <x v="122"/>
      <x v="2"/>
    </i>
    <i>
      <x v="124"/>
      <x v="98"/>
      <x v="1"/>
    </i>
    <i>
      <x v="125"/>
      <x v="117"/>
      <x v="7"/>
    </i>
    <i>
      <x v="126"/>
      <x v="130"/>
      <x v="2"/>
    </i>
    <i>
      <x v="127"/>
      <x v="131"/>
      <x v="1"/>
    </i>
    <i>
      <x v="128"/>
      <x v="123"/>
      <x v="1"/>
    </i>
    <i>
      <x v="129"/>
      <x v="132"/>
      <x v="3"/>
    </i>
    <i>
      <x v="130"/>
      <x v="137"/>
      <x v="5"/>
    </i>
    <i>
      <x v="131"/>
      <x v="133"/>
      <x v="5"/>
    </i>
    <i>
      <x v="132"/>
      <x v="128"/>
      <x v="5"/>
    </i>
    <i>
      <x v="133"/>
      <x v="134"/>
      <x v="5"/>
    </i>
    <i>
      <x v="134"/>
      <x v="126"/>
      <x v="1"/>
    </i>
    <i>
      <x v="135"/>
      <x v="136"/>
      <x v="5"/>
    </i>
    <i>
      <x v="136"/>
      <x v="140"/>
      <x v="5"/>
    </i>
    <i>
      <x v="137"/>
      <x v="139"/>
      <x v="1"/>
    </i>
    <i>
      <x v="138"/>
      <x v="119"/>
      <x/>
    </i>
    <i>
      <x v="139"/>
      <x v="120"/>
      <x/>
    </i>
    <i t="grand">
      <x/>
    </i>
  </rowItems>
  <colFields count="2">
    <field x="16"/>
    <field x="5"/>
  </colFields>
  <colItems count="9">
    <i>
      <x v="7"/>
    </i>
    <i>
      <x v="9"/>
    </i>
    <i>
      <x v="10"/>
    </i>
    <i>
      <x v="11"/>
      <x v="1"/>
    </i>
    <i r="1">
      <x v="2"/>
    </i>
    <i r="1">
      <x v="3"/>
    </i>
    <i r="1">
      <x v="4"/>
    </i>
    <i r="1">
      <x v="5"/>
    </i>
    <i t="default">
      <x v="11"/>
    </i>
  </colItems>
  <dataFields count="1">
    <dataField name="Lessons" fld="8" baseField="2" baseItem="1" numFmtId="164"/>
  </dataFields>
  <formats count="4">
    <format dxfId="24">
      <pivotArea outline="0" collapsedLevelsAreSubtotals="1" fieldPosition="0"/>
    </format>
    <format dxfId="25">
      <pivotArea dataOnly="0" labelOnly="1" outline="0" fieldPosition="0">
        <references count="1">
          <reference field="16" count="1">
            <x v="7"/>
          </reference>
        </references>
      </pivotArea>
    </format>
    <format dxfId="26">
      <pivotArea dataOnly="0" labelOnly="1" outline="0" fieldPosition="0">
        <references count="1">
          <reference field="16" count="1" defaultSubtotal="1">
            <x v="9"/>
          </reference>
        </references>
      </pivotArea>
    </format>
    <format dxfId="27">
      <pivotArea dataOnly="0" labelOnly="1" outline="0" fieldPosition="0">
        <references count="2">
          <reference field="5" count="2">
            <x v="1"/>
            <x v="2"/>
          </reference>
          <reference field="16" count="1" selected="0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62B43-6821-4EF7-B10A-688E03CDEBF2}" name="PivotTable1" cacheId="29" applyNumberFormats="0" applyBorderFormats="0" applyFontFormats="0" applyPatternFormats="0" applyAlignmentFormats="0" applyWidthHeightFormats="1" dataCaption="Average Per Sim" updatedVersion="8" minRefreshableVersion="3" useAutoFormatting="1" colGrandTotals="0" itemPrintTitles="1" createdVersion="6" indent="0" compact="0" compactData="0" gridDropZones="1" multipleFieldFilters="0">
  <location ref="A7:K144" firstHeaderRow="1" firstDataRow="2" firstDataCol="4" rowPageCount="2" colPageCount="1"/>
  <pivotFields count="29">
    <pivotField axis="axisRow" compact="0" outline="0" showAll="0" sortType="ascending" defaultSubtotal="0">
      <items count="141">
        <item x="0"/>
        <item x="19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x="13"/>
        <item x="15"/>
        <item x="14"/>
        <item x="16"/>
        <item x="17"/>
        <item x="18"/>
        <item x="20"/>
        <item x="21"/>
        <item x="22"/>
        <item x="23"/>
        <item x="27"/>
        <item x="28"/>
        <item x="24"/>
        <item x="26"/>
        <item x="30"/>
        <item x="25"/>
        <item x="29"/>
        <item x="41"/>
        <item x="33"/>
        <item x="32"/>
        <item x="34"/>
        <item x="35"/>
        <item x="38"/>
        <item x="31"/>
        <item x="40"/>
        <item x="55"/>
        <item x="63"/>
        <item x="104"/>
        <item x="57"/>
        <item x="74"/>
        <item x="44"/>
        <item x="46"/>
        <item x="45"/>
        <item x="96"/>
        <item x="36"/>
        <item x="65"/>
        <item x="39"/>
        <item x="122"/>
        <item x="47"/>
        <item x="58"/>
        <item x="43"/>
        <item x="37"/>
        <item x="50"/>
        <item x="61"/>
        <item x="116"/>
        <item x="48"/>
        <item x="52"/>
        <item x="56"/>
        <item x="49"/>
        <item x="53"/>
        <item x="51"/>
        <item x="90"/>
        <item x="59"/>
        <item x="54"/>
        <item x="129"/>
        <item x="101"/>
        <item x="73"/>
        <item x="70"/>
        <item x="66"/>
        <item x="42"/>
        <item x="80"/>
        <item x="67"/>
        <item x="83"/>
        <item x="60"/>
        <item x="71"/>
        <item x="62"/>
        <item x="69"/>
        <item x="72"/>
        <item x="79"/>
        <item x="102"/>
        <item x="77"/>
        <item x="88"/>
        <item x="75"/>
        <item x="111"/>
        <item x="64"/>
        <item x="82"/>
        <item x="134"/>
        <item x="124"/>
        <item x="91"/>
        <item x="76"/>
        <item x="78"/>
        <item x="126"/>
        <item x="105"/>
        <item x="87"/>
        <item x="93"/>
        <item x="107"/>
        <item x="68"/>
        <item x="81"/>
        <item x="109"/>
        <item x="94"/>
        <item x="103"/>
        <item x="99"/>
        <item x="115"/>
        <item x="84"/>
        <item x="106"/>
        <item x="89"/>
        <item x="95"/>
        <item x="86"/>
        <item x="100"/>
        <item x="113"/>
        <item x="92"/>
        <item x="85"/>
        <item x="112"/>
        <item x="98"/>
        <item x="137"/>
        <item x="117"/>
        <item x="108"/>
        <item x="123"/>
        <item x="110"/>
        <item x="120"/>
        <item x="97"/>
        <item x="114"/>
        <item x="127"/>
        <item x="131"/>
        <item x="121"/>
        <item x="130"/>
        <item x="136"/>
        <item x="133"/>
        <item x="128"/>
        <item x="132"/>
        <item x="125"/>
        <item x="135"/>
        <item x="139"/>
        <item x="138"/>
        <item x="119"/>
        <item x="118"/>
        <item x="140"/>
      </items>
    </pivotField>
    <pivotField axis="axisRow" compact="0" outline="0" showAll="0" defaultSubtotal="0">
      <items count="141">
        <item x="51"/>
        <item x="49"/>
        <item x="2"/>
        <item x="37"/>
        <item x="43"/>
        <item x="14"/>
        <item x="47"/>
        <item x="12"/>
        <item x="38"/>
        <item x="30"/>
        <item x="16"/>
        <item x="17"/>
        <item x="46"/>
        <item x="57"/>
        <item x="34"/>
        <item x="10"/>
        <item x="20"/>
        <item x="45"/>
        <item x="22"/>
        <item x="4"/>
        <item x="1"/>
        <item x="26"/>
        <item x="35"/>
        <item x="5"/>
        <item x="19"/>
        <item x="6"/>
        <item x="44"/>
        <item x="55"/>
        <item x="9"/>
        <item x="33"/>
        <item x="11"/>
        <item x="25"/>
        <item x="27"/>
        <item x="42"/>
        <item x="24"/>
        <item x="28"/>
        <item x="36"/>
        <item x="48"/>
        <item x="0"/>
        <item x="54"/>
        <item x="40"/>
        <item x="53"/>
        <item x="52"/>
        <item x="56"/>
        <item x="21"/>
        <item x="7"/>
        <item x="23"/>
        <item x="41"/>
        <item x="3"/>
        <item x="31"/>
        <item x="13"/>
        <item x="39"/>
        <item x="15"/>
        <item x="18"/>
        <item x="8"/>
        <item x="29"/>
        <item x="50"/>
        <item x="140"/>
        <item x="59"/>
        <item x="58"/>
        <item x="60"/>
        <item x="61"/>
        <item x="62"/>
        <item x="67"/>
        <item x="63"/>
        <item x="64"/>
        <item x="65"/>
        <item x="66"/>
        <item x="69"/>
        <item x="68"/>
        <item x="70"/>
        <item x="71"/>
        <item x="73"/>
        <item x="72"/>
        <item x="76"/>
        <item x="75"/>
        <item x="77"/>
        <item x="74"/>
        <item x="79"/>
        <item x="78"/>
        <item x="80"/>
        <item x="82"/>
        <item x="81"/>
        <item x="83"/>
        <item x="84"/>
        <item x="32"/>
        <item x="86"/>
        <item x="85"/>
        <item x="90"/>
        <item x="88"/>
        <item x="87"/>
        <item x="89"/>
        <item x="96"/>
        <item x="91"/>
        <item x="93"/>
        <item x="94"/>
        <item x="95"/>
        <item x="92"/>
        <item x="97"/>
        <item x="101"/>
        <item x="99"/>
        <item x="100"/>
        <item x="98"/>
        <item x="102"/>
        <item x="104"/>
        <item x="105"/>
        <item x="107"/>
        <item x="103"/>
        <item x="106"/>
        <item x="108"/>
        <item x="111"/>
        <item x="109"/>
        <item x="110"/>
        <item x="112"/>
        <item x="113"/>
        <item x="116"/>
        <item x="115"/>
        <item x="114"/>
        <item x="117"/>
        <item x="119"/>
        <item x="118"/>
        <item x="122"/>
        <item x="120"/>
        <item x="121"/>
        <item x="123"/>
        <item x="124"/>
        <item x="125"/>
        <item x="126"/>
        <item x="128"/>
        <item x="129"/>
        <item x="127"/>
        <item x="131"/>
        <item x="130"/>
        <item x="133"/>
        <item x="132"/>
        <item x="134"/>
        <item x="135"/>
        <item x="136"/>
        <item x="137"/>
        <item x="138"/>
        <item x="139"/>
      </items>
    </pivotField>
    <pivotField axis="axisRow" compact="0" outline="0" showAll="0" defaultSubtotal="0">
      <items count="8">
        <item x="3"/>
        <item x="0"/>
        <item x="2"/>
        <item x="5"/>
        <item x="1"/>
        <item x="4"/>
        <item x="7"/>
        <item x="6"/>
      </items>
    </pivotField>
    <pivotField axis="axisRow" compact="0" outline="0" showAll="0" defaultSubtotal="0">
      <items count="9">
        <item x="7"/>
        <item x="0"/>
        <item x="1"/>
        <item x="2"/>
        <item x="3"/>
        <item x="4"/>
        <item x="5"/>
        <item m="1" x="8"/>
        <item x="6"/>
      </items>
    </pivotField>
    <pivotField compact="0" outline="0" showAll="0"/>
    <pivotField axis="axisPage" compact="0" outline="0" showAll="0" defaultSubtotal="0">
      <items count="14">
        <item h="1" x="0"/>
        <item h="1" x="1"/>
        <item h="1" x="2"/>
        <item h="1"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name="Golf2" compact="0" outline="0" showAll="0"/>
    <pivotField name="League2" compact="0" outline="0" showAll="0"/>
    <pivotField name="Lessons2" compact="0" outline="0" showAll="0"/>
    <pivotField name="Beverage2" compact="0" outline="0" showAll="0"/>
    <pivotField name="Food2" compact="0" outline="0" showAll="0"/>
    <pivotField name="Merchandise2" compact="0" outline="0" showAll="0"/>
    <pivotField compact="0" outline="0" showAll="0"/>
    <pivotField name="Total Sales2" compact="0" outline="0" showAll="0"/>
    <pivotField compact="0" outline="0" showAll="0"/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compact="0" outline="0" multipleItemSelectionAllowed="1" showAll="0">
      <items count="14">
        <item h="1" sd="0" x="1"/>
        <item h="1" sd="0" x="2"/>
        <item h="1" sd="0" x="3"/>
        <item h="1" sd="0" x="4"/>
        <item h="1" sd="0" x="5"/>
        <item h="1" x="6"/>
        <item h="1" x="7"/>
        <item h="1" x="8"/>
        <item h="1" x="0"/>
        <item h="1" x="9"/>
        <item h="1" x="10"/>
        <item x="11"/>
        <item h="1" x="12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4">
    <field x="0"/>
    <field x="1"/>
    <field x="2"/>
    <field x="3"/>
  </rowFields>
  <rowItems count="136">
    <i>
      <x/>
      <x v="38"/>
      <x v="1"/>
      <x v="1"/>
    </i>
    <i>
      <x v="1"/>
      <x v="24"/>
      <x v="5"/>
      <x v="1"/>
    </i>
    <i>
      <x v="2"/>
      <x v="20"/>
      <x v="1"/>
      <x v="2"/>
    </i>
    <i>
      <x v="3"/>
      <x v="2"/>
      <x v="1"/>
      <x v="2"/>
    </i>
    <i>
      <x v="4"/>
      <x v="48"/>
      <x v="1"/>
      <x v="2"/>
    </i>
    <i>
      <x v="5"/>
      <x v="19"/>
      <x v="4"/>
      <x v="1"/>
    </i>
    <i>
      <x v="6"/>
      <x v="23"/>
      <x v="1"/>
      <x v="2"/>
    </i>
    <i>
      <x v="7"/>
      <x v="25"/>
      <x v="1"/>
      <x v="2"/>
    </i>
    <i>
      <x v="8"/>
      <x v="45"/>
      <x v="1"/>
      <x v="2"/>
    </i>
    <i>
      <x v="9"/>
      <x v="28"/>
      <x v="1"/>
      <x v="2"/>
    </i>
    <i>
      <x v="10"/>
      <x v="54"/>
      <x v="1"/>
      <x v="2"/>
    </i>
    <i>
      <x v="11"/>
      <x v="15"/>
      <x v="4"/>
      <x v="3"/>
    </i>
    <i>
      <x v="12"/>
      <x v="30"/>
      <x v="1"/>
      <x v="3"/>
    </i>
    <i>
      <x v="13"/>
      <x v="7"/>
      <x v="1"/>
      <x v="3"/>
    </i>
    <i>
      <x v="14"/>
      <x v="50"/>
      <x v="1"/>
      <x v="2"/>
    </i>
    <i>
      <x v="15"/>
      <x v="52"/>
      <x v="2"/>
      <x v="2"/>
    </i>
    <i>
      <x v="16"/>
      <x v="5"/>
      <x v="1"/>
      <x v="2"/>
    </i>
    <i>
      <x v="17"/>
      <x v="10"/>
      <x v="1"/>
      <x v="2"/>
    </i>
    <i>
      <x v="18"/>
      <x v="11"/>
      <x v="1"/>
      <x v="2"/>
    </i>
    <i>
      <x v="20"/>
      <x v="16"/>
      <x/>
      <x v="2"/>
    </i>
    <i>
      <x v="21"/>
      <x v="44"/>
      <x v="5"/>
      <x v="2"/>
    </i>
    <i>
      <x v="22"/>
      <x v="18"/>
      <x v="1"/>
      <x v="4"/>
    </i>
    <i>
      <x v="23"/>
      <x v="46"/>
      <x v="1"/>
      <x v="2"/>
    </i>
    <i>
      <x v="24"/>
      <x v="32"/>
      <x v="1"/>
      <x v="4"/>
    </i>
    <i>
      <x v="25"/>
      <x v="35"/>
      <x v="1"/>
      <x v="3"/>
    </i>
    <i>
      <x v="26"/>
      <x v="34"/>
      <x v="1"/>
      <x v="3"/>
    </i>
    <i>
      <x v="27"/>
      <x v="21"/>
      <x v="4"/>
      <x v="3"/>
    </i>
    <i>
      <x v="28"/>
      <x v="9"/>
      <x v="1"/>
      <x v="3"/>
    </i>
    <i>
      <x v="29"/>
      <x v="31"/>
      <x v="2"/>
      <x v="2"/>
    </i>
    <i>
      <x v="30"/>
      <x v="55"/>
      <x v="1"/>
      <x v="3"/>
    </i>
    <i>
      <x v="31"/>
      <x v="47"/>
      <x v="1"/>
      <x v="5"/>
    </i>
    <i>
      <x v="32"/>
      <x v="29"/>
      <x v="1"/>
      <x v="3"/>
    </i>
    <i>
      <x v="33"/>
      <x v="85"/>
      <x/>
      <x v="3"/>
    </i>
    <i>
      <x v="34"/>
      <x v="14"/>
      <x v="1"/>
      <x v="4"/>
    </i>
    <i>
      <x v="36"/>
      <x v="8"/>
      <x v="2"/>
      <x v="3"/>
    </i>
    <i>
      <x v="37"/>
      <x v="49"/>
      <x v="5"/>
      <x v="1"/>
    </i>
    <i>
      <x v="38"/>
      <x v="40"/>
      <x v="1"/>
      <x v="4"/>
    </i>
    <i>
      <x v="39"/>
      <x v="27"/>
      <x v="1"/>
      <x v="6"/>
    </i>
    <i>
      <x v="40"/>
      <x v="64"/>
      <x v="1"/>
      <x v="3"/>
    </i>
    <i>
      <x v="41"/>
      <x v="104"/>
      <x v="1"/>
      <x v="3"/>
    </i>
    <i>
      <x v="42"/>
      <x v="13"/>
      <x/>
      <x v="5"/>
    </i>
    <i>
      <x v="43"/>
      <x v="77"/>
      <x/>
      <x v="4"/>
    </i>
    <i>
      <x v="44"/>
      <x v="26"/>
      <x v="1"/>
      <x v="3"/>
    </i>
    <i>
      <x v="45"/>
      <x v="12"/>
      <x/>
      <x v="2"/>
    </i>
    <i>
      <x v="46"/>
      <x v="17"/>
      <x v="1"/>
      <x v="4"/>
    </i>
    <i>
      <x v="47"/>
      <x v="92"/>
      <x/>
      <x v="6"/>
    </i>
    <i>
      <x v="48"/>
      <x v="36"/>
      <x v="1"/>
      <x v="2"/>
    </i>
    <i>
      <x v="49"/>
      <x v="66"/>
      <x v="1"/>
      <x v="3"/>
    </i>
    <i>
      <x v="51"/>
      <x v="121"/>
      <x v="1"/>
      <x v="4"/>
    </i>
    <i>
      <x v="52"/>
      <x v="6"/>
      <x v="1"/>
      <x v="3"/>
    </i>
    <i>
      <x v="53"/>
      <x v="59"/>
      <x v="1"/>
      <x v="4"/>
    </i>
    <i>
      <x v="54"/>
      <x v="4"/>
      <x v="1"/>
      <x v="5"/>
    </i>
    <i>
      <x v="55"/>
      <x v="3"/>
      <x v="1"/>
      <x v="4"/>
    </i>
    <i>
      <x v="56"/>
      <x v="56"/>
      <x v="2"/>
      <x v="5"/>
    </i>
    <i>
      <x v="57"/>
      <x v="61"/>
      <x v="1"/>
      <x v="4"/>
    </i>
    <i>
      <x v="58"/>
      <x v="115"/>
      <x v="2"/>
      <x v="4"/>
    </i>
    <i>
      <x v="59"/>
      <x v="37"/>
      <x v="1"/>
      <x v="4"/>
    </i>
    <i>
      <x v="60"/>
      <x v="42"/>
      <x v="2"/>
      <x v="2"/>
    </i>
    <i>
      <x v="61"/>
      <x v="43"/>
      <x v="1"/>
      <x v="3"/>
    </i>
    <i>
      <x v="62"/>
      <x v="1"/>
      <x v="1"/>
      <x v="4"/>
    </i>
    <i>
      <x v="63"/>
      <x v="41"/>
      <x v="1"/>
      <x v="3"/>
    </i>
    <i>
      <x v="64"/>
      <x/>
      <x v="2"/>
      <x v="4"/>
    </i>
    <i>
      <x v="65"/>
      <x v="88"/>
      <x v="5"/>
      <x v="3"/>
    </i>
    <i>
      <x v="66"/>
      <x v="58"/>
      <x/>
      <x v="4"/>
    </i>
    <i>
      <x v="67"/>
      <x v="39"/>
      <x v="1"/>
      <x v="3"/>
    </i>
    <i>
      <x v="68"/>
      <x v="129"/>
      <x v="1"/>
      <x v="3"/>
    </i>
    <i>
      <x v="69"/>
      <x v="99"/>
      <x v="5"/>
      <x v="3"/>
    </i>
    <i>
      <x v="70"/>
      <x v="72"/>
      <x v="1"/>
      <x v="3"/>
    </i>
    <i>
      <x v="71"/>
      <x v="70"/>
      <x v="3"/>
      <x v="3"/>
    </i>
    <i>
      <x v="72"/>
      <x v="67"/>
      <x v="3"/>
      <x v="3"/>
    </i>
    <i>
      <x v="73"/>
      <x v="33"/>
      <x v="1"/>
      <x v="2"/>
    </i>
    <i>
      <x v="74"/>
      <x v="80"/>
      <x v="5"/>
      <x v="2"/>
    </i>
    <i>
      <x v="76"/>
      <x v="83"/>
      <x v="7"/>
      <x v="3"/>
    </i>
    <i>
      <x v="77"/>
      <x v="60"/>
      <x v="4"/>
      <x v="4"/>
    </i>
    <i>
      <x v="78"/>
      <x v="71"/>
      <x v="1"/>
      <x v="3"/>
    </i>
    <i>
      <x v="79"/>
      <x v="62"/>
      <x v="2"/>
      <x v="5"/>
    </i>
    <i>
      <x v="80"/>
      <x v="68"/>
      <x v="5"/>
      <x v="2"/>
    </i>
    <i>
      <x v="81"/>
      <x v="73"/>
      <x v="1"/>
      <x v="4"/>
    </i>
    <i>
      <x v="82"/>
      <x v="78"/>
      <x v="1"/>
      <x v="4"/>
    </i>
    <i>
      <x v="83"/>
      <x v="103"/>
      <x v="5"/>
      <x v="3"/>
    </i>
    <i>
      <x v="84"/>
      <x v="76"/>
      <x v="3"/>
      <x v="3"/>
    </i>
    <i>
      <x v="85"/>
      <x v="89"/>
      <x v="2"/>
      <x v="4"/>
    </i>
    <i>
      <x v="86"/>
      <x v="75"/>
      <x v="1"/>
      <x v="4"/>
    </i>
    <i>
      <x v="88"/>
      <x v="65"/>
      <x v="1"/>
      <x v="4"/>
    </i>
    <i>
      <x v="89"/>
      <x v="81"/>
      <x v="1"/>
      <x v="4"/>
    </i>
    <i>
      <x v="90"/>
      <x v="135"/>
      <x v="1"/>
      <x v="4"/>
    </i>
    <i>
      <x v="91"/>
      <x v="125"/>
      <x v="1"/>
      <x v="8"/>
    </i>
    <i>
      <x v="92"/>
      <x v="93"/>
      <x v="1"/>
      <x v="3"/>
    </i>
    <i>
      <x v="93"/>
      <x v="74"/>
      <x v="1"/>
      <x v="5"/>
    </i>
    <i>
      <x v="94"/>
      <x v="79"/>
      <x v="4"/>
      <x v="3"/>
    </i>
    <i>
      <x v="95"/>
      <x v="127"/>
      <x v="5"/>
      <x v="3"/>
    </i>
    <i>
      <x v="96"/>
      <x v="105"/>
      <x v="5"/>
      <x v="2"/>
    </i>
    <i>
      <x v="97"/>
      <x v="90"/>
      <x v="2"/>
      <x v="2"/>
    </i>
    <i>
      <x v="98"/>
      <x v="94"/>
      <x v="1"/>
      <x v="3"/>
    </i>
    <i>
      <x v="99"/>
      <x v="106"/>
      <x v="1"/>
      <x v="4"/>
    </i>
    <i>
      <x v="100"/>
      <x v="69"/>
      <x v="1"/>
      <x v="1"/>
    </i>
    <i>
      <x v="101"/>
      <x v="82"/>
      <x v="1"/>
      <x v="4"/>
    </i>
    <i>
      <x v="102"/>
      <x v="111"/>
      <x v="1"/>
      <x v="3"/>
    </i>
    <i>
      <x v="103"/>
      <x v="95"/>
      <x v="1"/>
      <x v="3"/>
    </i>
    <i>
      <x v="104"/>
      <x v="107"/>
      <x v="1"/>
      <x v="4"/>
    </i>
    <i>
      <x v="105"/>
      <x v="100"/>
      <x v="5"/>
      <x v="4"/>
    </i>
    <i>
      <x v="106"/>
      <x v="116"/>
      <x v="1"/>
      <x v="2"/>
    </i>
    <i>
      <x v="107"/>
      <x v="84"/>
      <x v="1"/>
      <x v="4"/>
    </i>
    <i>
      <x v="108"/>
      <x v="108"/>
      <x v="1"/>
      <x v="3"/>
    </i>
    <i>
      <x v="109"/>
      <x v="91"/>
      <x v="1"/>
      <x v="3"/>
    </i>
    <i>
      <x v="110"/>
      <x v="96"/>
      <x v="2"/>
      <x v="6"/>
    </i>
    <i>
      <x v="111"/>
      <x v="86"/>
      <x v="1"/>
      <x v="3"/>
    </i>
    <i>
      <x v="112"/>
      <x v="101"/>
      <x v="5"/>
      <x v="6"/>
    </i>
    <i>
      <x v="113"/>
      <x v="114"/>
      <x v="2"/>
      <x v="3"/>
    </i>
    <i>
      <x v="114"/>
      <x v="97"/>
      <x v="2"/>
      <x v="5"/>
    </i>
    <i>
      <x v="115"/>
      <x v="87"/>
      <x v="1"/>
      <x v="3"/>
    </i>
    <i>
      <x v="116"/>
      <x v="113"/>
      <x v="2"/>
      <x v="4"/>
    </i>
    <i>
      <x v="117"/>
      <x v="102"/>
      <x v="2"/>
      <x v="4"/>
    </i>
    <i>
      <x v="118"/>
      <x v="138"/>
      <x v="7"/>
      <x v="3"/>
    </i>
    <i>
      <x v="119"/>
      <x v="118"/>
      <x v="5"/>
      <x v="5"/>
    </i>
    <i>
      <x v="120"/>
      <x v="109"/>
      <x v="5"/>
      <x v="3"/>
    </i>
    <i>
      <x v="121"/>
      <x v="124"/>
      <x v="2"/>
      <x v="5"/>
    </i>
    <i>
      <x v="122"/>
      <x v="112"/>
      <x v="2"/>
      <x v="4"/>
    </i>
    <i>
      <x v="123"/>
      <x v="122"/>
      <x v="2"/>
      <x v="4"/>
    </i>
    <i>
      <x v="124"/>
      <x v="98"/>
      <x v="1"/>
      <x v="4"/>
    </i>
    <i>
      <x v="125"/>
      <x v="117"/>
      <x v="7"/>
      <x v="4"/>
    </i>
    <i>
      <x v="126"/>
      <x v="130"/>
      <x v="2"/>
      <x v="6"/>
    </i>
    <i>
      <x v="127"/>
      <x v="131"/>
      <x v="1"/>
      <x v="4"/>
    </i>
    <i>
      <x v="128"/>
      <x v="123"/>
      <x v="1"/>
      <x v="4"/>
    </i>
    <i>
      <x v="129"/>
      <x v="132"/>
      <x v="3"/>
      <x v="3"/>
    </i>
    <i>
      <x v="130"/>
      <x v="137"/>
      <x v="5"/>
      <x v="3"/>
    </i>
    <i>
      <x v="131"/>
      <x v="133"/>
      <x v="5"/>
      <x v="3"/>
    </i>
    <i>
      <x v="132"/>
      <x v="128"/>
      <x v="5"/>
      <x v="3"/>
    </i>
    <i>
      <x v="133"/>
      <x v="134"/>
      <x v="5"/>
      <x v="2"/>
    </i>
    <i>
      <x v="134"/>
      <x v="126"/>
      <x v="1"/>
      <x v="3"/>
    </i>
    <i>
      <x v="135"/>
      <x v="136"/>
      <x v="5"/>
      <x v="3"/>
    </i>
    <i>
      <x v="136"/>
      <x v="140"/>
      <x v="5"/>
      <x v="2"/>
    </i>
    <i>
      <x v="137"/>
      <x v="139"/>
      <x v="1"/>
      <x v="4"/>
    </i>
    <i>
      <x v="138"/>
      <x v="119"/>
      <x/>
      <x v="6"/>
    </i>
    <i>
      <x v="139"/>
      <x v="120"/>
      <x/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6" hier="-1"/>
    <pageField fld="5" item="5" hier="-1"/>
  </pageFields>
  <dataFields count="7">
    <dataField name="Golf" fld="17" baseField="0" baseItem="0"/>
    <dataField name="League" fld="18" baseField="0" baseItem="0"/>
    <dataField name="Lessons" fld="19" baseField="0" baseItem="0"/>
    <dataField name="Beverage" fld="20" baseField="0" baseItem="0"/>
    <dataField name="Food" fld="21" baseField="0" baseItem="0"/>
    <dataField name="Merchandise" fld="22" baseField="0" baseItem="0"/>
    <dataField name="Total Sales" fld="23" baseField="0" baseItem="0"/>
  </dataFields>
  <formats count="4">
    <format dxfId="20">
      <pivotArea outline="0" collapsedLevelsAreSubtotals="1" fieldPosition="0"/>
    </format>
    <format dxfId="21">
      <pivotArea field="-2" type="button" dataOnly="0" labelOnly="1" outline="0" axis="axisCol" fieldPosition="0"/>
    </format>
    <format dxfId="22">
      <pivotArea type="topRight" dataOnly="0" labelOnly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5B752-79BB-41FB-AEC8-B5F979D626EA}" name="PivotTable1" cacheId="29" applyNumberFormats="0" applyBorderFormats="0" applyFontFormats="0" applyPatternFormats="0" applyAlignmentFormats="0" applyWidthHeightFormats="1" dataCaption="Attachment Rate" updatedVersion="8" minRefreshableVersion="3" useAutoFormatting="1" colGrandTotals="0" itemPrintTitles="1" createdVersion="6" indent="0" compact="0" compactData="0" gridDropZones="1" multipleFieldFilters="0">
  <location ref="A7:J144" firstHeaderRow="1" firstDataRow="2" firstDataCol="4" rowPageCount="2" colPageCount="1"/>
  <pivotFields count="29">
    <pivotField axis="axisRow" compact="0" outline="0" showAll="0" sortType="ascending" defaultSubtotal="0">
      <items count="141">
        <item x="0"/>
        <item x="19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x="13"/>
        <item x="15"/>
        <item x="14"/>
        <item x="16"/>
        <item x="17"/>
        <item x="18"/>
        <item x="20"/>
        <item x="21"/>
        <item x="22"/>
        <item x="23"/>
        <item x="27"/>
        <item x="28"/>
        <item x="24"/>
        <item x="26"/>
        <item x="30"/>
        <item x="25"/>
        <item x="29"/>
        <item x="41"/>
        <item x="33"/>
        <item x="32"/>
        <item x="34"/>
        <item x="35"/>
        <item x="38"/>
        <item x="31"/>
        <item x="40"/>
        <item x="55"/>
        <item x="63"/>
        <item x="104"/>
        <item x="57"/>
        <item x="74"/>
        <item x="44"/>
        <item x="46"/>
        <item x="45"/>
        <item x="96"/>
        <item x="36"/>
        <item x="65"/>
        <item x="39"/>
        <item x="122"/>
        <item x="47"/>
        <item x="58"/>
        <item x="43"/>
        <item x="37"/>
        <item x="50"/>
        <item x="61"/>
        <item x="116"/>
        <item x="48"/>
        <item x="52"/>
        <item x="56"/>
        <item x="49"/>
        <item x="53"/>
        <item x="51"/>
        <item x="90"/>
        <item x="59"/>
        <item x="54"/>
        <item x="129"/>
        <item x="101"/>
        <item x="73"/>
        <item x="70"/>
        <item x="66"/>
        <item x="42"/>
        <item x="80"/>
        <item x="67"/>
        <item x="83"/>
        <item x="60"/>
        <item x="71"/>
        <item x="62"/>
        <item x="69"/>
        <item x="72"/>
        <item x="79"/>
        <item x="102"/>
        <item x="77"/>
        <item x="88"/>
        <item x="75"/>
        <item x="111"/>
        <item x="64"/>
        <item x="82"/>
        <item x="134"/>
        <item x="124"/>
        <item x="91"/>
        <item x="76"/>
        <item x="78"/>
        <item x="126"/>
        <item x="105"/>
        <item x="87"/>
        <item x="93"/>
        <item x="107"/>
        <item x="68"/>
        <item x="81"/>
        <item x="109"/>
        <item x="94"/>
        <item x="103"/>
        <item x="99"/>
        <item x="115"/>
        <item x="84"/>
        <item x="106"/>
        <item x="89"/>
        <item x="95"/>
        <item x="86"/>
        <item x="100"/>
        <item x="113"/>
        <item x="92"/>
        <item x="85"/>
        <item x="112"/>
        <item x="98"/>
        <item x="137"/>
        <item x="117"/>
        <item x="108"/>
        <item x="123"/>
        <item x="110"/>
        <item x="120"/>
        <item x="97"/>
        <item x="114"/>
        <item x="127"/>
        <item x="131"/>
        <item x="121"/>
        <item x="130"/>
        <item x="136"/>
        <item x="133"/>
        <item x="128"/>
        <item x="132"/>
        <item x="125"/>
        <item x="135"/>
        <item x="139"/>
        <item x="138"/>
        <item x="119"/>
        <item x="118"/>
        <item x="140"/>
      </items>
    </pivotField>
    <pivotField axis="axisRow" compact="0" outline="0" showAll="0" defaultSubtotal="0">
      <items count="141">
        <item x="51"/>
        <item x="49"/>
        <item x="2"/>
        <item x="37"/>
        <item x="43"/>
        <item x="14"/>
        <item x="47"/>
        <item x="12"/>
        <item x="38"/>
        <item x="30"/>
        <item x="16"/>
        <item x="17"/>
        <item x="46"/>
        <item x="57"/>
        <item x="34"/>
        <item x="10"/>
        <item x="20"/>
        <item x="45"/>
        <item x="22"/>
        <item x="4"/>
        <item x="1"/>
        <item x="26"/>
        <item x="35"/>
        <item x="5"/>
        <item x="19"/>
        <item x="6"/>
        <item x="44"/>
        <item x="55"/>
        <item x="9"/>
        <item x="33"/>
        <item x="11"/>
        <item x="25"/>
        <item x="27"/>
        <item x="42"/>
        <item x="24"/>
        <item x="28"/>
        <item x="36"/>
        <item x="48"/>
        <item x="0"/>
        <item x="54"/>
        <item x="40"/>
        <item x="53"/>
        <item x="52"/>
        <item x="56"/>
        <item x="21"/>
        <item x="7"/>
        <item x="23"/>
        <item x="41"/>
        <item x="3"/>
        <item x="31"/>
        <item x="13"/>
        <item x="39"/>
        <item x="15"/>
        <item x="18"/>
        <item x="8"/>
        <item x="29"/>
        <item x="50"/>
        <item x="140"/>
        <item x="59"/>
        <item x="58"/>
        <item x="60"/>
        <item x="61"/>
        <item x="62"/>
        <item x="67"/>
        <item x="63"/>
        <item x="64"/>
        <item x="65"/>
        <item x="66"/>
        <item x="69"/>
        <item x="68"/>
        <item x="70"/>
        <item x="71"/>
        <item x="73"/>
        <item x="72"/>
        <item x="76"/>
        <item x="75"/>
        <item x="77"/>
        <item x="74"/>
        <item x="79"/>
        <item x="78"/>
        <item x="80"/>
        <item x="82"/>
        <item x="81"/>
        <item x="83"/>
        <item x="84"/>
        <item x="32"/>
        <item x="86"/>
        <item x="85"/>
        <item x="90"/>
        <item x="88"/>
        <item x="87"/>
        <item x="89"/>
        <item x="96"/>
        <item x="91"/>
        <item x="93"/>
        <item x="94"/>
        <item x="95"/>
        <item x="92"/>
        <item x="97"/>
        <item x="101"/>
        <item x="99"/>
        <item x="100"/>
        <item x="98"/>
        <item x="102"/>
        <item x="104"/>
        <item x="105"/>
        <item x="107"/>
        <item x="103"/>
        <item x="106"/>
        <item x="108"/>
        <item x="111"/>
        <item x="109"/>
        <item x="110"/>
        <item x="112"/>
        <item x="113"/>
        <item x="116"/>
        <item x="115"/>
        <item x="114"/>
        <item x="117"/>
        <item x="119"/>
        <item x="118"/>
        <item x="122"/>
        <item x="120"/>
        <item x="121"/>
        <item x="123"/>
        <item x="124"/>
        <item x="125"/>
        <item x="126"/>
        <item x="128"/>
        <item x="129"/>
        <item x="127"/>
        <item x="131"/>
        <item x="130"/>
        <item x="133"/>
        <item x="132"/>
        <item x="134"/>
        <item x="135"/>
        <item x="136"/>
        <item x="137"/>
        <item x="138"/>
        <item x="139"/>
      </items>
    </pivotField>
    <pivotField axis="axisRow" compact="0" outline="0" showAll="0" defaultSubtotal="0">
      <items count="8">
        <item x="3"/>
        <item x="0"/>
        <item x="2"/>
        <item x="5"/>
        <item x="1"/>
        <item x="4"/>
        <item x="7"/>
        <item x="6"/>
      </items>
    </pivotField>
    <pivotField axis="axisRow" compact="0" outline="0" showAll="0" defaultSubtotal="0">
      <items count="9">
        <item x="7"/>
        <item x="0"/>
        <item x="1"/>
        <item x="2"/>
        <item x="3"/>
        <item x="4"/>
        <item x="5"/>
        <item m="1" x="8"/>
        <item x="6"/>
      </items>
    </pivotField>
    <pivotField compact="0" outline="0" showAll="0"/>
    <pivotField axis="axisPage" compact="0" outline="0" showAll="0" defaultSubtotal="0">
      <items count="14">
        <item h="1" x="0"/>
        <item h="1" x="1"/>
        <item h="1" x="2"/>
        <item h="1" x="3"/>
        <item x="4"/>
        <item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name="Golf2" dataField="1" compact="0" outline="0" showAll="0"/>
    <pivotField name="League2" compact="0" outline="0" showAll="0"/>
    <pivotField name="Lessons2" compact="0" outline="0" showAll="0"/>
    <pivotField name="Beverage2" compact="0" outline="0" showAll="0"/>
    <pivotField name="Food2" compact="0" outline="0" showAll="0"/>
    <pivotField name="Merchandise2" compact="0" outline="0" showAll="0"/>
    <pivotField compact="0" outline="0" showAll="0"/>
    <pivotField name="Total Sales2" compact="0" outline="0" showAll="0"/>
    <pivotField compact="0" outline="0" showAll="0"/>
    <pivotField compact="0" outline="0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compact="0" outline="0" showAll="0">
      <items count="14">
        <item sd="0" x="1"/>
        <item sd="0" x="2"/>
        <item sd="0" x="3"/>
        <item sd="0" x="4"/>
        <item sd="0" x="5"/>
        <item x="6"/>
        <item x="7"/>
        <item x="8"/>
        <item x="0"/>
        <item x="9"/>
        <item x="10"/>
        <item x="11"/>
        <item x="12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4">
    <field x="0"/>
    <field x="1"/>
    <field x="2"/>
    <field x="3"/>
  </rowFields>
  <rowItems count="136">
    <i>
      <x/>
      <x v="38"/>
      <x v="1"/>
      <x v="1"/>
    </i>
    <i>
      <x v="1"/>
      <x v="24"/>
      <x v="5"/>
      <x v="1"/>
    </i>
    <i>
      <x v="2"/>
      <x v="20"/>
      <x v="1"/>
      <x v="2"/>
    </i>
    <i>
      <x v="3"/>
      <x v="2"/>
      <x v="1"/>
      <x v="2"/>
    </i>
    <i>
      <x v="4"/>
      <x v="48"/>
      <x v="1"/>
      <x v="2"/>
    </i>
    <i>
      <x v="5"/>
      <x v="19"/>
      <x v="4"/>
      <x v="1"/>
    </i>
    <i>
      <x v="6"/>
      <x v="23"/>
      <x v="1"/>
      <x v="2"/>
    </i>
    <i>
      <x v="7"/>
      <x v="25"/>
      <x v="1"/>
      <x v="2"/>
    </i>
    <i>
      <x v="8"/>
      <x v="45"/>
      <x v="1"/>
      <x v="2"/>
    </i>
    <i>
      <x v="9"/>
      <x v="28"/>
      <x v="1"/>
      <x v="2"/>
    </i>
    <i>
      <x v="10"/>
      <x v="54"/>
      <x v="1"/>
      <x v="2"/>
    </i>
    <i>
      <x v="11"/>
      <x v="15"/>
      <x v="4"/>
      <x v="3"/>
    </i>
    <i>
      <x v="12"/>
      <x v="30"/>
      <x v="1"/>
      <x v="3"/>
    </i>
    <i>
      <x v="13"/>
      <x v="7"/>
      <x v="1"/>
      <x v="3"/>
    </i>
    <i>
      <x v="14"/>
      <x v="50"/>
      <x v="1"/>
      <x v="2"/>
    </i>
    <i>
      <x v="15"/>
      <x v="52"/>
      <x v="2"/>
      <x v="2"/>
    </i>
    <i>
      <x v="16"/>
      <x v="5"/>
      <x v="1"/>
      <x v="2"/>
    </i>
    <i>
      <x v="17"/>
      <x v="10"/>
      <x v="1"/>
      <x v="2"/>
    </i>
    <i>
      <x v="18"/>
      <x v="11"/>
      <x v="1"/>
      <x v="2"/>
    </i>
    <i>
      <x v="20"/>
      <x v="16"/>
      <x/>
      <x v="2"/>
    </i>
    <i>
      <x v="21"/>
      <x v="44"/>
      <x v="5"/>
      <x v="2"/>
    </i>
    <i>
      <x v="22"/>
      <x v="18"/>
      <x v="1"/>
      <x v="4"/>
    </i>
    <i>
      <x v="23"/>
      <x v="46"/>
      <x v="1"/>
      <x v="2"/>
    </i>
    <i>
      <x v="24"/>
      <x v="32"/>
      <x v="1"/>
      <x v="4"/>
    </i>
    <i>
      <x v="25"/>
      <x v="35"/>
      <x v="1"/>
      <x v="3"/>
    </i>
    <i>
      <x v="26"/>
      <x v="34"/>
      <x v="1"/>
      <x v="3"/>
    </i>
    <i>
      <x v="27"/>
      <x v="21"/>
      <x v="4"/>
      <x v="3"/>
    </i>
    <i>
      <x v="28"/>
      <x v="9"/>
      <x v="1"/>
      <x v="3"/>
    </i>
    <i>
      <x v="29"/>
      <x v="31"/>
      <x v="2"/>
      <x v="2"/>
    </i>
    <i>
      <x v="30"/>
      <x v="55"/>
      <x v="1"/>
      <x v="3"/>
    </i>
    <i>
      <x v="31"/>
      <x v="47"/>
      <x v="1"/>
      <x v="5"/>
    </i>
    <i>
      <x v="32"/>
      <x v="29"/>
      <x v="1"/>
      <x v="3"/>
    </i>
    <i>
      <x v="33"/>
      <x v="85"/>
      <x/>
      <x v="3"/>
    </i>
    <i>
      <x v="34"/>
      <x v="14"/>
      <x v="1"/>
      <x v="4"/>
    </i>
    <i>
      <x v="36"/>
      <x v="8"/>
      <x v="2"/>
      <x v="3"/>
    </i>
    <i>
      <x v="37"/>
      <x v="49"/>
      <x v="5"/>
      <x v="1"/>
    </i>
    <i>
      <x v="38"/>
      <x v="40"/>
      <x v="1"/>
      <x v="4"/>
    </i>
    <i>
      <x v="39"/>
      <x v="27"/>
      <x v="1"/>
      <x v="6"/>
    </i>
    <i>
      <x v="40"/>
      <x v="64"/>
      <x v="1"/>
      <x v="3"/>
    </i>
    <i>
      <x v="41"/>
      <x v="104"/>
      <x v="1"/>
      <x v="3"/>
    </i>
    <i>
      <x v="42"/>
      <x v="13"/>
      <x/>
      <x v="5"/>
    </i>
    <i>
      <x v="43"/>
      <x v="77"/>
      <x/>
      <x v="4"/>
    </i>
    <i>
      <x v="44"/>
      <x v="26"/>
      <x v="1"/>
      <x v="3"/>
    </i>
    <i>
      <x v="45"/>
      <x v="12"/>
      <x/>
      <x v="2"/>
    </i>
    <i>
      <x v="46"/>
      <x v="17"/>
      <x v="1"/>
      <x v="4"/>
    </i>
    <i>
      <x v="47"/>
      <x v="92"/>
      <x/>
      <x v="6"/>
    </i>
    <i>
      <x v="48"/>
      <x v="36"/>
      <x v="1"/>
      <x v="2"/>
    </i>
    <i>
      <x v="49"/>
      <x v="66"/>
      <x v="1"/>
      <x v="3"/>
    </i>
    <i>
      <x v="51"/>
      <x v="121"/>
      <x v="1"/>
      <x v="4"/>
    </i>
    <i>
      <x v="52"/>
      <x v="6"/>
      <x v="1"/>
      <x v="3"/>
    </i>
    <i>
      <x v="53"/>
      <x v="59"/>
      <x v="1"/>
      <x v="4"/>
    </i>
    <i>
      <x v="54"/>
      <x v="4"/>
      <x v="1"/>
      <x v="5"/>
    </i>
    <i>
      <x v="55"/>
      <x v="3"/>
      <x v="1"/>
      <x v="4"/>
    </i>
    <i>
      <x v="56"/>
      <x v="56"/>
      <x v="2"/>
      <x v="5"/>
    </i>
    <i>
      <x v="57"/>
      <x v="61"/>
      <x v="1"/>
      <x v="4"/>
    </i>
    <i>
      <x v="58"/>
      <x v="115"/>
      <x v="2"/>
      <x v="4"/>
    </i>
    <i>
      <x v="59"/>
      <x v="37"/>
      <x v="1"/>
      <x v="4"/>
    </i>
    <i>
      <x v="60"/>
      <x v="42"/>
      <x v="2"/>
      <x v="2"/>
    </i>
    <i>
      <x v="61"/>
      <x v="43"/>
      <x v="1"/>
      <x v="3"/>
    </i>
    <i>
      <x v="62"/>
      <x v="1"/>
      <x v="1"/>
      <x v="4"/>
    </i>
    <i>
      <x v="63"/>
      <x v="41"/>
      <x v="1"/>
      <x v="3"/>
    </i>
    <i>
      <x v="64"/>
      <x/>
      <x v="2"/>
      <x v="4"/>
    </i>
    <i>
      <x v="65"/>
      <x v="88"/>
      <x v="5"/>
      <x v="3"/>
    </i>
    <i>
      <x v="66"/>
      <x v="58"/>
      <x/>
      <x v="4"/>
    </i>
    <i>
      <x v="67"/>
      <x v="39"/>
      <x v="1"/>
      <x v="3"/>
    </i>
    <i>
      <x v="68"/>
      <x v="129"/>
      <x v="1"/>
      <x v="3"/>
    </i>
    <i>
      <x v="69"/>
      <x v="99"/>
      <x v="5"/>
      <x v="3"/>
    </i>
    <i>
      <x v="70"/>
      <x v="72"/>
      <x v="1"/>
      <x v="3"/>
    </i>
    <i>
      <x v="71"/>
      <x v="70"/>
      <x v="3"/>
      <x v="3"/>
    </i>
    <i>
      <x v="72"/>
      <x v="67"/>
      <x v="3"/>
      <x v="3"/>
    </i>
    <i>
      <x v="73"/>
      <x v="33"/>
      <x v="1"/>
      <x v="2"/>
    </i>
    <i>
      <x v="74"/>
      <x v="80"/>
      <x v="5"/>
      <x v="2"/>
    </i>
    <i>
      <x v="76"/>
      <x v="83"/>
      <x v="7"/>
      <x v="3"/>
    </i>
    <i>
      <x v="77"/>
      <x v="60"/>
      <x v="4"/>
      <x v="4"/>
    </i>
    <i>
      <x v="78"/>
      <x v="71"/>
      <x v="1"/>
      <x v="3"/>
    </i>
    <i>
      <x v="79"/>
      <x v="62"/>
      <x v="2"/>
      <x v="5"/>
    </i>
    <i>
      <x v="80"/>
      <x v="68"/>
      <x v="5"/>
      <x v="2"/>
    </i>
    <i>
      <x v="81"/>
      <x v="73"/>
      <x v="1"/>
      <x v="4"/>
    </i>
    <i>
      <x v="82"/>
      <x v="78"/>
      <x v="1"/>
      <x v="4"/>
    </i>
    <i>
      <x v="83"/>
      <x v="103"/>
      <x v="5"/>
      <x v="3"/>
    </i>
    <i>
      <x v="84"/>
      <x v="76"/>
      <x v="3"/>
      <x v="3"/>
    </i>
    <i>
      <x v="85"/>
      <x v="89"/>
      <x v="2"/>
      <x v="4"/>
    </i>
    <i>
      <x v="86"/>
      <x v="75"/>
      <x v="1"/>
      <x v="4"/>
    </i>
    <i>
      <x v="88"/>
      <x v="65"/>
      <x v="1"/>
      <x v="4"/>
    </i>
    <i>
      <x v="89"/>
      <x v="81"/>
      <x v="1"/>
      <x v="4"/>
    </i>
    <i>
      <x v="90"/>
      <x v="135"/>
      <x v="1"/>
      <x v="4"/>
    </i>
    <i>
      <x v="91"/>
      <x v="125"/>
      <x v="1"/>
      <x v="8"/>
    </i>
    <i>
      <x v="92"/>
      <x v="93"/>
      <x v="1"/>
      <x v="3"/>
    </i>
    <i>
      <x v="93"/>
      <x v="74"/>
      <x v="1"/>
      <x v="5"/>
    </i>
    <i>
      <x v="94"/>
      <x v="79"/>
      <x v="4"/>
      <x v="3"/>
    </i>
    <i>
      <x v="95"/>
      <x v="127"/>
      <x v="5"/>
      <x v="3"/>
    </i>
    <i>
      <x v="96"/>
      <x v="105"/>
      <x v="5"/>
      <x v="2"/>
    </i>
    <i>
      <x v="97"/>
      <x v="90"/>
      <x v="2"/>
      <x v="2"/>
    </i>
    <i>
      <x v="98"/>
      <x v="94"/>
      <x v="1"/>
      <x v="3"/>
    </i>
    <i>
      <x v="99"/>
      <x v="106"/>
      <x v="1"/>
      <x v="4"/>
    </i>
    <i>
      <x v="100"/>
      <x v="69"/>
      <x v="1"/>
      <x v="1"/>
    </i>
    <i>
      <x v="101"/>
      <x v="82"/>
      <x v="1"/>
      <x v="4"/>
    </i>
    <i>
      <x v="102"/>
      <x v="111"/>
      <x v="1"/>
      <x v="3"/>
    </i>
    <i>
      <x v="103"/>
      <x v="95"/>
      <x v="1"/>
      <x v="3"/>
    </i>
    <i>
      <x v="104"/>
      <x v="107"/>
      <x v="1"/>
      <x v="4"/>
    </i>
    <i>
      <x v="105"/>
      <x v="100"/>
      <x v="5"/>
      <x v="4"/>
    </i>
    <i>
      <x v="106"/>
      <x v="116"/>
      <x v="1"/>
      <x v="2"/>
    </i>
    <i>
      <x v="107"/>
      <x v="84"/>
      <x v="1"/>
      <x v="4"/>
    </i>
    <i>
      <x v="108"/>
      <x v="108"/>
      <x v="1"/>
      <x v="3"/>
    </i>
    <i>
      <x v="109"/>
      <x v="91"/>
      <x v="1"/>
      <x v="3"/>
    </i>
    <i>
      <x v="110"/>
      <x v="96"/>
      <x v="2"/>
      <x v="6"/>
    </i>
    <i>
      <x v="111"/>
      <x v="86"/>
      <x v="1"/>
      <x v="3"/>
    </i>
    <i>
      <x v="112"/>
      <x v="101"/>
      <x v="5"/>
      <x v="6"/>
    </i>
    <i>
      <x v="113"/>
      <x v="114"/>
      <x v="2"/>
      <x v="3"/>
    </i>
    <i>
      <x v="114"/>
      <x v="97"/>
      <x v="2"/>
      <x v="5"/>
    </i>
    <i>
      <x v="115"/>
      <x v="87"/>
      <x v="1"/>
      <x v="3"/>
    </i>
    <i>
      <x v="116"/>
      <x v="113"/>
      <x v="2"/>
      <x v="4"/>
    </i>
    <i>
      <x v="117"/>
      <x v="102"/>
      <x v="2"/>
      <x v="4"/>
    </i>
    <i>
      <x v="118"/>
      <x v="138"/>
      <x v="7"/>
      <x v="3"/>
    </i>
    <i>
      <x v="119"/>
      <x v="118"/>
      <x v="5"/>
      <x v="5"/>
    </i>
    <i>
      <x v="120"/>
      <x v="109"/>
      <x v="5"/>
      <x v="3"/>
    </i>
    <i>
      <x v="121"/>
      <x v="124"/>
      <x v="2"/>
      <x v="5"/>
    </i>
    <i>
      <x v="122"/>
      <x v="112"/>
      <x v="2"/>
      <x v="4"/>
    </i>
    <i>
      <x v="123"/>
      <x v="122"/>
      <x v="2"/>
      <x v="4"/>
    </i>
    <i>
      <x v="124"/>
      <x v="98"/>
      <x v="1"/>
      <x v="4"/>
    </i>
    <i>
      <x v="125"/>
      <x v="117"/>
      <x v="7"/>
      <x v="4"/>
    </i>
    <i>
      <x v="126"/>
      <x v="130"/>
      <x v="2"/>
      <x v="6"/>
    </i>
    <i>
      <x v="127"/>
      <x v="131"/>
      <x v="1"/>
      <x v="4"/>
    </i>
    <i>
      <x v="128"/>
      <x v="123"/>
      <x v="1"/>
      <x v="4"/>
    </i>
    <i>
      <x v="129"/>
      <x v="132"/>
      <x v="3"/>
      <x v="3"/>
    </i>
    <i>
      <x v="130"/>
      <x v="137"/>
      <x v="5"/>
      <x v="3"/>
    </i>
    <i>
      <x v="131"/>
      <x v="133"/>
      <x v="5"/>
      <x v="3"/>
    </i>
    <i>
      <x v="132"/>
      <x v="128"/>
      <x v="5"/>
      <x v="3"/>
    </i>
    <i>
      <x v="133"/>
      <x v="134"/>
      <x v="5"/>
      <x v="2"/>
    </i>
    <i>
      <x v="134"/>
      <x v="126"/>
      <x v="1"/>
      <x v="3"/>
    </i>
    <i>
      <x v="135"/>
      <x v="136"/>
      <x v="5"/>
      <x v="3"/>
    </i>
    <i>
      <x v="136"/>
      <x v="140"/>
      <x v="5"/>
      <x v="2"/>
    </i>
    <i>
      <x v="137"/>
      <x v="139"/>
      <x v="1"/>
      <x v="4"/>
    </i>
    <i>
      <x v="138"/>
      <x v="119"/>
      <x/>
      <x v="6"/>
    </i>
    <i>
      <x v="139"/>
      <x v="120"/>
      <x/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6" item="11" hier="-1"/>
    <pageField fld="5" item="5" hier="-1"/>
  </pageFields>
  <dataFields count="6">
    <dataField name="Total Golf Revenue" fld="6" baseField="0" baseItem="0"/>
    <dataField name="League" fld="24" baseField="3" baseItem="1" numFmtId="10"/>
    <dataField name="Lessons" fld="25" baseField="3" baseItem="1" numFmtId="10"/>
    <dataField name="Beverage" fld="26" baseField="3" baseItem="1" numFmtId="10"/>
    <dataField name="Food" fld="27" baseField="3" baseItem="1" numFmtId="10"/>
    <dataField name="Merchandise" fld="28" baseField="3" baseItem="1" numFmtId="10"/>
  </dataFields>
  <formats count="8">
    <format dxfId="12">
      <pivotArea outline="0" collapsedLevelsAreSubtotals="1" fieldPosition="0"/>
    </format>
    <format dxfId="13">
      <pivotArea field="-2" type="button" dataOnly="0" labelOnly="1" outline="0" axis="axisCol" fieldPosition="0"/>
    </format>
    <format dxfId="14">
      <pivotArea type="topRight" dataOnly="0" labelOnly="1" outline="0" fieldPosition="0"/>
    </format>
    <format dxfId="15">
      <pivotArea outline="0" fieldPosition="0">
        <references count="1">
          <reference field="4294967294" count="1">
            <x v="1"/>
          </reference>
        </references>
      </pivotArea>
    </format>
    <format dxfId="16">
      <pivotArea outline="0" fieldPosition="0">
        <references count="1">
          <reference field="4294967294" count="1">
            <x v="2"/>
          </reference>
        </references>
      </pivotArea>
    </format>
    <format dxfId="17">
      <pivotArea outline="0" fieldPosition="0">
        <references count="1">
          <reference field="4294967294" count="1">
            <x v="3"/>
          </reference>
        </references>
      </pivotArea>
    </format>
    <format dxfId="18">
      <pivotArea outline="0" fieldPosition="0">
        <references count="1">
          <reference field="4294967294" count="1">
            <x v="4"/>
          </reference>
        </references>
      </pivotArea>
    </format>
    <format dxfId="19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321DB-4689-460F-9031-641F944611D3}" name="Table_Sales_Data" displayName="Table_Sales_Data" ref="A1:O1048428" totalsRowShown="0" headerRowDxfId="65" dataDxfId="63" headerRowBorderDxfId="64" tableBorderDxfId="62">
  <autoFilter ref="A1:O1048428" xr:uid="{D8A321DB-4689-460F-9031-641F944611D3}"/>
  <sortState xmlns:xlrd2="http://schemas.microsoft.com/office/spreadsheetml/2017/richdata2" ref="A88:O3953">
    <sortCondition ref="B1:B1048428"/>
  </sortState>
  <tableColumns count="15">
    <tableColumn id="1" xr3:uid="{27D20CD0-E842-45F0-965A-9449077029D4}" name="Location ID" dataDxfId="61"/>
    <tableColumn id="13" xr3:uid="{59CD8095-9724-48C8-A208-821165E6A71C}" name="City_State" dataDxfId="60"/>
    <tableColumn id="14" xr3:uid="{F84016E2-527A-449A-92E8-B4CCBB1A98D2}" name="Region" dataDxfId="59"/>
    <tableColumn id="15" xr3:uid="{38B8E60E-D24A-4E94-9BE7-84A029201DA0}" name="# of Sims" dataDxfId="58"/>
    <tableColumn id="16" xr3:uid="{FBBC59A1-46C8-4680-A7AB-C31D2BE033DE}" name="Royalty %" dataDxfId="57"/>
    <tableColumn id="3" xr3:uid="{B9965A00-D5D8-4696-BB00-FB5ED0B58D61}" name="Sales_Date" dataDxfId="56"/>
    <tableColumn id="4" xr3:uid="{35FFDF14-9A23-4056-99BB-10F0BDB3440F}" name="Golf" dataDxfId="55"/>
    <tableColumn id="5" xr3:uid="{93E8FDD6-51CC-4BED-9E73-F11E54936028}" name="League" dataDxfId="54"/>
    <tableColumn id="6" xr3:uid="{9D9F54C5-970B-4C3C-A1D0-ED82771377FB}" name="Lessons" dataDxfId="53"/>
    <tableColumn id="7" xr3:uid="{C0D61B4F-56E1-434A-9EBF-56F0CB7477AE}" name="Beverage" dataDxfId="52"/>
    <tableColumn id="8" xr3:uid="{A437341D-3CA3-4CBD-906F-5E1FFB06390D}" name="Food" dataDxfId="51"/>
    <tableColumn id="9" xr3:uid="{327C7188-D112-466D-9F09-1DFA87E26C21}" name="Merchandise" dataDxfId="50"/>
    <tableColumn id="2" xr3:uid="{B38851B3-4A44-4242-B9DE-9D5727BA4336}" name="Service Charges"/>
    <tableColumn id="10" xr3:uid="{144EB47E-29AF-4D14-A775-45B00CE3DDFE}" name="Total Sales" dataDxfId="49"/>
    <tableColumn id="11" xr3:uid="{A5B9CF55-8CB7-4661-B57C-1493EE6601F5}" name="Gift Cards" dataDxfId="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6185"/>
  <sheetViews>
    <sheetView zoomScaleNormal="100" workbookViewId="0">
      <pane ySplit="1" topLeftCell="A6036" activePane="bottomLeft" state="frozen"/>
      <selection activeCell="G26" sqref="G26"/>
      <selection pane="bottomLeft" activeCell="F6055" sqref="F6055"/>
    </sheetView>
  </sheetViews>
  <sheetFormatPr defaultRowHeight="15" x14ac:dyDescent="0.25"/>
  <cols>
    <col min="1" max="1" width="14" customWidth="1"/>
    <col min="2" max="2" width="21.85546875" customWidth="1"/>
    <col min="3" max="15" width="14" customWidth="1"/>
  </cols>
  <sheetData>
    <row r="1" spans="1:15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34" t="s">
        <v>11</v>
      </c>
      <c r="M1" s="34" t="s">
        <v>189</v>
      </c>
      <c r="N1" s="24" t="s">
        <v>12</v>
      </c>
      <c r="O1" s="24" t="s">
        <v>13</v>
      </c>
    </row>
    <row r="2" spans="1:15" x14ac:dyDescent="0.25">
      <c r="A2" s="25">
        <v>2</v>
      </c>
      <c r="B2" s="26" t="s">
        <v>14</v>
      </c>
      <c r="C2" s="26" t="s">
        <v>15</v>
      </c>
      <c r="D2" s="26">
        <v>5</v>
      </c>
      <c r="E2" s="26">
        <v>6</v>
      </c>
      <c r="F2" s="27">
        <v>42675</v>
      </c>
      <c r="G2" s="28">
        <v>13667</v>
      </c>
      <c r="H2" s="28">
        <v>4050</v>
      </c>
      <c r="I2" s="26">
        <v>714</v>
      </c>
      <c r="J2" s="28">
        <v>5398</v>
      </c>
      <c r="K2" s="28">
        <v>1132</v>
      </c>
      <c r="L2" s="26">
        <v>0</v>
      </c>
      <c r="M2" s="26"/>
      <c r="N2" s="28">
        <v>24961</v>
      </c>
      <c r="O2" s="29"/>
    </row>
    <row r="3" spans="1:15" x14ac:dyDescent="0.25">
      <c r="A3" s="30">
        <v>2</v>
      </c>
      <c r="B3" s="31" t="s">
        <v>14</v>
      </c>
      <c r="C3" s="31" t="s">
        <v>15</v>
      </c>
      <c r="D3" s="31">
        <v>5</v>
      </c>
      <c r="E3" s="31">
        <v>6</v>
      </c>
      <c r="F3" s="32">
        <v>42705</v>
      </c>
      <c r="G3" s="33">
        <v>38856</v>
      </c>
      <c r="H3" s="33">
        <v>4440</v>
      </c>
      <c r="I3" s="31">
        <v>260</v>
      </c>
      <c r="J3" s="33">
        <v>12289</v>
      </c>
      <c r="K3" s="33">
        <v>1952</v>
      </c>
      <c r="L3" s="31">
        <v>80</v>
      </c>
      <c r="M3" s="31"/>
      <c r="N3" s="33">
        <v>57877</v>
      </c>
      <c r="O3" s="29"/>
    </row>
    <row r="4" spans="1:15" x14ac:dyDescent="0.25">
      <c r="A4" s="30">
        <v>2</v>
      </c>
      <c r="B4" s="31" t="s">
        <v>14</v>
      </c>
      <c r="C4" s="31" t="s">
        <v>15</v>
      </c>
      <c r="D4" s="31">
        <v>5</v>
      </c>
      <c r="E4" s="31">
        <v>6</v>
      </c>
      <c r="F4" s="32">
        <v>42736</v>
      </c>
      <c r="G4" s="33">
        <v>50505.93</v>
      </c>
      <c r="H4" s="33">
        <v>8355</v>
      </c>
      <c r="I4" s="31">
        <v>804.98</v>
      </c>
      <c r="J4" s="33">
        <v>14501.02</v>
      </c>
      <c r="K4" s="33">
        <v>2530.8200000000002</v>
      </c>
      <c r="L4" s="31">
        <v>0</v>
      </c>
      <c r="M4" s="31"/>
      <c r="N4" s="33">
        <v>76697.75</v>
      </c>
      <c r="O4" s="29"/>
    </row>
    <row r="5" spans="1:15" x14ac:dyDescent="0.25">
      <c r="A5" s="30">
        <v>2</v>
      </c>
      <c r="B5" s="31" t="s">
        <v>14</v>
      </c>
      <c r="C5" s="31" t="s">
        <v>15</v>
      </c>
      <c r="D5" s="31">
        <v>5</v>
      </c>
      <c r="E5" s="31">
        <v>6</v>
      </c>
      <c r="F5" s="32">
        <v>42767</v>
      </c>
      <c r="G5" s="33">
        <v>49193.06</v>
      </c>
      <c r="H5" s="33">
        <v>8325.42</v>
      </c>
      <c r="I5" s="33">
        <v>1145</v>
      </c>
      <c r="J5" s="33">
        <v>12580.44</v>
      </c>
      <c r="K5" s="33">
        <v>1494.8</v>
      </c>
      <c r="L5" s="31">
        <v>103.93</v>
      </c>
      <c r="M5" s="31"/>
      <c r="N5" s="33">
        <v>72842.649999999994</v>
      </c>
      <c r="O5" s="29"/>
    </row>
    <row r="6" spans="1:15" x14ac:dyDescent="0.25">
      <c r="A6" s="30">
        <v>2</v>
      </c>
      <c r="B6" s="31" t="s">
        <v>14</v>
      </c>
      <c r="C6" s="31" t="s">
        <v>15</v>
      </c>
      <c r="D6" s="31">
        <v>5</v>
      </c>
      <c r="E6" s="31">
        <v>6</v>
      </c>
      <c r="F6" s="32">
        <v>42795</v>
      </c>
      <c r="G6" s="33">
        <v>48383.03</v>
      </c>
      <c r="H6" s="31">
        <v>0</v>
      </c>
      <c r="I6" s="33">
        <v>1247.5</v>
      </c>
      <c r="J6" s="33">
        <v>11795.52</v>
      </c>
      <c r="K6" s="33">
        <v>2291.34</v>
      </c>
      <c r="L6" s="31">
        <v>159.1</v>
      </c>
      <c r="M6" s="31"/>
      <c r="N6" s="33">
        <v>63876.49</v>
      </c>
      <c r="O6" s="29"/>
    </row>
    <row r="7" spans="1:15" x14ac:dyDescent="0.25">
      <c r="A7" s="30">
        <v>2</v>
      </c>
      <c r="B7" s="31" t="s">
        <v>14</v>
      </c>
      <c r="C7" s="31" t="s">
        <v>15</v>
      </c>
      <c r="D7" s="31">
        <v>5</v>
      </c>
      <c r="E7" s="31">
        <v>6</v>
      </c>
      <c r="F7" s="32">
        <v>42826</v>
      </c>
      <c r="G7" s="33">
        <v>15803.6</v>
      </c>
      <c r="H7" s="31">
        <v>280</v>
      </c>
      <c r="I7" s="31">
        <v>937.5</v>
      </c>
      <c r="J7" s="33">
        <v>4459.95</v>
      </c>
      <c r="K7" s="31">
        <v>973.38</v>
      </c>
      <c r="L7" s="33">
        <v>1131.97</v>
      </c>
      <c r="M7" s="33"/>
      <c r="N7" s="33">
        <v>23586.400000000001</v>
      </c>
      <c r="O7" s="29"/>
    </row>
    <row r="8" spans="1:15" x14ac:dyDescent="0.25">
      <c r="A8" s="30">
        <v>2</v>
      </c>
      <c r="B8" s="31" t="s">
        <v>14</v>
      </c>
      <c r="C8" s="31" t="s">
        <v>15</v>
      </c>
      <c r="D8" s="31">
        <v>5</v>
      </c>
      <c r="E8" s="31">
        <v>6</v>
      </c>
      <c r="F8" s="32">
        <v>42856</v>
      </c>
      <c r="G8" s="33">
        <v>6501.01</v>
      </c>
      <c r="H8" s="31">
        <v>0</v>
      </c>
      <c r="I8" s="33">
        <v>7375</v>
      </c>
      <c r="J8" s="33">
        <v>2022.64</v>
      </c>
      <c r="K8" s="31">
        <v>330.5</v>
      </c>
      <c r="L8" s="31">
        <v>611.12</v>
      </c>
      <c r="M8" s="31"/>
      <c r="N8" s="33">
        <v>16840.27</v>
      </c>
      <c r="O8" s="29"/>
    </row>
    <row r="9" spans="1:15" x14ac:dyDescent="0.25">
      <c r="A9" s="30">
        <v>2</v>
      </c>
      <c r="B9" s="31" t="s">
        <v>14</v>
      </c>
      <c r="C9" s="31" t="s">
        <v>15</v>
      </c>
      <c r="D9" s="31">
        <v>5</v>
      </c>
      <c r="E9" s="31">
        <v>6</v>
      </c>
      <c r="F9" s="32">
        <v>42887</v>
      </c>
      <c r="G9" s="33">
        <v>4515.17</v>
      </c>
      <c r="H9" s="31">
        <v>0</v>
      </c>
      <c r="I9" s="33">
        <v>2175</v>
      </c>
      <c r="J9" s="33">
        <v>1124.8599999999999</v>
      </c>
      <c r="K9" s="31">
        <v>178.1</v>
      </c>
      <c r="L9" s="33">
        <v>1279.96</v>
      </c>
      <c r="M9" s="33"/>
      <c r="N9" s="33">
        <v>9273.09</v>
      </c>
      <c r="O9" s="29"/>
    </row>
    <row r="10" spans="1:15" x14ac:dyDescent="0.25">
      <c r="A10" s="30">
        <v>2</v>
      </c>
      <c r="B10" s="31" t="s">
        <v>14</v>
      </c>
      <c r="C10" s="31" t="s">
        <v>15</v>
      </c>
      <c r="D10" s="31">
        <v>5</v>
      </c>
      <c r="E10" s="31">
        <v>6</v>
      </c>
      <c r="F10" s="32">
        <v>42917</v>
      </c>
      <c r="G10" s="33">
        <v>2915.29</v>
      </c>
      <c r="H10" s="31">
        <v>0</v>
      </c>
      <c r="I10" s="33">
        <v>4300</v>
      </c>
      <c r="J10" s="33">
        <v>1395.96</v>
      </c>
      <c r="K10" s="31">
        <v>963.18</v>
      </c>
      <c r="L10" s="33">
        <v>1763.27</v>
      </c>
      <c r="M10" s="33"/>
      <c r="N10" s="33">
        <v>11337.7</v>
      </c>
      <c r="O10" s="29"/>
    </row>
    <row r="11" spans="1:15" x14ac:dyDescent="0.25">
      <c r="A11" s="30">
        <v>2</v>
      </c>
      <c r="B11" s="31" t="s">
        <v>14</v>
      </c>
      <c r="C11" s="31" t="s">
        <v>15</v>
      </c>
      <c r="D11" s="31">
        <v>5</v>
      </c>
      <c r="E11" s="31">
        <v>6</v>
      </c>
      <c r="F11" s="32">
        <v>42948</v>
      </c>
      <c r="G11" s="33">
        <v>2932.76</v>
      </c>
      <c r="H11" s="31">
        <v>0</v>
      </c>
      <c r="I11" s="33">
        <v>5350</v>
      </c>
      <c r="J11" s="33">
        <v>1040.75</v>
      </c>
      <c r="K11" s="31">
        <v>147.74</v>
      </c>
      <c r="L11" s="33">
        <v>4729.9399999999996</v>
      </c>
      <c r="M11" s="33"/>
      <c r="N11" s="33">
        <v>14201.19</v>
      </c>
      <c r="O11" s="29"/>
    </row>
    <row r="12" spans="1:15" x14ac:dyDescent="0.25">
      <c r="A12" s="30">
        <v>2</v>
      </c>
      <c r="B12" s="31" t="s">
        <v>14</v>
      </c>
      <c r="C12" s="31" t="s">
        <v>15</v>
      </c>
      <c r="D12" s="31">
        <v>5</v>
      </c>
      <c r="E12" s="31">
        <v>6</v>
      </c>
      <c r="F12" s="32">
        <v>42979</v>
      </c>
      <c r="G12" s="33">
        <v>4091.12</v>
      </c>
      <c r="H12" s="31">
        <v>150</v>
      </c>
      <c r="I12" s="31">
        <v>640</v>
      </c>
      <c r="J12" s="31">
        <v>952.23</v>
      </c>
      <c r="K12" s="31">
        <v>173.72</v>
      </c>
      <c r="L12" s="33">
        <v>1899.96</v>
      </c>
      <c r="M12" s="33"/>
      <c r="N12" s="33">
        <v>7907.03</v>
      </c>
      <c r="O12" s="29"/>
    </row>
    <row r="13" spans="1:15" x14ac:dyDescent="0.25">
      <c r="A13" s="30">
        <v>6</v>
      </c>
      <c r="B13" s="31" t="s">
        <v>16</v>
      </c>
      <c r="C13" s="31" t="s">
        <v>15</v>
      </c>
      <c r="D13" s="31">
        <v>6</v>
      </c>
      <c r="E13" s="31">
        <v>6</v>
      </c>
      <c r="F13" s="32">
        <v>42979</v>
      </c>
      <c r="G13" s="33">
        <v>1000</v>
      </c>
      <c r="H13" s="31">
        <v>0</v>
      </c>
      <c r="I13" s="31">
        <v>0</v>
      </c>
      <c r="J13" s="31">
        <v>152</v>
      </c>
      <c r="K13" s="31">
        <v>6</v>
      </c>
      <c r="L13" s="31">
        <v>0</v>
      </c>
      <c r="M13" s="31"/>
      <c r="N13" s="33">
        <v>1158</v>
      </c>
      <c r="O13" s="29"/>
    </row>
    <row r="14" spans="1:15" x14ac:dyDescent="0.25">
      <c r="A14" s="30">
        <v>2</v>
      </c>
      <c r="B14" s="31" t="s">
        <v>14</v>
      </c>
      <c r="C14" s="31" t="s">
        <v>15</v>
      </c>
      <c r="D14" s="31">
        <v>5</v>
      </c>
      <c r="E14" s="31">
        <v>6</v>
      </c>
      <c r="F14" s="32">
        <v>43009</v>
      </c>
      <c r="G14" s="33">
        <v>7501.39</v>
      </c>
      <c r="H14" s="31">
        <v>850</v>
      </c>
      <c r="I14" s="33">
        <v>2705</v>
      </c>
      <c r="J14" s="33">
        <v>3006.7</v>
      </c>
      <c r="K14" s="31">
        <v>477.44</v>
      </c>
      <c r="L14" s="31">
        <v>449.99</v>
      </c>
      <c r="M14" s="31"/>
      <c r="N14" s="33">
        <v>14990.52</v>
      </c>
      <c r="O14" s="29"/>
    </row>
    <row r="15" spans="1:15" x14ac:dyDescent="0.25">
      <c r="A15" s="30">
        <v>6</v>
      </c>
      <c r="B15" s="31" t="s">
        <v>16</v>
      </c>
      <c r="C15" s="31" t="s">
        <v>15</v>
      </c>
      <c r="D15" s="31">
        <v>6</v>
      </c>
      <c r="E15" s="31">
        <v>6</v>
      </c>
      <c r="F15" s="32">
        <v>43009</v>
      </c>
      <c r="G15" s="33">
        <v>9397.5</v>
      </c>
      <c r="H15" s="33">
        <v>3950</v>
      </c>
      <c r="I15" s="31">
        <v>0</v>
      </c>
      <c r="J15" s="33">
        <v>4211.75</v>
      </c>
      <c r="K15" s="33">
        <v>1326.32</v>
      </c>
      <c r="L15" s="31">
        <v>23.98</v>
      </c>
      <c r="M15" s="31"/>
      <c r="N15" s="33">
        <v>18909.55</v>
      </c>
      <c r="O15" s="29"/>
    </row>
    <row r="16" spans="1:15" x14ac:dyDescent="0.25">
      <c r="A16" s="30">
        <v>7</v>
      </c>
      <c r="B16" s="31" t="s">
        <v>17</v>
      </c>
      <c r="C16" s="31" t="s">
        <v>15</v>
      </c>
      <c r="D16" s="31">
        <v>6</v>
      </c>
      <c r="E16" s="31">
        <v>6</v>
      </c>
      <c r="F16" s="32">
        <v>43009</v>
      </c>
      <c r="G16" s="33">
        <v>3428.48</v>
      </c>
      <c r="H16" s="31">
        <v>0</v>
      </c>
      <c r="I16" s="31">
        <v>0</v>
      </c>
      <c r="J16" s="33">
        <v>1453.96</v>
      </c>
      <c r="K16" s="31">
        <v>114.01</v>
      </c>
      <c r="L16" s="31">
        <v>122.53</v>
      </c>
      <c r="M16" s="31"/>
      <c r="N16" s="33">
        <v>5118.9799999999996</v>
      </c>
      <c r="O16" s="29"/>
    </row>
    <row r="17" spans="1:15" x14ac:dyDescent="0.25">
      <c r="A17" s="30">
        <v>6</v>
      </c>
      <c r="B17" s="31" t="s">
        <v>16</v>
      </c>
      <c r="C17" s="31" t="s">
        <v>15</v>
      </c>
      <c r="D17" s="31">
        <v>6</v>
      </c>
      <c r="E17" s="31">
        <v>6</v>
      </c>
      <c r="F17" s="32">
        <v>43040</v>
      </c>
      <c r="G17" s="33">
        <v>28421.02</v>
      </c>
      <c r="H17" s="33">
        <v>2950</v>
      </c>
      <c r="I17" s="31">
        <v>0</v>
      </c>
      <c r="J17" s="33">
        <v>11608.42</v>
      </c>
      <c r="K17" s="33">
        <v>1961.24</v>
      </c>
      <c r="L17" s="31">
        <v>47.97</v>
      </c>
      <c r="M17" s="31"/>
      <c r="N17" s="33">
        <v>44988.65</v>
      </c>
      <c r="O17" s="29"/>
    </row>
    <row r="18" spans="1:15" x14ac:dyDescent="0.25">
      <c r="A18" s="30">
        <v>7</v>
      </c>
      <c r="B18" s="31" t="s">
        <v>17</v>
      </c>
      <c r="C18" s="31" t="s">
        <v>15</v>
      </c>
      <c r="D18" s="31">
        <v>6</v>
      </c>
      <c r="E18" s="31">
        <v>6</v>
      </c>
      <c r="F18" s="32">
        <v>43040</v>
      </c>
      <c r="G18" s="33">
        <v>11897.16</v>
      </c>
      <c r="H18" s="33">
        <v>2560</v>
      </c>
      <c r="I18" s="31">
        <v>0</v>
      </c>
      <c r="J18" s="33">
        <v>6155.5</v>
      </c>
      <c r="K18" s="31">
        <v>683.22</v>
      </c>
      <c r="L18" s="31">
        <v>77.62</v>
      </c>
      <c r="M18" s="31"/>
      <c r="N18" s="33">
        <v>21373.5</v>
      </c>
      <c r="O18" s="29"/>
    </row>
    <row r="19" spans="1:15" x14ac:dyDescent="0.25">
      <c r="A19" s="30">
        <v>2</v>
      </c>
      <c r="B19" s="31" t="s">
        <v>14</v>
      </c>
      <c r="C19" s="31" t="s">
        <v>15</v>
      </c>
      <c r="D19" s="31">
        <v>5</v>
      </c>
      <c r="E19" s="31">
        <v>6</v>
      </c>
      <c r="F19" s="32">
        <v>43040</v>
      </c>
      <c r="G19" s="33">
        <v>15234.73</v>
      </c>
      <c r="H19" s="33">
        <v>11400</v>
      </c>
      <c r="I19" s="33">
        <v>3180</v>
      </c>
      <c r="J19" s="33">
        <v>7975.31</v>
      </c>
      <c r="K19" s="33">
        <v>1390.88</v>
      </c>
      <c r="L19" s="31">
        <v>15.99</v>
      </c>
      <c r="M19" s="31"/>
      <c r="N19" s="33">
        <v>39196.910000000003</v>
      </c>
      <c r="O19" s="29"/>
    </row>
    <row r="20" spans="1:15" x14ac:dyDescent="0.25">
      <c r="A20" s="30">
        <v>8</v>
      </c>
      <c r="B20" s="31" t="s">
        <v>18</v>
      </c>
      <c r="C20" s="31" t="s">
        <v>15</v>
      </c>
      <c r="D20" s="31">
        <v>6</v>
      </c>
      <c r="E20" s="31">
        <v>6</v>
      </c>
      <c r="F20" s="32">
        <v>43040</v>
      </c>
      <c r="G20" s="33">
        <v>11541.65</v>
      </c>
      <c r="H20" s="33">
        <v>7000</v>
      </c>
      <c r="I20" s="31">
        <v>360</v>
      </c>
      <c r="J20" s="33">
        <v>4902.5600000000004</v>
      </c>
      <c r="K20" s="31">
        <v>864.76</v>
      </c>
      <c r="L20" s="31">
        <v>223.92</v>
      </c>
      <c r="M20" s="31"/>
      <c r="N20" s="33">
        <v>24892.89</v>
      </c>
      <c r="O20" s="29"/>
    </row>
    <row r="21" spans="1:15" x14ac:dyDescent="0.25">
      <c r="A21" s="30">
        <v>6</v>
      </c>
      <c r="B21" s="31" t="s">
        <v>16</v>
      </c>
      <c r="C21" s="31" t="s">
        <v>15</v>
      </c>
      <c r="D21" s="31">
        <v>6</v>
      </c>
      <c r="E21" s="31">
        <v>6</v>
      </c>
      <c r="F21" s="32">
        <v>43070</v>
      </c>
      <c r="G21" s="33">
        <v>52776.91</v>
      </c>
      <c r="H21" s="33">
        <v>2350</v>
      </c>
      <c r="I21" s="31">
        <v>100</v>
      </c>
      <c r="J21" s="33">
        <v>21094.69</v>
      </c>
      <c r="K21" s="33">
        <v>3481.82</v>
      </c>
      <c r="L21" s="31">
        <v>63.96</v>
      </c>
      <c r="M21" s="31"/>
      <c r="N21" s="33">
        <v>79867.38</v>
      </c>
      <c r="O21" s="29"/>
    </row>
    <row r="22" spans="1:15" x14ac:dyDescent="0.25">
      <c r="A22" s="30">
        <v>8</v>
      </c>
      <c r="B22" s="31" t="s">
        <v>18</v>
      </c>
      <c r="C22" s="31" t="s">
        <v>15</v>
      </c>
      <c r="D22" s="31">
        <v>6</v>
      </c>
      <c r="E22" s="31">
        <v>6</v>
      </c>
      <c r="F22" s="32">
        <v>43070</v>
      </c>
      <c r="G22" s="33">
        <v>40111.03</v>
      </c>
      <c r="H22" s="33">
        <v>6511.36</v>
      </c>
      <c r="I22" s="31">
        <v>470</v>
      </c>
      <c r="J22" s="33">
        <v>15860</v>
      </c>
      <c r="K22" s="33">
        <v>2304.41</v>
      </c>
      <c r="L22" s="31">
        <v>506.04</v>
      </c>
      <c r="M22" s="31"/>
      <c r="N22" s="33">
        <v>65762.84</v>
      </c>
      <c r="O22" s="29"/>
    </row>
    <row r="23" spans="1:15" x14ac:dyDescent="0.25">
      <c r="A23" s="30">
        <v>2</v>
      </c>
      <c r="B23" s="31" t="s">
        <v>14</v>
      </c>
      <c r="C23" s="31" t="s">
        <v>15</v>
      </c>
      <c r="D23" s="31">
        <v>5</v>
      </c>
      <c r="E23" s="31">
        <v>6</v>
      </c>
      <c r="F23" s="32">
        <v>43070</v>
      </c>
      <c r="G23" s="33">
        <v>37646.74</v>
      </c>
      <c r="H23" s="31">
        <v>550</v>
      </c>
      <c r="I23" s="33">
        <v>1725</v>
      </c>
      <c r="J23" s="33">
        <v>13900.26</v>
      </c>
      <c r="K23" s="33">
        <v>2770.65</v>
      </c>
      <c r="L23" s="31">
        <v>195.92</v>
      </c>
      <c r="M23" s="31"/>
      <c r="N23" s="33">
        <v>56788.57</v>
      </c>
      <c r="O23" s="29"/>
    </row>
    <row r="24" spans="1:15" x14ac:dyDescent="0.25">
      <c r="A24" s="30">
        <v>7</v>
      </c>
      <c r="B24" s="31" t="s">
        <v>17</v>
      </c>
      <c r="C24" s="31" t="s">
        <v>15</v>
      </c>
      <c r="D24" s="31">
        <v>6</v>
      </c>
      <c r="E24" s="31">
        <v>6</v>
      </c>
      <c r="F24" s="32">
        <v>43070</v>
      </c>
      <c r="G24" s="33">
        <v>23609</v>
      </c>
      <c r="H24" s="31">
        <v>235</v>
      </c>
      <c r="I24" s="31">
        <v>0</v>
      </c>
      <c r="J24" s="33">
        <v>10048.5</v>
      </c>
      <c r="K24" s="33">
        <v>1446.5</v>
      </c>
      <c r="L24" s="31">
        <v>39.979999999999997</v>
      </c>
      <c r="M24" s="31"/>
      <c r="N24" s="33">
        <v>35378.980000000003</v>
      </c>
      <c r="O24" s="29"/>
    </row>
    <row r="25" spans="1:15" x14ac:dyDescent="0.25">
      <c r="A25" s="30">
        <v>8</v>
      </c>
      <c r="B25" s="31" t="s">
        <v>18</v>
      </c>
      <c r="C25" s="31" t="s">
        <v>15</v>
      </c>
      <c r="D25" s="31">
        <v>6</v>
      </c>
      <c r="E25" s="31">
        <v>6</v>
      </c>
      <c r="F25" s="32">
        <v>43101</v>
      </c>
      <c r="G25" s="33">
        <v>62898.98</v>
      </c>
      <c r="H25" s="33">
        <v>5060</v>
      </c>
      <c r="I25" s="31">
        <v>470</v>
      </c>
      <c r="J25" s="33">
        <v>24041.439999999999</v>
      </c>
      <c r="K25" s="33">
        <v>2895.59</v>
      </c>
      <c r="L25" s="31">
        <v>146.22</v>
      </c>
      <c r="M25" s="31"/>
      <c r="N25" s="33">
        <v>95512.23</v>
      </c>
      <c r="O25" s="29"/>
    </row>
    <row r="26" spans="1:15" x14ac:dyDescent="0.25">
      <c r="A26" s="30">
        <v>6</v>
      </c>
      <c r="B26" s="31" t="s">
        <v>16</v>
      </c>
      <c r="C26" s="31" t="s">
        <v>15</v>
      </c>
      <c r="D26" s="31">
        <v>6</v>
      </c>
      <c r="E26" s="31">
        <v>6</v>
      </c>
      <c r="F26" s="32">
        <v>43101</v>
      </c>
      <c r="G26" s="33">
        <v>77907.5</v>
      </c>
      <c r="H26" s="33">
        <v>14585</v>
      </c>
      <c r="I26" s="31">
        <v>0</v>
      </c>
      <c r="J26" s="33">
        <v>29104.75</v>
      </c>
      <c r="K26" s="33">
        <v>4008.52</v>
      </c>
      <c r="L26" s="31">
        <v>95.94</v>
      </c>
      <c r="M26" s="31"/>
      <c r="N26" s="33">
        <v>125701.71</v>
      </c>
      <c r="O26" s="29"/>
    </row>
    <row r="27" spans="1:15" ht="30" x14ac:dyDescent="0.25">
      <c r="A27" s="30">
        <v>9</v>
      </c>
      <c r="B27" s="31" t="s">
        <v>19</v>
      </c>
      <c r="C27" s="31" t="s">
        <v>20</v>
      </c>
      <c r="D27" s="31">
        <v>5</v>
      </c>
      <c r="E27" s="31">
        <v>6</v>
      </c>
      <c r="F27" s="32">
        <v>43101</v>
      </c>
      <c r="G27" s="33">
        <v>39064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/>
      <c r="N27" s="33">
        <v>39064</v>
      </c>
      <c r="O27" s="29"/>
    </row>
    <row r="28" spans="1:15" x14ac:dyDescent="0.25">
      <c r="A28" s="30">
        <v>7</v>
      </c>
      <c r="B28" s="31" t="s">
        <v>17</v>
      </c>
      <c r="C28" s="31" t="s">
        <v>15</v>
      </c>
      <c r="D28" s="31">
        <v>6</v>
      </c>
      <c r="E28" s="31">
        <v>6</v>
      </c>
      <c r="F28" s="32">
        <v>43101</v>
      </c>
      <c r="G28" s="33">
        <v>39308.080000000002</v>
      </c>
      <c r="H28" s="33">
        <v>10075</v>
      </c>
      <c r="I28" s="33">
        <v>1165</v>
      </c>
      <c r="J28" s="33">
        <v>13164.62</v>
      </c>
      <c r="K28" s="33">
        <v>1726.3</v>
      </c>
      <c r="L28" s="31">
        <v>63.96</v>
      </c>
      <c r="M28" s="31"/>
      <c r="N28" s="33">
        <v>65502.96</v>
      </c>
      <c r="O28" s="29"/>
    </row>
    <row r="29" spans="1:15" x14ac:dyDescent="0.25">
      <c r="A29" s="30">
        <v>2</v>
      </c>
      <c r="B29" s="31" t="s">
        <v>14</v>
      </c>
      <c r="C29" s="31" t="s">
        <v>15</v>
      </c>
      <c r="D29" s="31">
        <v>5</v>
      </c>
      <c r="E29" s="31">
        <v>6</v>
      </c>
      <c r="F29" s="32">
        <v>43101</v>
      </c>
      <c r="G29" s="33">
        <v>52302.1</v>
      </c>
      <c r="H29" s="33">
        <v>23140</v>
      </c>
      <c r="I29" s="33">
        <v>3388.59</v>
      </c>
      <c r="J29" s="33">
        <v>17265.25</v>
      </c>
      <c r="K29" s="33">
        <v>3234.91</v>
      </c>
      <c r="L29" s="31">
        <v>91.69</v>
      </c>
      <c r="M29" s="31"/>
      <c r="N29" s="33">
        <v>99422.54</v>
      </c>
      <c r="O29" s="29"/>
    </row>
    <row r="30" spans="1:15" x14ac:dyDescent="0.25">
      <c r="A30" s="30">
        <v>2</v>
      </c>
      <c r="B30" s="31" t="s">
        <v>14</v>
      </c>
      <c r="C30" s="31" t="s">
        <v>15</v>
      </c>
      <c r="D30" s="31">
        <v>5</v>
      </c>
      <c r="E30" s="31">
        <v>6</v>
      </c>
      <c r="F30" s="32">
        <v>43132</v>
      </c>
      <c r="G30" s="33">
        <v>48269.23</v>
      </c>
      <c r="H30" s="31">
        <v>610</v>
      </c>
      <c r="I30" s="33">
        <v>3425</v>
      </c>
      <c r="J30" s="33">
        <v>17478.13</v>
      </c>
      <c r="K30" s="33">
        <v>2094.64</v>
      </c>
      <c r="L30" s="31">
        <v>47.97</v>
      </c>
      <c r="M30" s="31"/>
      <c r="N30" s="33">
        <v>71924.97</v>
      </c>
      <c r="O30" s="29"/>
    </row>
    <row r="31" spans="1:15" x14ac:dyDescent="0.25">
      <c r="A31" s="30">
        <v>8</v>
      </c>
      <c r="B31" s="31" t="s">
        <v>18</v>
      </c>
      <c r="C31" s="31" t="s">
        <v>15</v>
      </c>
      <c r="D31" s="31">
        <v>6</v>
      </c>
      <c r="E31" s="31">
        <v>6</v>
      </c>
      <c r="F31" s="32">
        <v>43132</v>
      </c>
      <c r="G31" s="33">
        <v>64412.99</v>
      </c>
      <c r="H31" s="33">
        <v>2347.67</v>
      </c>
      <c r="I31" s="31">
        <v>635</v>
      </c>
      <c r="J31" s="33">
        <v>25418.41</v>
      </c>
      <c r="K31" s="33">
        <v>2359.85</v>
      </c>
      <c r="L31" s="31">
        <v>305.08999999999997</v>
      </c>
      <c r="M31" s="31"/>
      <c r="N31" s="33">
        <v>95479.01</v>
      </c>
      <c r="O31" s="29"/>
    </row>
    <row r="32" spans="1:15" x14ac:dyDescent="0.25">
      <c r="A32" s="30">
        <v>7</v>
      </c>
      <c r="B32" s="31" t="s">
        <v>17</v>
      </c>
      <c r="C32" s="31" t="s">
        <v>15</v>
      </c>
      <c r="D32" s="31">
        <v>6</v>
      </c>
      <c r="E32" s="31">
        <v>6</v>
      </c>
      <c r="F32" s="32">
        <v>43132</v>
      </c>
      <c r="G32" s="33">
        <v>39617.69</v>
      </c>
      <c r="H32" s="31">
        <v>355</v>
      </c>
      <c r="I32" s="31">
        <v>755</v>
      </c>
      <c r="J32" s="33">
        <v>14388.31</v>
      </c>
      <c r="K32" s="33">
        <v>1617.25</v>
      </c>
      <c r="L32" s="31">
        <v>51.97</v>
      </c>
      <c r="M32" s="31"/>
      <c r="N32" s="33">
        <v>56785.22</v>
      </c>
      <c r="O32" s="29"/>
    </row>
    <row r="33" spans="1:15" x14ac:dyDescent="0.25">
      <c r="A33" s="30">
        <v>6</v>
      </c>
      <c r="B33" s="31" t="s">
        <v>16</v>
      </c>
      <c r="C33" s="31" t="s">
        <v>15</v>
      </c>
      <c r="D33" s="31">
        <v>6</v>
      </c>
      <c r="E33" s="31">
        <v>6</v>
      </c>
      <c r="F33" s="32">
        <v>43132</v>
      </c>
      <c r="G33" s="33">
        <v>75908.75</v>
      </c>
      <c r="H33" s="31">
        <v>0</v>
      </c>
      <c r="I33" s="31">
        <v>140</v>
      </c>
      <c r="J33" s="33">
        <v>27971</v>
      </c>
      <c r="K33" s="33">
        <v>3912.97</v>
      </c>
      <c r="L33" s="31">
        <v>47.97</v>
      </c>
      <c r="M33" s="31"/>
      <c r="N33" s="33">
        <v>107980.69</v>
      </c>
      <c r="O33" s="29"/>
    </row>
    <row r="34" spans="1:15" ht="30" x14ac:dyDescent="0.25">
      <c r="A34" s="30">
        <v>9</v>
      </c>
      <c r="B34" s="31" t="s">
        <v>19</v>
      </c>
      <c r="C34" s="31" t="s">
        <v>20</v>
      </c>
      <c r="D34" s="31">
        <v>5</v>
      </c>
      <c r="E34" s="31">
        <v>6</v>
      </c>
      <c r="F34" s="32">
        <v>43132</v>
      </c>
      <c r="G34" s="33">
        <v>33216.94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/>
      <c r="N34" s="33">
        <v>33216.94</v>
      </c>
      <c r="O34" s="29"/>
    </row>
    <row r="35" spans="1:15" x14ac:dyDescent="0.25">
      <c r="A35" s="30">
        <v>8</v>
      </c>
      <c r="B35" s="31" t="s">
        <v>18</v>
      </c>
      <c r="C35" s="31" t="s">
        <v>15</v>
      </c>
      <c r="D35" s="31">
        <v>6</v>
      </c>
      <c r="E35" s="31">
        <v>6</v>
      </c>
      <c r="F35" s="32">
        <v>43160</v>
      </c>
      <c r="G35" s="33">
        <v>80943.039999999994</v>
      </c>
      <c r="H35" s="33">
        <v>3600</v>
      </c>
      <c r="I35" s="33">
        <v>5151</v>
      </c>
      <c r="J35" s="33">
        <v>29157.5</v>
      </c>
      <c r="K35" s="33">
        <v>2551.9</v>
      </c>
      <c r="L35" s="31">
        <v>227.33</v>
      </c>
      <c r="M35" s="31"/>
      <c r="N35" s="33">
        <v>121630.77</v>
      </c>
      <c r="O35" s="29"/>
    </row>
    <row r="36" spans="1:15" ht="30" x14ac:dyDescent="0.25">
      <c r="A36" s="30">
        <v>9</v>
      </c>
      <c r="B36" s="31" t="s">
        <v>19</v>
      </c>
      <c r="C36" s="31" t="s">
        <v>20</v>
      </c>
      <c r="D36" s="31">
        <v>5</v>
      </c>
      <c r="E36" s="31">
        <v>6</v>
      </c>
      <c r="F36" s="32">
        <v>43160</v>
      </c>
      <c r="G36" s="33">
        <v>25558.84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/>
      <c r="N36" s="33">
        <v>25558.84</v>
      </c>
      <c r="O36" s="29"/>
    </row>
    <row r="37" spans="1:15" x14ac:dyDescent="0.25">
      <c r="A37" s="30">
        <v>2</v>
      </c>
      <c r="B37" s="31" t="s">
        <v>14</v>
      </c>
      <c r="C37" s="31" t="s">
        <v>15</v>
      </c>
      <c r="D37" s="31">
        <v>5</v>
      </c>
      <c r="E37" s="31">
        <v>6</v>
      </c>
      <c r="F37" s="32">
        <v>43160</v>
      </c>
      <c r="G37" s="33">
        <v>53847.32</v>
      </c>
      <c r="H37" s="31">
        <v>30</v>
      </c>
      <c r="I37" s="33">
        <v>6390</v>
      </c>
      <c r="J37" s="33">
        <v>18698.87</v>
      </c>
      <c r="K37" s="33">
        <v>2517.17</v>
      </c>
      <c r="L37" s="31">
        <v>127.92</v>
      </c>
      <c r="M37" s="31"/>
      <c r="N37" s="33">
        <v>81611.28</v>
      </c>
      <c r="O37" s="29"/>
    </row>
    <row r="38" spans="1:15" x14ac:dyDescent="0.25">
      <c r="A38" s="30">
        <v>7</v>
      </c>
      <c r="B38" s="31" t="s">
        <v>17</v>
      </c>
      <c r="C38" s="31" t="s">
        <v>15</v>
      </c>
      <c r="D38" s="31">
        <v>6</v>
      </c>
      <c r="E38" s="31">
        <v>6</v>
      </c>
      <c r="F38" s="32">
        <v>43160</v>
      </c>
      <c r="G38" s="33">
        <v>42646.15</v>
      </c>
      <c r="H38" s="31">
        <v>340</v>
      </c>
      <c r="I38" s="33">
        <v>3255</v>
      </c>
      <c r="J38" s="33">
        <v>15242</v>
      </c>
      <c r="K38" s="33">
        <v>1773.6</v>
      </c>
      <c r="L38" s="31">
        <v>95.94</v>
      </c>
      <c r="M38" s="31"/>
      <c r="N38" s="33">
        <v>63352.69</v>
      </c>
      <c r="O38" s="29"/>
    </row>
    <row r="39" spans="1:15" x14ac:dyDescent="0.25">
      <c r="A39" s="30">
        <v>6</v>
      </c>
      <c r="B39" s="31" t="s">
        <v>16</v>
      </c>
      <c r="C39" s="31" t="s">
        <v>15</v>
      </c>
      <c r="D39" s="31">
        <v>6</v>
      </c>
      <c r="E39" s="31">
        <v>6</v>
      </c>
      <c r="F39" s="32">
        <v>43160</v>
      </c>
      <c r="G39" s="33">
        <v>75569.119999999995</v>
      </c>
      <c r="H39" s="31">
        <v>0</v>
      </c>
      <c r="I39" s="33">
        <v>1935</v>
      </c>
      <c r="J39" s="33">
        <v>28905.48</v>
      </c>
      <c r="K39" s="33">
        <v>4053.58</v>
      </c>
      <c r="L39" s="31">
        <v>111.93</v>
      </c>
      <c r="M39" s="31"/>
      <c r="N39" s="33">
        <v>110575.11</v>
      </c>
      <c r="O39" s="29"/>
    </row>
    <row r="40" spans="1:15" x14ac:dyDescent="0.25">
      <c r="A40" s="30">
        <v>8</v>
      </c>
      <c r="B40" s="31" t="s">
        <v>18</v>
      </c>
      <c r="C40" s="31" t="s">
        <v>15</v>
      </c>
      <c r="D40" s="31">
        <v>6</v>
      </c>
      <c r="E40" s="31">
        <v>6</v>
      </c>
      <c r="F40" s="32">
        <v>43191</v>
      </c>
      <c r="G40" s="33">
        <v>52644.5</v>
      </c>
      <c r="H40" s="31">
        <v>0</v>
      </c>
      <c r="I40" s="33">
        <v>3599</v>
      </c>
      <c r="J40" s="33">
        <v>19088.990000000002</v>
      </c>
      <c r="K40" s="33">
        <v>2193.66</v>
      </c>
      <c r="L40" s="31">
        <v>171.91</v>
      </c>
      <c r="M40" s="31"/>
      <c r="N40" s="33">
        <v>77698.06</v>
      </c>
      <c r="O40" s="29"/>
    </row>
    <row r="41" spans="1:15" x14ac:dyDescent="0.25">
      <c r="A41" s="30">
        <v>7</v>
      </c>
      <c r="B41" s="31" t="s">
        <v>17</v>
      </c>
      <c r="C41" s="31" t="s">
        <v>15</v>
      </c>
      <c r="D41" s="31">
        <v>6</v>
      </c>
      <c r="E41" s="31">
        <v>6</v>
      </c>
      <c r="F41" s="32">
        <v>43191</v>
      </c>
      <c r="G41" s="33">
        <v>25196.15</v>
      </c>
      <c r="H41" s="31">
        <v>200</v>
      </c>
      <c r="I41" s="33">
        <v>1816.67</v>
      </c>
      <c r="J41" s="33">
        <v>8783.6</v>
      </c>
      <c r="K41" s="33">
        <v>1025.25</v>
      </c>
      <c r="L41" s="33">
        <v>1774.3</v>
      </c>
      <c r="M41" s="33"/>
      <c r="N41" s="33">
        <v>38795.97</v>
      </c>
      <c r="O41" s="29"/>
    </row>
    <row r="42" spans="1:15" x14ac:dyDescent="0.25">
      <c r="A42" s="30">
        <v>6</v>
      </c>
      <c r="B42" s="31" t="s">
        <v>16</v>
      </c>
      <c r="C42" s="31" t="s">
        <v>15</v>
      </c>
      <c r="D42" s="31">
        <v>6</v>
      </c>
      <c r="E42" s="31">
        <v>6</v>
      </c>
      <c r="F42" s="32">
        <v>43191</v>
      </c>
      <c r="G42" s="33">
        <v>47388.37</v>
      </c>
      <c r="H42" s="31">
        <v>0</v>
      </c>
      <c r="I42" s="33">
        <v>1515</v>
      </c>
      <c r="J42" s="33">
        <v>19285.349999999999</v>
      </c>
      <c r="K42" s="33">
        <v>2693.18</v>
      </c>
      <c r="L42" s="33">
        <v>1135.92</v>
      </c>
      <c r="M42" s="33"/>
      <c r="N42" s="33">
        <v>72017.820000000007</v>
      </c>
      <c r="O42" s="29"/>
    </row>
    <row r="43" spans="1:15" ht="30" x14ac:dyDescent="0.25">
      <c r="A43" s="30">
        <v>9</v>
      </c>
      <c r="B43" s="31" t="s">
        <v>19</v>
      </c>
      <c r="C43" s="31" t="s">
        <v>20</v>
      </c>
      <c r="D43" s="31">
        <v>5</v>
      </c>
      <c r="E43" s="31">
        <v>6</v>
      </c>
      <c r="F43" s="32">
        <v>43191</v>
      </c>
      <c r="G43" s="33">
        <v>16476.86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/>
      <c r="N43" s="33">
        <v>16476.86</v>
      </c>
      <c r="O43" s="29"/>
    </row>
    <row r="44" spans="1:15" x14ac:dyDescent="0.25">
      <c r="A44" s="30">
        <v>2</v>
      </c>
      <c r="B44" s="31" t="s">
        <v>14</v>
      </c>
      <c r="C44" s="31" t="s">
        <v>15</v>
      </c>
      <c r="D44" s="31">
        <v>5</v>
      </c>
      <c r="E44" s="31">
        <v>6</v>
      </c>
      <c r="F44" s="32">
        <v>43191</v>
      </c>
      <c r="G44" s="33">
        <v>34819.129999999997</v>
      </c>
      <c r="H44" s="31">
        <v>0</v>
      </c>
      <c r="I44" s="33">
        <v>1075</v>
      </c>
      <c r="J44" s="33">
        <v>11340.99</v>
      </c>
      <c r="K44" s="33">
        <v>1863.4</v>
      </c>
      <c r="L44" s="33">
        <v>1347.95</v>
      </c>
      <c r="M44" s="33"/>
      <c r="N44" s="33">
        <v>50446.47</v>
      </c>
      <c r="O44" s="29"/>
    </row>
    <row r="45" spans="1:15" x14ac:dyDescent="0.25">
      <c r="A45" s="30">
        <v>8</v>
      </c>
      <c r="B45" s="31" t="s">
        <v>18</v>
      </c>
      <c r="C45" s="31" t="s">
        <v>15</v>
      </c>
      <c r="D45" s="31">
        <v>6</v>
      </c>
      <c r="E45" s="31">
        <v>6</v>
      </c>
      <c r="F45" s="32">
        <v>43221</v>
      </c>
      <c r="G45" s="33">
        <v>6522.81</v>
      </c>
      <c r="H45" s="31">
        <v>0</v>
      </c>
      <c r="I45" s="33">
        <v>1103</v>
      </c>
      <c r="J45" s="33">
        <v>3538.36</v>
      </c>
      <c r="K45" s="31">
        <v>317.31</v>
      </c>
      <c r="L45" s="33">
        <v>3720.96</v>
      </c>
      <c r="M45" s="33"/>
      <c r="N45" s="33">
        <v>15202.44</v>
      </c>
      <c r="O45" s="29"/>
    </row>
    <row r="46" spans="1:15" ht="30" x14ac:dyDescent="0.25">
      <c r="A46" s="30">
        <v>9</v>
      </c>
      <c r="B46" s="31" t="s">
        <v>19</v>
      </c>
      <c r="C46" s="31" t="s">
        <v>20</v>
      </c>
      <c r="D46" s="31">
        <v>5</v>
      </c>
      <c r="E46" s="31">
        <v>6</v>
      </c>
      <c r="F46" s="32">
        <v>43221</v>
      </c>
      <c r="G46" s="33">
        <v>10284.629999999999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/>
      <c r="N46" s="33">
        <v>10284.629999999999</v>
      </c>
      <c r="O46" s="29"/>
    </row>
    <row r="47" spans="1:15" x14ac:dyDescent="0.25">
      <c r="A47" s="30">
        <v>2</v>
      </c>
      <c r="B47" s="31" t="s">
        <v>14</v>
      </c>
      <c r="C47" s="31" t="s">
        <v>15</v>
      </c>
      <c r="D47" s="31">
        <v>5</v>
      </c>
      <c r="E47" s="31">
        <v>6</v>
      </c>
      <c r="F47" s="32">
        <v>43221</v>
      </c>
      <c r="G47" s="33">
        <v>4914</v>
      </c>
      <c r="H47" s="31">
        <v>0</v>
      </c>
      <c r="I47" s="33">
        <v>3929.98</v>
      </c>
      <c r="J47" s="33">
        <v>1805.5</v>
      </c>
      <c r="K47" s="31">
        <v>282</v>
      </c>
      <c r="L47" s="31">
        <v>365.98</v>
      </c>
      <c r="M47" s="31"/>
      <c r="N47" s="33">
        <v>11297.46</v>
      </c>
      <c r="O47" s="29"/>
    </row>
    <row r="48" spans="1:15" x14ac:dyDescent="0.25">
      <c r="A48" s="30">
        <v>6</v>
      </c>
      <c r="B48" s="31" t="s">
        <v>16</v>
      </c>
      <c r="C48" s="31" t="s">
        <v>15</v>
      </c>
      <c r="D48" s="31">
        <v>6</v>
      </c>
      <c r="E48" s="31">
        <v>6</v>
      </c>
      <c r="F48" s="32">
        <v>43221</v>
      </c>
      <c r="G48" s="33">
        <v>7045.33</v>
      </c>
      <c r="H48" s="31">
        <v>0</v>
      </c>
      <c r="I48" s="31">
        <v>805</v>
      </c>
      <c r="J48" s="33">
        <v>4999.75</v>
      </c>
      <c r="K48" s="33">
        <v>4191.9799999999996</v>
      </c>
      <c r="L48" s="31">
        <v>0</v>
      </c>
      <c r="M48" s="31"/>
      <c r="N48" s="33">
        <v>17042.060000000001</v>
      </c>
      <c r="O48" s="29"/>
    </row>
    <row r="49" spans="1:15" x14ac:dyDescent="0.25">
      <c r="A49" s="30">
        <v>7</v>
      </c>
      <c r="B49" s="31" t="s">
        <v>17</v>
      </c>
      <c r="C49" s="31" t="s">
        <v>15</v>
      </c>
      <c r="D49" s="31">
        <v>6</v>
      </c>
      <c r="E49" s="31">
        <v>6</v>
      </c>
      <c r="F49" s="32">
        <v>43221</v>
      </c>
      <c r="G49" s="33">
        <v>2525.87</v>
      </c>
      <c r="H49" s="31">
        <v>0</v>
      </c>
      <c r="I49" s="31">
        <v>0</v>
      </c>
      <c r="J49" s="33">
        <v>1276.47</v>
      </c>
      <c r="K49" s="31">
        <v>186.66</v>
      </c>
      <c r="L49" s="33">
        <v>1744</v>
      </c>
      <c r="M49" s="33"/>
      <c r="N49" s="33">
        <v>5733</v>
      </c>
      <c r="O49" s="29"/>
    </row>
    <row r="50" spans="1:15" x14ac:dyDescent="0.25">
      <c r="A50" s="30">
        <v>2</v>
      </c>
      <c r="B50" s="31" t="s">
        <v>14</v>
      </c>
      <c r="C50" s="31" t="s">
        <v>15</v>
      </c>
      <c r="D50" s="31">
        <v>5</v>
      </c>
      <c r="E50" s="31">
        <v>6</v>
      </c>
      <c r="F50" s="32">
        <v>43252</v>
      </c>
      <c r="G50" s="33">
        <v>3359</v>
      </c>
      <c r="H50" s="31">
        <v>0</v>
      </c>
      <c r="I50" s="33">
        <v>2625</v>
      </c>
      <c r="J50" s="33">
        <v>1547.75</v>
      </c>
      <c r="K50" s="31">
        <v>650.20000000000005</v>
      </c>
      <c r="L50" s="31">
        <v>299.99</v>
      </c>
      <c r="M50" s="31"/>
      <c r="N50" s="33">
        <v>8481.94</v>
      </c>
      <c r="O50" s="29"/>
    </row>
    <row r="51" spans="1:15" ht="30" x14ac:dyDescent="0.25">
      <c r="A51" s="30">
        <v>9</v>
      </c>
      <c r="B51" s="31" t="s">
        <v>19</v>
      </c>
      <c r="C51" s="31" t="s">
        <v>20</v>
      </c>
      <c r="D51" s="31">
        <v>5</v>
      </c>
      <c r="E51" s="31">
        <v>6</v>
      </c>
      <c r="F51" s="32">
        <v>43252</v>
      </c>
      <c r="G51" s="33">
        <v>10250.530000000001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/>
      <c r="N51" s="33">
        <v>10250.530000000001</v>
      </c>
      <c r="O51" s="29"/>
    </row>
    <row r="52" spans="1:15" x14ac:dyDescent="0.25">
      <c r="A52" s="30">
        <v>8</v>
      </c>
      <c r="B52" s="31" t="s">
        <v>18</v>
      </c>
      <c r="C52" s="31" t="s">
        <v>15</v>
      </c>
      <c r="D52" s="31">
        <v>6</v>
      </c>
      <c r="E52" s="31">
        <v>6</v>
      </c>
      <c r="F52" s="32">
        <v>43252</v>
      </c>
      <c r="G52" s="33">
        <v>6563.96</v>
      </c>
      <c r="H52" s="31">
        <v>0</v>
      </c>
      <c r="I52" s="31">
        <v>699.5</v>
      </c>
      <c r="J52" s="33">
        <v>2750.82</v>
      </c>
      <c r="K52" s="31">
        <v>503.53</v>
      </c>
      <c r="L52" s="31">
        <v>87.46</v>
      </c>
      <c r="M52" s="31"/>
      <c r="N52" s="33">
        <v>10605.27</v>
      </c>
      <c r="O52" s="29"/>
    </row>
    <row r="53" spans="1:15" x14ac:dyDescent="0.25">
      <c r="A53" s="30">
        <v>7</v>
      </c>
      <c r="B53" s="31" t="s">
        <v>17</v>
      </c>
      <c r="C53" s="31" t="s">
        <v>15</v>
      </c>
      <c r="D53" s="31">
        <v>6</v>
      </c>
      <c r="E53" s="31">
        <v>6</v>
      </c>
      <c r="F53" s="32">
        <v>43252</v>
      </c>
      <c r="G53" s="33">
        <v>2095</v>
      </c>
      <c r="H53" s="31">
        <v>0</v>
      </c>
      <c r="I53" s="31">
        <v>0</v>
      </c>
      <c r="J53" s="31">
        <v>981</v>
      </c>
      <c r="K53" s="31">
        <v>151.25</v>
      </c>
      <c r="L53" s="31">
        <v>0</v>
      </c>
      <c r="M53" s="31"/>
      <c r="N53" s="33">
        <v>3227.25</v>
      </c>
      <c r="O53" s="29"/>
    </row>
    <row r="54" spans="1:15" x14ac:dyDescent="0.25">
      <c r="A54" s="30">
        <v>6</v>
      </c>
      <c r="B54" s="31" t="s">
        <v>16</v>
      </c>
      <c r="C54" s="31" t="s">
        <v>15</v>
      </c>
      <c r="D54" s="31">
        <v>6</v>
      </c>
      <c r="E54" s="31">
        <v>6</v>
      </c>
      <c r="F54" s="32">
        <v>43252</v>
      </c>
      <c r="G54" s="33">
        <v>5648.74</v>
      </c>
      <c r="H54" s="31">
        <v>0</v>
      </c>
      <c r="I54" s="33">
        <v>1065</v>
      </c>
      <c r="J54" s="33">
        <v>2713.4</v>
      </c>
      <c r="K54" s="31">
        <v>979.11</v>
      </c>
      <c r="L54" s="31">
        <v>249.99</v>
      </c>
      <c r="M54" s="31"/>
      <c r="N54" s="33">
        <v>10656.24</v>
      </c>
      <c r="O54" s="29"/>
    </row>
    <row r="55" spans="1:15" x14ac:dyDescent="0.25">
      <c r="A55" s="30">
        <v>8</v>
      </c>
      <c r="B55" s="31" t="s">
        <v>18</v>
      </c>
      <c r="C55" s="31" t="s">
        <v>15</v>
      </c>
      <c r="D55" s="31">
        <v>6</v>
      </c>
      <c r="E55" s="31">
        <v>6</v>
      </c>
      <c r="F55" s="32">
        <v>43282</v>
      </c>
      <c r="G55" s="33">
        <v>3750.59</v>
      </c>
      <c r="H55" s="31">
        <v>0</v>
      </c>
      <c r="I55" s="33">
        <v>1408</v>
      </c>
      <c r="J55" s="33">
        <v>1364.77</v>
      </c>
      <c r="K55" s="31">
        <v>310.43</v>
      </c>
      <c r="L55" s="31">
        <v>0</v>
      </c>
      <c r="M55" s="31"/>
      <c r="N55" s="33">
        <v>6833.79</v>
      </c>
      <c r="O55" s="29"/>
    </row>
    <row r="56" spans="1:15" x14ac:dyDescent="0.25">
      <c r="A56" s="30">
        <v>2</v>
      </c>
      <c r="B56" s="31" t="s">
        <v>14</v>
      </c>
      <c r="C56" s="31" t="s">
        <v>15</v>
      </c>
      <c r="D56" s="31">
        <v>5</v>
      </c>
      <c r="E56" s="31">
        <v>6</v>
      </c>
      <c r="F56" s="32">
        <v>43282</v>
      </c>
      <c r="G56" s="33">
        <v>2305</v>
      </c>
      <c r="H56" s="31">
        <v>0</v>
      </c>
      <c r="I56" s="33">
        <v>2350</v>
      </c>
      <c r="J56" s="31">
        <v>824.25</v>
      </c>
      <c r="K56" s="31">
        <v>91</v>
      </c>
      <c r="L56" s="31">
        <v>109.99</v>
      </c>
      <c r="M56" s="31"/>
      <c r="N56" s="33">
        <v>5680.24</v>
      </c>
      <c r="O56" s="29"/>
    </row>
    <row r="57" spans="1:15" x14ac:dyDescent="0.25">
      <c r="A57" s="30">
        <v>6</v>
      </c>
      <c r="B57" s="31" t="s">
        <v>16</v>
      </c>
      <c r="C57" s="31" t="s">
        <v>15</v>
      </c>
      <c r="D57" s="31">
        <v>6</v>
      </c>
      <c r="E57" s="31">
        <v>6</v>
      </c>
      <c r="F57" s="32">
        <v>43282</v>
      </c>
      <c r="G57" s="33">
        <v>4490</v>
      </c>
      <c r="H57" s="31">
        <v>0</v>
      </c>
      <c r="I57" s="31">
        <v>935</v>
      </c>
      <c r="J57" s="33">
        <v>1943.75</v>
      </c>
      <c r="K57" s="31">
        <v>193.25</v>
      </c>
      <c r="L57" s="31">
        <v>15.99</v>
      </c>
      <c r="M57" s="31"/>
      <c r="N57" s="33">
        <v>7577.99</v>
      </c>
      <c r="O57" s="29"/>
    </row>
    <row r="58" spans="1:15" x14ac:dyDescent="0.25">
      <c r="A58" s="30">
        <v>7</v>
      </c>
      <c r="B58" s="31" t="s">
        <v>17</v>
      </c>
      <c r="C58" s="31" t="s">
        <v>15</v>
      </c>
      <c r="D58" s="31">
        <v>6</v>
      </c>
      <c r="E58" s="31">
        <v>6</v>
      </c>
      <c r="F58" s="32">
        <v>43282</v>
      </c>
      <c r="G58" s="33">
        <v>1810.29</v>
      </c>
      <c r="H58" s="31">
        <v>0</v>
      </c>
      <c r="I58" s="31">
        <v>0</v>
      </c>
      <c r="J58" s="31">
        <v>818.11</v>
      </c>
      <c r="K58" s="31">
        <v>226.83</v>
      </c>
      <c r="L58" s="31">
        <v>230</v>
      </c>
      <c r="M58" s="31"/>
      <c r="N58" s="33">
        <v>3085.23</v>
      </c>
      <c r="O58" s="29"/>
    </row>
    <row r="59" spans="1:15" ht="30" x14ac:dyDescent="0.25">
      <c r="A59" s="30">
        <v>9</v>
      </c>
      <c r="B59" s="31" t="s">
        <v>19</v>
      </c>
      <c r="C59" s="31" t="s">
        <v>20</v>
      </c>
      <c r="D59" s="31">
        <v>5</v>
      </c>
      <c r="E59" s="31">
        <v>6</v>
      </c>
      <c r="F59" s="32">
        <v>43282</v>
      </c>
      <c r="G59" s="33">
        <v>9564.91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/>
      <c r="N59" s="33">
        <v>9564.91</v>
      </c>
      <c r="O59" s="29"/>
    </row>
    <row r="60" spans="1:15" x14ac:dyDescent="0.25">
      <c r="A60" s="30">
        <v>7</v>
      </c>
      <c r="B60" s="31" t="s">
        <v>17</v>
      </c>
      <c r="C60" s="31" t="s">
        <v>15</v>
      </c>
      <c r="D60" s="31">
        <v>6</v>
      </c>
      <c r="E60" s="31">
        <v>6</v>
      </c>
      <c r="F60" s="32">
        <v>43313</v>
      </c>
      <c r="G60" s="33">
        <v>1934.24</v>
      </c>
      <c r="H60" s="31">
        <v>0</v>
      </c>
      <c r="I60" s="31">
        <v>0</v>
      </c>
      <c r="J60" s="31">
        <v>723.38</v>
      </c>
      <c r="K60" s="31">
        <v>185.94</v>
      </c>
      <c r="L60" s="31">
        <v>0</v>
      </c>
      <c r="M60" s="31"/>
      <c r="N60" s="33">
        <v>2843.56</v>
      </c>
      <c r="O60" s="29"/>
    </row>
    <row r="61" spans="1:15" x14ac:dyDescent="0.25">
      <c r="A61" s="30">
        <v>2</v>
      </c>
      <c r="B61" s="31" t="s">
        <v>14</v>
      </c>
      <c r="C61" s="31" t="s">
        <v>15</v>
      </c>
      <c r="D61" s="31">
        <v>5</v>
      </c>
      <c r="E61" s="31">
        <v>6</v>
      </c>
      <c r="F61" s="32">
        <v>43313</v>
      </c>
      <c r="G61" s="33">
        <v>2735</v>
      </c>
      <c r="H61" s="31">
        <v>0</v>
      </c>
      <c r="I61" s="31">
        <v>975</v>
      </c>
      <c r="J61" s="33">
        <v>2175</v>
      </c>
      <c r="K61" s="33">
        <v>3210.81</v>
      </c>
      <c r="L61" s="31">
        <v>0</v>
      </c>
      <c r="M61" s="31"/>
      <c r="N61" s="33">
        <v>9095.81</v>
      </c>
      <c r="O61" s="29"/>
    </row>
    <row r="62" spans="1:15" x14ac:dyDescent="0.25">
      <c r="A62" s="30">
        <v>8</v>
      </c>
      <c r="B62" s="31" t="s">
        <v>18</v>
      </c>
      <c r="C62" s="31" t="s">
        <v>15</v>
      </c>
      <c r="D62" s="31">
        <v>6</v>
      </c>
      <c r="E62" s="31">
        <v>6</v>
      </c>
      <c r="F62" s="32">
        <v>43313</v>
      </c>
      <c r="G62" s="33">
        <v>2629.77</v>
      </c>
      <c r="H62" s="31">
        <v>0</v>
      </c>
      <c r="I62" s="31">
        <v>728</v>
      </c>
      <c r="J62" s="31">
        <v>974.57</v>
      </c>
      <c r="K62" s="31">
        <v>290.18</v>
      </c>
      <c r="L62" s="31">
        <v>0</v>
      </c>
      <c r="M62" s="31"/>
      <c r="N62" s="33">
        <v>4622.5200000000004</v>
      </c>
      <c r="O62" s="29"/>
    </row>
    <row r="63" spans="1:15" ht="30" x14ac:dyDescent="0.25">
      <c r="A63" s="30">
        <v>9</v>
      </c>
      <c r="B63" s="31" t="s">
        <v>19</v>
      </c>
      <c r="C63" s="31" t="s">
        <v>20</v>
      </c>
      <c r="D63" s="31">
        <v>5</v>
      </c>
      <c r="E63" s="31">
        <v>6</v>
      </c>
      <c r="F63" s="32">
        <v>43313</v>
      </c>
      <c r="G63" s="33">
        <v>8167.24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/>
      <c r="N63" s="33">
        <v>8167.24</v>
      </c>
      <c r="O63" s="29"/>
    </row>
    <row r="64" spans="1:15" x14ac:dyDescent="0.25">
      <c r="A64" s="30">
        <v>6</v>
      </c>
      <c r="B64" s="31" t="s">
        <v>16</v>
      </c>
      <c r="C64" s="31" t="s">
        <v>15</v>
      </c>
      <c r="D64" s="31">
        <v>6</v>
      </c>
      <c r="E64" s="31">
        <v>6</v>
      </c>
      <c r="F64" s="32">
        <v>43313</v>
      </c>
      <c r="G64" s="33">
        <v>3715.95</v>
      </c>
      <c r="H64" s="31">
        <v>0</v>
      </c>
      <c r="I64" s="33">
        <v>1251</v>
      </c>
      <c r="J64" s="33">
        <v>1642.3</v>
      </c>
      <c r="K64" s="31">
        <v>448.5</v>
      </c>
      <c r="L64" s="31">
        <v>16.989999999999998</v>
      </c>
      <c r="M64" s="31"/>
      <c r="N64" s="33">
        <v>7074.74</v>
      </c>
      <c r="O64" s="29"/>
    </row>
    <row r="65" spans="1:15" x14ac:dyDescent="0.25">
      <c r="A65" s="30">
        <v>7</v>
      </c>
      <c r="B65" s="31" t="s">
        <v>17</v>
      </c>
      <c r="C65" s="31" t="s">
        <v>15</v>
      </c>
      <c r="D65" s="31">
        <v>6</v>
      </c>
      <c r="E65" s="31">
        <v>6</v>
      </c>
      <c r="F65" s="32">
        <v>43344</v>
      </c>
      <c r="G65" s="33">
        <v>2613</v>
      </c>
      <c r="H65" s="31">
        <v>0</v>
      </c>
      <c r="I65" s="31">
        <v>115</v>
      </c>
      <c r="J65" s="31">
        <v>914</v>
      </c>
      <c r="K65" s="31">
        <v>431.75</v>
      </c>
      <c r="L65" s="31">
        <v>0</v>
      </c>
      <c r="M65" s="31"/>
      <c r="N65" s="33">
        <v>4073.75</v>
      </c>
      <c r="O65" s="29"/>
    </row>
    <row r="66" spans="1:15" x14ac:dyDescent="0.25">
      <c r="A66" s="30">
        <v>8</v>
      </c>
      <c r="B66" s="31" t="s">
        <v>18</v>
      </c>
      <c r="C66" s="31" t="s">
        <v>15</v>
      </c>
      <c r="D66" s="31">
        <v>6</v>
      </c>
      <c r="E66" s="31">
        <v>6</v>
      </c>
      <c r="F66" s="32">
        <v>43344</v>
      </c>
      <c r="G66" s="33">
        <v>3872.47</v>
      </c>
      <c r="H66" s="31">
        <v>200</v>
      </c>
      <c r="I66" s="31">
        <v>158</v>
      </c>
      <c r="J66" s="33">
        <v>1857.53</v>
      </c>
      <c r="K66" s="31">
        <v>268.05</v>
      </c>
      <c r="L66" s="31">
        <v>34.479999999999997</v>
      </c>
      <c r="M66" s="31"/>
      <c r="N66" s="33">
        <v>6390.53</v>
      </c>
      <c r="O66" s="29"/>
    </row>
    <row r="67" spans="1:15" ht="30" x14ac:dyDescent="0.25">
      <c r="A67" s="30">
        <v>9</v>
      </c>
      <c r="B67" s="31" t="s">
        <v>19</v>
      </c>
      <c r="C67" s="31" t="s">
        <v>20</v>
      </c>
      <c r="D67" s="31">
        <v>5</v>
      </c>
      <c r="E67" s="31">
        <v>6</v>
      </c>
      <c r="F67" s="32">
        <v>43344</v>
      </c>
      <c r="G67" s="33">
        <v>7870.92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/>
      <c r="N67" s="33">
        <v>7870.92</v>
      </c>
      <c r="O67" s="29"/>
    </row>
    <row r="68" spans="1:15" x14ac:dyDescent="0.25">
      <c r="A68" s="30">
        <v>2</v>
      </c>
      <c r="B68" s="31" t="s">
        <v>14</v>
      </c>
      <c r="C68" s="31" t="s">
        <v>15</v>
      </c>
      <c r="D68" s="31">
        <v>5</v>
      </c>
      <c r="E68" s="31">
        <v>6</v>
      </c>
      <c r="F68" s="32">
        <v>43344</v>
      </c>
      <c r="G68" s="33">
        <v>2565</v>
      </c>
      <c r="H68" s="31">
        <v>100</v>
      </c>
      <c r="I68" s="31">
        <v>0</v>
      </c>
      <c r="J68" s="33">
        <v>1068</v>
      </c>
      <c r="K68" s="31">
        <v>139.75</v>
      </c>
      <c r="L68" s="31">
        <v>0</v>
      </c>
      <c r="M68" s="31"/>
      <c r="N68" s="33">
        <v>3872.75</v>
      </c>
      <c r="O68" s="29"/>
    </row>
    <row r="69" spans="1:15" x14ac:dyDescent="0.25">
      <c r="A69" s="30">
        <v>6</v>
      </c>
      <c r="B69" s="31" t="s">
        <v>16</v>
      </c>
      <c r="C69" s="31" t="s">
        <v>15</v>
      </c>
      <c r="D69" s="31">
        <v>6</v>
      </c>
      <c r="E69" s="31">
        <v>6</v>
      </c>
      <c r="F69" s="32">
        <v>43344</v>
      </c>
      <c r="G69" s="33">
        <v>4627.5</v>
      </c>
      <c r="H69" s="31">
        <v>600</v>
      </c>
      <c r="I69" s="33">
        <v>1800</v>
      </c>
      <c r="J69" s="33">
        <v>2188.75</v>
      </c>
      <c r="K69" s="31">
        <v>571.28</v>
      </c>
      <c r="L69" s="31">
        <v>0</v>
      </c>
      <c r="M69" s="31"/>
      <c r="N69" s="33">
        <v>9787.5300000000007</v>
      </c>
      <c r="O69" s="29"/>
    </row>
    <row r="70" spans="1:15" ht="30" x14ac:dyDescent="0.25">
      <c r="A70" s="30">
        <v>9</v>
      </c>
      <c r="B70" s="31" t="s">
        <v>19</v>
      </c>
      <c r="C70" s="31" t="s">
        <v>20</v>
      </c>
      <c r="D70" s="31">
        <v>5</v>
      </c>
      <c r="E70" s="31">
        <v>6</v>
      </c>
      <c r="F70" s="32">
        <v>43374</v>
      </c>
      <c r="G70" s="33">
        <v>9832.9699999999993</v>
      </c>
      <c r="H70" s="31">
        <v>0</v>
      </c>
      <c r="I70" s="31">
        <v>0</v>
      </c>
      <c r="J70" s="31">
        <v>0</v>
      </c>
      <c r="K70" s="31">
        <v>0</v>
      </c>
      <c r="L70" s="31">
        <v>0</v>
      </c>
      <c r="M70" s="31"/>
      <c r="N70" s="33">
        <v>9832.9699999999993</v>
      </c>
      <c r="O70" s="29"/>
    </row>
    <row r="71" spans="1:15" x14ac:dyDescent="0.25">
      <c r="A71" s="30">
        <v>6</v>
      </c>
      <c r="B71" s="31" t="s">
        <v>16</v>
      </c>
      <c r="C71" s="31" t="s">
        <v>15</v>
      </c>
      <c r="D71" s="31">
        <v>6</v>
      </c>
      <c r="E71" s="31">
        <v>6</v>
      </c>
      <c r="F71" s="32">
        <v>43374</v>
      </c>
      <c r="G71" s="33">
        <v>16414.53</v>
      </c>
      <c r="H71" s="33">
        <v>1250</v>
      </c>
      <c r="I71" s="31">
        <v>0</v>
      </c>
      <c r="J71" s="33">
        <v>5918.25</v>
      </c>
      <c r="K71" s="33">
        <v>1150.23</v>
      </c>
      <c r="L71" s="31">
        <v>0</v>
      </c>
      <c r="M71" s="31"/>
      <c r="N71" s="33">
        <v>24733.01</v>
      </c>
      <c r="O71" s="29"/>
    </row>
    <row r="72" spans="1:15" x14ac:dyDescent="0.25">
      <c r="A72" s="30">
        <v>10</v>
      </c>
      <c r="B72" s="31" t="s">
        <v>21</v>
      </c>
      <c r="C72" s="31" t="s">
        <v>15</v>
      </c>
      <c r="D72" s="31">
        <v>6</v>
      </c>
      <c r="E72" s="31">
        <v>6</v>
      </c>
      <c r="F72" s="32">
        <v>43374</v>
      </c>
      <c r="G72" s="33">
        <v>4587.24</v>
      </c>
      <c r="H72" s="31">
        <v>150</v>
      </c>
      <c r="I72" s="31">
        <v>0</v>
      </c>
      <c r="J72" s="33">
        <v>1581.25</v>
      </c>
      <c r="K72" s="31">
        <v>257.25</v>
      </c>
      <c r="L72" s="31">
        <v>28.3</v>
      </c>
      <c r="M72" s="31"/>
      <c r="N72" s="33">
        <v>6604.04</v>
      </c>
      <c r="O72" s="29"/>
    </row>
    <row r="73" spans="1:15" x14ac:dyDescent="0.25">
      <c r="A73" s="30">
        <v>8</v>
      </c>
      <c r="B73" s="31" t="s">
        <v>18</v>
      </c>
      <c r="C73" s="31" t="s">
        <v>15</v>
      </c>
      <c r="D73" s="31">
        <v>6</v>
      </c>
      <c r="E73" s="31">
        <v>6</v>
      </c>
      <c r="F73" s="32">
        <v>43374</v>
      </c>
      <c r="G73" s="33">
        <v>15562.92</v>
      </c>
      <c r="H73" s="33">
        <v>8140</v>
      </c>
      <c r="I73" s="31">
        <v>507</v>
      </c>
      <c r="J73" s="33">
        <v>7834.19</v>
      </c>
      <c r="K73" s="33">
        <v>1165.69</v>
      </c>
      <c r="L73" s="31">
        <v>75.959999999999994</v>
      </c>
      <c r="M73" s="31"/>
      <c r="N73" s="33">
        <v>33285.760000000002</v>
      </c>
      <c r="O73" s="29"/>
    </row>
    <row r="74" spans="1:15" x14ac:dyDescent="0.25">
      <c r="A74" s="30">
        <v>2</v>
      </c>
      <c r="B74" s="31" t="s">
        <v>14</v>
      </c>
      <c r="C74" s="31" t="s">
        <v>15</v>
      </c>
      <c r="D74" s="31">
        <v>5</v>
      </c>
      <c r="E74" s="31">
        <v>6</v>
      </c>
      <c r="F74" s="32">
        <v>43374</v>
      </c>
      <c r="G74" s="33">
        <v>11855</v>
      </c>
      <c r="H74" s="33">
        <v>8150</v>
      </c>
      <c r="I74" s="33">
        <v>4160</v>
      </c>
      <c r="J74" s="33">
        <v>3779.75</v>
      </c>
      <c r="K74" s="33">
        <v>1735.7</v>
      </c>
      <c r="L74" s="31">
        <v>17</v>
      </c>
      <c r="M74" s="31"/>
      <c r="N74" s="33">
        <v>29697.45</v>
      </c>
      <c r="O74" s="29"/>
    </row>
    <row r="75" spans="1:15" x14ac:dyDescent="0.25">
      <c r="A75" s="30">
        <v>7</v>
      </c>
      <c r="B75" s="31" t="s">
        <v>17</v>
      </c>
      <c r="C75" s="31" t="s">
        <v>15</v>
      </c>
      <c r="D75" s="31">
        <v>6</v>
      </c>
      <c r="E75" s="31">
        <v>6</v>
      </c>
      <c r="F75" s="32">
        <v>43374</v>
      </c>
      <c r="G75" s="33">
        <v>6737.15</v>
      </c>
      <c r="H75" s="33">
        <v>12080</v>
      </c>
      <c r="I75" s="31">
        <v>0</v>
      </c>
      <c r="J75" s="33">
        <v>3866.76</v>
      </c>
      <c r="K75" s="31">
        <v>542.69000000000005</v>
      </c>
      <c r="L75" s="31">
        <v>0</v>
      </c>
      <c r="M75" s="31"/>
      <c r="N75" s="33">
        <v>23226.6</v>
      </c>
      <c r="O75" s="29"/>
    </row>
    <row r="76" spans="1:15" x14ac:dyDescent="0.25">
      <c r="A76" s="30">
        <v>2</v>
      </c>
      <c r="B76" s="31" t="s">
        <v>14</v>
      </c>
      <c r="C76" s="31" t="s">
        <v>15</v>
      </c>
      <c r="D76" s="31">
        <v>5</v>
      </c>
      <c r="E76" s="31">
        <v>6</v>
      </c>
      <c r="F76" s="32">
        <v>43405</v>
      </c>
      <c r="G76" s="33">
        <v>25912.5</v>
      </c>
      <c r="H76" s="33">
        <v>16600</v>
      </c>
      <c r="I76" s="33">
        <v>1000</v>
      </c>
      <c r="J76" s="33">
        <v>11651.75</v>
      </c>
      <c r="K76" s="33">
        <v>1954.45</v>
      </c>
      <c r="L76" s="31">
        <v>567.99</v>
      </c>
      <c r="M76" s="31"/>
      <c r="N76" s="33">
        <v>57686.69</v>
      </c>
      <c r="O76" s="29"/>
    </row>
    <row r="77" spans="1:15" x14ac:dyDescent="0.25">
      <c r="A77" s="30">
        <v>6</v>
      </c>
      <c r="B77" s="31" t="s">
        <v>16</v>
      </c>
      <c r="C77" s="31" t="s">
        <v>15</v>
      </c>
      <c r="D77" s="31">
        <v>6</v>
      </c>
      <c r="E77" s="31">
        <v>6</v>
      </c>
      <c r="F77" s="32">
        <v>43405</v>
      </c>
      <c r="G77" s="33">
        <v>39663.43</v>
      </c>
      <c r="H77" s="33">
        <v>22570</v>
      </c>
      <c r="I77" s="33">
        <v>1815</v>
      </c>
      <c r="J77" s="33">
        <v>17602.57</v>
      </c>
      <c r="K77" s="33">
        <v>2105.7199999999998</v>
      </c>
      <c r="L77" s="31">
        <v>50.97</v>
      </c>
      <c r="M77" s="31"/>
      <c r="N77" s="33">
        <v>83807.69</v>
      </c>
      <c r="O77" s="29"/>
    </row>
    <row r="78" spans="1:15" x14ac:dyDescent="0.25">
      <c r="A78" s="30">
        <v>7</v>
      </c>
      <c r="B78" s="31" t="s">
        <v>17</v>
      </c>
      <c r="C78" s="31" t="s">
        <v>15</v>
      </c>
      <c r="D78" s="31">
        <v>6</v>
      </c>
      <c r="E78" s="31">
        <v>6</v>
      </c>
      <c r="F78" s="32">
        <v>43405</v>
      </c>
      <c r="G78" s="33">
        <v>15755</v>
      </c>
      <c r="H78" s="33">
        <v>1480</v>
      </c>
      <c r="I78" s="31">
        <v>0</v>
      </c>
      <c r="J78" s="33">
        <v>8163</v>
      </c>
      <c r="K78" s="33">
        <v>1042.25</v>
      </c>
      <c r="L78" s="31">
        <v>178.91</v>
      </c>
      <c r="M78" s="31"/>
      <c r="N78" s="33">
        <v>26619.16</v>
      </c>
      <c r="O78" s="29"/>
    </row>
    <row r="79" spans="1:15" ht="30" x14ac:dyDescent="0.25">
      <c r="A79" s="30">
        <v>9</v>
      </c>
      <c r="B79" s="31" t="s">
        <v>19</v>
      </c>
      <c r="C79" s="31" t="s">
        <v>20</v>
      </c>
      <c r="D79" s="31">
        <v>5</v>
      </c>
      <c r="E79" s="31">
        <v>6</v>
      </c>
      <c r="F79" s="32">
        <v>43405</v>
      </c>
      <c r="G79" s="33">
        <v>15945.84</v>
      </c>
      <c r="H79" s="31">
        <v>0</v>
      </c>
      <c r="I79" s="31">
        <v>0</v>
      </c>
      <c r="J79" s="31">
        <v>0</v>
      </c>
      <c r="K79" s="31">
        <v>0</v>
      </c>
      <c r="L79" s="31">
        <v>0</v>
      </c>
      <c r="M79" s="31"/>
      <c r="N79" s="33">
        <v>15945.84</v>
      </c>
      <c r="O79" s="29"/>
    </row>
    <row r="80" spans="1:15" x14ac:dyDescent="0.25">
      <c r="A80" s="30">
        <v>10</v>
      </c>
      <c r="B80" s="31" t="s">
        <v>21</v>
      </c>
      <c r="C80" s="31" t="s">
        <v>15</v>
      </c>
      <c r="D80" s="31">
        <v>6</v>
      </c>
      <c r="E80" s="31">
        <v>6</v>
      </c>
      <c r="F80" s="32">
        <v>43405</v>
      </c>
      <c r="G80" s="33">
        <v>38080.14</v>
      </c>
      <c r="H80" s="33">
        <v>17910.03</v>
      </c>
      <c r="I80" s="31">
        <v>0</v>
      </c>
      <c r="J80" s="33">
        <v>14720.75</v>
      </c>
      <c r="K80" s="33">
        <v>2692.75</v>
      </c>
      <c r="L80" s="31">
        <v>47.99</v>
      </c>
      <c r="M80" s="31"/>
      <c r="N80" s="33">
        <v>73451.66</v>
      </c>
      <c r="O80" s="29"/>
    </row>
    <row r="81" spans="1:15" x14ac:dyDescent="0.25">
      <c r="A81" s="30">
        <v>11</v>
      </c>
      <c r="B81" s="31" t="s">
        <v>22</v>
      </c>
      <c r="C81" s="31" t="s">
        <v>15</v>
      </c>
      <c r="D81" s="31">
        <v>6</v>
      </c>
      <c r="E81" s="31">
        <v>6</v>
      </c>
      <c r="F81" s="32">
        <v>43405</v>
      </c>
      <c r="G81" s="33">
        <v>11985</v>
      </c>
      <c r="H81" s="33">
        <v>3960</v>
      </c>
      <c r="I81" s="31">
        <v>0</v>
      </c>
      <c r="J81" s="33">
        <v>4870</v>
      </c>
      <c r="K81" s="31">
        <v>668.7</v>
      </c>
      <c r="L81" s="31">
        <v>56.99</v>
      </c>
      <c r="M81" s="31"/>
      <c r="N81" s="33">
        <v>21540.69</v>
      </c>
      <c r="O81" s="29"/>
    </row>
    <row r="82" spans="1:15" x14ac:dyDescent="0.25">
      <c r="A82" s="30">
        <v>12</v>
      </c>
      <c r="B82" s="31" t="s">
        <v>23</v>
      </c>
      <c r="C82" s="31" t="s">
        <v>15</v>
      </c>
      <c r="D82" s="31">
        <v>6</v>
      </c>
      <c r="E82" s="31">
        <v>6</v>
      </c>
      <c r="F82" s="32">
        <v>43405</v>
      </c>
      <c r="G82" s="33">
        <v>3345</v>
      </c>
      <c r="H82" s="31">
        <v>0</v>
      </c>
      <c r="I82" s="31">
        <v>0</v>
      </c>
      <c r="J82" s="33">
        <v>1600.02</v>
      </c>
      <c r="K82" s="31">
        <v>221.8</v>
      </c>
      <c r="L82" s="31">
        <v>0</v>
      </c>
      <c r="M82" s="31"/>
      <c r="N82" s="33">
        <v>5166.82</v>
      </c>
      <c r="O82" s="29"/>
    </row>
    <row r="83" spans="1:15" x14ac:dyDescent="0.25">
      <c r="A83" s="30">
        <v>8</v>
      </c>
      <c r="B83" s="31" t="s">
        <v>18</v>
      </c>
      <c r="C83" s="31" t="s">
        <v>15</v>
      </c>
      <c r="D83" s="31">
        <v>6</v>
      </c>
      <c r="E83" s="31">
        <v>6</v>
      </c>
      <c r="F83" s="32">
        <v>43405</v>
      </c>
      <c r="G83" s="33">
        <v>38760.6</v>
      </c>
      <c r="H83" s="33">
        <v>4760</v>
      </c>
      <c r="I83" s="31">
        <v>158</v>
      </c>
      <c r="J83" s="33">
        <v>15691.52</v>
      </c>
      <c r="K83" s="33">
        <v>1698.57</v>
      </c>
      <c r="L83" s="31">
        <v>173.91</v>
      </c>
      <c r="M83" s="31"/>
      <c r="N83" s="33">
        <v>61242.6</v>
      </c>
      <c r="O83" s="29"/>
    </row>
    <row r="84" spans="1:15" x14ac:dyDescent="0.25">
      <c r="A84" s="30">
        <v>8</v>
      </c>
      <c r="B84" s="31" t="s">
        <v>18</v>
      </c>
      <c r="C84" s="31" t="s">
        <v>15</v>
      </c>
      <c r="D84" s="31">
        <v>6</v>
      </c>
      <c r="E84" s="31">
        <v>6</v>
      </c>
      <c r="F84" s="32">
        <v>43435</v>
      </c>
      <c r="G84" s="33">
        <v>48557.120000000003</v>
      </c>
      <c r="H84" s="33">
        <v>1710</v>
      </c>
      <c r="I84" s="33">
        <v>1470</v>
      </c>
      <c r="J84" s="33">
        <v>18009.28</v>
      </c>
      <c r="K84" s="33">
        <v>2236.29</v>
      </c>
      <c r="L84" s="31">
        <v>227.88</v>
      </c>
      <c r="M84" s="31"/>
      <c r="N84" s="33">
        <v>72210.570000000007</v>
      </c>
      <c r="O84" s="29"/>
    </row>
    <row r="85" spans="1:15" ht="30" x14ac:dyDescent="0.25">
      <c r="A85" s="30">
        <v>9</v>
      </c>
      <c r="B85" s="31" t="s">
        <v>19</v>
      </c>
      <c r="C85" s="31" t="s">
        <v>20</v>
      </c>
      <c r="D85" s="31">
        <v>5</v>
      </c>
      <c r="E85" s="31">
        <v>6</v>
      </c>
      <c r="F85" s="32">
        <v>43435</v>
      </c>
      <c r="G85" s="33">
        <v>31139.279999999999</v>
      </c>
      <c r="H85" s="31">
        <v>0</v>
      </c>
      <c r="I85" s="31">
        <v>0</v>
      </c>
      <c r="J85" s="31">
        <v>0</v>
      </c>
      <c r="K85" s="31">
        <v>0</v>
      </c>
      <c r="L85" s="31">
        <v>0</v>
      </c>
      <c r="M85" s="31"/>
      <c r="N85" s="33">
        <v>31139.279999999999</v>
      </c>
      <c r="O85" s="29"/>
    </row>
    <row r="86" spans="1:15" x14ac:dyDescent="0.25">
      <c r="A86" s="30">
        <v>6</v>
      </c>
      <c r="B86" s="31" t="s">
        <v>16</v>
      </c>
      <c r="C86" s="31" t="s">
        <v>15</v>
      </c>
      <c r="D86" s="31">
        <v>6</v>
      </c>
      <c r="E86" s="31">
        <v>6</v>
      </c>
      <c r="F86" s="32">
        <v>43435</v>
      </c>
      <c r="G86" s="33">
        <v>67844.72</v>
      </c>
      <c r="H86" s="31">
        <v>460</v>
      </c>
      <c r="I86" s="33">
        <v>1640</v>
      </c>
      <c r="J86" s="33">
        <v>28356.78</v>
      </c>
      <c r="K86" s="33">
        <v>3432.24</v>
      </c>
      <c r="L86" s="31">
        <v>467.95</v>
      </c>
      <c r="M86" s="31"/>
      <c r="N86" s="33">
        <v>102201.69</v>
      </c>
      <c r="O86" s="29"/>
    </row>
    <row r="87" spans="1:15" x14ac:dyDescent="0.25">
      <c r="A87" s="30">
        <v>11</v>
      </c>
      <c r="B87" s="31" t="s">
        <v>22</v>
      </c>
      <c r="C87" s="31" t="s">
        <v>15</v>
      </c>
      <c r="D87" s="31">
        <v>6</v>
      </c>
      <c r="E87" s="31">
        <v>6</v>
      </c>
      <c r="F87" s="32">
        <v>43435</v>
      </c>
      <c r="G87" s="33">
        <v>48191.1</v>
      </c>
      <c r="H87" s="33">
        <v>2180</v>
      </c>
      <c r="I87" s="33">
        <v>1620</v>
      </c>
      <c r="J87" s="33">
        <v>16966.009999999998</v>
      </c>
      <c r="K87" s="33">
        <v>2696.77</v>
      </c>
      <c r="L87" s="31">
        <v>196.74</v>
      </c>
      <c r="M87" s="31"/>
      <c r="N87" s="33">
        <v>71850.62</v>
      </c>
      <c r="O87" s="29"/>
    </row>
    <row r="88" spans="1:15" x14ac:dyDescent="0.25">
      <c r="A88" s="30">
        <v>12</v>
      </c>
      <c r="B88" s="31" t="s">
        <v>23</v>
      </c>
      <c r="C88" s="31" t="s">
        <v>15</v>
      </c>
      <c r="D88" s="31">
        <v>6</v>
      </c>
      <c r="E88" s="31">
        <v>6</v>
      </c>
      <c r="F88" s="32">
        <v>43435</v>
      </c>
      <c r="G88" s="33">
        <v>24698.66</v>
      </c>
      <c r="H88" s="33">
        <v>1400</v>
      </c>
      <c r="I88" s="31">
        <v>428</v>
      </c>
      <c r="J88" s="33">
        <v>8305.68</v>
      </c>
      <c r="K88" s="33">
        <v>1355.87</v>
      </c>
      <c r="L88" s="31">
        <v>37.979999999999997</v>
      </c>
      <c r="M88" s="31"/>
      <c r="N88" s="33">
        <v>36226.19</v>
      </c>
      <c r="O88" s="29"/>
    </row>
    <row r="89" spans="1:15" x14ac:dyDescent="0.25">
      <c r="A89" s="30">
        <v>14</v>
      </c>
      <c r="B89" s="31" t="s">
        <v>24</v>
      </c>
      <c r="C89" s="31" t="s">
        <v>15</v>
      </c>
      <c r="D89" s="31">
        <v>6</v>
      </c>
      <c r="E89" s="31">
        <v>4.5</v>
      </c>
      <c r="F89" s="32">
        <v>43435</v>
      </c>
      <c r="G89" s="33">
        <v>26447.46</v>
      </c>
      <c r="H89" s="31">
        <v>0</v>
      </c>
      <c r="I89" s="31">
        <v>0</v>
      </c>
      <c r="J89" s="33">
        <v>9730.51</v>
      </c>
      <c r="K89" s="33">
        <v>1819</v>
      </c>
      <c r="L89" s="31">
        <v>0</v>
      </c>
      <c r="M89" s="31"/>
      <c r="N89" s="33">
        <v>37996.97</v>
      </c>
      <c r="O89" s="29"/>
    </row>
    <row r="90" spans="1:15" x14ac:dyDescent="0.25">
      <c r="A90" s="30">
        <v>2</v>
      </c>
      <c r="B90" s="31" t="s">
        <v>14</v>
      </c>
      <c r="C90" s="31" t="s">
        <v>15</v>
      </c>
      <c r="D90" s="31">
        <v>5</v>
      </c>
      <c r="E90" s="31">
        <v>6</v>
      </c>
      <c r="F90" s="32">
        <v>43435</v>
      </c>
      <c r="G90" s="33">
        <v>39740.620000000003</v>
      </c>
      <c r="H90" s="31">
        <v>200</v>
      </c>
      <c r="I90" s="31">
        <v>350</v>
      </c>
      <c r="J90" s="33">
        <v>14722.25</v>
      </c>
      <c r="K90" s="33">
        <v>1728</v>
      </c>
      <c r="L90" s="31">
        <v>239</v>
      </c>
      <c r="M90" s="31"/>
      <c r="N90" s="33">
        <v>56979.87</v>
      </c>
      <c r="O90" s="29"/>
    </row>
    <row r="91" spans="1:15" x14ac:dyDescent="0.25">
      <c r="A91" s="30">
        <v>7</v>
      </c>
      <c r="B91" s="31" t="s">
        <v>17</v>
      </c>
      <c r="C91" s="31" t="s">
        <v>15</v>
      </c>
      <c r="D91" s="31">
        <v>6</v>
      </c>
      <c r="E91" s="31">
        <v>6</v>
      </c>
      <c r="F91" s="32">
        <v>43435</v>
      </c>
      <c r="G91" s="33">
        <v>29066.82</v>
      </c>
      <c r="H91" s="31">
        <v>240</v>
      </c>
      <c r="I91" s="31">
        <v>68.180000000000007</v>
      </c>
      <c r="J91" s="33">
        <v>11754.25</v>
      </c>
      <c r="K91" s="33">
        <v>1550.75</v>
      </c>
      <c r="L91" s="31">
        <v>869.39</v>
      </c>
      <c r="M91" s="31"/>
      <c r="N91" s="33">
        <v>43549.39</v>
      </c>
      <c r="O91" s="29"/>
    </row>
    <row r="92" spans="1:15" x14ac:dyDescent="0.25">
      <c r="A92" s="30">
        <v>10</v>
      </c>
      <c r="B92" s="31" t="s">
        <v>21</v>
      </c>
      <c r="C92" s="31" t="s">
        <v>15</v>
      </c>
      <c r="D92" s="31">
        <v>6</v>
      </c>
      <c r="E92" s="31">
        <v>6</v>
      </c>
      <c r="F92" s="32">
        <v>43435</v>
      </c>
      <c r="G92" s="33">
        <v>58104.07</v>
      </c>
      <c r="H92" s="31">
        <v>495</v>
      </c>
      <c r="I92" s="31">
        <v>60</v>
      </c>
      <c r="J92" s="33">
        <v>24883.24</v>
      </c>
      <c r="K92" s="33">
        <v>3939.5</v>
      </c>
      <c r="L92" s="31">
        <v>174.95</v>
      </c>
      <c r="M92" s="31"/>
      <c r="N92" s="33">
        <v>87656.76</v>
      </c>
      <c r="O92" s="29"/>
    </row>
    <row r="93" spans="1:15" x14ac:dyDescent="0.25">
      <c r="A93" s="30">
        <v>11</v>
      </c>
      <c r="B93" s="31" t="s">
        <v>22</v>
      </c>
      <c r="C93" s="31" t="s">
        <v>15</v>
      </c>
      <c r="D93" s="31">
        <v>6</v>
      </c>
      <c r="E93" s="31">
        <v>6</v>
      </c>
      <c r="F93" s="32">
        <v>43466</v>
      </c>
      <c r="G93" s="33">
        <v>59757.15</v>
      </c>
      <c r="H93" s="33">
        <v>1050</v>
      </c>
      <c r="I93" s="31">
        <v>180</v>
      </c>
      <c r="J93" s="33">
        <v>17682.64</v>
      </c>
      <c r="K93" s="33">
        <v>2459.79</v>
      </c>
      <c r="L93" s="31">
        <v>257.95999999999998</v>
      </c>
      <c r="M93" s="31"/>
      <c r="N93" s="33">
        <v>81387.539999999994</v>
      </c>
      <c r="O93" s="29"/>
    </row>
    <row r="94" spans="1:15" x14ac:dyDescent="0.25">
      <c r="A94" s="30">
        <v>14</v>
      </c>
      <c r="B94" s="31" t="s">
        <v>24</v>
      </c>
      <c r="C94" s="31" t="s">
        <v>15</v>
      </c>
      <c r="D94" s="31">
        <v>6</v>
      </c>
      <c r="E94" s="31">
        <v>4.5</v>
      </c>
      <c r="F94" s="32">
        <v>43466</v>
      </c>
      <c r="G94" s="33">
        <v>62439.42</v>
      </c>
      <c r="H94" s="31">
        <v>0</v>
      </c>
      <c r="I94" s="31">
        <v>70</v>
      </c>
      <c r="J94" s="33">
        <v>19266.95</v>
      </c>
      <c r="K94" s="33">
        <v>4355.42</v>
      </c>
      <c r="L94" s="31">
        <v>0</v>
      </c>
      <c r="M94" s="31"/>
      <c r="N94" s="33">
        <v>86131.79</v>
      </c>
      <c r="O94" s="29"/>
    </row>
    <row r="95" spans="1:15" x14ac:dyDescent="0.25">
      <c r="A95" s="30">
        <v>8</v>
      </c>
      <c r="B95" s="31" t="s">
        <v>18</v>
      </c>
      <c r="C95" s="31" t="s">
        <v>15</v>
      </c>
      <c r="D95" s="31">
        <v>6</v>
      </c>
      <c r="E95" s="31">
        <v>6</v>
      </c>
      <c r="F95" s="32">
        <v>43466</v>
      </c>
      <c r="G95" s="33">
        <v>56662.27</v>
      </c>
      <c r="H95" s="33">
        <v>7250</v>
      </c>
      <c r="I95" s="33">
        <v>1495</v>
      </c>
      <c r="J95" s="33">
        <v>19488.32</v>
      </c>
      <c r="K95" s="33">
        <v>2504.06</v>
      </c>
      <c r="L95" s="31">
        <v>97.95</v>
      </c>
      <c r="M95" s="31"/>
      <c r="N95" s="33">
        <v>87497.600000000006</v>
      </c>
      <c r="O95" s="29"/>
    </row>
    <row r="96" spans="1:15" x14ac:dyDescent="0.25">
      <c r="A96" s="30">
        <v>12</v>
      </c>
      <c r="B96" s="31" t="s">
        <v>23</v>
      </c>
      <c r="C96" s="31" t="s">
        <v>15</v>
      </c>
      <c r="D96" s="31">
        <v>6</v>
      </c>
      <c r="E96" s="31">
        <v>6</v>
      </c>
      <c r="F96" s="32">
        <v>43466</v>
      </c>
      <c r="G96" s="33">
        <v>53188.71</v>
      </c>
      <c r="H96" s="33">
        <v>4000</v>
      </c>
      <c r="I96" s="31">
        <v>349</v>
      </c>
      <c r="J96" s="33">
        <v>12966.49</v>
      </c>
      <c r="K96" s="33">
        <v>1730.98</v>
      </c>
      <c r="L96" s="31">
        <v>27.99</v>
      </c>
      <c r="M96" s="31"/>
      <c r="N96" s="33">
        <v>72263.17</v>
      </c>
      <c r="O96" s="29"/>
    </row>
    <row r="97" spans="1:15" x14ac:dyDescent="0.25">
      <c r="A97" s="30">
        <v>2</v>
      </c>
      <c r="B97" s="31" t="s">
        <v>14</v>
      </c>
      <c r="C97" s="31" t="s">
        <v>15</v>
      </c>
      <c r="D97" s="31">
        <v>5</v>
      </c>
      <c r="E97" s="31">
        <v>6</v>
      </c>
      <c r="F97" s="32">
        <v>43466</v>
      </c>
      <c r="G97" s="33">
        <v>41793.67</v>
      </c>
      <c r="H97" s="33">
        <v>6525</v>
      </c>
      <c r="I97" s="33">
        <v>3200</v>
      </c>
      <c r="J97" s="33">
        <v>13941</v>
      </c>
      <c r="K97" s="33">
        <v>1993.48</v>
      </c>
      <c r="L97" s="31">
        <v>68</v>
      </c>
      <c r="M97" s="31"/>
      <c r="N97" s="33">
        <v>67521.149999999994</v>
      </c>
      <c r="O97" s="29"/>
    </row>
    <row r="98" spans="1:15" x14ac:dyDescent="0.25">
      <c r="A98" s="30">
        <v>13</v>
      </c>
      <c r="B98" s="31" t="s">
        <v>25</v>
      </c>
      <c r="C98" s="31" t="s">
        <v>15</v>
      </c>
      <c r="D98" s="31">
        <v>6</v>
      </c>
      <c r="E98" s="31">
        <v>6</v>
      </c>
      <c r="F98" s="32">
        <v>43466</v>
      </c>
      <c r="G98" s="33">
        <v>1736.03</v>
      </c>
      <c r="H98" s="31">
        <v>0</v>
      </c>
      <c r="I98" s="31">
        <v>0</v>
      </c>
      <c r="J98" s="31">
        <v>380.78</v>
      </c>
      <c r="K98" s="31">
        <v>61.12</v>
      </c>
      <c r="L98" s="31">
        <v>0</v>
      </c>
      <c r="M98" s="31"/>
      <c r="N98" s="33">
        <v>2177.9299999999998</v>
      </c>
      <c r="O98" s="29"/>
    </row>
    <row r="99" spans="1:15" ht="30" x14ac:dyDescent="0.25">
      <c r="A99" s="30">
        <v>9</v>
      </c>
      <c r="B99" s="31" t="s">
        <v>19</v>
      </c>
      <c r="C99" s="31" t="s">
        <v>20</v>
      </c>
      <c r="D99" s="31">
        <v>5</v>
      </c>
      <c r="E99" s="31">
        <v>6</v>
      </c>
      <c r="F99" s="32">
        <v>43466</v>
      </c>
      <c r="G99" s="33">
        <v>20518.63</v>
      </c>
      <c r="H99" s="31">
        <v>0</v>
      </c>
      <c r="I99" s="31">
        <v>0</v>
      </c>
      <c r="J99" s="33">
        <v>12348.9</v>
      </c>
      <c r="K99" s="33">
        <v>2047.05</v>
      </c>
      <c r="L99" s="33">
        <v>3903.93</v>
      </c>
      <c r="M99" s="33"/>
      <c r="N99" s="33">
        <v>38818.51</v>
      </c>
      <c r="O99" s="29"/>
    </row>
    <row r="100" spans="1:15" x14ac:dyDescent="0.25">
      <c r="A100" s="30">
        <v>10</v>
      </c>
      <c r="B100" s="31" t="s">
        <v>21</v>
      </c>
      <c r="C100" s="31" t="s">
        <v>15</v>
      </c>
      <c r="D100" s="31">
        <v>6</v>
      </c>
      <c r="E100" s="31">
        <v>6</v>
      </c>
      <c r="F100" s="32">
        <v>43466</v>
      </c>
      <c r="G100" s="33">
        <v>61836.160000000003</v>
      </c>
      <c r="H100" s="33">
        <v>2050</v>
      </c>
      <c r="I100" s="31">
        <v>180</v>
      </c>
      <c r="J100" s="33">
        <v>24518.75</v>
      </c>
      <c r="K100" s="33">
        <v>3298.75</v>
      </c>
      <c r="L100" s="31">
        <v>95.96</v>
      </c>
      <c r="M100" s="31"/>
      <c r="N100" s="33">
        <v>91979.62</v>
      </c>
      <c r="O100" s="29"/>
    </row>
    <row r="101" spans="1:15" x14ac:dyDescent="0.25">
      <c r="A101" s="30">
        <v>7</v>
      </c>
      <c r="B101" s="31" t="s">
        <v>17</v>
      </c>
      <c r="C101" s="31" t="s">
        <v>15</v>
      </c>
      <c r="D101" s="31">
        <v>6</v>
      </c>
      <c r="E101" s="31">
        <v>6</v>
      </c>
      <c r="F101" s="32">
        <v>43466</v>
      </c>
      <c r="G101" s="33">
        <v>31965.35</v>
      </c>
      <c r="H101" s="33">
        <v>25540</v>
      </c>
      <c r="I101" s="33">
        <v>1523</v>
      </c>
      <c r="J101" s="33">
        <v>13517.65</v>
      </c>
      <c r="K101" s="33">
        <v>2230.9499999999998</v>
      </c>
      <c r="L101" s="31">
        <v>407.22</v>
      </c>
      <c r="M101" s="31"/>
      <c r="N101" s="33">
        <v>75184.17</v>
      </c>
      <c r="O101" s="29"/>
    </row>
    <row r="102" spans="1:15" x14ac:dyDescent="0.25">
      <c r="A102" s="30">
        <v>6</v>
      </c>
      <c r="B102" s="31" t="s">
        <v>16</v>
      </c>
      <c r="C102" s="31" t="s">
        <v>15</v>
      </c>
      <c r="D102" s="31">
        <v>6</v>
      </c>
      <c r="E102" s="31">
        <v>6</v>
      </c>
      <c r="F102" s="32">
        <v>43466</v>
      </c>
      <c r="G102" s="33">
        <v>74047.070000000007</v>
      </c>
      <c r="H102" s="33">
        <v>4760</v>
      </c>
      <c r="I102" s="33">
        <v>1575</v>
      </c>
      <c r="J102" s="33">
        <v>29913.11</v>
      </c>
      <c r="K102" s="33">
        <v>2816.85</v>
      </c>
      <c r="L102" s="31">
        <v>218.87</v>
      </c>
      <c r="M102" s="31"/>
      <c r="N102" s="33">
        <v>113330.9</v>
      </c>
      <c r="O102" s="29"/>
    </row>
    <row r="103" spans="1:15" x14ac:dyDescent="0.25">
      <c r="A103" s="30">
        <v>10</v>
      </c>
      <c r="B103" s="31" t="s">
        <v>21</v>
      </c>
      <c r="C103" s="31" t="s">
        <v>15</v>
      </c>
      <c r="D103" s="31">
        <v>6</v>
      </c>
      <c r="E103" s="31">
        <v>6</v>
      </c>
      <c r="F103" s="32">
        <v>43497</v>
      </c>
      <c r="G103" s="33">
        <v>62407.64</v>
      </c>
      <c r="H103" s="33">
        <v>16295.74</v>
      </c>
      <c r="I103" s="31">
        <v>420</v>
      </c>
      <c r="J103" s="33">
        <v>20949.5</v>
      </c>
      <c r="K103" s="33">
        <v>2582</v>
      </c>
      <c r="L103" s="31">
        <v>455.46</v>
      </c>
      <c r="M103" s="31"/>
      <c r="N103" s="33">
        <v>103110.34</v>
      </c>
      <c r="O103" s="29"/>
    </row>
    <row r="104" spans="1:15" x14ac:dyDescent="0.25">
      <c r="A104" s="30">
        <v>13</v>
      </c>
      <c r="B104" s="31" t="s">
        <v>25</v>
      </c>
      <c r="C104" s="31" t="s">
        <v>15</v>
      </c>
      <c r="D104" s="31">
        <v>6</v>
      </c>
      <c r="E104" s="31">
        <v>6</v>
      </c>
      <c r="F104" s="32">
        <v>43497</v>
      </c>
      <c r="G104" s="33">
        <v>43985.64</v>
      </c>
      <c r="H104" s="33">
        <v>10330</v>
      </c>
      <c r="I104" s="31">
        <v>0</v>
      </c>
      <c r="J104" s="33">
        <v>14684.98</v>
      </c>
      <c r="K104" s="33">
        <v>2050.71</v>
      </c>
      <c r="L104" s="31">
        <v>94.95</v>
      </c>
      <c r="M104" s="31"/>
      <c r="N104" s="33">
        <v>71146.28</v>
      </c>
      <c r="O104" s="29"/>
    </row>
    <row r="105" spans="1:15" x14ac:dyDescent="0.25">
      <c r="A105" s="30">
        <v>14</v>
      </c>
      <c r="B105" s="31" t="s">
        <v>24</v>
      </c>
      <c r="C105" s="31" t="s">
        <v>15</v>
      </c>
      <c r="D105" s="31">
        <v>6</v>
      </c>
      <c r="E105" s="31">
        <v>4.5</v>
      </c>
      <c r="F105" s="32">
        <v>43497</v>
      </c>
      <c r="G105" s="33">
        <v>51466.19</v>
      </c>
      <c r="H105" s="31">
        <v>0</v>
      </c>
      <c r="I105" s="33">
        <v>1370</v>
      </c>
      <c r="J105" s="33">
        <v>21788.3</v>
      </c>
      <c r="K105" s="33">
        <v>3877.2</v>
      </c>
      <c r="L105" s="31">
        <v>0</v>
      </c>
      <c r="M105" s="31"/>
      <c r="N105" s="33">
        <v>78501.69</v>
      </c>
      <c r="O105" s="29"/>
    </row>
    <row r="106" spans="1:15" x14ac:dyDescent="0.25">
      <c r="A106" s="30">
        <v>8</v>
      </c>
      <c r="B106" s="31" t="s">
        <v>18</v>
      </c>
      <c r="C106" s="31" t="s">
        <v>15</v>
      </c>
      <c r="D106" s="31">
        <v>6</v>
      </c>
      <c r="E106" s="31">
        <v>6</v>
      </c>
      <c r="F106" s="32">
        <v>43497</v>
      </c>
      <c r="G106" s="33">
        <v>58784.27</v>
      </c>
      <c r="H106" s="33">
        <v>8705</v>
      </c>
      <c r="I106" s="31">
        <v>586</v>
      </c>
      <c r="J106" s="33">
        <v>20754.62</v>
      </c>
      <c r="K106" s="33">
        <v>2056.27</v>
      </c>
      <c r="L106" s="31">
        <v>37.979999999999997</v>
      </c>
      <c r="M106" s="31"/>
      <c r="N106" s="33">
        <v>90924.14</v>
      </c>
      <c r="O106" s="29"/>
    </row>
    <row r="107" spans="1:15" x14ac:dyDescent="0.25">
      <c r="A107" s="30">
        <v>11</v>
      </c>
      <c r="B107" s="31" t="s">
        <v>22</v>
      </c>
      <c r="C107" s="31" t="s">
        <v>15</v>
      </c>
      <c r="D107" s="31">
        <v>6</v>
      </c>
      <c r="E107" s="31">
        <v>6</v>
      </c>
      <c r="F107" s="32">
        <v>43497</v>
      </c>
      <c r="G107" s="33">
        <v>60707.17</v>
      </c>
      <c r="H107" s="33">
        <v>18600</v>
      </c>
      <c r="I107" s="31">
        <v>930</v>
      </c>
      <c r="J107" s="33">
        <v>21014.5</v>
      </c>
      <c r="K107" s="33">
        <v>2511.5</v>
      </c>
      <c r="L107" s="31">
        <v>321.95999999999998</v>
      </c>
      <c r="M107" s="31"/>
      <c r="N107" s="33">
        <v>104085.13</v>
      </c>
      <c r="O107" s="29"/>
    </row>
    <row r="108" spans="1:15" ht="30" x14ac:dyDescent="0.25">
      <c r="A108" s="30">
        <v>9</v>
      </c>
      <c r="B108" s="31" t="s">
        <v>19</v>
      </c>
      <c r="C108" s="31" t="s">
        <v>20</v>
      </c>
      <c r="D108" s="31">
        <v>5</v>
      </c>
      <c r="E108" s="31">
        <v>6</v>
      </c>
      <c r="F108" s="32">
        <v>43497</v>
      </c>
      <c r="G108" s="33">
        <v>16728.59</v>
      </c>
      <c r="H108" s="31">
        <v>0</v>
      </c>
      <c r="I108" s="31">
        <v>0</v>
      </c>
      <c r="J108" s="33">
        <v>9012.9699999999993</v>
      </c>
      <c r="K108" s="33">
        <v>1505.58</v>
      </c>
      <c r="L108" s="33">
        <v>2533.12</v>
      </c>
      <c r="M108" s="33"/>
      <c r="N108" s="33">
        <v>29780.26</v>
      </c>
      <c r="O108" s="29"/>
    </row>
    <row r="109" spans="1:15" x14ac:dyDescent="0.25">
      <c r="A109" s="30">
        <v>12</v>
      </c>
      <c r="B109" s="31" t="s">
        <v>23</v>
      </c>
      <c r="C109" s="31" t="s">
        <v>15</v>
      </c>
      <c r="D109" s="31">
        <v>6</v>
      </c>
      <c r="E109" s="31">
        <v>6</v>
      </c>
      <c r="F109" s="32">
        <v>43497</v>
      </c>
      <c r="G109" s="33">
        <v>46849.62</v>
      </c>
      <c r="H109" s="33">
        <v>12025</v>
      </c>
      <c r="I109" s="31">
        <v>79</v>
      </c>
      <c r="J109" s="33">
        <v>16565.61</v>
      </c>
      <c r="K109" s="33">
        <v>2374.0100000000002</v>
      </c>
      <c r="L109" s="31">
        <v>151.91999999999999</v>
      </c>
      <c r="M109" s="31"/>
      <c r="N109" s="33">
        <v>78045.16</v>
      </c>
      <c r="O109" s="29"/>
    </row>
    <row r="110" spans="1:15" x14ac:dyDescent="0.25">
      <c r="A110" s="30">
        <v>7</v>
      </c>
      <c r="B110" s="31" t="s">
        <v>17</v>
      </c>
      <c r="C110" s="31" t="s">
        <v>15</v>
      </c>
      <c r="D110" s="31">
        <v>6</v>
      </c>
      <c r="E110" s="31">
        <v>6</v>
      </c>
      <c r="F110" s="32">
        <v>43497</v>
      </c>
      <c r="G110" s="33">
        <v>36927.5</v>
      </c>
      <c r="H110" s="31">
        <v>0</v>
      </c>
      <c r="I110" s="33">
        <v>2259.5</v>
      </c>
      <c r="J110" s="33">
        <v>14870.81</v>
      </c>
      <c r="K110" s="33">
        <v>1996.8</v>
      </c>
      <c r="L110" s="31">
        <v>92.96</v>
      </c>
      <c r="M110" s="31"/>
      <c r="N110" s="33">
        <v>56147.57</v>
      </c>
      <c r="O110" s="29"/>
    </row>
    <row r="111" spans="1:15" x14ac:dyDescent="0.25">
      <c r="A111" s="30">
        <v>6</v>
      </c>
      <c r="B111" s="31" t="s">
        <v>16</v>
      </c>
      <c r="C111" s="31" t="s">
        <v>15</v>
      </c>
      <c r="D111" s="31">
        <v>6</v>
      </c>
      <c r="E111" s="31">
        <v>6</v>
      </c>
      <c r="F111" s="32">
        <v>43497</v>
      </c>
      <c r="G111" s="33">
        <v>69328.63</v>
      </c>
      <c r="H111" s="33">
        <v>24150</v>
      </c>
      <c r="I111" s="33">
        <v>1910</v>
      </c>
      <c r="J111" s="33">
        <v>29750.5</v>
      </c>
      <c r="K111" s="33">
        <v>3816.66</v>
      </c>
      <c r="L111" s="33">
        <v>1282.26</v>
      </c>
      <c r="M111" s="33"/>
      <c r="N111" s="33">
        <v>130238.05</v>
      </c>
      <c r="O111" s="29"/>
    </row>
    <row r="112" spans="1:15" x14ac:dyDescent="0.25">
      <c r="A112" s="30">
        <v>2</v>
      </c>
      <c r="B112" s="31" t="s">
        <v>14</v>
      </c>
      <c r="C112" s="31" t="s">
        <v>15</v>
      </c>
      <c r="D112" s="31">
        <v>5</v>
      </c>
      <c r="E112" s="31">
        <v>6</v>
      </c>
      <c r="F112" s="32">
        <v>43497</v>
      </c>
      <c r="G112" s="33">
        <v>48493.51</v>
      </c>
      <c r="H112" s="33">
        <v>9200</v>
      </c>
      <c r="I112" s="33">
        <v>1274</v>
      </c>
      <c r="J112" s="33">
        <v>16967.5</v>
      </c>
      <c r="K112" s="33">
        <v>1891.8</v>
      </c>
      <c r="L112" s="33">
        <v>1160.99</v>
      </c>
      <c r="M112" s="33"/>
      <c r="N112" s="33">
        <v>78987.8</v>
      </c>
      <c r="O112" s="29"/>
    </row>
    <row r="113" spans="1:15" x14ac:dyDescent="0.25">
      <c r="A113" s="30">
        <v>7</v>
      </c>
      <c r="B113" s="31" t="s">
        <v>17</v>
      </c>
      <c r="C113" s="31" t="s">
        <v>15</v>
      </c>
      <c r="D113" s="31">
        <v>6</v>
      </c>
      <c r="E113" s="31">
        <v>6</v>
      </c>
      <c r="F113" s="32">
        <v>43525</v>
      </c>
      <c r="G113" s="33">
        <v>39837.5</v>
      </c>
      <c r="H113" s="31">
        <v>0</v>
      </c>
      <c r="I113" s="33">
        <v>1360</v>
      </c>
      <c r="J113" s="33">
        <v>15702.5</v>
      </c>
      <c r="K113" s="33">
        <v>3302.52</v>
      </c>
      <c r="L113" s="31">
        <v>46.97</v>
      </c>
      <c r="M113" s="31"/>
      <c r="N113" s="33">
        <v>60249.49</v>
      </c>
      <c r="O113" s="29"/>
    </row>
    <row r="114" spans="1:15" x14ac:dyDescent="0.25">
      <c r="A114" s="30">
        <v>13</v>
      </c>
      <c r="B114" s="31" t="s">
        <v>25</v>
      </c>
      <c r="C114" s="31" t="s">
        <v>15</v>
      </c>
      <c r="D114" s="31">
        <v>6</v>
      </c>
      <c r="E114" s="31">
        <v>6</v>
      </c>
      <c r="F114" s="32">
        <v>43525</v>
      </c>
      <c r="G114" s="33">
        <v>54781.83</v>
      </c>
      <c r="H114" s="31">
        <v>430</v>
      </c>
      <c r="I114" s="31">
        <v>0</v>
      </c>
      <c r="J114" s="33">
        <v>17769.509999999998</v>
      </c>
      <c r="K114" s="33">
        <v>3889.03</v>
      </c>
      <c r="L114" s="31">
        <v>55.97</v>
      </c>
      <c r="M114" s="31"/>
      <c r="N114" s="33">
        <v>76926.34</v>
      </c>
      <c r="O114" s="29"/>
    </row>
    <row r="115" spans="1:15" x14ac:dyDescent="0.25">
      <c r="A115" s="30">
        <v>12</v>
      </c>
      <c r="B115" s="31" t="s">
        <v>23</v>
      </c>
      <c r="C115" s="31" t="s">
        <v>15</v>
      </c>
      <c r="D115" s="31">
        <v>6</v>
      </c>
      <c r="E115" s="31">
        <v>6</v>
      </c>
      <c r="F115" s="32">
        <v>43525</v>
      </c>
      <c r="G115" s="33">
        <v>61100.74</v>
      </c>
      <c r="H115" s="31">
        <v>0</v>
      </c>
      <c r="I115" s="31">
        <v>237</v>
      </c>
      <c r="J115" s="33">
        <v>20052.64</v>
      </c>
      <c r="K115" s="33">
        <v>2280.25</v>
      </c>
      <c r="L115" s="31">
        <v>154.66999999999999</v>
      </c>
      <c r="M115" s="31"/>
      <c r="N115" s="33">
        <v>83825.3</v>
      </c>
      <c r="O115" s="29"/>
    </row>
    <row r="116" spans="1:15" ht="30" x14ac:dyDescent="0.25">
      <c r="A116" s="30">
        <v>9</v>
      </c>
      <c r="B116" s="31" t="s">
        <v>19</v>
      </c>
      <c r="C116" s="31" t="s">
        <v>20</v>
      </c>
      <c r="D116" s="31">
        <v>5</v>
      </c>
      <c r="E116" s="31">
        <v>6</v>
      </c>
      <c r="F116" s="32">
        <v>43525</v>
      </c>
      <c r="G116" s="33">
        <v>11794.8</v>
      </c>
      <c r="H116" s="31">
        <v>0</v>
      </c>
      <c r="I116" s="31">
        <v>0</v>
      </c>
      <c r="J116" s="33">
        <v>7475.91</v>
      </c>
      <c r="K116" s="33">
        <v>1764.12</v>
      </c>
      <c r="L116" s="33">
        <v>2509.84</v>
      </c>
      <c r="M116" s="33"/>
      <c r="N116" s="33">
        <v>23544.67</v>
      </c>
      <c r="O116" s="29"/>
    </row>
    <row r="117" spans="1:15" x14ac:dyDescent="0.25">
      <c r="A117" s="30">
        <v>14</v>
      </c>
      <c r="B117" s="31" t="s">
        <v>24</v>
      </c>
      <c r="C117" s="31" t="s">
        <v>15</v>
      </c>
      <c r="D117" s="31">
        <v>6</v>
      </c>
      <c r="E117" s="31">
        <v>4.5</v>
      </c>
      <c r="F117" s="32">
        <v>43525</v>
      </c>
      <c r="G117" s="33">
        <v>64987.73</v>
      </c>
      <c r="H117" s="31">
        <v>0</v>
      </c>
      <c r="I117" s="33">
        <v>2570</v>
      </c>
      <c r="J117" s="33">
        <v>24364.67</v>
      </c>
      <c r="K117" s="33">
        <v>4440.32</v>
      </c>
      <c r="L117" s="31">
        <v>90</v>
      </c>
      <c r="M117" s="31"/>
      <c r="N117" s="33">
        <v>96452.72</v>
      </c>
      <c r="O117" s="29"/>
    </row>
    <row r="118" spans="1:15" x14ac:dyDescent="0.25">
      <c r="A118" s="30">
        <v>11</v>
      </c>
      <c r="B118" s="31" t="s">
        <v>22</v>
      </c>
      <c r="C118" s="31" t="s">
        <v>15</v>
      </c>
      <c r="D118" s="31">
        <v>6</v>
      </c>
      <c r="E118" s="31">
        <v>6</v>
      </c>
      <c r="F118" s="32">
        <v>43525</v>
      </c>
      <c r="G118" s="33">
        <v>63395.64</v>
      </c>
      <c r="H118" s="31">
        <v>0</v>
      </c>
      <c r="I118" s="33">
        <v>1935</v>
      </c>
      <c r="J118" s="33">
        <v>21817.43</v>
      </c>
      <c r="K118" s="33">
        <v>2711.29</v>
      </c>
      <c r="L118" s="31">
        <v>369.88</v>
      </c>
      <c r="M118" s="31"/>
      <c r="N118" s="33">
        <v>90229.24</v>
      </c>
      <c r="O118" s="29"/>
    </row>
    <row r="119" spans="1:15" x14ac:dyDescent="0.25">
      <c r="A119" s="30">
        <v>8</v>
      </c>
      <c r="B119" s="31" t="s">
        <v>18</v>
      </c>
      <c r="C119" s="31" t="s">
        <v>15</v>
      </c>
      <c r="D119" s="31">
        <v>6</v>
      </c>
      <c r="E119" s="31">
        <v>6</v>
      </c>
      <c r="F119" s="32">
        <v>43525</v>
      </c>
      <c r="G119" s="33">
        <v>67407.839999999997</v>
      </c>
      <c r="H119" s="31">
        <v>0</v>
      </c>
      <c r="I119" s="31">
        <v>316</v>
      </c>
      <c r="J119" s="33">
        <v>24161.84</v>
      </c>
      <c r="K119" s="33">
        <v>2499.4299999999998</v>
      </c>
      <c r="L119" s="33">
        <v>4185.63</v>
      </c>
      <c r="M119" s="33"/>
      <c r="N119" s="33">
        <v>98570.74</v>
      </c>
      <c r="O119" s="29"/>
    </row>
    <row r="120" spans="1:15" x14ac:dyDescent="0.25">
      <c r="A120" s="30">
        <v>2</v>
      </c>
      <c r="B120" s="31" t="s">
        <v>14</v>
      </c>
      <c r="C120" s="31" t="s">
        <v>15</v>
      </c>
      <c r="D120" s="31">
        <v>5</v>
      </c>
      <c r="E120" s="31">
        <v>6</v>
      </c>
      <c r="F120" s="32">
        <v>43525</v>
      </c>
      <c r="G120" s="33">
        <v>51048.33</v>
      </c>
      <c r="H120" s="31">
        <v>0</v>
      </c>
      <c r="I120" s="33">
        <v>1849.99</v>
      </c>
      <c r="J120" s="33">
        <v>18651</v>
      </c>
      <c r="K120" s="33">
        <v>2297.5500000000002</v>
      </c>
      <c r="L120" s="31">
        <v>102</v>
      </c>
      <c r="M120" s="31"/>
      <c r="N120" s="33">
        <v>73948.87</v>
      </c>
      <c r="O120" s="29"/>
    </row>
    <row r="121" spans="1:15" x14ac:dyDescent="0.25">
      <c r="A121" s="30">
        <v>6</v>
      </c>
      <c r="B121" s="31" t="s">
        <v>16</v>
      </c>
      <c r="C121" s="31" t="s">
        <v>15</v>
      </c>
      <c r="D121" s="31">
        <v>6</v>
      </c>
      <c r="E121" s="31">
        <v>6</v>
      </c>
      <c r="F121" s="32">
        <v>43525</v>
      </c>
      <c r="G121" s="33">
        <v>74809.58</v>
      </c>
      <c r="H121" s="31">
        <v>150</v>
      </c>
      <c r="I121" s="33">
        <v>7529.22</v>
      </c>
      <c r="J121" s="33">
        <v>30862.7</v>
      </c>
      <c r="K121" s="33">
        <v>7410.09</v>
      </c>
      <c r="L121" s="31">
        <v>155.91</v>
      </c>
      <c r="M121" s="31"/>
      <c r="N121" s="33">
        <v>120917.5</v>
      </c>
      <c r="O121" s="29"/>
    </row>
    <row r="122" spans="1:15" x14ac:dyDescent="0.25">
      <c r="A122" s="30">
        <v>10</v>
      </c>
      <c r="B122" s="31" t="s">
        <v>21</v>
      </c>
      <c r="C122" s="31" t="s">
        <v>15</v>
      </c>
      <c r="D122" s="31">
        <v>6</v>
      </c>
      <c r="E122" s="31">
        <v>6</v>
      </c>
      <c r="F122" s="32">
        <v>43525</v>
      </c>
      <c r="G122" s="33">
        <v>66941.289999999994</v>
      </c>
      <c r="H122" s="31">
        <v>305.01</v>
      </c>
      <c r="I122" s="31">
        <v>870</v>
      </c>
      <c r="J122" s="33">
        <v>23817.75</v>
      </c>
      <c r="K122" s="33">
        <v>3380.12</v>
      </c>
      <c r="L122" s="31">
        <v>309.98</v>
      </c>
      <c r="M122" s="31"/>
      <c r="N122" s="33">
        <v>95624.15</v>
      </c>
      <c r="O122" s="29"/>
    </row>
    <row r="123" spans="1:15" ht="30" x14ac:dyDescent="0.25">
      <c r="A123" s="30">
        <v>9</v>
      </c>
      <c r="B123" s="31" t="s">
        <v>19</v>
      </c>
      <c r="C123" s="31" t="s">
        <v>20</v>
      </c>
      <c r="D123" s="31">
        <v>5</v>
      </c>
      <c r="E123" s="31">
        <v>6</v>
      </c>
      <c r="F123" s="32">
        <v>43556</v>
      </c>
      <c r="G123" s="33">
        <v>3990</v>
      </c>
      <c r="H123" s="31">
        <v>0</v>
      </c>
      <c r="I123" s="31">
        <v>0</v>
      </c>
      <c r="J123" s="33">
        <v>3001.17</v>
      </c>
      <c r="K123" s="31">
        <v>624.64</v>
      </c>
      <c r="L123" s="31">
        <v>860</v>
      </c>
      <c r="M123" s="31"/>
      <c r="N123" s="33">
        <v>8475.81</v>
      </c>
      <c r="O123" s="29"/>
    </row>
    <row r="124" spans="1:15" x14ac:dyDescent="0.25">
      <c r="A124" s="30">
        <v>12</v>
      </c>
      <c r="B124" s="31" t="s">
        <v>23</v>
      </c>
      <c r="C124" s="31" t="s">
        <v>15</v>
      </c>
      <c r="D124" s="31">
        <v>6</v>
      </c>
      <c r="E124" s="31">
        <v>6</v>
      </c>
      <c r="F124" s="32">
        <v>43556</v>
      </c>
      <c r="G124" s="33">
        <v>21442.26</v>
      </c>
      <c r="H124" s="31">
        <v>0</v>
      </c>
      <c r="I124" s="31">
        <v>0</v>
      </c>
      <c r="J124" s="33">
        <v>7427.16</v>
      </c>
      <c r="K124" s="33">
        <v>1256.25</v>
      </c>
      <c r="L124" s="31">
        <v>75.959999999999994</v>
      </c>
      <c r="M124" s="31"/>
      <c r="N124" s="33">
        <v>30201.63</v>
      </c>
      <c r="O124" s="29"/>
    </row>
    <row r="125" spans="1:15" x14ac:dyDescent="0.25">
      <c r="A125" s="30">
        <v>14</v>
      </c>
      <c r="B125" s="31" t="s">
        <v>24</v>
      </c>
      <c r="C125" s="31" t="s">
        <v>15</v>
      </c>
      <c r="D125" s="31">
        <v>6</v>
      </c>
      <c r="E125" s="31">
        <v>4.5</v>
      </c>
      <c r="F125" s="32">
        <v>43556</v>
      </c>
      <c r="G125" s="33">
        <v>33075.269999999997</v>
      </c>
      <c r="H125" s="31">
        <v>0</v>
      </c>
      <c r="I125" s="33">
        <v>2940</v>
      </c>
      <c r="J125" s="33">
        <v>12213.3</v>
      </c>
      <c r="K125" s="33">
        <v>2468.48</v>
      </c>
      <c r="L125" s="31">
        <v>75</v>
      </c>
      <c r="M125" s="31"/>
      <c r="N125" s="33">
        <v>50772.05</v>
      </c>
      <c r="O125" s="29"/>
    </row>
    <row r="126" spans="1:15" x14ac:dyDescent="0.25">
      <c r="A126" s="30">
        <v>2</v>
      </c>
      <c r="B126" s="31" t="s">
        <v>14</v>
      </c>
      <c r="C126" s="31" t="s">
        <v>15</v>
      </c>
      <c r="D126" s="31">
        <v>5</v>
      </c>
      <c r="E126" s="31">
        <v>6</v>
      </c>
      <c r="F126" s="32">
        <v>43556</v>
      </c>
      <c r="G126" s="33">
        <v>16876.25</v>
      </c>
      <c r="H126" s="31">
        <v>0</v>
      </c>
      <c r="I126" s="33">
        <v>3385</v>
      </c>
      <c r="J126" s="33">
        <v>7288</v>
      </c>
      <c r="K126" s="31">
        <v>895.9</v>
      </c>
      <c r="L126" s="33">
        <v>1806.98</v>
      </c>
      <c r="M126" s="33"/>
      <c r="N126" s="33">
        <v>30252.13</v>
      </c>
      <c r="O126" s="29"/>
    </row>
    <row r="127" spans="1:15" x14ac:dyDescent="0.25">
      <c r="A127" s="30">
        <v>8</v>
      </c>
      <c r="B127" s="31" t="s">
        <v>18</v>
      </c>
      <c r="C127" s="31" t="s">
        <v>15</v>
      </c>
      <c r="D127" s="31">
        <v>6</v>
      </c>
      <c r="E127" s="31">
        <v>6</v>
      </c>
      <c r="F127" s="32">
        <v>43556</v>
      </c>
      <c r="G127" s="33">
        <v>24816.880000000001</v>
      </c>
      <c r="H127" s="31">
        <v>0</v>
      </c>
      <c r="I127" s="31">
        <v>0</v>
      </c>
      <c r="J127" s="33">
        <v>11393.15</v>
      </c>
      <c r="K127" s="33">
        <v>1398.67</v>
      </c>
      <c r="L127" s="31">
        <v>56.97</v>
      </c>
      <c r="M127" s="31"/>
      <c r="N127" s="33">
        <v>37665.67</v>
      </c>
      <c r="O127" s="29"/>
    </row>
    <row r="128" spans="1:15" x14ac:dyDescent="0.25">
      <c r="A128" s="30">
        <v>6</v>
      </c>
      <c r="B128" s="31" t="s">
        <v>16</v>
      </c>
      <c r="C128" s="31" t="s">
        <v>15</v>
      </c>
      <c r="D128" s="31">
        <v>6</v>
      </c>
      <c r="E128" s="31">
        <v>6</v>
      </c>
      <c r="F128" s="32">
        <v>43556</v>
      </c>
      <c r="G128" s="33">
        <v>29930</v>
      </c>
      <c r="H128" s="31">
        <v>285</v>
      </c>
      <c r="I128" s="33">
        <v>2538.44</v>
      </c>
      <c r="J128" s="33">
        <v>14816.75</v>
      </c>
      <c r="K128" s="33">
        <v>5900.95</v>
      </c>
      <c r="L128" s="33">
        <v>3545.87</v>
      </c>
      <c r="M128" s="33"/>
      <c r="N128" s="33">
        <v>57017.01</v>
      </c>
      <c r="O128" s="29"/>
    </row>
    <row r="129" spans="1:15" x14ac:dyDescent="0.25">
      <c r="A129" s="30">
        <v>11</v>
      </c>
      <c r="B129" s="31" t="s">
        <v>22</v>
      </c>
      <c r="C129" s="31" t="s">
        <v>15</v>
      </c>
      <c r="D129" s="31">
        <v>6</v>
      </c>
      <c r="E129" s="31">
        <v>6</v>
      </c>
      <c r="F129" s="32">
        <v>43556</v>
      </c>
      <c r="G129" s="33">
        <v>18877</v>
      </c>
      <c r="H129" s="31">
        <v>0</v>
      </c>
      <c r="I129" s="33">
        <v>1635</v>
      </c>
      <c r="J129" s="33">
        <v>10464.200000000001</v>
      </c>
      <c r="K129" s="33">
        <v>1724.83</v>
      </c>
      <c r="L129" s="31">
        <v>275.98</v>
      </c>
      <c r="M129" s="31"/>
      <c r="N129" s="33">
        <v>32977.01</v>
      </c>
      <c r="O129" s="29"/>
    </row>
    <row r="130" spans="1:15" x14ac:dyDescent="0.25">
      <c r="A130" s="30">
        <v>7</v>
      </c>
      <c r="B130" s="31" t="s">
        <v>17</v>
      </c>
      <c r="C130" s="31" t="s">
        <v>15</v>
      </c>
      <c r="D130" s="31">
        <v>6</v>
      </c>
      <c r="E130" s="31">
        <v>6</v>
      </c>
      <c r="F130" s="32">
        <v>43556</v>
      </c>
      <c r="G130" s="33">
        <v>18620</v>
      </c>
      <c r="H130" s="31">
        <v>0</v>
      </c>
      <c r="I130" s="31">
        <v>120</v>
      </c>
      <c r="J130" s="33">
        <v>5649</v>
      </c>
      <c r="K130" s="31">
        <v>668</v>
      </c>
      <c r="L130" s="31">
        <v>329.99</v>
      </c>
      <c r="M130" s="31"/>
      <c r="N130" s="33">
        <v>25386.99</v>
      </c>
      <c r="O130" s="29"/>
    </row>
    <row r="131" spans="1:15" x14ac:dyDescent="0.25">
      <c r="A131" s="30">
        <v>10</v>
      </c>
      <c r="B131" s="31" t="s">
        <v>21</v>
      </c>
      <c r="C131" s="31" t="s">
        <v>15</v>
      </c>
      <c r="D131" s="31">
        <v>6</v>
      </c>
      <c r="E131" s="31">
        <v>6</v>
      </c>
      <c r="F131" s="32">
        <v>43556</v>
      </c>
      <c r="G131" s="33">
        <v>24933.85</v>
      </c>
      <c r="H131" s="31">
        <v>90</v>
      </c>
      <c r="I131" s="31">
        <v>120</v>
      </c>
      <c r="J131" s="33">
        <v>10861.87</v>
      </c>
      <c r="K131" s="33">
        <v>1327.5</v>
      </c>
      <c r="L131" s="31">
        <v>275</v>
      </c>
      <c r="M131" s="31"/>
      <c r="N131" s="33">
        <v>37608.22</v>
      </c>
      <c r="O131" s="29"/>
    </row>
    <row r="132" spans="1:15" x14ac:dyDescent="0.25">
      <c r="A132" s="30">
        <v>13</v>
      </c>
      <c r="B132" s="31" t="s">
        <v>25</v>
      </c>
      <c r="C132" s="31" t="s">
        <v>15</v>
      </c>
      <c r="D132" s="31">
        <v>6</v>
      </c>
      <c r="E132" s="31">
        <v>6</v>
      </c>
      <c r="F132" s="32">
        <v>43556</v>
      </c>
      <c r="G132" s="33">
        <v>23620.05</v>
      </c>
      <c r="H132" s="31">
        <v>0</v>
      </c>
      <c r="I132" s="31">
        <v>0</v>
      </c>
      <c r="J132" s="33">
        <v>9524.51</v>
      </c>
      <c r="K132" s="33">
        <v>1917.94</v>
      </c>
      <c r="L132" s="31">
        <v>50.97</v>
      </c>
      <c r="M132" s="31"/>
      <c r="N132" s="33">
        <v>35113.47</v>
      </c>
      <c r="O132" s="29"/>
    </row>
    <row r="133" spans="1:15" x14ac:dyDescent="0.25">
      <c r="A133" s="30">
        <v>11</v>
      </c>
      <c r="B133" s="31" t="s">
        <v>22</v>
      </c>
      <c r="C133" s="31" t="s">
        <v>15</v>
      </c>
      <c r="D133" s="31">
        <v>6</v>
      </c>
      <c r="E133" s="31">
        <v>6</v>
      </c>
      <c r="F133" s="32">
        <v>43586</v>
      </c>
      <c r="G133" s="33">
        <v>6224.61</v>
      </c>
      <c r="H133" s="31">
        <v>0</v>
      </c>
      <c r="I133" s="31">
        <v>420</v>
      </c>
      <c r="J133" s="33">
        <v>2794.25</v>
      </c>
      <c r="K133" s="31">
        <v>448.75</v>
      </c>
      <c r="L133" s="31">
        <v>114.99</v>
      </c>
      <c r="M133" s="31"/>
      <c r="N133" s="33">
        <v>10002.6</v>
      </c>
      <c r="O133" s="29"/>
    </row>
    <row r="134" spans="1:15" x14ac:dyDescent="0.25">
      <c r="A134" s="30">
        <v>10</v>
      </c>
      <c r="B134" s="31" t="s">
        <v>21</v>
      </c>
      <c r="C134" s="31" t="s">
        <v>15</v>
      </c>
      <c r="D134" s="31">
        <v>6</v>
      </c>
      <c r="E134" s="31">
        <v>6</v>
      </c>
      <c r="F134" s="32">
        <v>43586</v>
      </c>
      <c r="G134" s="33">
        <v>9492.9699999999993</v>
      </c>
      <c r="H134" s="31">
        <v>0</v>
      </c>
      <c r="I134" s="31">
        <v>240</v>
      </c>
      <c r="J134" s="33">
        <v>5206.75</v>
      </c>
      <c r="K134" s="31">
        <v>321</v>
      </c>
      <c r="L134" s="31">
        <v>190.45</v>
      </c>
      <c r="M134" s="31"/>
      <c r="N134" s="33">
        <v>15451.17</v>
      </c>
      <c r="O134" s="29"/>
    </row>
    <row r="135" spans="1:15" ht="30" x14ac:dyDescent="0.25">
      <c r="A135" s="30">
        <v>15</v>
      </c>
      <c r="B135" s="31" t="s">
        <v>26</v>
      </c>
      <c r="C135" s="31" t="s">
        <v>20</v>
      </c>
      <c r="D135" s="31">
        <v>7</v>
      </c>
      <c r="E135" s="31">
        <v>6</v>
      </c>
      <c r="F135" s="32">
        <v>43586</v>
      </c>
      <c r="G135" s="33">
        <v>14958</v>
      </c>
      <c r="H135" s="31">
        <v>0</v>
      </c>
      <c r="I135" s="33">
        <v>2316</v>
      </c>
      <c r="J135" s="33">
        <v>8480.7999999999993</v>
      </c>
      <c r="K135" s="33">
        <v>1376.12</v>
      </c>
      <c r="L135" s="31">
        <v>470</v>
      </c>
      <c r="M135" s="31"/>
      <c r="N135" s="33">
        <v>27600.92</v>
      </c>
      <c r="O135" s="29"/>
    </row>
    <row r="136" spans="1:15" x14ac:dyDescent="0.25">
      <c r="A136" s="30">
        <v>14</v>
      </c>
      <c r="B136" s="31" t="s">
        <v>24</v>
      </c>
      <c r="C136" s="31" t="s">
        <v>15</v>
      </c>
      <c r="D136" s="31">
        <v>6</v>
      </c>
      <c r="E136" s="31">
        <v>4.5</v>
      </c>
      <c r="F136" s="32">
        <v>43586</v>
      </c>
      <c r="G136" s="33">
        <v>11741.24</v>
      </c>
      <c r="H136" s="31">
        <v>0</v>
      </c>
      <c r="I136" s="33">
        <v>1350</v>
      </c>
      <c r="J136" s="33">
        <v>5951.22</v>
      </c>
      <c r="K136" s="33">
        <v>1535.54</v>
      </c>
      <c r="L136" s="31">
        <v>0</v>
      </c>
      <c r="M136" s="31"/>
      <c r="N136" s="33">
        <v>20578</v>
      </c>
      <c r="O136" s="29"/>
    </row>
    <row r="137" spans="1:15" x14ac:dyDescent="0.25">
      <c r="A137" s="30">
        <v>12</v>
      </c>
      <c r="B137" s="31" t="s">
        <v>23</v>
      </c>
      <c r="C137" s="31" t="s">
        <v>15</v>
      </c>
      <c r="D137" s="31">
        <v>6</v>
      </c>
      <c r="E137" s="31">
        <v>6</v>
      </c>
      <c r="F137" s="32">
        <v>43586</v>
      </c>
      <c r="G137" s="33">
        <v>4806.6400000000003</v>
      </c>
      <c r="H137" s="31">
        <v>0</v>
      </c>
      <c r="I137" s="31">
        <v>0</v>
      </c>
      <c r="J137" s="33">
        <v>1233.21</v>
      </c>
      <c r="K137" s="31">
        <v>265.42</v>
      </c>
      <c r="L137" s="31">
        <v>18.989999999999998</v>
      </c>
      <c r="M137" s="31"/>
      <c r="N137" s="33">
        <v>6324.26</v>
      </c>
      <c r="O137" s="29"/>
    </row>
    <row r="138" spans="1:15" x14ac:dyDescent="0.25">
      <c r="A138" s="30">
        <v>13</v>
      </c>
      <c r="B138" s="31" t="s">
        <v>25</v>
      </c>
      <c r="C138" s="31" t="s">
        <v>15</v>
      </c>
      <c r="D138" s="31">
        <v>6</v>
      </c>
      <c r="E138" s="31">
        <v>6</v>
      </c>
      <c r="F138" s="32">
        <v>43586</v>
      </c>
      <c r="G138" s="33">
        <v>5237.0200000000004</v>
      </c>
      <c r="H138" s="31">
        <v>0</v>
      </c>
      <c r="I138" s="31">
        <v>0</v>
      </c>
      <c r="J138" s="33">
        <v>1656.74</v>
      </c>
      <c r="K138" s="31">
        <v>322.43</v>
      </c>
      <c r="L138" s="31">
        <v>50.97</v>
      </c>
      <c r="M138" s="31"/>
      <c r="N138" s="33">
        <v>7267.16</v>
      </c>
      <c r="O138" s="29"/>
    </row>
    <row r="139" spans="1:15" x14ac:dyDescent="0.25">
      <c r="A139" s="30">
        <v>8</v>
      </c>
      <c r="B139" s="31" t="s">
        <v>18</v>
      </c>
      <c r="C139" s="31" t="s">
        <v>15</v>
      </c>
      <c r="D139" s="31">
        <v>6</v>
      </c>
      <c r="E139" s="31">
        <v>6</v>
      </c>
      <c r="F139" s="32">
        <v>43586</v>
      </c>
      <c r="G139" s="33">
        <v>5823.39</v>
      </c>
      <c r="H139" s="31">
        <v>0</v>
      </c>
      <c r="I139" s="31">
        <v>0</v>
      </c>
      <c r="J139" s="33">
        <v>2087.34</v>
      </c>
      <c r="K139" s="31">
        <v>321.89999999999998</v>
      </c>
      <c r="L139" s="31">
        <v>59.47</v>
      </c>
      <c r="M139" s="31"/>
      <c r="N139" s="33">
        <v>8292.1</v>
      </c>
      <c r="O139" s="29"/>
    </row>
    <row r="140" spans="1:15" ht="30" x14ac:dyDescent="0.25">
      <c r="A140" s="30">
        <v>9</v>
      </c>
      <c r="B140" s="31" t="s">
        <v>19</v>
      </c>
      <c r="C140" s="31" t="s">
        <v>20</v>
      </c>
      <c r="D140" s="31">
        <v>5</v>
      </c>
      <c r="E140" s="31">
        <v>6</v>
      </c>
      <c r="F140" s="32">
        <v>43586</v>
      </c>
      <c r="G140" s="33">
        <v>3583.09</v>
      </c>
      <c r="H140" s="31">
        <v>0</v>
      </c>
      <c r="I140" s="31">
        <v>0</v>
      </c>
      <c r="J140" s="33">
        <v>3040.85</v>
      </c>
      <c r="K140" s="31">
        <v>677.97</v>
      </c>
      <c r="L140" s="31">
        <v>867.49</v>
      </c>
      <c r="M140" s="31"/>
      <c r="N140" s="33">
        <v>8169.4</v>
      </c>
      <c r="O140" s="29"/>
    </row>
    <row r="141" spans="1:15" x14ac:dyDescent="0.25">
      <c r="A141" s="30">
        <v>7</v>
      </c>
      <c r="B141" s="31" t="s">
        <v>17</v>
      </c>
      <c r="C141" s="31" t="s">
        <v>15</v>
      </c>
      <c r="D141" s="31">
        <v>6</v>
      </c>
      <c r="E141" s="31">
        <v>6</v>
      </c>
      <c r="F141" s="32">
        <v>43586</v>
      </c>
      <c r="G141" s="33">
        <v>2737</v>
      </c>
      <c r="H141" s="31">
        <v>0</v>
      </c>
      <c r="I141" s="31">
        <v>0</v>
      </c>
      <c r="J141" s="33">
        <v>1249.5</v>
      </c>
      <c r="K141" s="31">
        <v>593.33000000000004</v>
      </c>
      <c r="L141" s="31">
        <v>876</v>
      </c>
      <c r="M141" s="31"/>
      <c r="N141" s="33">
        <v>5455.83</v>
      </c>
      <c r="O141" s="29"/>
    </row>
    <row r="142" spans="1:15" x14ac:dyDescent="0.25">
      <c r="A142" s="30">
        <v>2</v>
      </c>
      <c r="B142" s="31" t="s">
        <v>14</v>
      </c>
      <c r="C142" s="31" t="s">
        <v>15</v>
      </c>
      <c r="D142" s="31">
        <v>5</v>
      </c>
      <c r="E142" s="31">
        <v>6</v>
      </c>
      <c r="F142" s="32">
        <v>43586</v>
      </c>
      <c r="G142" s="33">
        <v>7655.77</v>
      </c>
      <c r="H142" s="31">
        <v>0</v>
      </c>
      <c r="I142" s="33">
        <v>2005</v>
      </c>
      <c r="J142" s="33">
        <v>2604</v>
      </c>
      <c r="K142" s="31">
        <v>420</v>
      </c>
      <c r="L142" s="33">
        <v>1199</v>
      </c>
      <c r="M142" s="33"/>
      <c r="N142" s="33">
        <v>13883.77</v>
      </c>
      <c r="O142" s="29"/>
    </row>
    <row r="143" spans="1:15" x14ac:dyDescent="0.25">
      <c r="A143" s="30">
        <v>6</v>
      </c>
      <c r="B143" s="31" t="s">
        <v>16</v>
      </c>
      <c r="C143" s="31" t="s">
        <v>15</v>
      </c>
      <c r="D143" s="31">
        <v>6</v>
      </c>
      <c r="E143" s="31">
        <v>6</v>
      </c>
      <c r="F143" s="32">
        <v>43586</v>
      </c>
      <c r="G143" s="33">
        <v>10209.07</v>
      </c>
      <c r="H143" s="31">
        <v>0</v>
      </c>
      <c r="I143" s="33">
        <v>2232.19</v>
      </c>
      <c r="J143" s="33">
        <v>3892.62</v>
      </c>
      <c r="K143" s="31">
        <v>823.79</v>
      </c>
      <c r="L143" s="33">
        <v>4115.38</v>
      </c>
      <c r="M143" s="33"/>
      <c r="N143" s="33">
        <v>21273.05</v>
      </c>
      <c r="O143" s="29"/>
    </row>
    <row r="144" spans="1:15" ht="30" x14ac:dyDescent="0.25">
      <c r="A144" s="30">
        <v>15</v>
      </c>
      <c r="B144" s="31" t="s">
        <v>26</v>
      </c>
      <c r="C144" s="31" t="s">
        <v>20</v>
      </c>
      <c r="D144" s="31">
        <v>7</v>
      </c>
      <c r="E144" s="31">
        <v>6</v>
      </c>
      <c r="F144" s="32">
        <v>43617</v>
      </c>
      <c r="G144" s="33">
        <v>22413.41</v>
      </c>
      <c r="H144" s="31">
        <v>0</v>
      </c>
      <c r="I144" s="33">
        <v>4969</v>
      </c>
      <c r="J144" s="33">
        <v>9808.1</v>
      </c>
      <c r="K144" s="33">
        <v>1965.22</v>
      </c>
      <c r="L144" s="31">
        <v>36</v>
      </c>
      <c r="M144" s="31"/>
      <c r="N144" s="33">
        <v>39191.730000000003</v>
      </c>
      <c r="O144" s="29"/>
    </row>
    <row r="145" spans="1:15" ht="30" x14ac:dyDescent="0.25">
      <c r="A145" s="30">
        <v>9</v>
      </c>
      <c r="B145" s="31" t="s">
        <v>19</v>
      </c>
      <c r="C145" s="31" t="s">
        <v>20</v>
      </c>
      <c r="D145" s="31">
        <v>5</v>
      </c>
      <c r="E145" s="31">
        <v>6</v>
      </c>
      <c r="F145" s="32">
        <v>43617</v>
      </c>
      <c r="G145" s="33">
        <v>2302.5</v>
      </c>
      <c r="H145" s="31">
        <v>0</v>
      </c>
      <c r="I145" s="31">
        <v>0</v>
      </c>
      <c r="J145" s="33">
        <v>2231.9899999999998</v>
      </c>
      <c r="K145" s="31">
        <v>438.67</v>
      </c>
      <c r="L145" s="31">
        <v>629.98</v>
      </c>
      <c r="M145" s="31"/>
      <c r="N145" s="33">
        <v>5603.14</v>
      </c>
      <c r="O145" s="29"/>
    </row>
    <row r="146" spans="1:15" x14ac:dyDescent="0.25">
      <c r="A146" s="30">
        <v>16</v>
      </c>
      <c r="B146" s="31" t="s">
        <v>27</v>
      </c>
      <c r="C146" s="31" t="s">
        <v>15</v>
      </c>
      <c r="D146" s="31">
        <v>7</v>
      </c>
      <c r="E146" s="31">
        <v>7</v>
      </c>
      <c r="F146" s="32">
        <v>43617</v>
      </c>
      <c r="G146" s="31">
        <v>0</v>
      </c>
      <c r="H146" s="31">
        <v>0</v>
      </c>
      <c r="I146" s="31">
        <v>836</v>
      </c>
      <c r="J146" s="31">
        <v>0</v>
      </c>
      <c r="K146" s="31">
        <v>0</v>
      </c>
      <c r="L146" s="31">
        <v>0</v>
      </c>
      <c r="M146" s="31"/>
      <c r="N146" s="31">
        <v>836</v>
      </c>
      <c r="O146" s="29"/>
    </row>
    <row r="147" spans="1:15" x14ac:dyDescent="0.25">
      <c r="A147" s="30">
        <v>6</v>
      </c>
      <c r="B147" s="31" t="s">
        <v>16</v>
      </c>
      <c r="C147" s="31" t="s">
        <v>15</v>
      </c>
      <c r="D147" s="31">
        <v>6</v>
      </c>
      <c r="E147" s="31">
        <v>6</v>
      </c>
      <c r="F147" s="32">
        <v>43617</v>
      </c>
      <c r="G147" s="33">
        <v>9174.75</v>
      </c>
      <c r="H147" s="31">
        <v>0</v>
      </c>
      <c r="I147" s="33">
        <v>3082.94</v>
      </c>
      <c r="J147" s="33">
        <v>3815.5</v>
      </c>
      <c r="K147" s="33">
        <v>1345.47</v>
      </c>
      <c r="L147" s="31">
        <v>37.49</v>
      </c>
      <c r="M147" s="31"/>
      <c r="N147" s="33">
        <v>17456.150000000001</v>
      </c>
      <c r="O147" s="29"/>
    </row>
    <row r="148" spans="1:15" x14ac:dyDescent="0.25">
      <c r="A148" s="30">
        <v>10</v>
      </c>
      <c r="B148" s="31" t="s">
        <v>21</v>
      </c>
      <c r="C148" s="31" t="s">
        <v>15</v>
      </c>
      <c r="D148" s="31">
        <v>6</v>
      </c>
      <c r="E148" s="31">
        <v>6</v>
      </c>
      <c r="F148" s="32">
        <v>43617</v>
      </c>
      <c r="G148" s="33">
        <v>4426.4799999999996</v>
      </c>
      <c r="H148" s="31">
        <v>0</v>
      </c>
      <c r="I148" s="31">
        <v>270</v>
      </c>
      <c r="J148" s="33">
        <v>1059.6199999999999</v>
      </c>
      <c r="K148" s="31">
        <v>300.5</v>
      </c>
      <c r="L148" s="31">
        <v>35</v>
      </c>
      <c r="M148" s="31"/>
      <c r="N148" s="33">
        <v>6091.6</v>
      </c>
      <c r="O148" s="29"/>
    </row>
    <row r="149" spans="1:15" x14ac:dyDescent="0.25">
      <c r="A149" s="30">
        <v>14</v>
      </c>
      <c r="B149" s="31" t="s">
        <v>24</v>
      </c>
      <c r="C149" s="31" t="s">
        <v>15</v>
      </c>
      <c r="D149" s="31">
        <v>6</v>
      </c>
      <c r="E149" s="31">
        <v>4.5</v>
      </c>
      <c r="F149" s="32">
        <v>43617</v>
      </c>
      <c r="G149" s="33">
        <v>4460.84</v>
      </c>
      <c r="H149" s="31">
        <v>0</v>
      </c>
      <c r="I149" s="33">
        <v>1290</v>
      </c>
      <c r="J149" s="33">
        <v>2196.65</v>
      </c>
      <c r="K149" s="31">
        <v>784.23</v>
      </c>
      <c r="L149" s="31">
        <v>0</v>
      </c>
      <c r="M149" s="31"/>
      <c r="N149" s="33">
        <v>8731.7199999999993</v>
      </c>
      <c r="O149" s="29"/>
    </row>
    <row r="150" spans="1:15" x14ac:dyDescent="0.25">
      <c r="A150" s="30">
        <v>7</v>
      </c>
      <c r="B150" s="31" t="s">
        <v>17</v>
      </c>
      <c r="C150" s="31" t="s">
        <v>15</v>
      </c>
      <c r="D150" s="31">
        <v>6</v>
      </c>
      <c r="E150" s="31">
        <v>6</v>
      </c>
      <c r="F150" s="32">
        <v>43617</v>
      </c>
      <c r="G150" s="33">
        <v>1886</v>
      </c>
      <c r="H150" s="31">
        <v>0</v>
      </c>
      <c r="I150" s="31">
        <v>0</v>
      </c>
      <c r="J150" s="31">
        <v>546</v>
      </c>
      <c r="K150" s="31">
        <v>62.5</v>
      </c>
      <c r="L150" s="31">
        <v>0</v>
      </c>
      <c r="M150" s="31"/>
      <c r="N150" s="33">
        <v>2494.5</v>
      </c>
      <c r="O150" s="29"/>
    </row>
    <row r="151" spans="1:15" x14ac:dyDescent="0.25">
      <c r="A151" s="30">
        <v>11</v>
      </c>
      <c r="B151" s="31" t="s">
        <v>22</v>
      </c>
      <c r="C151" s="31" t="s">
        <v>15</v>
      </c>
      <c r="D151" s="31">
        <v>6</v>
      </c>
      <c r="E151" s="31">
        <v>6</v>
      </c>
      <c r="F151" s="32">
        <v>43617</v>
      </c>
      <c r="G151" s="33">
        <v>6094.66</v>
      </c>
      <c r="H151" s="31">
        <v>0</v>
      </c>
      <c r="I151" s="33">
        <v>1515</v>
      </c>
      <c r="J151" s="33">
        <v>2714.35</v>
      </c>
      <c r="K151" s="31">
        <v>431.25</v>
      </c>
      <c r="L151" s="31">
        <v>100</v>
      </c>
      <c r="M151" s="31"/>
      <c r="N151" s="33">
        <v>10855.26</v>
      </c>
      <c r="O151" s="29"/>
    </row>
    <row r="152" spans="1:15" x14ac:dyDescent="0.25">
      <c r="A152" s="30">
        <v>2</v>
      </c>
      <c r="B152" s="31" t="s">
        <v>14</v>
      </c>
      <c r="C152" s="31" t="s">
        <v>15</v>
      </c>
      <c r="D152" s="31">
        <v>5</v>
      </c>
      <c r="E152" s="31">
        <v>6</v>
      </c>
      <c r="F152" s="32">
        <v>43617</v>
      </c>
      <c r="G152" s="33">
        <v>5452</v>
      </c>
      <c r="H152" s="31">
        <v>0</v>
      </c>
      <c r="I152" s="33">
        <v>3727</v>
      </c>
      <c r="J152" s="33">
        <v>2316.12</v>
      </c>
      <c r="K152" s="31">
        <v>623.9</v>
      </c>
      <c r="L152" s="31">
        <v>45.49</v>
      </c>
      <c r="M152" s="31"/>
      <c r="N152" s="33">
        <v>12164.51</v>
      </c>
      <c r="O152" s="29"/>
    </row>
    <row r="153" spans="1:15" x14ac:dyDescent="0.25">
      <c r="A153" s="30">
        <v>12</v>
      </c>
      <c r="B153" s="31" t="s">
        <v>23</v>
      </c>
      <c r="C153" s="31" t="s">
        <v>15</v>
      </c>
      <c r="D153" s="31">
        <v>6</v>
      </c>
      <c r="E153" s="31">
        <v>6</v>
      </c>
      <c r="F153" s="32">
        <v>43617</v>
      </c>
      <c r="G153" s="33">
        <v>4321</v>
      </c>
      <c r="H153" s="31">
        <v>0</v>
      </c>
      <c r="I153" s="31">
        <v>0</v>
      </c>
      <c r="J153" s="33">
        <v>1209.1099999999999</v>
      </c>
      <c r="K153" s="31">
        <v>320.18</v>
      </c>
      <c r="L153" s="31">
        <v>0</v>
      </c>
      <c r="M153" s="31"/>
      <c r="N153" s="33">
        <v>5850.29</v>
      </c>
      <c r="O153" s="29"/>
    </row>
    <row r="154" spans="1:15" x14ac:dyDescent="0.25">
      <c r="A154" s="30">
        <v>13</v>
      </c>
      <c r="B154" s="31" t="s">
        <v>25</v>
      </c>
      <c r="C154" s="31" t="s">
        <v>15</v>
      </c>
      <c r="D154" s="31">
        <v>6</v>
      </c>
      <c r="E154" s="31">
        <v>6</v>
      </c>
      <c r="F154" s="32">
        <v>43617</v>
      </c>
      <c r="G154" s="33">
        <v>4673.95</v>
      </c>
      <c r="H154" s="31">
        <v>0</v>
      </c>
      <c r="I154" s="31">
        <v>0</v>
      </c>
      <c r="J154" s="33">
        <v>1231.92</v>
      </c>
      <c r="K154" s="31">
        <v>200.94</v>
      </c>
      <c r="L154" s="31">
        <v>0</v>
      </c>
      <c r="M154" s="31"/>
      <c r="N154" s="33">
        <v>6106.81</v>
      </c>
      <c r="O154" s="29"/>
    </row>
    <row r="155" spans="1:15" x14ac:dyDescent="0.25">
      <c r="A155" s="30">
        <v>8</v>
      </c>
      <c r="B155" s="31" t="s">
        <v>18</v>
      </c>
      <c r="C155" s="31" t="s">
        <v>15</v>
      </c>
      <c r="D155" s="31">
        <v>6</v>
      </c>
      <c r="E155" s="31">
        <v>6</v>
      </c>
      <c r="F155" s="32">
        <v>43617</v>
      </c>
      <c r="G155" s="33">
        <v>4519</v>
      </c>
      <c r="H155" s="31">
        <v>0</v>
      </c>
      <c r="I155" s="31">
        <v>90</v>
      </c>
      <c r="J155" s="33">
        <v>2384.33</v>
      </c>
      <c r="K155" s="31">
        <v>299.04000000000002</v>
      </c>
      <c r="L155" s="31">
        <v>43.98</v>
      </c>
      <c r="M155" s="31"/>
      <c r="N155" s="33">
        <v>7336.35</v>
      </c>
      <c r="O155" s="29"/>
    </row>
    <row r="156" spans="1:15" x14ac:dyDescent="0.25">
      <c r="A156" s="30">
        <v>13</v>
      </c>
      <c r="B156" s="31" t="s">
        <v>25</v>
      </c>
      <c r="C156" s="31" t="s">
        <v>15</v>
      </c>
      <c r="D156" s="31">
        <v>6</v>
      </c>
      <c r="E156" s="31">
        <v>6</v>
      </c>
      <c r="F156" s="32">
        <v>43647</v>
      </c>
      <c r="G156" s="33">
        <v>2307.5100000000002</v>
      </c>
      <c r="H156" s="31">
        <v>0</v>
      </c>
      <c r="I156" s="31">
        <v>0</v>
      </c>
      <c r="J156" s="31">
        <v>874.92</v>
      </c>
      <c r="K156" s="31">
        <v>206.62</v>
      </c>
      <c r="L156" s="31">
        <v>118.89</v>
      </c>
      <c r="M156" s="31"/>
      <c r="N156" s="33">
        <v>3507.94</v>
      </c>
      <c r="O156" s="29"/>
    </row>
    <row r="157" spans="1:15" x14ac:dyDescent="0.25">
      <c r="A157" s="30">
        <v>12</v>
      </c>
      <c r="B157" s="31" t="s">
        <v>23</v>
      </c>
      <c r="C157" s="31" t="s">
        <v>15</v>
      </c>
      <c r="D157" s="31">
        <v>6</v>
      </c>
      <c r="E157" s="31">
        <v>6</v>
      </c>
      <c r="F157" s="32">
        <v>43647</v>
      </c>
      <c r="G157" s="33">
        <v>1321.34</v>
      </c>
      <c r="H157" s="31">
        <v>0</v>
      </c>
      <c r="I157" s="31">
        <v>0</v>
      </c>
      <c r="J157" s="31">
        <v>353.23</v>
      </c>
      <c r="K157" s="31">
        <v>138.32</v>
      </c>
      <c r="L157" s="31">
        <v>0</v>
      </c>
      <c r="M157" s="31"/>
      <c r="N157" s="33">
        <v>1812.89</v>
      </c>
      <c r="O157" s="29"/>
    </row>
    <row r="158" spans="1:15" ht="30" x14ac:dyDescent="0.25">
      <c r="A158" s="30">
        <v>9</v>
      </c>
      <c r="B158" s="31" t="s">
        <v>19</v>
      </c>
      <c r="C158" s="31" t="s">
        <v>20</v>
      </c>
      <c r="D158" s="31">
        <v>5</v>
      </c>
      <c r="E158" s="31">
        <v>6</v>
      </c>
      <c r="F158" s="32">
        <v>43647</v>
      </c>
      <c r="G158" s="33">
        <v>3717.56</v>
      </c>
      <c r="H158" s="31">
        <v>0</v>
      </c>
      <c r="I158" s="31">
        <v>0</v>
      </c>
      <c r="J158" s="33">
        <v>3306.85</v>
      </c>
      <c r="K158" s="31">
        <v>722.63</v>
      </c>
      <c r="L158" s="31">
        <v>295.01</v>
      </c>
      <c r="M158" s="31"/>
      <c r="N158" s="33">
        <v>8042.05</v>
      </c>
      <c r="O158" s="29"/>
    </row>
    <row r="159" spans="1:15" x14ac:dyDescent="0.25">
      <c r="A159" s="30">
        <v>10</v>
      </c>
      <c r="B159" s="31" t="s">
        <v>21</v>
      </c>
      <c r="C159" s="31" t="s">
        <v>15</v>
      </c>
      <c r="D159" s="31">
        <v>6</v>
      </c>
      <c r="E159" s="31">
        <v>6</v>
      </c>
      <c r="F159" s="32">
        <v>43647</v>
      </c>
      <c r="G159" s="33">
        <v>2742.99</v>
      </c>
      <c r="H159" s="31">
        <v>0</v>
      </c>
      <c r="I159" s="31">
        <v>110</v>
      </c>
      <c r="J159" s="33">
        <v>1387.25</v>
      </c>
      <c r="K159" s="31">
        <v>203</v>
      </c>
      <c r="L159" s="31">
        <v>0</v>
      </c>
      <c r="M159" s="31"/>
      <c r="N159" s="33">
        <v>4443.24</v>
      </c>
      <c r="O159" s="29"/>
    </row>
    <row r="160" spans="1:15" ht="30" x14ac:dyDescent="0.25">
      <c r="A160" s="30">
        <v>15</v>
      </c>
      <c r="B160" s="31" t="s">
        <v>26</v>
      </c>
      <c r="C160" s="31" t="s">
        <v>20</v>
      </c>
      <c r="D160" s="31">
        <v>7</v>
      </c>
      <c r="E160" s="31">
        <v>6</v>
      </c>
      <c r="F160" s="32">
        <v>43647</v>
      </c>
      <c r="G160" s="33">
        <v>16972.14</v>
      </c>
      <c r="H160" s="31">
        <v>0</v>
      </c>
      <c r="I160" s="33">
        <v>3553</v>
      </c>
      <c r="J160" s="33">
        <v>6899</v>
      </c>
      <c r="K160" s="33">
        <v>1381.04</v>
      </c>
      <c r="L160" s="33">
        <v>2973.2</v>
      </c>
      <c r="M160" s="33"/>
      <c r="N160" s="33">
        <v>31778.38</v>
      </c>
      <c r="O160" s="29"/>
    </row>
    <row r="161" spans="1:15" x14ac:dyDescent="0.25">
      <c r="A161" s="30">
        <v>14</v>
      </c>
      <c r="B161" s="31" t="s">
        <v>24</v>
      </c>
      <c r="C161" s="31" t="s">
        <v>15</v>
      </c>
      <c r="D161" s="31">
        <v>6</v>
      </c>
      <c r="E161" s="31">
        <v>4.5</v>
      </c>
      <c r="F161" s="32">
        <v>43647</v>
      </c>
      <c r="G161" s="33">
        <v>5477.5</v>
      </c>
      <c r="H161" s="31">
        <v>0</v>
      </c>
      <c r="I161" s="31">
        <v>860</v>
      </c>
      <c r="J161" s="33">
        <v>3247.77</v>
      </c>
      <c r="K161" s="33">
        <v>1375.05</v>
      </c>
      <c r="L161" s="31">
        <v>0</v>
      </c>
      <c r="M161" s="31"/>
      <c r="N161" s="33">
        <v>10960.32</v>
      </c>
      <c r="O161" s="29"/>
    </row>
    <row r="162" spans="1:15" x14ac:dyDescent="0.25">
      <c r="A162" s="30">
        <v>6</v>
      </c>
      <c r="B162" s="31" t="s">
        <v>16</v>
      </c>
      <c r="C162" s="31" t="s">
        <v>15</v>
      </c>
      <c r="D162" s="31">
        <v>6</v>
      </c>
      <c r="E162" s="31">
        <v>6</v>
      </c>
      <c r="F162" s="32">
        <v>43647</v>
      </c>
      <c r="G162" s="33">
        <v>3553.19</v>
      </c>
      <c r="H162" s="31">
        <v>0</v>
      </c>
      <c r="I162" s="33">
        <v>2223.94</v>
      </c>
      <c r="J162" s="33">
        <v>1499.13</v>
      </c>
      <c r="K162" s="31">
        <v>279.18</v>
      </c>
      <c r="L162" s="31">
        <v>529.99</v>
      </c>
      <c r="M162" s="31"/>
      <c r="N162" s="33">
        <v>8085.43</v>
      </c>
      <c r="O162" s="29"/>
    </row>
    <row r="163" spans="1:15" x14ac:dyDescent="0.25">
      <c r="A163" s="30">
        <v>8</v>
      </c>
      <c r="B163" s="31" t="s">
        <v>18</v>
      </c>
      <c r="C163" s="31" t="s">
        <v>15</v>
      </c>
      <c r="D163" s="31">
        <v>6</v>
      </c>
      <c r="E163" s="31">
        <v>6</v>
      </c>
      <c r="F163" s="32">
        <v>43647</v>
      </c>
      <c r="G163" s="33">
        <v>1709</v>
      </c>
      <c r="H163" s="31">
        <v>0</v>
      </c>
      <c r="I163" s="31">
        <v>135</v>
      </c>
      <c r="J163" s="33">
        <v>1164.1600000000001</v>
      </c>
      <c r="K163" s="31">
        <v>128.88999999999999</v>
      </c>
      <c r="L163" s="31">
        <v>37.979999999999997</v>
      </c>
      <c r="M163" s="31"/>
      <c r="N163" s="33">
        <v>3175.03</v>
      </c>
      <c r="O163" s="29"/>
    </row>
    <row r="164" spans="1:15" x14ac:dyDescent="0.25">
      <c r="A164" s="30">
        <v>2</v>
      </c>
      <c r="B164" s="31" t="s">
        <v>14</v>
      </c>
      <c r="C164" s="31" t="s">
        <v>15</v>
      </c>
      <c r="D164" s="31">
        <v>5</v>
      </c>
      <c r="E164" s="31">
        <v>6</v>
      </c>
      <c r="F164" s="32">
        <v>43647</v>
      </c>
      <c r="G164" s="33">
        <v>2880</v>
      </c>
      <c r="H164" s="31">
        <v>0</v>
      </c>
      <c r="I164" s="33">
        <v>3430</v>
      </c>
      <c r="J164" s="31">
        <v>651</v>
      </c>
      <c r="K164" s="31">
        <v>147.5</v>
      </c>
      <c r="L164" s="31">
        <v>0</v>
      </c>
      <c r="M164" s="31"/>
      <c r="N164" s="33">
        <v>7108.5</v>
      </c>
      <c r="O164" s="29"/>
    </row>
    <row r="165" spans="1:15" x14ac:dyDescent="0.25">
      <c r="A165" s="30">
        <v>11</v>
      </c>
      <c r="B165" s="31" t="s">
        <v>22</v>
      </c>
      <c r="C165" s="31" t="s">
        <v>15</v>
      </c>
      <c r="D165" s="31">
        <v>6</v>
      </c>
      <c r="E165" s="31">
        <v>6</v>
      </c>
      <c r="F165" s="32">
        <v>43647</v>
      </c>
      <c r="G165" s="33">
        <v>3750.03</v>
      </c>
      <c r="H165" s="31">
        <v>0</v>
      </c>
      <c r="I165" s="31">
        <v>645</v>
      </c>
      <c r="J165" s="33">
        <v>1895.6</v>
      </c>
      <c r="K165" s="31">
        <v>210</v>
      </c>
      <c r="L165" s="31">
        <v>595.44000000000005</v>
      </c>
      <c r="M165" s="31"/>
      <c r="N165" s="33">
        <v>7096.07</v>
      </c>
      <c r="O165" s="29"/>
    </row>
    <row r="166" spans="1:15" x14ac:dyDescent="0.25">
      <c r="A166" s="30">
        <v>7</v>
      </c>
      <c r="B166" s="31" t="s">
        <v>17</v>
      </c>
      <c r="C166" s="31" t="s">
        <v>15</v>
      </c>
      <c r="D166" s="31">
        <v>6</v>
      </c>
      <c r="E166" s="31">
        <v>6</v>
      </c>
      <c r="F166" s="32">
        <v>43647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0</v>
      </c>
      <c r="M166" s="31"/>
      <c r="N166" s="31">
        <v>0</v>
      </c>
      <c r="O166" s="29"/>
    </row>
    <row r="167" spans="1:15" x14ac:dyDescent="0.25">
      <c r="A167" s="30">
        <v>16</v>
      </c>
      <c r="B167" s="31" t="s">
        <v>27</v>
      </c>
      <c r="C167" s="31" t="s">
        <v>15</v>
      </c>
      <c r="D167" s="31">
        <v>7</v>
      </c>
      <c r="E167" s="31">
        <v>7</v>
      </c>
      <c r="F167" s="32">
        <v>43647</v>
      </c>
      <c r="G167" s="31">
        <v>0</v>
      </c>
      <c r="H167" s="31">
        <v>0</v>
      </c>
      <c r="I167" s="31">
        <v>881.24</v>
      </c>
      <c r="J167" s="31">
        <v>0</v>
      </c>
      <c r="K167" s="31">
        <v>0</v>
      </c>
      <c r="L167" s="31">
        <v>0</v>
      </c>
      <c r="M167" s="31"/>
      <c r="N167" s="31">
        <v>881.24</v>
      </c>
      <c r="O167" s="29"/>
    </row>
    <row r="168" spans="1:15" x14ac:dyDescent="0.25">
      <c r="A168" s="30">
        <v>12</v>
      </c>
      <c r="B168" s="31" t="s">
        <v>23</v>
      </c>
      <c r="C168" s="31" t="s">
        <v>15</v>
      </c>
      <c r="D168" s="31">
        <v>6</v>
      </c>
      <c r="E168" s="31">
        <v>6</v>
      </c>
      <c r="F168" s="32">
        <v>43678</v>
      </c>
      <c r="G168" s="33">
        <v>1340.19</v>
      </c>
      <c r="H168" s="31">
        <v>0</v>
      </c>
      <c r="I168" s="31">
        <v>0</v>
      </c>
      <c r="J168" s="31">
        <v>471.78</v>
      </c>
      <c r="K168" s="31">
        <v>206.4</v>
      </c>
      <c r="L168" s="31">
        <v>40.98</v>
      </c>
      <c r="M168" s="31"/>
      <c r="N168" s="33">
        <v>2059.35</v>
      </c>
      <c r="O168" s="29"/>
    </row>
    <row r="169" spans="1:15" x14ac:dyDescent="0.25">
      <c r="A169" s="30">
        <v>7</v>
      </c>
      <c r="B169" s="31" t="s">
        <v>17</v>
      </c>
      <c r="C169" s="31" t="s">
        <v>15</v>
      </c>
      <c r="D169" s="31">
        <v>6</v>
      </c>
      <c r="E169" s="31">
        <v>6</v>
      </c>
      <c r="F169" s="32">
        <v>43678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191.7</v>
      </c>
      <c r="M169" s="31"/>
      <c r="N169" s="31">
        <v>191.7</v>
      </c>
      <c r="O169" s="29"/>
    </row>
    <row r="170" spans="1:15" ht="30" x14ac:dyDescent="0.25">
      <c r="A170" s="30">
        <v>15</v>
      </c>
      <c r="B170" s="31" t="s">
        <v>26</v>
      </c>
      <c r="C170" s="31" t="s">
        <v>20</v>
      </c>
      <c r="D170" s="31">
        <v>7</v>
      </c>
      <c r="E170" s="31">
        <v>6</v>
      </c>
      <c r="F170" s="32">
        <v>43678</v>
      </c>
      <c r="G170" s="33">
        <v>12368.59</v>
      </c>
      <c r="H170" s="33">
        <v>1700</v>
      </c>
      <c r="I170" s="33">
        <v>2850</v>
      </c>
      <c r="J170" s="33">
        <v>5959.5</v>
      </c>
      <c r="K170" s="33">
        <v>1726.65</v>
      </c>
      <c r="L170" s="33">
        <v>1391.19</v>
      </c>
      <c r="M170" s="33"/>
      <c r="N170" s="33">
        <v>25995.93</v>
      </c>
      <c r="O170" s="29"/>
    </row>
    <row r="171" spans="1:15" x14ac:dyDescent="0.25">
      <c r="A171" s="30">
        <v>2</v>
      </c>
      <c r="B171" s="31" t="s">
        <v>14</v>
      </c>
      <c r="C171" s="31" t="s">
        <v>15</v>
      </c>
      <c r="D171" s="31">
        <v>5</v>
      </c>
      <c r="E171" s="31">
        <v>6</v>
      </c>
      <c r="F171" s="32">
        <v>43678</v>
      </c>
      <c r="G171" s="33">
        <v>2015</v>
      </c>
      <c r="H171" s="31">
        <v>0</v>
      </c>
      <c r="I171" s="33">
        <v>1975.1</v>
      </c>
      <c r="J171" s="31">
        <v>843.5</v>
      </c>
      <c r="K171" s="31">
        <v>135</v>
      </c>
      <c r="L171" s="31">
        <v>30</v>
      </c>
      <c r="M171" s="31"/>
      <c r="N171" s="33">
        <v>4998.6000000000004</v>
      </c>
      <c r="O171" s="29"/>
    </row>
    <row r="172" spans="1:15" x14ac:dyDescent="0.25">
      <c r="A172" s="30">
        <v>13</v>
      </c>
      <c r="B172" s="31" t="s">
        <v>25</v>
      </c>
      <c r="C172" s="31" t="s">
        <v>15</v>
      </c>
      <c r="D172" s="31">
        <v>6</v>
      </c>
      <c r="E172" s="31">
        <v>6</v>
      </c>
      <c r="F172" s="32">
        <v>43678</v>
      </c>
      <c r="G172" s="31">
        <v>917.5</v>
      </c>
      <c r="H172" s="31">
        <v>0</v>
      </c>
      <c r="I172" s="31">
        <v>0</v>
      </c>
      <c r="J172" s="31">
        <v>399.88</v>
      </c>
      <c r="K172" s="31">
        <v>24.24</v>
      </c>
      <c r="L172" s="31">
        <v>16.989999999999998</v>
      </c>
      <c r="M172" s="31"/>
      <c r="N172" s="33">
        <v>1358.61</v>
      </c>
      <c r="O172" s="29"/>
    </row>
    <row r="173" spans="1:15" x14ac:dyDescent="0.25">
      <c r="A173" s="30">
        <v>14</v>
      </c>
      <c r="B173" s="31" t="s">
        <v>24</v>
      </c>
      <c r="C173" s="31" t="s">
        <v>15</v>
      </c>
      <c r="D173" s="31">
        <v>6</v>
      </c>
      <c r="E173" s="31">
        <v>4.5</v>
      </c>
      <c r="F173" s="32">
        <v>43678</v>
      </c>
      <c r="G173" s="33">
        <v>3729.85</v>
      </c>
      <c r="H173" s="31">
        <v>0</v>
      </c>
      <c r="I173" s="33">
        <v>1270</v>
      </c>
      <c r="J173" s="33">
        <v>2178.12</v>
      </c>
      <c r="K173" s="31">
        <v>912.49</v>
      </c>
      <c r="L173" s="31">
        <v>0</v>
      </c>
      <c r="M173" s="31"/>
      <c r="N173" s="33">
        <v>8090.46</v>
      </c>
      <c r="O173" s="29"/>
    </row>
    <row r="174" spans="1:15" x14ac:dyDescent="0.25">
      <c r="A174" s="30">
        <v>16</v>
      </c>
      <c r="B174" s="31" t="s">
        <v>27</v>
      </c>
      <c r="C174" s="31" t="s">
        <v>15</v>
      </c>
      <c r="D174" s="31">
        <v>7</v>
      </c>
      <c r="E174" s="31">
        <v>7</v>
      </c>
      <c r="F174" s="32">
        <v>43678</v>
      </c>
      <c r="G174" s="31">
        <v>0</v>
      </c>
      <c r="H174" s="31">
        <v>0</v>
      </c>
      <c r="I174" s="31">
        <v>134.5</v>
      </c>
      <c r="J174" s="31">
        <v>0</v>
      </c>
      <c r="K174" s="31">
        <v>0</v>
      </c>
      <c r="L174" s="31">
        <v>0</v>
      </c>
      <c r="M174" s="31"/>
      <c r="N174" s="31">
        <v>134.5</v>
      </c>
      <c r="O174" s="29"/>
    </row>
    <row r="175" spans="1:15" x14ac:dyDescent="0.25">
      <c r="A175" s="30">
        <v>8</v>
      </c>
      <c r="B175" s="31" t="s">
        <v>18</v>
      </c>
      <c r="C175" s="31" t="s">
        <v>15</v>
      </c>
      <c r="D175" s="31">
        <v>6</v>
      </c>
      <c r="E175" s="31">
        <v>6</v>
      </c>
      <c r="F175" s="32">
        <v>43678</v>
      </c>
      <c r="G175" s="33">
        <v>1057.95</v>
      </c>
      <c r="H175" s="33">
        <v>1275</v>
      </c>
      <c r="I175" s="31">
        <v>0</v>
      </c>
      <c r="J175" s="31">
        <v>660.94</v>
      </c>
      <c r="K175" s="31">
        <v>146.66999999999999</v>
      </c>
      <c r="L175" s="31">
        <v>0</v>
      </c>
      <c r="M175" s="31"/>
      <c r="N175" s="33">
        <v>3140.56</v>
      </c>
      <c r="O175" s="29"/>
    </row>
    <row r="176" spans="1:15" ht="30" x14ac:dyDescent="0.25">
      <c r="A176" s="30">
        <v>9</v>
      </c>
      <c r="B176" s="31" t="s">
        <v>19</v>
      </c>
      <c r="C176" s="31" t="s">
        <v>20</v>
      </c>
      <c r="D176" s="31">
        <v>5</v>
      </c>
      <c r="E176" s="31">
        <v>6</v>
      </c>
      <c r="F176" s="32">
        <v>43678</v>
      </c>
      <c r="G176" s="33">
        <v>2570</v>
      </c>
      <c r="H176" s="31">
        <v>0</v>
      </c>
      <c r="I176" s="31">
        <v>0</v>
      </c>
      <c r="J176" s="33">
        <v>3165.25</v>
      </c>
      <c r="K176" s="31">
        <v>447.35</v>
      </c>
      <c r="L176" s="31">
        <v>500</v>
      </c>
      <c r="M176" s="31"/>
      <c r="N176" s="33">
        <v>6682.6</v>
      </c>
      <c r="O176" s="29"/>
    </row>
    <row r="177" spans="1:15" x14ac:dyDescent="0.25">
      <c r="A177" s="30">
        <v>10</v>
      </c>
      <c r="B177" s="31" t="s">
        <v>21</v>
      </c>
      <c r="C177" s="31" t="s">
        <v>15</v>
      </c>
      <c r="D177" s="31">
        <v>6</v>
      </c>
      <c r="E177" s="31">
        <v>6</v>
      </c>
      <c r="F177" s="32">
        <v>43678</v>
      </c>
      <c r="G177" s="33">
        <v>2051</v>
      </c>
      <c r="H177" s="31">
        <v>50</v>
      </c>
      <c r="I177" s="31">
        <v>100</v>
      </c>
      <c r="J177" s="33">
        <v>1764</v>
      </c>
      <c r="K177" s="31">
        <v>312.5</v>
      </c>
      <c r="L177" s="31">
        <v>0</v>
      </c>
      <c r="M177" s="31"/>
      <c r="N177" s="33">
        <v>4277.5</v>
      </c>
      <c r="O177" s="29"/>
    </row>
    <row r="178" spans="1:15" x14ac:dyDescent="0.25">
      <c r="A178" s="30">
        <v>11</v>
      </c>
      <c r="B178" s="31" t="s">
        <v>22</v>
      </c>
      <c r="C178" s="31" t="s">
        <v>15</v>
      </c>
      <c r="D178" s="31">
        <v>6</v>
      </c>
      <c r="E178" s="31">
        <v>6</v>
      </c>
      <c r="F178" s="32">
        <v>43678</v>
      </c>
      <c r="G178" s="33">
        <v>2542.61</v>
      </c>
      <c r="H178" s="31">
        <v>0</v>
      </c>
      <c r="I178" s="31">
        <v>300</v>
      </c>
      <c r="J178" s="33">
        <v>1069.23</v>
      </c>
      <c r="K178" s="31">
        <v>73.5</v>
      </c>
      <c r="L178" s="31">
        <v>139.69999999999999</v>
      </c>
      <c r="M178" s="31"/>
      <c r="N178" s="33">
        <v>4125.04</v>
      </c>
      <c r="O178" s="29"/>
    </row>
    <row r="179" spans="1:15" x14ac:dyDescent="0.25">
      <c r="A179" s="30">
        <v>6</v>
      </c>
      <c r="B179" s="31" t="s">
        <v>16</v>
      </c>
      <c r="C179" s="31" t="s">
        <v>15</v>
      </c>
      <c r="D179" s="31">
        <v>6</v>
      </c>
      <c r="E179" s="31">
        <v>6</v>
      </c>
      <c r="F179" s="32">
        <v>43678</v>
      </c>
      <c r="G179" s="33">
        <v>3982.28</v>
      </c>
      <c r="H179" s="31">
        <v>0</v>
      </c>
      <c r="I179" s="33">
        <v>2601.1799999999998</v>
      </c>
      <c r="J179" s="33">
        <v>1843.47</v>
      </c>
      <c r="K179" s="31">
        <v>631.75</v>
      </c>
      <c r="L179" s="33">
        <v>2551.4499999999998</v>
      </c>
      <c r="M179" s="33"/>
      <c r="N179" s="33">
        <v>11610.13</v>
      </c>
      <c r="O179" s="29"/>
    </row>
    <row r="180" spans="1:15" x14ac:dyDescent="0.25">
      <c r="A180" s="30">
        <v>16</v>
      </c>
      <c r="B180" s="31" t="s">
        <v>27</v>
      </c>
      <c r="C180" s="31" t="s">
        <v>15</v>
      </c>
      <c r="D180" s="31">
        <v>7</v>
      </c>
      <c r="E180" s="31">
        <v>7</v>
      </c>
      <c r="F180" s="32">
        <v>43709</v>
      </c>
      <c r="G180" s="33">
        <v>3521.11</v>
      </c>
      <c r="H180" s="31">
        <v>0</v>
      </c>
      <c r="I180" s="31">
        <v>817.75</v>
      </c>
      <c r="J180" s="33">
        <v>1321</v>
      </c>
      <c r="K180" s="31">
        <v>44.85</v>
      </c>
      <c r="L180" s="31">
        <v>0</v>
      </c>
      <c r="M180" s="31"/>
      <c r="N180" s="33">
        <v>5704.71</v>
      </c>
      <c r="O180" s="29"/>
    </row>
    <row r="181" spans="1:15" x14ac:dyDescent="0.25">
      <c r="A181" s="30">
        <v>2</v>
      </c>
      <c r="B181" s="31" t="s">
        <v>14</v>
      </c>
      <c r="C181" s="31" t="s">
        <v>15</v>
      </c>
      <c r="D181" s="31">
        <v>5</v>
      </c>
      <c r="E181" s="31">
        <v>6</v>
      </c>
      <c r="F181" s="32">
        <v>43709</v>
      </c>
      <c r="G181" s="33">
        <v>2424.98</v>
      </c>
      <c r="H181" s="33">
        <v>2640</v>
      </c>
      <c r="I181" s="33">
        <v>2230</v>
      </c>
      <c r="J181" s="31">
        <v>853.5</v>
      </c>
      <c r="K181" s="31">
        <v>166.55</v>
      </c>
      <c r="L181" s="31">
        <v>0</v>
      </c>
      <c r="M181" s="31"/>
      <c r="N181" s="33">
        <v>8315.0300000000007</v>
      </c>
      <c r="O181" s="29"/>
    </row>
    <row r="182" spans="1:15" ht="30" x14ac:dyDescent="0.25">
      <c r="A182" s="30">
        <v>9</v>
      </c>
      <c r="B182" s="31" t="s">
        <v>19</v>
      </c>
      <c r="C182" s="31" t="s">
        <v>20</v>
      </c>
      <c r="D182" s="31">
        <v>5</v>
      </c>
      <c r="E182" s="31">
        <v>6</v>
      </c>
      <c r="F182" s="32">
        <v>43709</v>
      </c>
      <c r="G182" s="33">
        <v>2995</v>
      </c>
      <c r="H182" s="31">
        <v>0</v>
      </c>
      <c r="I182" s="31">
        <v>0</v>
      </c>
      <c r="J182" s="33">
        <v>2642.07</v>
      </c>
      <c r="K182" s="31">
        <v>633.07000000000005</v>
      </c>
      <c r="L182" s="31">
        <v>150</v>
      </c>
      <c r="M182" s="31"/>
      <c r="N182" s="33">
        <v>6420.14</v>
      </c>
      <c r="O182" s="29"/>
    </row>
    <row r="183" spans="1:15" x14ac:dyDescent="0.25">
      <c r="A183" s="30">
        <v>13</v>
      </c>
      <c r="B183" s="31" t="s">
        <v>25</v>
      </c>
      <c r="C183" s="31" t="s">
        <v>15</v>
      </c>
      <c r="D183" s="31">
        <v>6</v>
      </c>
      <c r="E183" s="31">
        <v>6</v>
      </c>
      <c r="F183" s="32">
        <v>43709</v>
      </c>
      <c r="G183" s="33">
        <v>2835.66</v>
      </c>
      <c r="H183" s="31">
        <v>550</v>
      </c>
      <c r="I183" s="31">
        <v>0</v>
      </c>
      <c r="J183" s="31">
        <v>805.52</v>
      </c>
      <c r="K183" s="31">
        <v>257.06</v>
      </c>
      <c r="L183" s="31">
        <v>0</v>
      </c>
      <c r="M183" s="31"/>
      <c r="N183" s="33">
        <v>4448.24</v>
      </c>
      <c r="O183" s="29"/>
    </row>
    <row r="184" spans="1:15" x14ac:dyDescent="0.25">
      <c r="A184" s="30">
        <v>6</v>
      </c>
      <c r="B184" s="31" t="s">
        <v>16</v>
      </c>
      <c r="C184" s="31" t="s">
        <v>15</v>
      </c>
      <c r="D184" s="31">
        <v>6</v>
      </c>
      <c r="E184" s="31">
        <v>6</v>
      </c>
      <c r="F184" s="32">
        <v>43709</v>
      </c>
      <c r="G184" s="33">
        <v>7260</v>
      </c>
      <c r="H184" s="33">
        <v>2200</v>
      </c>
      <c r="I184" s="33">
        <v>2592.69</v>
      </c>
      <c r="J184" s="33">
        <v>3731.25</v>
      </c>
      <c r="K184" s="31">
        <v>402.62</v>
      </c>
      <c r="L184" s="31">
        <v>245</v>
      </c>
      <c r="M184" s="31"/>
      <c r="N184" s="33">
        <v>16431.560000000001</v>
      </c>
      <c r="O184" s="29"/>
    </row>
    <row r="185" spans="1:15" x14ac:dyDescent="0.25">
      <c r="A185" s="30">
        <v>14</v>
      </c>
      <c r="B185" s="31" t="s">
        <v>24</v>
      </c>
      <c r="C185" s="31" t="s">
        <v>15</v>
      </c>
      <c r="D185" s="31">
        <v>6</v>
      </c>
      <c r="E185" s="31">
        <v>4.5</v>
      </c>
      <c r="F185" s="32">
        <v>43709</v>
      </c>
      <c r="G185" s="33">
        <v>10876.96</v>
      </c>
      <c r="H185" s="31">
        <v>0</v>
      </c>
      <c r="I185" s="31">
        <v>50</v>
      </c>
      <c r="J185" s="33">
        <v>4784.3</v>
      </c>
      <c r="K185" s="33">
        <v>1773.33</v>
      </c>
      <c r="L185" s="33">
        <v>1551.14</v>
      </c>
      <c r="M185" s="33"/>
      <c r="N185" s="33">
        <v>19035.73</v>
      </c>
      <c r="O185" s="29"/>
    </row>
    <row r="186" spans="1:15" x14ac:dyDescent="0.25">
      <c r="A186" s="30">
        <v>17</v>
      </c>
      <c r="B186" s="31" t="s">
        <v>28</v>
      </c>
      <c r="C186" s="31" t="s">
        <v>15</v>
      </c>
      <c r="D186" s="31">
        <v>7</v>
      </c>
      <c r="E186" s="31">
        <v>6</v>
      </c>
      <c r="F186" s="32">
        <v>43709</v>
      </c>
      <c r="G186" s="33">
        <v>5797.05</v>
      </c>
      <c r="H186" s="31">
        <v>0</v>
      </c>
      <c r="I186" s="31">
        <v>425</v>
      </c>
      <c r="J186" s="33">
        <v>2808.5</v>
      </c>
      <c r="K186" s="33">
        <v>1158</v>
      </c>
      <c r="L186" s="31">
        <v>80</v>
      </c>
      <c r="M186" s="31"/>
      <c r="N186" s="33">
        <v>10268.549999999999</v>
      </c>
      <c r="O186" s="29"/>
    </row>
    <row r="187" spans="1:15" x14ac:dyDescent="0.25">
      <c r="A187" s="30">
        <v>7</v>
      </c>
      <c r="B187" s="31" t="s">
        <v>17</v>
      </c>
      <c r="C187" s="31" t="s">
        <v>15</v>
      </c>
      <c r="D187" s="31">
        <v>6</v>
      </c>
      <c r="E187" s="31">
        <v>6</v>
      </c>
      <c r="F187" s="32">
        <v>43709</v>
      </c>
      <c r="G187" s="31">
        <v>0</v>
      </c>
      <c r="H187" s="31">
        <v>480</v>
      </c>
      <c r="I187" s="31">
        <v>0</v>
      </c>
      <c r="J187" s="31">
        <v>0</v>
      </c>
      <c r="K187" s="31">
        <v>0</v>
      </c>
      <c r="L187" s="31">
        <v>0</v>
      </c>
      <c r="M187" s="31"/>
      <c r="N187" s="31">
        <v>480</v>
      </c>
      <c r="O187" s="29"/>
    </row>
    <row r="188" spans="1:15" x14ac:dyDescent="0.25">
      <c r="A188" s="30">
        <v>11</v>
      </c>
      <c r="B188" s="31" t="s">
        <v>22</v>
      </c>
      <c r="C188" s="31" t="s">
        <v>15</v>
      </c>
      <c r="D188" s="31">
        <v>6</v>
      </c>
      <c r="E188" s="31">
        <v>6</v>
      </c>
      <c r="F188" s="32">
        <v>43709</v>
      </c>
      <c r="G188" s="33">
        <v>4538</v>
      </c>
      <c r="H188" s="31">
        <v>850</v>
      </c>
      <c r="I188" s="31">
        <v>480</v>
      </c>
      <c r="J188" s="33">
        <v>1717</v>
      </c>
      <c r="K188" s="31">
        <v>534</v>
      </c>
      <c r="L188" s="31">
        <v>110</v>
      </c>
      <c r="M188" s="31"/>
      <c r="N188" s="33">
        <v>8229</v>
      </c>
      <c r="O188" s="29"/>
    </row>
    <row r="189" spans="1:15" x14ac:dyDescent="0.25">
      <c r="A189" s="30">
        <v>8</v>
      </c>
      <c r="B189" s="31" t="s">
        <v>18</v>
      </c>
      <c r="C189" s="31" t="s">
        <v>15</v>
      </c>
      <c r="D189" s="31">
        <v>6</v>
      </c>
      <c r="E189" s="31">
        <v>6</v>
      </c>
      <c r="F189" s="32">
        <v>43709</v>
      </c>
      <c r="G189" s="33">
        <v>1771</v>
      </c>
      <c r="H189" s="33">
        <v>2700</v>
      </c>
      <c r="I189" s="31">
        <v>0</v>
      </c>
      <c r="J189" s="31">
        <v>943</v>
      </c>
      <c r="K189" s="31">
        <v>241</v>
      </c>
      <c r="L189" s="31">
        <v>19</v>
      </c>
      <c r="M189" s="31"/>
      <c r="N189" s="33">
        <v>5674</v>
      </c>
      <c r="O189" s="29"/>
    </row>
    <row r="190" spans="1:15" x14ac:dyDescent="0.25">
      <c r="A190" s="30">
        <v>12</v>
      </c>
      <c r="B190" s="31" t="s">
        <v>23</v>
      </c>
      <c r="C190" s="31" t="s">
        <v>15</v>
      </c>
      <c r="D190" s="31">
        <v>6</v>
      </c>
      <c r="E190" s="31">
        <v>6</v>
      </c>
      <c r="F190" s="32">
        <v>43709</v>
      </c>
      <c r="G190" s="31">
        <v>984</v>
      </c>
      <c r="H190" s="33">
        <v>2290</v>
      </c>
      <c r="I190" s="31">
        <v>0</v>
      </c>
      <c r="J190" s="31">
        <v>458</v>
      </c>
      <c r="K190" s="31">
        <v>95</v>
      </c>
      <c r="L190" s="31">
        <v>76</v>
      </c>
      <c r="M190" s="31"/>
      <c r="N190" s="33">
        <v>3903</v>
      </c>
      <c r="O190" s="29"/>
    </row>
    <row r="191" spans="1:15" x14ac:dyDescent="0.25">
      <c r="A191" s="30">
        <v>10</v>
      </c>
      <c r="B191" s="31" t="s">
        <v>21</v>
      </c>
      <c r="C191" s="31" t="s">
        <v>15</v>
      </c>
      <c r="D191" s="31">
        <v>6</v>
      </c>
      <c r="E191" s="31">
        <v>6</v>
      </c>
      <c r="F191" s="32">
        <v>43709</v>
      </c>
      <c r="G191" s="33">
        <v>11954.9</v>
      </c>
      <c r="H191" s="31">
        <v>0</v>
      </c>
      <c r="I191" s="31">
        <v>0</v>
      </c>
      <c r="J191" s="33">
        <v>1483.5</v>
      </c>
      <c r="K191" s="31">
        <v>200.5</v>
      </c>
      <c r="L191" s="31">
        <v>0</v>
      </c>
      <c r="M191" s="31"/>
      <c r="N191" s="33">
        <v>13638.9</v>
      </c>
      <c r="O191" s="29"/>
    </row>
    <row r="192" spans="1:15" ht="30" x14ac:dyDescent="0.25">
      <c r="A192" s="30">
        <v>15</v>
      </c>
      <c r="B192" s="31" t="s">
        <v>26</v>
      </c>
      <c r="C192" s="31" t="s">
        <v>20</v>
      </c>
      <c r="D192" s="31">
        <v>7</v>
      </c>
      <c r="E192" s="31">
        <v>6</v>
      </c>
      <c r="F192" s="32">
        <v>43709</v>
      </c>
      <c r="G192" s="33">
        <v>9666.1</v>
      </c>
      <c r="H192" s="33">
        <v>2050</v>
      </c>
      <c r="I192" s="31">
        <v>879</v>
      </c>
      <c r="J192" s="33">
        <v>7995.51</v>
      </c>
      <c r="K192" s="31">
        <v>277.16000000000003</v>
      </c>
      <c r="L192" s="33">
        <v>1330.57</v>
      </c>
      <c r="M192" s="33"/>
      <c r="N192" s="33">
        <v>22198.34</v>
      </c>
      <c r="O192" s="29"/>
    </row>
    <row r="193" spans="1:15" x14ac:dyDescent="0.25">
      <c r="A193" s="30">
        <v>17</v>
      </c>
      <c r="B193" s="31" t="s">
        <v>28</v>
      </c>
      <c r="C193" s="31" t="s">
        <v>15</v>
      </c>
      <c r="D193" s="31">
        <v>7</v>
      </c>
      <c r="E193" s="31">
        <v>6</v>
      </c>
      <c r="F193" s="32">
        <v>43739</v>
      </c>
      <c r="G193" s="33">
        <v>13125</v>
      </c>
      <c r="H193" s="33">
        <v>26800</v>
      </c>
      <c r="I193" s="33">
        <v>1258</v>
      </c>
      <c r="J193" s="33">
        <v>9822.5</v>
      </c>
      <c r="K193" s="33">
        <v>3305</v>
      </c>
      <c r="L193" s="33">
        <v>1519.99</v>
      </c>
      <c r="M193" s="33"/>
      <c r="N193" s="33">
        <v>55830.49</v>
      </c>
      <c r="O193" s="29"/>
    </row>
    <row r="194" spans="1:15" ht="30" x14ac:dyDescent="0.25">
      <c r="A194" s="30">
        <v>9</v>
      </c>
      <c r="B194" s="31" t="s">
        <v>19</v>
      </c>
      <c r="C194" s="31" t="s">
        <v>20</v>
      </c>
      <c r="D194" s="31">
        <v>5</v>
      </c>
      <c r="E194" s="31">
        <v>6</v>
      </c>
      <c r="F194" s="32">
        <v>43739</v>
      </c>
      <c r="G194" s="33">
        <v>7574.97</v>
      </c>
      <c r="H194" s="31">
        <v>0</v>
      </c>
      <c r="I194" s="31">
        <v>0</v>
      </c>
      <c r="J194" s="33">
        <v>4873.7700000000004</v>
      </c>
      <c r="K194" s="31">
        <v>861.62</v>
      </c>
      <c r="L194" s="31">
        <v>930.29</v>
      </c>
      <c r="M194" s="31"/>
      <c r="N194" s="33">
        <v>14240.65</v>
      </c>
      <c r="O194" s="29"/>
    </row>
    <row r="195" spans="1:15" ht="30" x14ac:dyDescent="0.25">
      <c r="A195" s="30">
        <v>15</v>
      </c>
      <c r="B195" s="31" t="s">
        <v>26</v>
      </c>
      <c r="C195" s="31" t="s">
        <v>20</v>
      </c>
      <c r="D195" s="31">
        <v>7</v>
      </c>
      <c r="E195" s="31">
        <v>6</v>
      </c>
      <c r="F195" s="32">
        <v>43739</v>
      </c>
      <c r="G195" s="33">
        <v>16720.5</v>
      </c>
      <c r="H195" s="33">
        <v>5200</v>
      </c>
      <c r="I195" s="33">
        <v>2677</v>
      </c>
      <c r="J195" s="33">
        <v>9757.23</v>
      </c>
      <c r="K195" s="33">
        <v>2849.5</v>
      </c>
      <c r="L195" s="33">
        <v>2585</v>
      </c>
      <c r="M195" s="33"/>
      <c r="N195" s="33">
        <v>39789.230000000003</v>
      </c>
      <c r="O195" s="29"/>
    </row>
    <row r="196" spans="1:15" x14ac:dyDescent="0.25">
      <c r="A196" s="30">
        <v>6</v>
      </c>
      <c r="B196" s="31" t="s">
        <v>16</v>
      </c>
      <c r="C196" s="31" t="s">
        <v>15</v>
      </c>
      <c r="D196" s="31">
        <v>6</v>
      </c>
      <c r="E196" s="31">
        <v>6</v>
      </c>
      <c r="F196" s="32">
        <v>43739</v>
      </c>
      <c r="G196" s="33">
        <v>16670</v>
      </c>
      <c r="H196" s="33">
        <v>12640</v>
      </c>
      <c r="I196" s="33">
        <v>1969.94</v>
      </c>
      <c r="J196" s="33">
        <v>5752.5</v>
      </c>
      <c r="K196" s="33">
        <v>1185.8800000000001</v>
      </c>
      <c r="L196" s="31">
        <v>122.98</v>
      </c>
      <c r="M196" s="31"/>
      <c r="N196" s="33">
        <v>38341.300000000003</v>
      </c>
      <c r="O196" s="29"/>
    </row>
    <row r="197" spans="1:15" x14ac:dyDescent="0.25">
      <c r="A197" s="30">
        <v>11</v>
      </c>
      <c r="B197" s="31" t="s">
        <v>22</v>
      </c>
      <c r="C197" s="31" t="s">
        <v>15</v>
      </c>
      <c r="D197" s="31">
        <v>6</v>
      </c>
      <c r="E197" s="31">
        <v>6</v>
      </c>
      <c r="F197" s="32">
        <v>43739</v>
      </c>
      <c r="G197" s="33">
        <v>7575.41</v>
      </c>
      <c r="H197" s="31">
        <v>975</v>
      </c>
      <c r="I197" s="31">
        <v>210</v>
      </c>
      <c r="J197" s="33">
        <v>4919.75</v>
      </c>
      <c r="K197" s="31">
        <v>970</v>
      </c>
      <c r="L197" s="33">
        <v>1265</v>
      </c>
      <c r="M197" s="33"/>
      <c r="N197" s="33">
        <v>15915.16</v>
      </c>
      <c r="O197" s="29"/>
    </row>
    <row r="198" spans="1:15" x14ac:dyDescent="0.25">
      <c r="A198" s="30">
        <v>2</v>
      </c>
      <c r="B198" s="31" t="s">
        <v>14</v>
      </c>
      <c r="C198" s="31" t="s">
        <v>15</v>
      </c>
      <c r="D198" s="31">
        <v>5</v>
      </c>
      <c r="E198" s="31">
        <v>6</v>
      </c>
      <c r="F198" s="32">
        <v>43739</v>
      </c>
      <c r="G198" s="33">
        <v>7478.75</v>
      </c>
      <c r="H198" s="33">
        <v>10340</v>
      </c>
      <c r="I198" s="33">
        <v>2055</v>
      </c>
      <c r="J198" s="33">
        <v>2752.5</v>
      </c>
      <c r="K198" s="31">
        <v>991.02</v>
      </c>
      <c r="L198" s="31">
        <v>61.98</v>
      </c>
      <c r="M198" s="31"/>
      <c r="N198" s="33">
        <v>23679.25</v>
      </c>
      <c r="O198" s="29"/>
    </row>
    <row r="199" spans="1:15" x14ac:dyDescent="0.25">
      <c r="A199" s="30">
        <v>18</v>
      </c>
      <c r="B199" s="31" t="s">
        <v>29</v>
      </c>
      <c r="C199" s="31" t="s">
        <v>15</v>
      </c>
      <c r="D199" s="31">
        <v>6</v>
      </c>
      <c r="E199" s="31">
        <v>6</v>
      </c>
      <c r="F199" s="32">
        <v>43739</v>
      </c>
      <c r="G199" s="33">
        <v>2168.36</v>
      </c>
      <c r="H199" s="31">
        <v>0</v>
      </c>
      <c r="I199" s="31">
        <v>0</v>
      </c>
      <c r="J199" s="31">
        <v>433.69</v>
      </c>
      <c r="K199" s="31">
        <v>94.06</v>
      </c>
      <c r="L199" s="31">
        <v>0</v>
      </c>
      <c r="M199" s="31"/>
      <c r="N199" s="33">
        <v>2696.11</v>
      </c>
      <c r="O199" s="29"/>
    </row>
    <row r="200" spans="1:15" x14ac:dyDescent="0.25">
      <c r="A200" s="30">
        <v>10</v>
      </c>
      <c r="B200" s="31" t="s">
        <v>21</v>
      </c>
      <c r="C200" s="31" t="s">
        <v>15</v>
      </c>
      <c r="D200" s="31">
        <v>6</v>
      </c>
      <c r="E200" s="31">
        <v>6</v>
      </c>
      <c r="F200" s="32">
        <v>43739</v>
      </c>
      <c r="G200" s="33">
        <v>10829.61</v>
      </c>
      <c r="H200" s="33">
        <v>1130.01</v>
      </c>
      <c r="I200" s="31">
        <v>60</v>
      </c>
      <c r="J200" s="33">
        <v>3723.75</v>
      </c>
      <c r="K200" s="31">
        <v>658.5</v>
      </c>
      <c r="L200" s="31">
        <v>65.989999999999995</v>
      </c>
      <c r="M200" s="31"/>
      <c r="N200" s="33">
        <v>16467.86</v>
      </c>
      <c r="O200" s="29"/>
    </row>
    <row r="201" spans="1:15" x14ac:dyDescent="0.25">
      <c r="A201" s="30">
        <v>8</v>
      </c>
      <c r="B201" s="31" t="s">
        <v>18</v>
      </c>
      <c r="C201" s="31" t="s">
        <v>15</v>
      </c>
      <c r="D201" s="31">
        <v>6</v>
      </c>
      <c r="E201" s="31">
        <v>6</v>
      </c>
      <c r="F201" s="32">
        <v>43739</v>
      </c>
      <c r="G201" s="33">
        <v>9707.52</v>
      </c>
      <c r="H201" s="33">
        <v>13475</v>
      </c>
      <c r="I201" s="31">
        <v>115</v>
      </c>
      <c r="J201" s="33">
        <v>4396.22</v>
      </c>
      <c r="K201" s="31">
        <v>487.31</v>
      </c>
      <c r="L201" s="31">
        <v>18.989999999999998</v>
      </c>
      <c r="M201" s="31"/>
      <c r="N201" s="33">
        <v>28200.04</v>
      </c>
      <c r="O201" s="29"/>
    </row>
    <row r="202" spans="1:15" x14ac:dyDescent="0.25">
      <c r="A202" s="30">
        <v>12</v>
      </c>
      <c r="B202" s="31" t="s">
        <v>23</v>
      </c>
      <c r="C202" s="31" t="s">
        <v>15</v>
      </c>
      <c r="D202" s="31">
        <v>6</v>
      </c>
      <c r="E202" s="31">
        <v>6</v>
      </c>
      <c r="F202" s="32">
        <v>43739</v>
      </c>
      <c r="G202" s="33">
        <v>4900.3</v>
      </c>
      <c r="H202" s="33">
        <v>9640</v>
      </c>
      <c r="I202" s="31">
        <v>75</v>
      </c>
      <c r="J202" s="33">
        <v>1511.83</v>
      </c>
      <c r="K202" s="31">
        <v>432.8</v>
      </c>
      <c r="L202" s="31">
        <v>0</v>
      </c>
      <c r="M202" s="31"/>
      <c r="N202" s="33">
        <v>16559.93</v>
      </c>
      <c r="O202" s="29"/>
    </row>
    <row r="203" spans="1:15" x14ac:dyDescent="0.25">
      <c r="A203" s="30">
        <v>14</v>
      </c>
      <c r="B203" s="31" t="s">
        <v>24</v>
      </c>
      <c r="C203" s="31" t="s">
        <v>15</v>
      </c>
      <c r="D203" s="31">
        <v>6</v>
      </c>
      <c r="E203" s="31">
        <v>4.5</v>
      </c>
      <c r="F203" s="32">
        <v>43739</v>
      </c>
      <c r="G203" s="33">
        <v>23774</v>
      </c>
      <c r="H203" s="31">
        <v>0</v>
      </c>
      <c r="I203" s="31">
        <v>50</v>
      </c>
      <c r="J203" s="33">
        <v>10025.65</v>
      </c>
      <c r="K203" s="33">
        <v>3157.65</v>
      </c>
      <c r="L203" s="31">
        <v>580.41999999999996</v>
      </c>
      <c r="M203" s="31"/>
      <c r="N203" s="33">
        <v>37587.72</v>
      </c>
      <c r="O203" s="29"/>
    </row>
    <row r="204" spans="1:15" x14ac:dyDescent="0.25">
      <c r="A204" s="30">
        <v>13</v>
      </c>
      <c r="B204" s="31" t="s">
        <v>25</v>
      </c>
      <c r="C204" s="31" t="s">
        <v>15</v>
      </c>
      <c r="D204" s="31">
        <v>6</v>
      </c>
      <c r="E204" s="31">
        <v>6</v>
      </c>
      <c r="F204" s="32">
        <v>43739</v>
      </c>
      <c r="G204" s="33">
        <v>13716.97</v>
      </c>
      <c r="H204" s="33">
        <v>14133.34</v>
      </c>
      <c r="I204" s="31">
        <v>0</v>
      </c>
      <c r="J204" s="33">
        <v>4907.79</v>
      </c>
      <c r="K204" s="33">
        <v>1022.93</v>
      </c>
      <c r="L204" s="31">
        <v>0</v>
      </c>
      <c r="M204" s="31"/>
      <c r="N204" s="33">
        <v>33781.03</v>
      </c>
      <c r="O204" s="29"/>
    </row>
    <row r="205" spans="1:15" x14ac:dyDescent="0.25">
      <c r="A205" s="30">
        <v>16</v>
      </c>
      <c r="B205" s="31" t="s">
        <v>27</v>
      </c>
      <c r="C205" s="31" t="s">
        <v>15</v>
      </c>
      <c r="D205" s="31">
        <v>7</v>
      </c>
      <c r="E205" s="31">
        <v>7</v>
      </c>
      <c r="F205" s="32">
        <v>43739</v>
      </c>
      <c r="G205" s="33">
        <v>6749.65</v>
      </c>
      <c r="H205" s="31">
        <v>720</v>
      </c>
      <c r="I205" s="33">
        <v>1936.71</v>
      </c>
      <c r="J205" s="33">
        <v>1355.85</v>
      </c>
      <c r="K205" s="31">
        <v>246</v>
      </c>
      <c r="L205" s="31">
        <v>0</v>
      </c>
      <c r="M205" s="31"/>
      <c r="N205" s="33">
        <v>11008.21</v>
      </c>
      <c r="O205" s="29"/>
    </row>
    <row r="206" spans="1:15" x14ac:dyDescent="0.25">
      <c r="A206" s="30">
        <v>7</v>
      </c>
      <c r="B206" s="31" t="s">
        <v>17</v>
      </c>
      <c r="C206" s="31" t="s">
        <v>15</v>
      </c>
      <c r="D206" s="31">
        <v>6</v>
      </c>
      <c r="E206" s="31">
        <v>6</v>
      </c>
      <c r="F206" s="32">
        <v>43739</v>
      </c>
      <c r="G206" s="31">
        <v>0</v>
      </c>
      <c r="H206" s="31">
        <v>960</v>
      </c>
      <c r="I206" s="31">
        <v>0</v>
      </c>
      <c r="J206" s="31">
        <v>0</v>
      </c>
      <c r="K206" s="31">
        <v>0</v>
      </c>
      <c r="L206" s="31">
        <v>0</v>
      </c>
      <c r="M206" s="31"/>
      <c r="N206" s="31">
        <v>960</v>
      </c>
      <c r="O206" s="29"/>
    </row>
    <row r="207" spans="1:15" ht="30" x14ac:dyDescent="0.25">
      <c r="A207" s="30">
        <v>9</v>
      </c>
      <c r="B207" s="31" t="s">
        <v>19</v>
      </c>
      <c r="C207" s="31" t="s">
        <v>20</v>
      </c>
      <c r="D207" s="31">
        <v>5</v>
      </c>
      <c r="E207" s="31">
        <v>6</v>
      </c>
      <c r="F207" s="32">
        <v>43770</v>
      </c>
      <c r="G207" s="33">
        <v>9726.94</v>
      </c>
      <c r="H207" s="31">
        <v>0</v>
      </c>
      <c r="I207" s="31">
        <v>0</v>
      </c>
      <c r="J207" s="33">
        <v>6769.45</v>
      </c>
      <c r="K207" s="33">
        <v>1143.53</v>
      </c>
      <c r="L207" s="31">
        <v>354.13</v>
      </c>
      <c r="M207" s="31"/>
      <c r="N207" s="33">
        <v>17994.05</v>
      </c>
      <c r="O207" s="29"/>
    </row>
    <row r="208" spans="1:15" x14ac:dyDescent="0.25">
      <c r="A208" s="30">
        <v>7</v>
      </c>
      <c r="B208" s="31" t="s">
        <v>17</v>
      </c>
      <c r="C208" s="31" t="s">
        <v>15</v>
      </c>
      <c r="D208" s="31">
        <v>6</v>
      </c>
      <c r="E208" s="31">
        <v>6</v>
      </c>
      <c r="F208" s="32">
        <v>43770</v>
      </c>
      <c r="G208" s="31">
        <v>0</v>
      </c>
      <c r="H208" s="31">
        <v>240</v>
      </c>
      <c r="I208" s="31">
        <v>0</v>
      </c>
      <c r="J208" s="31">
        <v>0</v>
      </c>
      <c r="K208" s="31">
        <v>0</v>
      </c>
      <c r="L208" s="31">
        <v>0</v>
      </c>
      <c r="M208" s="31"/>
      <c r="N208" s="31">
        <v>240</v>
      </c>
      <c r="O208" s="29"/>
    </row>
    <row r="209" spans="1:15" x14ac:dyDescent="0.25">
      <c r="A209" s="30">
        <v>12</v>
      </c>
      <c r="B209" s="31" t="s">
        <v>23</v>
      </c>
      <c r="C209" s="31" t="s">
        <v>15</v>
      </c>
      <c r="D209" s="31">
        <v>6</v>
      </c>
      <c r="E209" s="31">
        <v>6</v>
      </c>
      <c r="F209" s="32">
        <v>43770</v>
      </c>
      <c r="G209" s="33">
        <v>27933.97</v>
      </c>
      <c r="H209" s="33">
        <v>11012.5</v>
      </c>
      <c r="I209" s="31">
        <v>0</v>
      </c>
      <c r="J209" s="33">
        <v>10309.02</v>
      </c>
      <c r="K209" s="33">
        <v>1682.82</v>
      </c>
      <c r="L209" s="31">
        <v>75.959999999999994</v>
      </c>
      <c r="M209" s="31"/>
      <c r="N209" s="33">
        <v>51014.27</v>
      </c>
      <c r="O209" s="29"/>
    </row>
    <row r="210" spans="1:15" x14ac:dyDescent="0.25">
      <c r="A210" s="30">
        <v>6</v>
      </c>
      <c r="B210" s="31" t="s">
        <v>16</v>
      </c>
      <c r="C210" s="31" t="s">
        <v>15</v>
      </c>
      <c r="D210" s="31">
        <v>6</v>
      </c>
      <c r="E210" s="31">
        <v>6</v>
      </c>
      <c r="F210" s="32">
        <v>43770</v>
      </c>
      <c r="G210" s="33">
        <v>39260</v>
      </c>
      <c r="H210" s="33">
        <v>11630</v>
      </c>
      <c r="I210" s="31">
        <v>977.74</v>
      </c>
      <c r="J210" s="33">
        <v>19323.25</v>
      </c>
      <c r="K210" s="33">
        <v>2658.57</v>
      </c>
      <c r="L210" s="31">
        <v>337.47</v>
      </c>
      <c r="M210" s="31"/>
      <c r="N210" s="33">
        <v>74187.03</v>
      </c>
      <c r="O210" s="29"/>
    </row>
    <row r="211" spans="1:15" x14ac:dyDescent="0.25">
      <c r="A211" s="30">
        <v>17</v>
      </c>
      <c r="B211" s="31" t="s">
        <v>28</v>
      </c>
      <c r="C211" s="31" t="s">
        <v>15</v>
      </c>
      <c r="D211" s="31">
        <v>7</v>
      </c>
      <c r="E211" s="31">
        <v>6</v>
      </c>
      <c r="F211" s="32">
        <v>43770</v>
      </c>
      <c r="G211" s="33">
        <v>32437.62</v>
      </c>
      <c r="H211" s="33">
        <v>3180</v>
      </c>
      <c r="I211" s="33">
        <v>1129</v>
      </c>
      <c r="J211" s="33">
        <v>17922.439999999999</v>
      </c>
      <c r="K211" s="33">
        <v>4653.0600000000004</v>
      </c>
      <c r="L211" s="31">
        <v>591</v>
      </c>
      <c r="M211" s="31"/>
      <c r="N211" s="33">
        <v>59913.120000000003</v>
      </c>
      <c r="O211" s="29"/>
    </row>
    <row r="212" spans="1:15" x14ac:dyDescent="0.25">
      <c r="A212" s="30">
        <v>8</v>
      </c>
      <c r="B212" s="31" t="s">
        <v>18</v>
      </c>
      <c r="C212" s="31" t="s">
        <v>15</v>
      </c>
      <c r="D212" s="31">
        <v>6</v>
      </c>
      <c r="E212" s="31">
        <v>6</v>
      </c>
      <c r="F212" s="32">
        <v>43770</v>
      </c>
      <c r="G212" s="33">
        <v>28251.53</v>
      </c>
      <c r="H212" s="33">
        <v>9100</v>
      </c>
      <c r="I212" s="31">
        <v>0</v>
      </c>
      <c r="J212" s="33">
        <v>16106.79</v>
      </c>
      <c r="K212" s="33">
        <v>1637.37</v>
      </c>
      <c r="L212" s="31">
        <v>82.96</v>
      </c>
      <c r="M212" s="31"/>
      <c r="N212" s="33">
        <v>55178.65</v>
      </c>
      <c r="O212" s="29"/>
    </row>
    <row r="213" spans="1:15" x14ac:dyDescent="0.25">
      <c r="A213" s="30">
        <v>14</v>
      </c>
      <c r="B213" s="31" t="s">
        <v>24</v>
      </c>
      <c r="C213" s="31" t="s">
        <v>15</v>
      </c>
      <c r="D213" s="31">
        <v>6</v>
      </c>
      <c r="E213" s="31">
        <v>4.5</v>
      </c>
      <c r="F213" s="32">
        <v>43770</v>
      </c>
      <c r="G213" s="33">
        <v>23047.13</v>
      </c>
      <c r="H213" s="31">
        <v>0</v>
      </c>
      <c r="I213" s="31">
        <v>0</v>
      </c>
      <c r="J213" s="33">
        <v>13634.22</v>
      </c>
      <c r="K213" s="33">
        <v>3596.48</v>
      </c>
      <c r="L213" s="31">
        <v>0</v>
      </c>
      <c r="M213" s="31"/>
      <c r="N213" s="33">
        <v>40277.83</v>
      </c>
      <c r="O213" s="29"/>
    </row>
    <row r="214" spans="1:15" x14ac:dyDescent="0.25">
      <c r="A214" s="30">
        <v>18</v>
      </c>
      <c r="B214" s="31" t="s">
        <v>29</v>
      </c>
      <c r="C214" s="31" t="s">
        <v>15</v>
      </c>
      <c r="D214" s="31">
        <v>6</v>
      </c>
      <c r="E214" s="31">
        <v>6</v>
      </c>
      <c r="F214" s="32">
        <v>43770</v>
      </c>
      <c r="G214" s="33">
        <v>21180.3</v>
      </c>
      <c r="H214" s="33">
        <v>11300</v>
      </c>
      <c r="I214" s="31">
        <v>0</v>
      </c>
      <c r="J214" s="33">
        <v>9148.61</v>
      </c>
      <c r="K214" s="31">
        <v>999.23</v>
      </c>
      <c r="L214" s="31">
        <v>0</v>
      </c>
      <c r="M214" s="31"/>
      <c r="N214" s="33">
        <v>42628.14</v>
      </c>
      <c r="O214" s="29"/>
    </row>
    <row r="215" spans="1:15" x14ac:dyDescent="0.25">
      <c r="A215" s="30">
        <v>20</v>
      </c>
      <c r="B215" s="31" t="s">
        <v>30</v>
      </c>
      <c r="C215" s="31" t="s">
        <v>15</v>
      </c>
      <c r="D215" s="31">
        <v>6</v>
      </c>
      <c r="E215" s="31">
        <v>4.5</v>
      </c>
      <c r="F215" s="32">
        <v>43770</v>
      </c>
      <c r="G215" s="33">
        <v>3312.53</v>
      </c>
      <c r="H215" s="31">
        <v>0</v>
      </c>
      <c r="I215" s="31">
        <v>12</v>
      </c>
      <c r="J215" s="33">
        <v>3224.24</v>
      </c>
      <c r="K215" s="31">
        <v>742.12</v>
      </c>
      <c r="L215" s="31">
        <v>0</v>
      </c>
      <c r="M215" s="31"/>
      <c r="N215" s="33">
        <v>7290.89</v>
      </c>
      <c r="O215" s="29"/>
    </row>
    <row r="216" spans="1:15" x14ac:dyDescent="0.25">
      <c r="A216" s="30">
        <v>2</v>
      </c>
      <c r="B216" s="31" t="s">
        <v>14</v>
      </c>
      <c r="C216" s="31" t="s">
        <v>15</v>
      </c>
      <c r="D216" s="31">
        <v>5</v>
      </c>
      <c r="E216" s="31">
        <v>6</v>
      </c>
      <c r="F216" s="32">
        <v>43770</v>
      </c>
      <c r="G216" s="33">
        <v>30360.98</v>
      </c>
      <c r="H216" s="33">
        <v>6700</v>
      </c>
      <c r="I216" s="33">
        <v>2175</v>
      </c>
      <c r="J216" s="33">
        <v>11919.25</v>
      </c>
      <c r="K216" s="33">
        <v>2473.13</v>
      </c>
      <c r="L216" s="31">
        <v>329.94</v>
      </c>
      <c r="M216" s="31"/>
      <c r="N216" s="33">
        <v>53958.3</v>
      </c>
      <c r="O216" s="29"/>
    </row>
    <row r="217" spans="1:15" x14ac:dyDescent="0.25">
      <c r="A217" s="30">
        <v>16</v>
      </c>
      <c r="B217" s="31" t="s">
        <v>27</v>
      </c>
      <c r="C217" s="31" t="s">
        <v>15</v>
      </c>
      <c r="D217" s="31">
        <v>7</v>
      </c>
      <c r="E217" s="31">
        <v>7</v>
      </c>
      <c r="F217" s="32">
        <v>43770</v>
      </c>
      <c r="G217" s="33">
        <v>31883.75</v>
      </c>
      <c r="H217" s="33">
        <v>7440</v>
      </c>
      <c r="I217" s="33">
        <v>2112.69</v>
      </c>
      <c r="J217" s="33">
        <v>8926.43</v>
      </c>
      <c r="K217" s="33">
        <v>1257.58</v>
      </c>
      <c r="L217" s="31">
        <v>14.02</v>
      </c>
      <c r="M217" s="31"/>
      <c r="N217" s="33">
        <v>51634.47</v>
      </c>
      <c r="O217" s="29"/>
    </row>
    <row r="218" spans="1:15" x14ac:dyDescent="0.25">
      <c r="A218" s="30">
        <v>13</v>
      </c>
      <c r="B218" s="31" t="s">
        <v>25</v>
      </c>
      <c r="C218" s="31" t="s">
        <v>15</v>
      </c>
      <c r="D218" s="31">
        <v>6</v>
      </c>
      <c r="E218" s="31">
        <v>6</v>
      </c>
      <c r="F218" s="32">
        <v>43770</v>
      </c>
      <c r="G218" s="33">
        <v>22726.7</v>
      </c>
      <c r="H218" s="33">
        <v>4818.12</v>
      </c>
      <c r="I218" s="31">
        <v>115</v>
      </c>
      <c r="J218" s="33">
        <v>10435.450000000001</v>
      </c>
      <c r="K218" s="33">
        <v>1776.16</v>
      </c>
      <c r="L218" s="31">
        <v>123.93</v>
      </c>
      <c r="M218" s="31"/>
      <c r="N218" s="33">
        <v>39995.360000000001</v>
      </c>
      <c r="O218" s="29"/>
    </row>
    <row r="219" spans="1:15" x14ac:dyDescent="0.25">
      <c r="A219" s="30">
        <v>11</v>
      </c>
      <c r="B219" s="31" t="s">
        <v>22</v>
      </c>
      <c r="C219" s="31" t="s">
        <v>15</v>
      </c>
      <c r="D219" s="31">
        <v>6</v>
      </c>
      <c r="E219" s="31">
        <v>6</v>
      </c>
      <c r="F219" s="32">
        <v>43770</v>
      </c>
      <c r="G219" s="33">
        <v>24447.85</v>
      </c>
      <c r="H219" s="33">
        <v>20340</v>
      </c>
      <c r="I219" s="31">
        <v>480</v>
      </c>
      <c r="J219" s="33">
        <v>13734.75</v>
      </c>
      <c r="K219" s="33">
        <v>1460</v>
      </c>
      <c r="L219" s="31">
        <v>198.2</v>
      </c>
      <c r="M219" s="31"/>
      <c r="N219" s="33">
        <v>60660.800000000003</v>
      </c>
      <c r="O219" s="29"/>
    </row>
    <row r="220" spans="1:15" x14ac:dyDescent="0.25">
      <c r="A220" s="30">
        <v>10</v>
      </c>
      <c r="B220" s="31" t="s">
        <v>21</v>
      </c>
      <c r="C220" s="31" t="s">
        <v>15</v>
      </c>
      <c r="D220" s="31">
        <v>6</v>
      </c>
      <c r="E220" s="31">
        <v>6</v>
      </c>
      <c r="F220" s="32">
        <v>43770</v>
      </c>
      <c r="G220" s="33">
        <v>22629.95</v>
      </c>
      <c r="H220" s="33">
        <v>18535.18</v>
      </c>
      <c r="I220" s="31">
        <v>360</v>
      </c>
      <c r="J220" s="33">
        <v>9937</v>
      </c>
      <c r="K220" s="33">
        <v>1695</v>
      </c>
      <c r="L220" s="31">
        <v>365</v>
      </c>
      <c r="M220" s="31"/>
      <c r="N220" s="33">
        <v>53522.13</v>
      </c>
      <c r="O220" s="29"/>
    </row>
    <row r="221" spans="1:15" ht="30" x14ac:dyDescent="0.25">
      <c r="A221" s="30">
        <v>15</v>
      </c>
      <c r="B221" s="31" t="s">
        <v>26</v>
      </c>
      <c r="C221" s="31" t="s">
        <v>20</v>
      </c>
      <c r="D221" s="31">
        <v>7</v>
      </c>
      <c r="E221" s="31">
        <v>6</v>
      </c>
      <c r="F221" s="32">
        <v>43770</v>
      </c>
      <c r="G221" s="33">
        <v>32789.769999999997</v>
      </c>
      <c r="H221" s="33">
        <v>2600</v>
      </c>
      <c r="I221" s="31">
        <v>518</v>
      </c>
      <c r="J221" s="33">
        <v>17171.099999999999</v>
      </c>
      <c r="K221" s="33">
        <v>3838.75</v>
      </c>
      <c r="L221" s="31">
        <v>813.97</v>
      </c>
      <c r="M221" s="31"/>
      <c r="N221" s="33">
        <v>57731.59</v>
      </c>
      <c r="O221" s="29"/>
    </row>
    <row r="222" spans="1:15" x14ac:dyDescent="0.25">
      <c r="A222" s="30">
        <v>19</v>
      </c>
      <c r="B222" s="31" t="s">
        <v>31</v>
      </c>
      <c r="C222" s="31" t="s">
        <v>32</v>
      </c>
      <c r="D222" s="31">
        <v>6</v>
      </c>
      <c r="E222" s="31">
        <v>6</v>
      </c>
      <c r="F222" s="32">
        <v>43770</v>
      </c>
      <c r="G222" s="33">
        <v>29781.51</v>
      </c>
      <c r="H222" s="31">
        <v>0</v>
      </c>
      <c r="I222" s="31">
        <v>0</v>
      </c>
      <c r="J222" s="33">
        <v>10414.969999999999</v>
      </c>
      <c r="K222" s="33">
        <v>2100.42</v>
      </c>
      <c r="L222" s="31">
        <v>18</v>
      </c>
      <c r="M222" s="31"/>
      <c r="N222" s="33">
        <v>42314.9</v>
      </c>
      <c r="O222" s="29"/>
    </row>
    <row r="223" spans="1:15" x14ac:dyDescent="0.25">
      <c r="A223" s="30">
        <v>21</v>
      </c>
      <c r="B223" s="31" t="s">
        <v>33</v>
      </c>
      <c r="C223" s="31" t="s">
        <v>15</v>
      </c>
      <c r="D223" s="31">
        <v>6</v>
      </c>
      <c r="E223" s="31">
        <v>6</v>
      </c>
      <c r="F223" s="32">
        <v>43800</v>
      </c>
      <c r="G223" s="33">
        <v>40516.54</v>
      </c>
      <c r="H223" s="33">
        <v>1520</v>
      </c>
      <c r="I223" s="33">
        <v>1790</v>
      </c>
      <c r="J223" s="33">
        <v>14330.85</v>
      </c>
      <c r="K223" s="33">
        <v>3040.31</v>
      </c>
      <c r="L223" s="31">
        <v>230.88</v>
      </c>
      <c r="M223" s="31"/>
      <c r="N223" s="33">
        <v>61428.58</v>
      </c>
      <c r="O223" s="29"/>
    </row>
    <row r="224" spans="1:15" x14ac:dyDescent="0.25">
      <c r="A224" s="30">
        <v>7</v>
      </c>
      <c r="B224" s="31" t="s">
        <v>17</v>
      </c>
      <c r="C224" s="31" t="s">
        <v>15</v>
      </c>
      <c r="D224" s="31">
        <v>6</v>
      </c>
      <c r="E224" s="31">
        <v>6</v>
      </c>
      <c r="F224" s="32">
        <v>43800</v>
      </c>
      <c r="G224" s="33">
        <v>19657.5</v>
      </c>
      <c r="H224" s="33">
        <v>13220</v>
      </c>
      <c r="I224" s="31">
        <v>60</v>
      </c>
      <c r="J224" s="33">
        <v>7500.5</v>
      </c>
      <c r="K224" s="31">
        <v>0</v>
      </c>
      <c r="L224" s="33">
        <v>1189</v>
      </c>
      <c r="M224" s="33"/>
      <c r="N224" s="33">
        <v>41627</v>
      </c>
      <c r="O224" s="29"/>
    </row>
    <row r="225" spans="1:15" ht="30" x14ac:dyDescent="0.25">
      <c r="A225" s="30">
        <v>15</v>
      </c>
      <c r="B225" s="31" t="s">
        <v>26</v>
      </c>
      <c r="C225" s="31" t="s">
        <v>20</v>
      </c>
      <c r="D225" s="31">
        <v>7</v>
      </c>
      <c r="E225" s="31">
        <v>6</v>
      </c>
      <c r="F225" s="32">
        <v>43800</v>
      </c>
      <c r="G225" s="33">
        <v>62573.08</v>
      </c>
      <c r="H225" s="33">
        <v>1325</v>
      </c>
      <c r="I225" s="33">
        <v>2360</v>
      </c>
      <c r="J225" s="33">
        <v>26063.71</v>
      </c>
      <c r="K225" s="33">
        <v>6549.89</v>
      </c>
      <c r="L225" s="33">
        <v>1257.98</v>
      </c>
      <c r="M225" s="33"/>
      <c r="N225" s="33">
        <v>100129.66</v>
      </c>
      <c r="O225" s="29"/>
    </row>
    <row r="226" spans="1:15" x14ac:dyDescent="0.25">
      <c r="A226" s="30">
        <v>19</v>
      </c>
      <c r="B226" s="31" t="s">
        <v>31</v>
      </c>
      <c r="C226" s="31" t="s">
        <v>32</v>
      </c>
      <c r="D226" s="31">
        <v>6</v>
      </c>
      <c r="E226" s="31">
        <v>6</v>
      </c>
      <c r="F226" s="32">
        <v>43800</v>
      </c>
      <c r="G226" s="33">
        <v>59572.39</v>
      </c>
      <c r="H226" s="31">
        <v>0</v>
      </c>
      <c r="I226" s="31">
        <v>0</v>
      </c>
      <c r="J226" s="33">
        <v>17671.14</v>
      </c>
      <c r="K226" s="33">
        <v>4222.17</v>
      </c>
      <c r="L226" s="31">
        <v>26.55</v>
      </c>
      <c r="M226" s="31"/>
      <c r="N226" s="33">
        <v>81492.25</v>
      </c>
      <c r="O226" s="29"/>
    </row>
    <row r="227" spans="1:15" x14ac:dyDescent="0.25">
      <c r="A227" s="30">
        <v>8</v>
      </c>
      <c r="B227" s="31" t="s">
        <v>18</v>
      </c>
      <c r="C227" s="31" t="s">
        <v>15</v>
      </c>
      <c r="D227" s="31">
        <v>6</v>
      </c>
      <c r="E227" s="31">
        <v>6</v>
      </c>
      <c r="F227" s="32">
        <v>43800</v>
      </c>
      <c r="G227" s="33">
        <v>49886.32</v>
      </c>
      <c r="H227" s="33">
        <v>1522</v>
      </c>
      <c r="I227" s="31">
        <v>0</v>
      </c>
      <c r="J227" s="33">
        <v>22394.79</v>
      </c>
      <c r="K227" s="33">
        <v>2516.4299999999998</v>
      </c>
      <c r="L227" s="31">
        <v>53.98</v>
      </c>
      <c r="M227" s="31"/>
      <c r="N227" s="33">
        <v>76373.52</v>
      </c>
      <c r="O227" s="29"/>
    </row>
    <row r="228" spans="1:15" x14ac:dyDescent="0.25">
      <c r="A228" s="30">
        <v>11</v>
      </c>
      <c r="B228" s="31" t="s">
        <v>22</v>
      </c>
      <c r="C228" s="31" t="s">
        <v>15</v>
      </c>
      <c r="D228" s="31">
        <v>6</v>
      </c>
      <c r="E228" s="31">
        <v>6</v>
      </c>
      <c r="F228" s="32">
        <v>43800</v>
      </c>
      <c r="G228" s="33">
        <v>40689.39</v>
      </c>
      <c r="H228" s="33">
        <v>1115</v>
      </c>
      <c r="I228" s="33">
        <v>2249.91</v>
      </c>
      <c r="J228" s="33">
        <v>17445.32</v>
      </c>
      <c r="K228" s="33">
        <v>1869.05</v>
      </c>
      <c r="L228" s="31">
        <v>374.91</v>
      </c>
      <c r="M228" s="31"/>
      <c r="N228" s="33">
        <v>63743.58</v>
      </c>
      <c r="O228" s="29"/>
    </row>
    <row r="229" spans="1:15" x14ac:dyDescent="0.25">
      <c r="A229" s="30">
        <v>2</v>
      </c>
      <c r="B229" s="31" t="s">
        <v>14</v>
      </c>
      <c r="C229" s="31" t="s">
        <v>15</v>
      </c>
      <c r="D229" s="31">
        <v>5</v>
      </c>
      <c r="E229" s="31">
        <v>6</v>
      </c>
      <c r="F229" s="32">
        <v>43800</v>
      </c>
      <c r="G229" s="33">
        <v>40610.480000000003</v>
      </c>
      <c r="H229" s="33">
        <v>3740</v>
      </c>
      <c r="I229" s="33">
        <v>3089.99</v>
      </c>
      <c r="J229" s="33">
        <v>16087.88</v>
      </c>
      <c r="K229" s="33">
        <v>4531.7700000000004</v>
      </c>
      <c r="L229" s="31">
        <v>205.96</v>
      </c>
      <c r="M229" s="31"/>
      <c r="N229" s="33">
        <v>68266.080000000002</v>
      </c>
      <c r="O229" s="29"/>
    </row>
    <row r="230" spans="1:15" x14ac:dyDescent="0.25">
      <c r="A230" s="30">
        <v>6</v>
      </c>
      <c r="B230" s="31" t="s">
        <v>16</v>
      </c>
      <c r="C230" s="31" t="s">
        <v>15</v>
      </c>
      <c r="D230" s="31">
        <v>6</v>
      </c>
      <c r="E230" s="31">
        <v>6</v>
      </c>
      <c r="F230" s="32">
        <v>43800</v>
      </c>
      <c r="G230" s="33">
        <v>61339.99</v>
      </c>
      <c r="H230" s="31">
        <v>0</v>
      </c>
      <c r="I230" s="33">
        <v>2369.9699999999998</v>
      </c>
      <c r="J230" s="33">
        <v>28706.5</v>
      </c>
      <c r="K230" s="33">
        <v>7524.73</v>
      </c>
      <c r="L230" s="31">
        <v>262.95</v>
      </c>
      <c r="M230" s="31"/>
      <c r="N230" s="33">
        <v>100204.14</v>
      </c>
      <c r="O230" s="29"/>
    </row>
    <row r="231" spans="1:15" x14ac:dyDescent="0.25">
      <c r="A231" s="30">
        <v>17</v>
      </c>
      <c r="B231" s="31" t="s">
        <v>28</v>
      </c>
      <c r="C231" s="31" t="s">
        <v>15</v>
      </c>
      <c r="D231" s="31">
        <v>7</v>
      </c>
      <c r="E231" s="31">
        <v>6</v>
      </c>
      <c r="F231" s="32">
        <v>43800</v>
      </c>
      <c r="G231" s="33">
        <v>40415.82</v>
      </c>
      <c r="H231" s="33">
        <v>1000</v>
      </c>
      <c r="I231" s="33">
        <v>1925</v>
      </c>
      <c r="J231" s="33">
        <v>18999.849999999999</v>
      </c>
      <c r="K231" s="33">
        <v>4561.95</v>
      </c>
      <c r="L231" s="31">
        <v>774.38</v>
      </c>
      <c r="M231" s="31"/>
      <c r="N231" s="33">
        <v>67677</v>
      </c>
      <c r="O231" s="29"/>
    </row>
    <row r="232" spans="1:15" x14ac:dyDescent="0.25">
      <c r="A232" s="30">
        <v>16</v>
      </c>
      <c r="B232" s="31" t="s">
        <v>27</v>
      </c>
      <c r="C232" s="31" t="s">
        <v>15</v>
      </c>
      <c r="D232" s="31">
        <v>7</v>
      </c>
      <c r="E232" s="31">
        <v>7</v>
      </c>
      <c r="F232" s="32">
        <v>43800</v>
      </c>
      <c r="G232" s="33">
        <v>41582.35</v>
      </c>
      <c r="H232" s="33">
        <v>7401.9</v>
      </c>
      <c r="I232" s="33">
        <v>1387.62</v>
      </c>
      <c r="J232" s="33">
        <v>11080.06</v>
      </c>
      <c r="K232" s="33">
        <v>2099.4699999999998</v>
      </c>
      <c r="L232" s="31">
        <v>225.29</v>
      </c>
      <c r="M232" s="31"/>
      <c r="N232" s="33">
        <v>63776.69</v>
      </c>
      <c r="O232" s="29"/>
    </row>
    <row r="233" spans="1:15" ht="30" x14ac:dyDescent="0.25">
      <c r="A233" s="30">
        <v>9</v>
      </c>
      <c r="B233" s="31" t="s">
        <v>19</v>
      </c>
      <c r="C233" s="31" t="s">
        <v>20</v>
      </c>
      <c r="D233" s="31">
        <v>5</v>
      </c>
      <c r="E233" s="31">
        <v>6</v>
      </c>
      <c r="F233" s="32">
        <v>43800</v>
      </c>
      <c r="G233" s="33">
        <v>12557.06</v>
      </c>
      <c r="H233" s="31">
        <v>0</v>
      </c>
      <c r="I233" s="31">
        <v>0</v>
      </c>
      <c r="J233" s="33">
        <v>8046.9</v>
      </c>
      <c r="K233" s="33">
        <v>1498.67</v>
      </c>
      <c r="L233" s="33">
        <v>2782.75</v>
      </c>
      <c r="M233" s="33"/>
      <c r="N233" s="33">
        <v>24885.38</v>
      </c>
      <c r="O233" s="29"/>
    </row>
    <row r="234" spans="1:15" x14ac:dyDescent="0.25">
      <c r="A234" s="30">
        <v>13</v>
      </c>
      <c r="B234" s="31" t="s">
        <v>25</v>
      </c>
      <c r="C234" s="31" t="s">
        <v>15</v>
      </c>
      <c r="D234" s="31">
        <v>6</v>
      </c>
      <c r="E234" s="31">
        <v>6</v>
      </c>
      <c r="F234" s="32">
        <v>43800</v>
      </c>
      <c r="G234" s="33">
        <v>35684.21</v>
      </c>
      <c r="H234" s="31">
        <v>566</v>
      </c>
      <c r="I234" s="31">
        <v>125</v>
      </c>
      <c r="J234" s="33">
        <v>12781.37</v>
      </c>
      <c r="K234" s="33">
        <v>2480.29</v>
      </c>
      <c r="L234" s="31">
        <v>75.97</v>
      </c>
      <c r="M234" s="31"/>
      <c r="N234" s="33">
        <v>51712.84</v>
      </c>
      <c r="O234" s="29"/>
    </row>
    <row r="235" spans="1:15" x14ac:dyDescent="0.25">
      <c r="A235" s="30">
        <v>18</v>
      </c>
      <c r="B235" s="31" t="s">
        <v>29</v>
      </c>
      <c r="C235" s="31" t="s">
        <v>15</v>
      </c>
      <c r="D235" s="31">
        <v>6</v>
      </c>
      <c r="E235" s="31">
        <v>6</v>
      </c>
      <c r="F235" s="32">
        <v>43800</v>
      </c>
      <c r="G235" s="33">
        <v>28877.49</v>
      </c>
      <c r="H235" s="31">
        <v>800</v>
      </c>
      <c r="I235" s="31">
        <v>0</v>
      </c>
      <c r="J235" s="33">
        <v>11821.5</v>
      </c>
      <c r="K235" s="33">
        <v>1337.69</v>
      </c>
      <c r="L235" s="31">
        <v>50.97</v>
      </c>
      <c r="M235" s="31"/>
      <c r="N235" s="33">
        <v>42887.65</v>
      </c>
      <c r="O235" s="29"/>
    </row>
    <row r="236" spans="1:15" x14ac:dyDescent="0.25">
      <c r="A236" s="30">
        <v>22</v>
      </c>
      <c r="B236" s="31" t="s">
        <v>34</v>
      </c>
      <c r="C236" s="31" t="s">
        <v>15</v>
      </c>
      <c r="D236" s="31">
        <v>6</v>
      </c>
      <c r="E236" s="31">
        <v>4.5</v>
      </c>
      <c r="F236" s="32">
        <v>43800</v>
      </c>
      <c r="G236" s="33">
        <v>28146.07</v>
      </c>
      <c r="H236" s="31">
        <v>0</v>
      </c>
      <c r="I236" s="31">
        <v>0</v>
      </c>
      <c r="J236" s="33">
        <v>11232.89</v>
      </c>
      <c r="K236" s="33">
        <v>2851.02</v>
      </c>
      <c r="L236" s="31">
        <v>59.95</v>
      </c>
      <c r="M236" s="31"/>
      <c r="N236" s="33">
        <v>42289.93</v>
      </c>
      <c r="O236" s="29"/>
    </row>
    <row r="237" spans="1:15" x14ac:dyDescent="0.25">
      <c r="A237" s="30">
        <v>20</v>
      </c>
      <c r="B237" s="31" t="s">
        <v>30</v>
      </c>
      <c r="C237" s="31" t="s">
        <v>15</v>
      </c>
      <c r="D237" s="31">
        <v>6</v>
      </c>
      <c r="E237" s="31">
        <v>4.5</v>
      </c>
      <c r="F237" s="32">
        <v>43800</v>
      </c>
      <c r="G237" s="33">
        <v>4287.5</v>
      </c>
      <c r="H237" s="31">
        <v>0</v>
      </c>
      <c r="I237" s="31">
        <v>0</v>
      </c>
      <c r="J237" s="33">
        <v>1874.5</v>
      </c>
      <c r="K237" s="31">
        <v>688.17</v>
      </c>
      <c r="L237" s="31">
        <v>19.95</v>
      </c>
      <c r="M237" s="31"/>
      <c r="N237" s="33">
        <v>6870.12</v>
      </c>
      <c r="O237" s="29"/>
    </row>
    <row r="238" spans="1:15" x14ac:dyDescent="0.25">
      <c r="A238" s="30">
        <v>10</v>
      </c>
      <c r="B238" s="31" t="s">
        <v>21</v>
      </c>
      <c r="C238" s="31" t="s">
        <v>15</v>
      </c>
      <c r="D238" s="31">
        <v>6</v>
      </c>
      <c r="E238" s="31">
        <v>6</v>
      </c>
      <c r="F238" s="32">
        <v>43800</v>
      </c>
      <c r="G238" s="33">
        <v>38755.379999999997</v>
      </c>
      <c r="H238" s="31">
        <v>740.01</v>
      </c>
      <c r="I238" s="31">
        <v>0</v>
      </c>
      <c r="J238" s="33">
        <v>16329.25</v>
      </c>
      <c r="K238" s="33">
        <v>2510.5</v>
      </c>
      <c r="L238" s="31">
        <v>470.5</v>
      </c>
      <c r="M238" s="31"/>
      <c r="N238" s="33">
        <v>58805.64</v>
      </c>
      <c r="O238" s="29"/>
    </row>
    <row r="239" spans="1:15" x14ac:dyDescent="0.25">
      <c r="A239" s="30">
        <v>12</v>
      </c>
      <c r="B239" s="31" t="s">
        <v>23</v>
      </c>
      <c r="C239" s="31" t="s">
        <v>15</v>
      </c>
      <c r="D239" s="31">
        <v>6</v>
      </c>
      <c r="E239" s="31">
        <v>6</v>
      </c>
      <c r="F239" s="32">
        <v>43800</v>
      </c>
      <c r="G239" s="33">
        <v>38832.730000000003</v>
      </c>
      <c r="H239" s="33">
        <v>2315.7600000000002</v>
      </c>
      <c r="I239" s="31">
        <v>50</v>
      </c>
      <c r="J239" s="33">
        <v>13034.14</v>
      </c>
      <c r="K239" s="33">
        <v>2291.35</v>
      </c>
      <c r="L239" s="31">
        <v>189.99</v>
      </c>
      <c r="M239" s="31"/>
      <c r="N239" s="33">
        <v>56713.97</v>
      </c>
      <c r="O239" s="29"/>
    </row>
    <row r="240" spans="1:15" x14ac:dyDescent="0.25">
      <c r="A240" s="30">
        <v>14</v>
      </c>
      <c r="B240" s="31" t="s">
        <v>24</v>
      </c>
      <c r="C240" s="31" t="s">
        <v>15</v>
      </c>
      <c r="D240" s="31">
        <v>6</v>
      </c>
      <c r="E240" s="31">
        <v>4.5</v>
      </c>
      <c r="F240" s="32">
        <v>43800</v>
      </c>
      <c r="G240" s="33">
        <v>43816.800000000003</v>
      </c>
      <c r="H240" s="31">
        <v>0</v>
      </c>
      <c r="I240" s="31">
        <v>0</v>
      </c>
      <c r="J240" s="33">
        <v>18610.11</v>
      </c>
      <c r="K240" s="33">
        <v>5348</v>
      </c>
      <c r="L240" s="31">
        <v>0</v>
      </c>
      <c r="M240" s="31"/>
      <c r="N240" s="33">
        <v>67774.91</v>
      </c>
      <c r="O240" s="29"/>
    </row>
    <row r="241" spans="1:15" x14ac:dyDescent="0.25">
      <c r="A241" s="30">
        <v>23</v>
      </c>
      <c r="B241" s="31" t="s">
        <v>35</v>
      </c>
      <c r="C241" s="31" t="s">
        <v>36</v>
      </c>
      <c r="D241" s="31">
        <v>6</v>
      </c>
      <c r="E241" s="31">
        <v>6</v>
      </c>
      <c r="F241" s="32">
        <v>43800</v>
      </c>
      <c r="G241" s="31">
        <v>520</v>
      </c>
      <c r="H241" s="31">
        <v>0</v>
      </c>
      <c r="I241" s="31">
        <v>0</v>
      </c>
      <c r="J241" s="31">
        <v>481.77</v>
      </c>
      <c r="K241" s="31">
        <v>95</v>
      </c>
      <c r="L241" s="31">
        <v>24</v>
      </c>
      <c r="M241" s="31"/>
      <c r="N241" s="33">
        <v>1120.77</v>
      </c>
      <c r="O241" s="29"/>
    </row>
    <row r="242" spans="1:15" ht="30" x14ac:dyDescent="0.25">
      <c r="A242" s="30">
        <v>9</v>
      </c>
      <c r="B242" s="31" t="s">
        <v>19</v>
      </c>
      <c r="C242" s="31" t="s">
        <v>20</v>
      </c>
      <c r="D242" s="31">
        <v>5</v>
      </c>
      <c r="E242" s="31">
        <v>6</v>
      </c>
      <c r="F242" s="32">
        <v>43831</v>
      </c>
      <c r="G242" s="33">
        <v>22606.74</v>
      </c>
      <c r="H242" s="31">
        <v>0</v>
      </c>
      <c r="I242" s="31">
        <v>0</v>
      </c>
      <c r="J242" s="33">
        <v>10965.36</v>
      </c>
      <c r="K242" s="33">
        <v>2239.3200000000002</v>
      </c>
      <c r="L242" s="33">
        <v>3131.81</v>
      </c>
      <c r="M242" s="33"/>
      <c r="N242" s="33">
        <v>38943.230000000003</v>
      </c>
      <c r="O242" s="29"/>
    </row>
    <row r="243" spans="1:15" x14ac:dyDescent="0.25">
      <c r="A243" s="30">
        <v>4</v>
      </c>
      <c r="B243" s="31" t="s">
        <v>37</v>
      </c>
      <c r="C243" s="31" t="s">
        <v>38</v>
      </c>
      <c r="D243" s="31">
        <v>5</v>
      </c>
      <c r="E243" s="31">
        <v>6</v>
      </c>
      <c r="F243" s="32">
        <v>43831</v>
      </c>
      <c r="G243" s="33">
        <v>18241.330000000002</v>
      </c>
      <c r="H243" s="31">
        <v>0</v>
      </c>
      <c r="I243" s="31">
        <v>0</v>
      </c>
      <c r="J243" s="31">
        <v>0</v>
      </c>
      <c r="K243" s="31">
        <v>0</v>
      </c>
      <c r="L243" s="31">
        <v>0</v>
      </c>
      <c r="M243" s="31"/>
      <c r="N243" s="33">
        <v>18241.330000000002</v>
      </c>
      <c r="O243" s="29"/>
    </row>
    <row r="244" spans="1:15" x14ac:dyDescent="0.25">
      <c r="A244" s="30">
        <v>11</v>
      </c>
      <c r="B244" s="31" t="s">
        <v>22</v>
      </c>
      <c r="C244" s="31" t="s">
        <v>15</v>
      </c>
      <c r="D244" s="31">
        <v>6</v>
      </c>
      <c r="E244" s="31">
        <v>6</v>
      </c>
      <c r="F244" s="32">
        <v>43831</v>
      </c>
      <c r="G244" s="33">
        <v>60516.6</v>
      </c>
      <c r="H244" s="31">
        <v>465</v>
      </c>
      <c r="I244" s="31">
        <v>855</v>
      </c>
      <c r="J244" s="33">
        <v>22671.97</v>
      </c>
      <c r="K244" s="33">
        <v>2253.4899999999998</v>
      </c>
      <c r="L244" s="31">
        <v>561.54</v>
      </c>
      <c r="M244" s="31"/>
      <c r="N244" s="33">
        <v>87323.6</v>
      </c>
      <c r="O244" s="29"/>
    </row>
    <row r="245" spans="1:15" x14ac:dyDescent="0.25">
      <c r="A245" s="30">
        <v>6</v>
      </c>
      <c r="B245" s="31" t="s">
        <v>16</v>
      </c>
      <c r="C245" s="31" t="s">
        <v>15</v>
      </c>
      <c r="D245" s="31">
        <v>6</v>
      </c>
      <c r="E245" s="31">
        <v>6</v>
      </c>
      <c r="F245" s="32">
        <v>43831</v>
      </c>
      <c r="G245" s="33">
        <v>72325.67</v>
      </c>
      <c r="H245" s="33">
        <v>8820</v>
      </c>
      <c r="I245" s="33">
        <v>2078.98</v>
      </c>
      <c r="J245" s="33">
        <v>31264.28</v>
      </c>
      <c r="K245" s="33">
        <v>7728.64</v>
      </c>
      <c r="L245" s="31">
        <v>216.15</v>
      </c>
      <c r="M245" s="31"/>
      <c r="N245" s="33">
        <v>122433.72</v>
      </c>
      <c r="O245" s="29"/>
    </row>
    <row r="246" spans="1:15" x14ac:dyDescent="0.25">
      <c r="A246" s="30">
        <v>19</v>
      </c>
      <c r="B246" s="31" t="s">
        <v>31</v>
      </c>
      <c r="C246" s="31" t="s">
        <v>32</v>
      </c>
      <c r="D246" s="31">
        <v>6</v>
      </c>
      <c r="E246" s="31">
        <v>6</v>
      </c>
      <c r="F246" s="32">
        <v>43831</v>
      </c>
      <c r="G246" s="33">
        <v>79110.539999999994</v>
      </c>
      <c r="H246" s="31">
        <v>0</v>
      </c>
      <c r="I246" s="31">
        <v>0</v>
      </c>
      <c r="J246" s="33">
        <v>22960.1</v>
      </c>
      <c r="K246" s="33">
        <v>4513.25</v>
      </c>
      <c r="L246" s="31">
        <v>18</v>
      </c>
      <c r="M246" s="31"/>
      <c r="N246" s="33">
        <v>106601.89</v>
      </c>
      <c r="O246" s="29"/>
    </row>
    <row r="247" spans="1:15" x14ac:dyDescent="0.25">
      <c r="A247" s="30">
        <v>18</v>
      </c>
      <c r="B247" s="31" t="s">
        <v>29</v>
      </c>
      <c r="C247" s="31" t="s">
        <v>15</v>
      </c>
      <c r="D247" s="31">
        <v>6</v>
      </c>
      <c r="E247" s="31">
        <v>6</v>
      </c>
      <c r="F247" s="32">
        <v>43831</v>
      </c>
      <c r="G247" s="33">
        <v>42593.41</v>
      </c>
      <c r="H247" s="31">
        <v>0</v>
      </c>
      <c r="I247" s="31">
        <v>0</v>
      </c>
      <c r="J247" s="33">
        <v>14536.96</v>
      </c>
      <c r="K247" s="33">
        <v>1470.74</v>
      </c>
      <c r="L247" s="31">
        <v>101.94</v>
      </c>
      <c r="M247" s="31"/>
      <c r="N247" s="33">
        <v>58703.05</v>
      </c>
      <c r="O247" s="29"/>
    </row>
    <row r="248" spans="1:15" x14ac:dyDescent="0.25">
      <c r="A248" s="30">
        <v>16</v>
      </c>
      <c r="B248" s="31" t="s">
        <v>27</v>
      </c>
      <c r="C248" s="31" t="s">
        <v>15</v>
      </c>
      <c r="D248" s="31">
        <v>7</v>
      </c>
      <c r="E248" s="31">
        <v>7</v>
      </c>
      <c r="F248" s="32">
        <v>43831</v>
      </c>
      <c r="G248" s="33">
        <v>56646.93</v>
      </c>
      <c r="H248" s="33">
        <v>20568.3</v>
      </c>
      <c r="I248" s="33">
        <v>4182.1400000000003</v>
      </c>
      <c r="J248" s="33">
        <v>15605.72</v>
      </c>
      <c r="K248" s="33">
        <v>3002.88</v>
      </c>
      <c r="L248" s="31">
        <v>293.23</v>
      </c>
      <c r="M248" s="31"/>
      <c r="N248" s="33">
        <v>100299.2</v>
      </c>
      <c r="O248" s="29"/>
    </row>
    <row r="249" spans="1:15" x14ac:dyDescent="0.25">
      <c r="A249" s="30">
        <v>8</v>
      </c>
      <c r="B249" s="31" t="s">
        <v>18</v>
      </c>
      <c r="C249" s="31" t="s">
        <v>15</v>
      </c>
      <c r="D249" s="31">
        <v>6</v>
      </c>
      <c r="E249" s="31">
        <v>6</v>
      </c>
      <c r="F249" s="32">
        <v>43831</v>
      </c>
      <c r="G249" s="33">
        <v>60403.46</v>
      </c>
      <c r="H249" s="33">
        <v>14207</v>
      </c>
      <c r="I249" s="31">
        <v>0</v>
      </c>
      <c r="J249" s="33">
        <v>28106.17</v>
      </c>
      <c r="K249" s="33">
        <v>3325.71</v>
      </c>
      <c r="L249" s="31">
        <v>155.91999999999999</v>
      </c>
      <c r="M249" s="31"/>
      <c r="N249" s="33">
        <v>106198.26</v>
      </c>
      <c r="O249" s="29"/>
    </row>
    <row r="250" spans="1:15" ht="30" x14ac:dyDescent="0.25">
      <c r="A250" s="30">
        <v>15</v>
      </c>
      <c r="B250" s="31" t="s">
        <v>26</v>
      </c>
      <c r="C250" s="31" t="s">
        <v>20</v>
      </c>
      <c r="D250" s="31">
        <v>7</v>
      </c>
      <c r="E250" s="31">
        <v>6</v>
      </c>
      <c r="F250" s="32">
        <v>43831</v>
      </c>
      <c r="G250" s="33">
        <v>58586.32</v>
      </c>
      <c r="H250" s="33">
        <v>13925</v>
      </c>
      <c r="I250" s="33">
        <v>2282</v>
      </c>
      <c r="J250" s="33">
        <v>26138</v>
      </c>
      <c r="K250" s="33">
        <v>5857</v>
      </c>
      <c r="L250" s="31">
        <v>253</v>
      </c>
      <c r="M250" s="31"/>
      <c r="N250" s="33">
        <v>107041.32</v>
      </c>
      <c r="O250" s="29"/>
    </row>
    <row r="251" spans="1:15" x14ac:dyDescent="0.25">
      <c r="A251" s="30">
        <v>12</v>
      </c>
      <c r="B251" s="31" t="s">
        <v>23</v>
      </c>
      <c r="C251" s="31" t="s">
        <v>15</v>
      </c>
      <c r="D251" s="31">
        <v>6</v>
      </c>
      <c r="E251" s="31">
        <v>6</v>
      </c>
      <c r="F251" s="32">
        <v>43831</v>
      </c>
      <c r="G251" s="33">
        <v>57996.34</v>
      </c>
      <c r="H251" s="33">
        <v>13887.5</v>
      </c>
      <c r="I251" s="31">
        <v>275</v>
      </c>
      <c r="J251" s="33">
        <v>19030.11</v>
      </c>
      <c r="K251" s="33">
        <v>2900.94</v>
      </c>
      <c r="L251" s="31">
        <v>116.76</v>
      </c>
      <c r="M251" s="31"/>
      <c r="N251" s="33">
        <v>94206.65</v>
      </c>
      <c r="O251" s="29"/>
    </row>
    <row r="252" spans="1:15" x14ac:dyDescent="0.25">
      <c r="A252" s="30">
        <v>2</v>
      </c>
      <c r="B252" s="31" t="s">
        <v>14</v>
      </c>
      <c r="C252" s="31" t="s">
        <v>15</v>
      </c>
      <c r="D252" s="31">
        <v>5</v>
      </c>
      <c r="E252" s="31">
        <v>6</v>
      </c>
      <c r="F252" s="32">
        <v>43831</v>
      </c>
      <c r="G252" s="33">
        <v>47373.58</v>
      </c>
      <c r="H252" s="33">
        <v>14740</v>
      </c>
      <c r="I252" s="33">
        <v>2040</v>
      </c>
      <c r="J252" s="33">
        <v>16192.09</v>
      </c>
      <c r="K252" s="33">
        <v>2123.9499999999998</v>
      </c>
      <c r="L252" s="31">
        <v>228.97</v>
      </c>
      <c r="M252" s="31"/>
      <c r="N252" s="33">
        <v>82698.59</v>
      </c>
      <c r="O252" s="29"/>
    </row>
    <row r="253" spans="1:15" x14ac:dyDescent="0.25">
      <c r="A253" s="30">
        <v>10</v>
      </c>
      <c r="B253" s="31" t="s">
        <v>21</v>
      </c>
      <c r="C253" s="31" t="s">
        <v>15</v>
      </c>
      <c r="D253" s="31">
        <v>6</v>
      </c>
      <c r="E253" s="31">
        <v>6</v>
      </c>
      <c r="F253" s="32">
        <v>43831</v>
      </c>
      <c r="G253" s="33">
        <v>51187.69</v>
      </c>
      <c r="H253" s="33">
        <v>1408.34</v>
      </c>
      <c r="I253" s="31">
        <v>440</v>
      </c>
      <c r="J253" s="33">
        <v>16942.25</v>
      </c>
      <c r="K253" s="33">
        <v>2134.5</v>
      </c>
      <c r="L253" s="31">
        <v>353</v>
      </c>
      <c r="M253" s="31"/>
      <c r="N253" s="33">
        <v>72465.78</v>
      </c>
      <c r="O253" s="29"/>
    </row>
    <row r="254" spans="1:15" x14ac:dyDescent="0.25">
      <c r="A254" s="30">
        <v>21</v>
      </c>
      <c r="B254" s="31" t="s">
        <v>33</v>
      </c>
      <c r="C254" s="31" t="s">
        <v>15</v>
      </c>
      <c r="D254" s="31">
        <v>6</v>
      </c>
      <c r="E254" s="31">
        <v>6</v>
      </c>
      <c r="F254" s="32">
        <v>43831</v>
      </c>
      <c r="G254" s="33">
        <v>54770.1</v>
      </c>
      <c r="H254" s="33">
        <v>10840</v>
      </c>
      <c r="I254" s="31">
        <v>885</v>
      </c>
      <c r="J254" s="33">
        <v>18562.560000000001</v>
      </c>
      <c r="K254" s="33">
        <v>3884.31</v>
      </c>
      <c r="L254" s="31">
        <v>335.85</v>
      </c>
      <c r="M254" s="31"/>
      <c r="N254" s="33">
        <v>89277.82</v>
      </c>
      <c r="O254" s="29"/>
    </row>
    <row r="255" spans="1:15" x14ac:dyDescent="0.25">
      <c r="A255" s="30">
        <v>22</v>
      </c>
      <c r="B255" s="31" t="s">
        <v>34</v>
      </c>
      <c r="C255" s="31" t="s">
        <v>15</v>
      </c>
      <c r="D255" s="31">
        <v>6</v>
      </c>
      <c r="E255" s="31">
        <v>4.5</v>
      </c>
      <c r="F255" s="32">
        <v>43831</v>
      </c>
      <c r="G255" s="33">
        <v>36862.050000000003</v>
      </c>
      <c r="H255" s="31">
        <v>0</v>
      </c>
      <c r="I255" s="31">
        <v>225</v>
      </c>
      <c r="J255" s="33">
        <v>13530.95</v>
      </c>
      <c r="K255" s="33">
        <v>3086.45</v>
      </c>
      <c r="L255" s="31">
        <v>407.16</v>
      </c>
      <c r="M255" s="31"/>
      <c r="N255" s="33">
        <v>54111.61</v>
      </c>
      <c r="O255" s="29"/>
    </row>
    <row r="256" spans="1:15" x14ac:dyDescent="0.25">
      <c r="A256" s="30">
        <v>20</v>
      </c>
      <c r="B256" s="31" t="s">
        <v>30</v>
      </c>
      <c r="C256" s="31" t="s">
        <v>15</v>
      </c>
      <c r="D256" s="31">
        <v>6</v>
      </c>
      <c r="E256" s="31">
        <v>4.5</v>
      </c>
      <c r="F256" s="32">
        <v>43831</v>
      </c>
      <c r="G256" s="33">
        <v>26556.61</v>
      </c>
      <c r="H256" s="31">
        <v>0</v>
      </c>
      <c r="I256" s="31">
        <v>0</v>
      </c>
      <c r="J256" s="33">
        <v>7549.39</v>
      </c>
      <c r="K256" s="33">
        <v>2265.11</v>
      </c>
      <c r="L256" s="31">
        <v>372.1</v>
      </c>
      <c r="M256" s="31"/>
      <c r="N256" s="33">
        <v>36743.21</v>
      </c>
      <c r="O256" s="29"/>
    </row>
    <row r="257" spans="1:15" x14ac:dyDescent="0.25">
      <c r="A257" s="30">
        <v>7</v>
      </c>
      <c r="B257" s="31" t="s">
        <v>17</v>
      </c>
      <c r="C257" s="31" t="s">
        <v>15</v>
      </c>
      <c r="D257" s="31">
        <v>6</v>
      </c>
      <c r="E257" s="31">
        <v>6</v>
      </c>
      <c r="F257" s="32">
        <v>43831</v>
      </c>
      <c r="G257" s="33">
        <v>43177.5</v>
      </c>
      <c r="H257" s="33">
        <v>6800</v>
      </c>
      <c r="I257" s="33">
        <v>1275</v>
      </c>
      <c r="J257" s="33">
        <v>15298.75</v>
      </c>
      <c r="K257" s="33">
        <v>2023.75</v>
      </c>
      <c r="L257" s="31">
        <v>847.5</v>
      </c>
      <c r="M257" s="31"/>
      <c r="N257" s="33">
        <v>69422.5</v>
      </c>
      <c r="O257" s="29"/>
    </row>
    <row r="258" spans="1:15" x14ac:dyDescent="0.25">
      <c r="A258" s="30">
        <v>17</v>
      </c>
      <c r="B258" s="31" t="s">
        <v>28</v>
      </c>
      <c r="C258" s="31" t="s">
        <v>15</v>
      </c>
      <c r="D258" s="31">
        <v>7</v>
      </c>
      <c r="E258" s="31">
        <v>6</v>
      </c>
      <c r="F258" s="32">
        <v>43831</v>
      </c>
      <c r="G258" s="33">
        <v>56441.91</v>
      </c>
      <c r="H258" s="33">
        <v>3070</v>
      </c>
      <c r="I258" s="33">
        <v>2178</v>
      </c>
      <c r="J258" s="33">
        <v>22475.46</v>
      </c>
      <c r="K258" s="33">
        <v>7040.63</v>
      </c>
      <c r="L258" s="31">
        <v>414.41</v>
      </c>
      <c r="M258" s="31"/>
      <c r="N258" s="33">
        <v>91620.41</v>
      </c>
      <c r="O258" s="29"/>
    </row>
    <row r="259" spans="1:15" x14ac:dyDescent="0.25">
      <c r="A259" s="30">
        <v>14</v>
      </c>
      <c r="B259" s="31" t="s">
        <v>24</v>
      </c>
      <c r="C259" s="31" t="s">
        <v>15</v>
      </c>
      <c r="D259" s="31">
        <v>6</v>
      </c>
      <c r="E259" s="31">
        <v>4.5</v>
      </c>
      <c r="F259" s="32">
        <v>43831</v>
      </c>
      <c r="G259" s="33">
        <v>57569.74</v>
      </c>
      <c r="H259" s="31">
        <v>0</v>
      </c>
      <c r="I259" s="31">
        <v>0</v>
      </c>
      <c r="J259" s="33">
        <v>18469.47</v>
      </c>
      <c r="K259" s="33">
        <v>6116.64</v>
      </c>
      <c r="L259" s="31">
        <v>0</v>
      </c>
      <c r="M259" s="31"/>
      <c r="N259" s="33">
        <v>82155.850000000006</v>
      </c>
      <c r="O259" s="29"/>
    </row>
    <row r="260" spans="1:15" x14ac:dyDescent="0.25">
      <c r="A260" s="30">
        <v>23</v>
      </c>
      <c r="B260" s="31" t="s">
        <v>35</v>
      </c>
      <c r="C260" s="31" t="s">
        <v>36</v>
      </c>
      <c r="D260" s="31">
        <v>6</v>
      </c>
      <c r="E260" s="31">
        <v>6</v>
      </c>
      <c r="F260" s="32">
        <v>43831</v>
      </c>
      <c r="G260" s="33">
        <v>4759.3500000000004</v>
      </c>
      <c r="H260" s="31">
        <v>0</v>
      </c>
      <c r="I260" s="31">
        <v>0</v>
      </c>
      <c r="J260" s="33">
        <v>2521.4899999999998</v>
      </c>
      <c r="K260" s="31">
        <v>672.5</v>
      </c>
      <c r="L260" s="31">
        <v>181.5</v>
      </c>
      <c r="M260" s="31"/>
      <c r="N260" s="33">
        <v>8134.84</v>
      </c>
      <c r="O260" s="29"/>
    </row>
    <row r="261" spans="1:15" x14ac:dyDescent="0.25">
      <c r="A261" s="30">
        <v>13</v>
      </c>
      <c r="B261" s="31" t="s">
        <v>25</v>
      </c>
      <c r="C261" s="31" t="s">
        <v>15</v>
      </c>
      <c r="D261" s="31">
        <v>6</v>
      </c>
      <c r="E261" s="31">
        <v>6</v>
      </c>
      <c r="F261" s="32">
        <v>43831</v>
      </c>
      <c r="G261" s="33">
        <v>51177.47</v>
      </c>
      <c r="H261" s="33">
        <v>12973</v>
      </c>
      <c r="I261" s="31">
        <v>303</v>
      </c>
      <c r="J261" s="33">
        <v>16573.91</v>
      </c>
      <c r="K261" s="33">
        <v>3832.16</v>
      </c>
      <c r="L261" s="31">
        <v>72.959999999999994</v>
      </c>
      <c r="M261" s="31"/>
      <c r="N261" s="33">
        <v>84932.5</v>
      </c>
      <c r="O261" s="29"/>
    </row>
    <row r="262" spans="1:15" x14ac:dyDescent="0.25">
      <c r="A262" s="30">
        <v>19</v>
      </c>
      <c r="B262" s="31" t="s">
        <v>31</v>
      </c>
      <c r="C262" s="31" t="s">
        <v>32</v>
      </c>
      <c r="D262" s="31">
        <v>6</v>
      </c>
      <c r="E262" s="31">
        <v>6</v>
      </c>
      <c r="F262" s="32">
        <v>43862</v>
      </c>
      <c r="G262" s="33">
        <v>95051.53</v>
      </c>
      <c r="H262" s="31">
        <v>0</v>
      </c>
      <c r="I262" s="31">
        <v>0</v>
      </c>
      <c r="J262" s="33">
        <v>24625.34</v>
      </c>
      <c r="K262" s="33">
        <v>3737.7</v>
      </c>
      <c r="L262" s="31">
        <v>133</v>
      </c>
      <c r="M262" s="31"/>
      <c r="N262" s="33">
        <v>123547.57</v>
      </c>
      <c r="O262" s="29"/>
    </row>
    <row r="263" spans="1:15" x14ac:dyDescent="0.25">
      <c r="A263" s="30">
        <v>23</v>
      </c>
      <c r="B263" s="31" t="s">
        <v>35</v>
      </c>
      <c r="C263" s="31" t="s">
        <v>36</v>
      </c>
      <c r="D263" s="31">
        <v>6</v>
      </c>
      <c r="E263" s="31">
        <v>6</v>
      </c>
      <c r="F263" s="32">
        <v>43862</v>
      </c>
      <c r="G263" s="33">
        <v>57089.98</v>
      </c>
      <c r="H263" s="31">
        <v>875</v>
      </c>
      <c r="I263" s="31">
        <v>505</v>
      </c>
      <c r="J263" s="33">
        <v>19632.95</v>
      </c>
      <c r="K263" s="33">
        <v>3758</v>
      </c>
      <c r="L263" s="31">
        <v>60</v>
      </c>
      <c r="M263" s="31"/>
      <c r="N263" s="33">
        <v>81920.929999999993</v>
      </c>
      <c r="O263" s="29"/>
    </row>
    <row r="264" spans="1:15" x14ac:dyDescent="0.25">
      <c r="A264" s="30">
        <v>4</v>
      </c>
      <c r="B264" s="31" t="s">
        <v>37</v>
      </c>
      <c r="C264" s="31" t="s">
        <v>38</v>
      </c>
      <c r="D264" s="31">
        <v>5</v>
      </c>
      <c r="E264" s="31">
        <v>6</v>
      </c>
      <c r="F264" s="32">
        <v>43862</v>
      </c>
      <c r="G264" s="33">
        <v>16055.72</v>
      </c>
      <c r="H264" s="31">
        <v>0</v>
      </c>
      <c r="I264" s="31">
        <v>0</v>
      </c>
      <c r="J264" s="33">
        <v>4256.99</v>
      </c>
      <c r="K264" s="31">
        <v>0</v>
      </c>
      <c r="L264" s="31">
        <v>0</v>
      </c>
      <c r="M264" s="31"/>
      <c r="N264" s="33">
        <v>20312.71</v>
      </c>
      <c r="O264" s="29"/>
    </row>
    <row r="265" spans="1:15" ht="30" x14ac:dyDescent="0.25">
      <c r="A265" s="30">
        <v>9</v>
      </c>
      <c r="B265" s="31" t="s">
        <v>19</v>
      </c>
      <c r="C265" s="31" t="s">
        <v>20</v>
      </c>
      <c r="D265" s="31">
        <v>5</v>
      </c>
      <c r="E265" s="31">
        <v>6</v>
      </c>
      <c r="F265" s="32">
        <v>43862</v>
      </c>
      <c r="G265" s="33">
        <v>16597.419999999998</v>
      </c>
      <c r="H265" s="31">
        <v>0</v>
      </c>
      <c r="I265" s="31">
        <v>0</v>
      </c>
      <c r="J265" s="33">
        <v>10223.07</v>
      </c>
      <c r="K265" s="33">
        <v>1579</v>
      </c>
      <c r="L265" s="31">
        <v>576.19000000000005</v>
      </c>
      <c r="M265" s="31"/>
      <c r="N265" s="33">
        <v>28975.68</v>
      </c>
      <c r="O265" s="29"/>
    </row>
    <row r="266" spans="1:15" x14ac:dyDescent="0.25">
      <c r="A266" s="30">
        <v>10</v>
      </c>
      <c r="B266" s="31" t="s">
        <v>21</v>
      </c>
      <c r="C266" s="31" t="s">
        <v>15</v>
      </c>
      <c r="D266" s="31">
        <v>6</v>
      </c>
      <c r="E266" s="31">
        <v>6</v>
      </c>
      <c r="F266" s="32">
        <v>43862</v>
      </c>
      <c r="G266" s="33">
        <v>61413.33</v>
      </c>
      <c r="H266" s="33">
        <v>13266.84</v>
      </c>
      <c r="I266" s="31">
        <v>245</v>
      </c>
      <c r="J266" s="33">
        <v>20931.12</v>
      </c>
      <c r="K266" s="33">
        <v>2241</v>
      </c>
      <c r="L266" s="31">
        <v>735</v>
      </c>
      <c r="M266" s="31"/>
      <c r="N266" s="33">
        <v>98832.29</v>
      </c>
      <c r="O266" s="29"/>
    </row>
    <row r="267" spans="1:15" x14ac:dyDescent="0.25">
      <c r="A267" s="30">
        <v>7</v>
      </c>
      <c r="B267" s="31" t="s">
        <v>17</v>
      </c>
      <c r="C267" s="31" t="s">
        <v>15</v>
      </c>
      <c r="D267" s="31">
        <v>6</v>
      </c>
      <c r="E267" s="31">
        <v>6</v>
      </c>
      <c r="F267" s="32">
        <v>43862</v>
      </c>
      <c r="G267" s="33">
        <v>53753.68</v>
      </c>
      <c r="H267" s="31">
        <v>0</v>
      </c>
      <c r="I267" s="31">
        <v>665</v>
      </c>
      <c r="J267" s="33">
        <v>18430.32</v>
      </c>
      <c r="K267" s="33">
        <v>2597.75</v>
      </c>
      <c r="L267" s="31">
        <v>0</v>
      </c>
      <c r="M267" s="31"/>
      <c r="N267" s="33">
        <v>75446.75</v>
      </c>
      <c r="O267" s="29"/>
    </row>
    <row r="268" spans="1:15" x14ac:dyDescent="0.25">
      <c r="A268" s="30">
        <v>20</v>
      </c>
      <c r="B268" s="31" t="s">
        <v>30</v>
      </c>
      <c r="C268" s="31" t="s">
        <v>15</v>
      </c>
      <c r="D268" s="31">
        <v>6</v>
      </c>
      <c r="E268" s="31">
        <v>4.5</v>
      </c>
      <c r="F268" s="32">
        <v>43862</v>
      </c>
      <c r="G268" s="33">
        <v>39565.08</v>
      </c>
      <c r="H268" s="31">
        <v>0</v>
      </c>
      <c r="I268" s="31">
        <v>0</v>
      </c>
      <c r="J268" s="33">
        <v>14039.77</v>
      </c>
      <c r="K268" s="33">
        <v>3538.24</v>
      </c>
      <c r="L268" s="31">
        <v>79.8</v>
      </c>
      <c r="M268" s="31"/>
      <c r="N268" s="33">
        <v>57222.89</v>
      </c>
      <c r="O268" s="29"/>
    </row>
    <row r="269" spans="1:15" x14ac:dyDescent="0.25">
      <c r="A269" s="30">
        <v>22</v>
      </c>
      <c r="B269" s="31" t="s">
        <v>34</v>
      </c>
      <c r="C269" s="31" t="s">
        <v>15</v>
      </c>
      <c r="D269" s="31">
        <v>6</v>
      </c>
      <c r="E269" s="31">
        <v>4.5</v>
      </c>
      <c r="F269" s="32">
        <v>43862</v>
      </c>
      <c r="G269" s="33">
        <v>48000.33</v>
      </c>
      <c r="H269" s="31">
        <v>0</v>
      </c>
      <c r="I269" s="31">
        <v>450</v>
      </c>
      <c r="J269" s="33">
        <v>15493.23</v>
      </c>
      <c r="K269" s="33">
        <v>2658.32</v>
      </c>
      <c r="L269" s="31">
        <v>269.8</v>
      </c>
      <c r="M269" s="31"/>
      <c r="N269" s="33">
        <v>66871.679999999993</v>
      </c>
      <c r="O269" s="29"/>
    </row>
    <row r="270" spans="1:15" x14ac:dyDescent="0.25">
      <c r="A270" s="30">
        <v>17</v>
      </c>
      <c r="B270" s="31" t="s">
        <v>28</v>
      </c>
      <c r="C270" s="31" t="s">
        <v>15</v>
      </c>
      <c r="D270" s="31">
        <v>7</v>
      </c>
      <c r="E270" s="31">
        <v>6</v>
      </c>
      <c r="F270" s="32">
        <v>43862</v>
      </c>
      <c r="G270" s="33">
        <v>71772.94</v>
      </c>
      <c r="H270" s="33">
        <v>28610</v>
      </c>
      <c r="I270" s="33">
        <v>4036</v>
      </c>
      <c r="J270" s="33">
        <v>28328.95</v>
      </c>
      <c r="K270" s="33">
        <v>5888.12</v>
      </c>
      <c r="L270" s="33">
        <v>3564.94</v>
      </c>
      <c r="M270" s="33"/>
      <c r="N270" s="33">
        <v>142200.95000000001</v>
      </c>
      <c r="O270" s="29"/>
    </row>
    <row r="271" spans="1:15" x14ac:dyDescent="0.25">
      <c r="A271" s="30">
        <v>21</v>
      </c>
      <c r="B271" s="31" t="s">
        <v>33</v>
      </c>
      <c r="C271" s="31" t="s">
        <v>15</v>
      </c>
      <c r="D271" s="31">
        <v>6</v>
      </c>
      <c r="E271" s="31">
        <v>6</v>
      </c>
      <c r="F271" s="32">
        <v>43862</v>
      </c>
      <c r="G271" s="33">
        <v>57537.919999999998</v>
      </c>
      <c r="H271" s="31">
        <v>0</v>
      </c>
      <c r="I271" s="31">
        <v>840</v>
      </c>
      <c r="J271" s="33">
        <v>20586.400000000001</v>
      </c>
      <c r="K271" s="33">
        <v>3916.84</v>
      </c>
      <c r="L271" s="31">
        <v>187.9</v>
      </c>
      <c r="M271" s="31"/>
      <c r="N271" s="33">
        <v>83069.06</v>
      </c>
      <c r="O271" s="29"/>
    </row>
    <row r="272" spans="1:15" ht="30" x14ac:dyDescent="0.25">
      <c r="A272" s="30">
        <v>15</v>
      </c>
      <c r="B272" s="31" t="s">
        <v>26</v>
      </c>
      <c r="C272" s="31" t="s">
        <v>20</v>
      </c>
      <c r="D272" s="31">
        <v>7</v>
      </c>
      <c r="E272" s="31">
        <v>6</v>
      </c>
      <c r="F272" s="32">
        <v>43862</v>
      </c>
      <c r="G272" s="33">
        <v>62727.51</v>
      </c>
      <c r="H272" s="33">
        <v>1169</v>
      </c>
      <c r="I272" s="33">
        <v>4544</v>
      </c>
      <c r="J272" s="33">
        <v>25579</v>
      </c>
      <c r="K272" s="33">
        <v>5761</v>
      </c>
      <c r="L272" s="33">
        <v>1022</v>
      </c>
      <c r="M272" s="33"/>
      <c r="N272" s="33">
        <v>100802.51</v>
      </c>
      <c r="O272" s="29"/>
    </row>
    <row r="273" spans="1:15" x14ac:dyDescent="0.25">
      <c r="A273" s="30">
        <v>14</v>
      </c>
      <c r="B273" s="31" t="s">
        <v>24</v>
      </c>
      <c r="C273" s="31" t="s">
        <v>15</v>
      </c>
      <c r="D273" s="31">
        <v>6</v>
      </c>
      <c r="E273" s="31">
        <v>4.5</v>
      </c>
      <c r="F273" s="32">
        <v>43862</v>
      </c>
      <c r="G273" s="33">
        <v>48375.31</v>
      </c>
      <c r="H273" s="31">
        <v>0</v>
      </c>
      <c r="I273" s="31">
        <v>0</v>
      </c>
      <c r="J273" s="33">
        <v>22030.22</v>
      </c>
      <c r="K273" s="33">
        <v>7503.12</v>
      </c>
      <c r="L273" s="31">
        <v>615</v>
      </c>
      <c r="M273" s="31"/>
      <c r="N273" s="33">
        <v>78523.649999999994</v>
      </c>
      <c r="O273" s="29"/>
    </row>
    <row r="274" spans="1:15" x14ac:dyDescent="0.25">
      <c r="A274" s="30">
        <v>6</v>
      </c>
      <c r="B274" s="31" t="s">
        <v>16</v>
      </c>
      <c r="C274" s="31" t="s">
        <v>15</v>
      </c>
      <c r="D274" s="31">
        <v>6</v>
      </c>
      <c r="E274" s="31">
        <v>6</v>
      </c>
      <c r="F274" s="32">
        <v>43862</v>
      </c>
      <c r="G274" s="33">
        <v>73951.37</v>
      </c>
      <c r="H274" s="33">
        <v>28900</v>
      </c>
      <c r="I274" s="33">
        <v>2699.71</v>
      </c>
      <c r="J274" s="33">
        <v>30986.5</v>
      </c>
      <c r="K274" s="33">
        <v>3595.11</v>
      </c>
      <c r="L274" s="33">
        <v>1941.09</v>
      </c>
      <c r="M274" s="33"/>
      <c r="N274" s="33">
        <v>142073.78</v>
      </c>
      <c r="O274" s="29"/>
    </row>
    <row r="275" spans="1:15" x14ac:dyDescent="0.25">
      <c r="A275" s="30">
        <v>11</v>
      </c>
      <c r="B275" s="31" t="s">
        <v>22</v>
      </c>
      <c r="C275" s="31" t="s">
        <v>15</v>
      </c>
      <c r="D275" s="31">
        <v>6</v>
      </c>
      <c r="E275" s="31">
        <v>6</v>
      </c>
      <c r="F275" s="32">
        <v>43862</v>
      </c>
      <c r="G275" s="33">
        <v>63014.36</v>
      </c>
      <c r="H275" s="33">
        <v>24465</v>
      </c>
      <c r="I275" s="31">
        <v>630</v>
      </c>
      <c r="J275" s="33">
        <v>23999.37</v>
      </c>
      <c r="K275" s="33">
        <v>2813.89</v>
      </c>
      <c r="L275" s="31">
        <v>278.14999999999998</v>
      </c>
      <c r="M275" s="31"/>
      <c r="N275" s="33">
        <v>115200.77</v>
      </c>
      <c r="O275" s="29"/>
    </row>
    <row r="276" spans="1:15" x14ac:dyDescent="0.25">
      <c r="A276" s="30">
        <v>13</v>
      </c>
      <c r="B276" s="31" t="s">
        <v>25</v>
      </c>
      <c r="C276" s="31" t="s">
        <v>15</v>
      </c>
      <c r="D276" s="31">
        <v>6</v>
      </c>
      <c r="E276" s="31">
        <v>6</v>
      </c>
      <c r="F276" s="32">
        <v>43862</v>
      </c>
      <c r="G276" s="33">
        <v>58391.82</v>
      </c>
      <c r="H276" s="33">
        <v>12871.6</v>
      </c>
      <c r="I276" s="31">
        <v>420</v>
      </c>
      <c r="J276" s="33">
        <v>19672.7</v>
      </c>
      <c r="K276" s="33">
        <v>3312.19</v>
      </c>
      <c r="L276" s="31">
        <v>152.91</v>
      </c>
      <c r="M276" s="31"/>
      <c r="N276" s="33">
        <v>94821.22</v>
      </c>
      <c r="O276" s="29"/>
    </row>
    <row r="277" spans="1:15" x14ac:dyDescent="0.25">
      <c r="A277" s="30">
        <v>16</v>
      </c>
      <c r="B277" s="31" t="s">
        <v>27</v>
      </c>
      <c r="C277" s="31" t="s">
        <v>15</v>
      </c>
      <c r="D277" s="31">
        <v>7</v>
      </c>
      <c r="E277" s="31">
        <v>7</v>
      </c>
      <c r="F277" s="32">
        <v>43862</v>
      </c>
      <c r="G277" s="33">
        <v>64166.81</v>
      </c>
      <c r="H277" s="31">
        <v>897.2</v>
      </c>
      <c r="I277" s="33">
        <v>3773.39</v>
      </c>
      <c r="J277" s="33">
        <v>18395.7</v>
      </c>
      <c r="K277" s="33">
        <v>2895.88</v>
      </c>
      <c r="L277" s="31">
        <v>449.02</v>
      </c>
      <c r="M277" s="31"/>
      <c r="N277" s="33">
        <v>90578</v>
      </c>
      <c r="O277" s="29"/>
    </row>
    <row r="278" spans="1:15" x14ac:dyDescent="0.25">
      <c r="A278" s="30">
        <v>2</v>
      </c>
      <c r="B278" s="31" t="s">
        <v>14</v>
      </c>
      <c r="C278" s="31" t="s">
        <v>15</v>
      </c>
      <c r="D278" s="31">
        <v>5</v>
      </c>
      <c r="E278" s="31">
        <v>6</v>
      </c>
      <c r="F278" s="32">
        <v>43862</v>
      </c>
      <c r="G278" s="33">
        <v>52073.19</v>
      </c>
      <c r="H278" s="33">
        <v>4440</v>
      </c>
      <c r="I278" s="33">
        <v>3585</v>
      </c>
      <c r="J278" s="33">
        <v>18650.439999999999</v>
      </c>
      <c r="K278" s="33">
        <v>2394.67</v>
      </c>
      <c r="L278" s="31">
        <v>251.93</v>
      </c>
      <c r="M278" s="31"/>
      <c r="N278" s="33">
        <v>81395.23</v>
      </c>
      <c r="O278" s="29"/>
    </row>
    <row r="279" spans="1:15" x14ac:dyDescent="0.25">
      <c r="A279" s="30">
        <v>12</v>
      </c>
      <c r="B279" s="31" t="s">
        <v>23</v>
      </c>
      <c r="C279" s="31" t="s">
        <v>15</v>
      </c>
      <c r="D279" s="31">
        <v>6</v>
      </c>
      <c r="E279" s="31">
        <v>6</v>
      </c>
      <c r="F279" s="32">
        <v>43862</v>
      </c>
      <c r="G279" s="33">
        <v>70427.320000000007</v>
      </c>
      <c r="H279" s="33">
        <v>14698</v>
      </c>
      <c r="I279" s="31">
        <v>475</v>
      </c>
      <c r="J279" s="33">
        <v>21633.95</v>
      </c>
      <c r="K279" s="33">
        <v>2911.04</v>
      </c>
      <c r="L279" s="31">
        <v>136.44999999999999</v>
      </c>
      <c r="M279" s="31"/>
      <c r="N279" s="33">
        <v>110281.76</v>
      </c>
      <c r="O279" s="29"/>
    </row>
    <row r="280" spans="1:15" x14ac:dyDescent="0.25">
      <c r="A280" s="30">
        <v>8</v>
      </c>
      <c r="B280" s="31" t="s">
        <v>18</v>
      </c>
      <c r="C280" s="31" t="s">
        <v>15</v>
      </c>
      <c r="D280" s="31">
        <v>6</v>
      </c>
      <c r="E280" s="31">
        <v>6</v>
      </c>
      <c r="F280" s="32">
        <v>43862</v>
      </c>
      <c r="G280" s="33">
        <v>73353.89</v>
      </c>
      <c r="H280" s="33">
        <v>11344.52</v>
      </c>
      <c r="I280" s="31">
        <v>285</v>
      </c>
      <c r="J280" s="33">
        <v>32158.97</v>
      </c>
      <c r="K280" s="33">
        <v>3157.4</v>
      </c>
      <c r="L280" s="31">
        <v>64.56</v>
      </c>
      <c r="M280" s="31"/>
      <c r="N280" s="33">
        <v>120364.34</v>
      </c>
      <c r="O280" s="29"/>
    </row>
    <row r="281" spans="1:15" x14ac:dyDescent="0.25">
      <c r="A281" s="30">
        <v>18</v>
      </c>
      <c r="B281" s="31" t="s">
        <v>29</v>
      </c>
      <c r="C281" s="31" t="s">
        <v>15</v>
      </c>
      <c r="D281" s="31">
        <v>6</v>
      </c>
      <c r="E281" s="31">
        <v>6</v>
      </c>
      <c r="F281" s="32">
        <v>43862</v>
      </c>
      <c r="G281" s="33">
        <v>47815.7</v>
      </c>
      <c r="H281" s="33">
        <v>11869</v>
      </c>
      <c r="I281" s="31">
        <v>0</v>
      </c>
      <c r="J281" s="33">
        <v>14213.21</v>
      </c>
      <c r="K281" s="33">
        <v>1867.6</v>
      </c>
      <c r="L281" s="31">
        <v>139.96</v>
      </c>
      <c r="M281" s="31"/>
      <c r="N281" s="33">
        <v>75905.47</v>
      </c>
      <c r="O281" s="29"/>
    </row>
    <row r="282" spans="1:15" x14ac:dyDescent="0.25">
      <c r="A282" s="30">
        <v>24</v>
      </c>
      <c r="B282" s="31" t="s">
        <v>39</v>
      </c>
      <c r="C282" s="31" t="s">
        <v>36</v>
      </c>
      <c r="D282" s="31">
        <v>6</v>
      </c>
      <c r="E282" s="31">
        <v>6</v>
      </c>
      <c r="F282" s="32">
        <v>43862</v>
      </c>
      <c r="G282" s="33">
        <v>30649.81</v>
      </c>
      <c r="H282" s="33">
        <v>1250</v>
      </c>
      <c r="I282" s="31">
        <v>680</v>
      </c>
      <c r="J282" s="31">
        <v>455.9</v>
      </c>
      <c r="K282" s="33">
        <v>1923.42</v>
      </c>
      <c r="L282" s="33">
        <v>2598.66</v>
      </c>
      <c r="M282" s="33"/>
      <c r="N282" s="33">
        <v>37557.79</v>
      </c>
      <c r="O282" s="29"/>
    </row>
    <row r="283" spans="1:15" x14ac:dyDescent="0.25">
      <c r="A283" s="30">
        <v>23</v>
      </c>
      <c r="B283" s="31" t="s">
        <v>35</v>
      </c>
      <c r="C283" s="31" t="s">
        <v>36</v>
      </c>
      <c r="D283" s="31">
        <v>6</v>
      </c>
      <c r="E283" s="31">
        <v>6</v>
      </c>
      <c r="F283" s="32">
        <v>43891</v>
      </c>
      <c r="G283" s="33">
        <v>23208.400000000001</v>
      </c>
      <c r="H283" s="33">
        <v>1600</v>
      </c>
      <c r="I283" s="31">
        <v>40</v>
      </c>
      <c r="J283" s="33">
        <v>7973.07</v>
      </c>
      <c r="K283" s="33">
        <v>1884.5</v>
      </c>
      <c r="L283" s="31">
        <v>82.5</v>
      </c>
      <c r="M283" s="31"/>
      <c r="N283" s="33">
        <v>34788.47</v>
      </c>
      <c r="O283" s="29"/>
    </row>
    <row r="284" spans="1:15" x14ac:dyDescent="0.25">
      <c r="A284" s="30">
        <v>14</v>
      </c>
      <c r="B284" s="31" t="s">
        <v>24</v>
      </c>
      <c r="C284" s="31" t="s">
        <v>15</v>
      </c>
      <c r="D284" s="31">
        <v>6</v>
      </c>
      <c r="E284" s="31">
        <v>4.5</v>
      </c>
      <c r="F284" s="32">
        <v>43891</v>
      </c>
      <c r="G284" s="33">
        <v>26667.360000000001</v>
      </c>
      <c r="H284" s="31">
        <v>0</v>
      </c>
      <c r="I284" s="31">
        <v>0</v>
      </c>
      <c r="J284" s="33">
        <v>10318.33</v>
      </c>
      <c r="K284" s="33">
        <v>1931.84</v>
      </c>
      <c r="L284" s="31">
        <v>190</v>
      </c>
      <c r="M284" s="31"/>
      <c r="N284" s="33">
        <v>39107.53</v>
      </c>
      <c r="O284" s="29"/>
    </row>
    <row r="285" spans="1:15" x14ac:dyDescent="0.25">
      <c r="A285" s="30">
        <v>4</v>
      </c>
      <c r="B285" s="31" t="s">
        <v>37</v>
      </c>
      <c r="C285" s="31" t="s">
        <v>38</v>
      </c>
      <c r="D285" s="31">
        <v>5</v>
      </c>
      <c r="E285" s="31">
        <v>6</v>
      </c>
      <c r="F285" s="32">
        <v>43891</v>
      </c>
      <c r="G285" s="33">
        <v>8892.94</v>
      </c>
      <c r="H285" s="31">
        <v>0</v>
      </c>
      <c r="I285" s="31">
        <v>0</v>
      </c>
      <c r="J285" s="31">
        <v>0</v>
      </c>
      <c r="K285" s="31">
        <v>0</v>
      </c>
      <c r="L285" s="31">
        <v>0</v>
      </c>
      <c r="M285" s="31"/>
      <c r="N285" s="33">
        <v>8892.94</v>
      </c>
      <c r="O285" s="29"/>
    </row>
    <row r="286" spans="1:15" ht="30" x14ac:dyDescent="0.25">
      <c r="A286" s="30">
        <v>9</v>
      </c>
      <c r="B286" s="31" t="s">
        <v>19</v>
      </c>
      <c r="C286" s="31" t="s">
        <v>20</v>
      </c>
      <c r="D286" s="31">
        <v>5</v>
      </c>
      <c r="E286" s="31">
        <v>6</v>
      </c>
      <c r="F286" s="32">
        <v>43891</v>
      </c>
      <c r="G286" s="33">
        <v>4138.5</v>
      </c>
      <c r="H286" s="31">
        <v>0</v>
      </c>
      <c r="I286" s="31">
        <v>0</v>
      </c>
      <c r="J286" s="33">
        <v>3088.87</v>
      </c>
      <c r="K286" s="31">
        <v>580.85</v>
      </c>
      <c r="L286" s="31">
        <v>359.48</v>
      </c>
      <c r="M286" s="31"/>
      <c r="N286" s="33">
        <v>8167.7</v>
      </c>
      <c r="O286" s="29"/>
    </row>
    <row r="287" spans="1:15" ht="30" x14ac:dyDescent="0.25">
      <c r="A287" s="30">
        <v>15</v>
      </c>
      <c r="B287" s="31" t="s">
        <v>26</v>
      </c>
      <c r="C287" s="31" t="s">
        <v>20</v>
      </c>
      <c r="D287" s="31">
        <v>7</v>
      </c>
      <c r="E287" s="31">
        <v>6</v>
      </c>
      <c r="F287" s="32">
        <v>43891</v>
      </c>
      <c r="G287" s="33">
        <v>19192.29</v>
      </c>
      <c r="H287" s="33">
        <v>2356</v>
      </c>
      <c r="I287" s="33">
        <v>1933</v>
      </c>
      <c r="J287" s="33">
        <v>10008</v>
      </c>
      <c r="K287" s="33">
        <v>1712</v>
      </c>
      <c r="L287" s="33">
        <v>1410</v>
      </c>
      <c r="M287" s="33"/>
      <c r="N287" s="33">
        <v>36611.29</v>
      </c>
      <c r="O287" s="29"/>
    </row>
    <row r="288" spans="1:15" x14ac:dyDescent="0.25">
      <c r="A288" s="30">
        <v>2</v>
      </c>
      <c r="B288" s="31" t="s">
        <v>14</v>
      </c>
      <c r="C288" s="31" t="s">
        <v>15</v>
      </c>
      <c r="D288" s="31">
        <v>5</v>
      </c>
      <c r="E288" s="31">
        <v>6</v>
      </c>
      <c r="F288" s="32">
        <v>43891</v>
      </c>
      <c r="G288" s="33">
        <v>26010.91</v>
      </c>
      <c r="H288" s="31">
        <v>40</v>
      </c>
      <c r="I288" s="33">
        <v>1680</v>
      </c>
      <c r="J288" s="33">
        <v>11108.26</v>
      </c>
      <c r="K288" s="33">
        <v>1053.8599999999999</v>
      </c>
      <c r="L288" s="31">
        <v>147.96</v>
      </c>
      <c r="M288" s="31"/>
      <c r="N288" s="33">
        <v>40040.99</v>
      </c>
      <c r="O288" s="29"/>
    </row>
    <row r="289" spans="1:15" x14ac:dyDescent="0.25">
      <c r="A289" s="30">
        <v>16</v>
      </c>
      <c r="B289" s="31" t="s">
        <v>27</v>
      </c>
      <c r="C289" s="31" t="s">
        <v>15</v>
      </c>
      <c r="D289" s="31">
        <v>7</v>
      </c>
      <c r="E289" s="31">
        <v>7</v>
      </c>
      <c r="F289" s="32">
        <v>43891</v>
      </c>
      <c r="G289" s="33">
        <v>32944</v>
      </c>
      <c r="H289" s="31">
        <v>224.3</v>
      </c>
      <c r="I289" s="31">
        <v>569.38</v>
      </c>
      <c r="J289" s="33">
        <v>8377.2000000000007</v>
      </c>
      <c r="K289" s="33">
        <v>1483.16</v>
      </c>
      <c r="L289" s="31">
        <v>14.02</v>
      </c>
      <c r="M289" s="31"/>
      <c r="N289" s="33">
        <v>43612.06</v>
      </c>
      <c r="O289" s="29"/>
    </row>
    <row r="290" spans="1:15" x14ac:dyDescent="0.25">
      <c r="A290" s="30">
        <v>13</v>
      </c>
      <c r="B290" s="31" t="s">
        <v>25</v>
      </c>
      <c r="C290" s="31" t="s">
        <v>15</v>
      </c>
      <c r="D290" s="31">
        <v>6</v>
      </c>
      <c r="E290" s="31">
        <v>6</v>
      </c>
      <c r="F290" s="32">
        <v>43891</v>
      </c>
      <c r="G290" s="33">
        <v>25901.64</v>
      </c>
      <c r="H290" s="31">
        <v>277.62</v>
      </c>
      <c r="I290" s="31">
        <v>275</v>
      </c>
      <c r="J290" s="33">
        <v>9158.9599999999991</v>
      </c>
      <c r="K290" s="33">
        <v>1409.61</v>
      </c>
      <c r="L290" s="31">
        <v>33.979999999999997</v>
      </c>
      <c r="M290" s="31"/>
      <c r="N290" s="33">
        <v>37056.81</v>
      </c>
      <c r="O290" s="29"/>
    </row>
    <row r="291" spans="1:15" x14ac:dyDescent="0.25">
      <c r="A291" s="30">
        <v>11</v>
      </c>
      <c r="B291" s="31" t="s">
        <v>22</v>
      </c>
      <c r="C291" s="31" t="s">
        <v>15</v>
      </c>
      <c r="D291" s="31">
        <v>6</v>
      </c>
      <c r="E291" s="31">
        <v>6</v>
      </c>
      <c r="F291" s="32">
        <v>43891</v>
      </c>
      <c r="G291" s="33">
        <v>24479.5</v>
      </c>
      <c r="H291" s="31">
        <v>0</v>
      </c>
      <c r="I291" s="31">
        <v>735</v>
      </c>
      <c r="J291" s="33">
        <v>10300.02</v>
      </c>
      <c r="K291" s="33">
        <v>1475.28</v>
      </c>
      <c r="L291" s="31">
        <v>190.14</v>
      </c>
      <c r="M291" s="31"/>
      <c r="N291" s="33">
        <v>37179.94</v>
      </c>
      <c r="O291" s="29"/>
    </row>
    <row r="292" spans="1:15" x14ac:dyDescent="0.25">
      <c r="A292" s="30">
        <v>10</v>
      </c>
      <c r="B292" s="31" t="s">
        <v>21</v>
      </c>
      <c r="C292" s="31" t="s">
        <v>15</v>
      </c>
      <c r="D292" s="31">
        <v>6</v>
      </c>
      <c r="E292" s="31">
        <v>6</v>
      </c>
      <c r="F292" s="32">
        <v>43891</v>
      </c>
      <c r="G292" s="33">
        <v>21136.41</v>
      </c>
      <c r="H292" s="31">
        <v>15</v>
      </c>
      <c r="I292" s="31">
        <v>110</v>
      </c>
      <c r="J292" s="33">
        <v>9052.75</v>
      </c>
      <c r="K292" s="31">
        <v>962.25</v>
      </c>
      <c r="L292" s="31">
        <v>481</v>
      </c>
      <c r="M292" s="31"/>
      <c r="N292" s="33">
        <v>31757.41</v>
      </c>
      <c r="O292" s="29"/>
    </row>
    <row r="293" spans="1:15" x14ac:dyDescent="0.25">
      <c r="A293" s="30">
        <v>25</v>
      </c>
      <c r="B293" s="31" t="s">
        <v>40</v>
      </c>
      <c r="C293" s="31" t="s">
        <v>38</v>
      </c>
      <c r="D293" s="31">
        <v>6</v>
      </c>
      <c r="E293" s="31">
        <v>6</v>
      </c>
      <c r="F293" s="32">
        <v>43891</v>
      </c>
      <c r="G293" s="31">
        <v>630.51</v>
      </c>
      <c r="H293" s="31">
        <v>0</v>
      </c>
      <c r="I293" s="31">
        <v>411.23</v>
      </c>
      <c r="J293" s="31">
        <v>985.75</v>
      </c>
      <c r="K293" s="31">
        <v>378.7</v>
      </c>
      <c r="L293" s="31">
        <v>123.45</v>
      </c>
      <c r="M293" s="31"/>
      <c r="N293" s="33">
        <v>2529.64</v>
      </c>
      <c r="O293" s="29"/>
    </row>
    <row r="294" spans="1:15" x14ac:dyDescent="0.25">
      <c r="A294" s="30">
        <v>24</v>
      </c>
      <c r="B294" s="31" t="s">
        <v>39</v>
      </c>
      <c r="C294" s="31" t="s">
        <v>36</v>
      </c>
      <c r="D294" s="31">
        <v>6</v>
      </c>
      <c r="E294" s="31">
        <v>6</v>
      </c>
      <c r="F294" s="32">
        <v>43891</v>
      </c>
      <c r="G294" s="33">
        <v>16639.509999999998</v>
      </c>
      <c r="H294" s="33">
        <v>6150</v>
      </c>
      <c r="I294" s="31">
        <v>680</v>
      </c>
      <c r="J294" s="31">
        <v>260.55</v>
      </c>
      <c r="K294" s="33">
        <v>1494.79</v>
      </c>
      <c r="L294" s="31">
        <v>309.95</v>
      </c>
      <c r="M294" s="31"/>
      <c r="N294" s="33">
        <v>25534.799999999999</v>
      </c>
      <c r="O294" s="29"/>
    </row>
    <row r="295" spans="1:15" x14ac:dyDescent="0.25">
      <c r="A295" s="30">
        <v>21</v>
      </c>
      <c r="B295" s="31" t="s">
        <v>33</v>
      </c>
      <c r="C295" s="31" t="s">
        <v>15</v>
      </c>
      <c r="D295" s="31">
        <v>6</v>
      </c>
      <c r="E295" s="31">
        <v>6</v>
      </c>
      <c r="F295" s="32">
        <v>43891</v>
      </c>
      <c r="G295" s="33">
        <v>24406.51</v>
      </c>
      <c r="H295" s="31">
        <v>0</v>
      </c>
      <c r="I295" s="31">
        <v>300</v>
      </c>
      <c r="J295" s="33">
        <v>9363.16</v>
      </c>
      <c r="K295" s="33">
        <v>1707.18</v>
      </c>
      <c r="L295" s="31">
        <v>76.959999999999994</v>
      </c>
      <c r="M295" s="31"/>
      <c r="N295" s="33">
        <v>35853.81</v>
      </c>
      <c r="O295" s="29"/>
    </row>
    <row r="296" spans="1:15" x14ac:dyDescent="0.25">
      <c r="A296" s="30">
        <v>17</v>
      </c>
      <c r="B296" s="31" t="s">
        <v>28</v>
      </c>
      <c r="C296" s="31" t="s">
        <v>15</v>
      </c>
      <c r="D296" s="31">
        <v>7</v>
      </c>
      <c r="E296" s="31">
        <v>6</v>
      </c>
      <c r="F296" s="32">
        <v>43891</v>
      </c>
      <c r="G296" s="33">
        <v>40056.43</v>
      </c>
      <c r="H296" s="31">
        <v>435</v>
      </c>
      <c r="I296" s="33">
        <v>1187</v>
      </c>
      <c r="J296" s="33">
        <v>14990.75</v>
      </c>
      <c r="K296" s="33">
        <v>3305.82</v>
      </c>
      <c r="L296" s="33">
        <v>1697.96</v>
      </c>
      <c r="M296" s="33"/>
      <c r="N296" s="33">
        <v>61672.959999999999</v>
      </c>
      <c r="O296" s="29"/>
    </row>
    <row r="297" spans="1:15" x14ac:dyDescent="0.25">
      <c r="A297" s="30">
        <v>22</v>
      </c>
      <c r="B297" s="31" t="s">
        <v>34</v>
      </c>
      <c r="C297" s="31" t="s">
        <v>15</v>
      </c>
      <c r="D297" s="31">
        <v>6</v>
      </c>
      <c r="E297" s="31">
        <v>4.5</v>
      </c>
      <c r="F297" s="32">
        <v>43891</v>
      </c>
      <c r="G297" s="33">
        <v>27605.24</v>
      </c>
      <c r="H297" s="31">
        <v>0</v>
      </c>
      <c r="I297" s="31">
        <v>75</v>
      </c>
      <c r="J297" s="33">
        <v>8876.01</v>
      </c>
      <c r="K297" s="33">
        <v>1814.37</v>
      </c>
      <c r="L297" s="31">
        <v>79.8</v>
      </c>
      <c r="M297" s="31"/>
      <c r="N297" s="33">
        <v>38450.42</v>
      </c>
      <c r="O297" s="29"/>
    </row>
    <row r="298" spans="1:15" x14ac:dyDescent="0.25">
      <c r="A298" s="30">
        <v>20</v>
      </c>
      <c r="B298" s="31" t="s">
        <v>30</v>
      </c>
      <c r="C298" s="31" t="s">
        <v>15</v>
      </c>
      <c r="D298" s="31">
        <v>6</v>
      </c>
      <c r="E298" s="31">
        <v>4.5</v>
      </c>
      <c r="F298" s="32">
        <v>43891</v>
      </c>
      <c r="G298" s="33">
        <v>21186.59</v>
      </c>
      <c r="H298" s="31">
        <v>0</v>
      </c>
      <c r="I298" s="31">
        <v>0</v>
      </c>
      <c r="J298" s="33">
        <v>5770.71</v>
      </c>
      <c r="K298" s="33">
        <v>1403.35</v>
      </c>
      <c r="L298" s="31">
        <v>52.38</v>
      </c>
      <c r="M298" s="31"/>
      <c r="N298" s="33">
        <v>28413.03</v>
      </c>
      <c r="O298" s="29"/>
    </row>
    <row r="299" spans="1:15" x14ac:dyDescent="0.25">
      <c r="A299" s="30">
        <v>12</v>
      </c>
      <c r="B299" s="31" t="s">
        <v>23</v>
      </c>
      <c r="C299" s="31" t="s">
        <v>15</v>
      </c>
      <c r="D299" s="31">
        <v>6</v>
      </c>
      <c r="E299" s="31">
        <v>6</v>
      </c>
      <c r="F299" s="32">
        <v>43891</v>
      </c>
      <c r="G299" s="33">
        <v>29653.040000000001</v>
      </c>
      <c r="H299" s="31">
        <v>0</v>
      </c>
      <c r="I299" s="31">
        <v>375</v>
      </c>
      <c r="J299" s="33">
        <v>9833.24</v>
      </c>
      <c r="K299" s="33">
        <v>1343.74</v>
      </c>
      <c r="L299" s="31">
        <v>62.97</v>
      </c>
      <c r="M299" s="31"/>
      <c r="N299" s="33">
        <v>41267.99</v>
      </c>
      <c r="O299" s="29"/>
    </row>
    <row r="300" spans="1:15" x14ac:dyDescent="0.25">
      <c r="A300" s="30">
        <v>8</v>
      </c>
      <c r="B300" s="31" t="s">
        <v>18</v>
      </c>
      <c r="C300" s="31" t="s">
        <v>15</v>
      </c>
      <c r="D300" s="31">
        <v>6</v>
      </c>
      <c r="E300" s="31">
        <v>6</v>
      </c>
      <c r="F300" s="32">
        <v>43891</v>
      </c>
      <c r="G300" s="33">
        <v>30815.7</v>
      </c>
      <c r="H300" s="31">
        <v>0</v>
      </c>
      <c r="I300" s="31">
        <v>0</v>
      </c>
      <c r="J300" s="33">
        <v>15321.91</v>
      </c>
      <c r="K300" s="33">
        <v>1522.83</v>
      </c>
      <c r="L300" s="31">
        <v>64.56</v>
      </c>
      <c r="M300" s="31"/>
      <c r="N300" s="33">
        <v>47725</v>
      </c>
      <c r="O300" s="29"/>
    </row>
    <row r="301" spans="1:15" x14ac:dyDescent="0.25">
      <c r="A301" s="30">
        <v>18</v>
      </c>
      <c r="B301" s="31" t="s">
        <v>29</v>
      </c>
      <c r="C301" s="31" t="s">
        <v>15</v>
      </c>
      <c r="D301" s="31">
        <v>6</v>
      </c>
      <c r="E301" s="31">
        <v>6</v>
      </c>
      <c r="F301" s="32">
        <v>43891</v>
      </c>
      <c r="G301" s="33">
        <v>27671.279999999999</v>
      </c>
      <c r="H301" s="31">
        <v>990</v>
      </c>
      <c r="I301" s="31">
        <v>0</v>
      </c>
      <c r="J301" s="33">
        <v>8460.75</v>
      </c>
      <c r="K301" s="31">
        <v>957.7</v>
      </c>
      <c r="L301" s="31">
        <v>67.959999999999994</v>
      </c>
      <c r="M301" s="31"/>
      <c r="N301" s="33">
        <v>38147.69</v>
      </c>
      <c r="O301" s="29"/>
    </row>
    <row r="302" spans="1:15" x14ac:dyDescent="0.25">
      <c r="A302" s="30">
        <v>7</v>
      </c>
      <c r="B302" s="31" t="s">
        <v>17</v>
      </c>
      <c r="C302" s="31" t="s">
        <v>15</v>
      </c>
      <c r="D302" s="31">
        <v>6</v>
      </c>
      <c r="E302" s="31">
        <v>6</v>
      </c>
      <c r="F302" s="32">
        <v>43891</v>
      </c>
      <c r="G302" s="33">
        <v>23725.07</v>
      </c>
      <c r="H302" s="31">
        <v>0</v>
      </c>
      <c r="I302" s="31">
        <v>420</v>
      </c>
      <c r="J302" s="33">
        <v>8848.93</v>
      </c>
      <c r="K302" s="31">
        <v>941</v>
      </c>
      <c r="L302" s="31">
        <v>0</v>
      </c>
      <c r="M302" s="31"/>
      <c r="N302" s="33">
        <v>33935</v>
      </c>
      <c r="O302" s="29"/>
    </row>
    <row r="303" spans="1:15" x14ac:dyDescent="0.25">
      <c r="A303" s="30">
        <v>19</v>
      </c>
      <c r="B303" s="31" t="s">
        <v>31</v>
      </c>
      <c r="C303" s="31" t="s">
        <v>32</v>
      </c>
      <c r="D303" s="31">
        <v>6</v>
      </c>
      <c r="E303" s="31">
        <v>6</v>
      </c>
      <c r="F303" s="32">
        <v>43891</v>
      </c>
      <c r="G303" s="33">
        <v>30162.25</v>
      </c>
      <c r="H303" s="31">
        <v>0</v>
      </c>
      <c r="I303" s="31">
        <v>0</v>
      </c>
      <c r="J303" s="33">
        <v>10838.4</v>
      </c>
      <c r="K303" s="33">
        <v>1613.5</v>
      </c>
      <c r="L303" s="31">
        <v>18</v>
      </c>
      <c r="M303" s="31"/>
      <c r="N303" s="33">
        <v>42632.15</v>
      </c>
      <c r="O303" s="29"/>
    </row>
    <row r="304" spans="1:15" x14ac:dyDescent="0.25">
      <c r="A304" s="30">
        <v>6</v>
      </c>
      <c r="B304" s="31" t="s">
        <v>16</v>
      </c>
      <c r="C304" s="31" t="s">
        <v>15</v>
      </c>
      <c r="D304" s="31">
        <v>6</v>
      </c>
      <c r="E304" s="31">
        <v>6</v>
      </c>
      <c r="F304" s="32">
        <v>43891</v>
      </c>
      <c r="G304" s="33">
        <v>33143.67</v>
      </c>
      <c r="H304" s="31">
        <v>990</v>
      </c>
      <c r="I304" s="33">
        <v>1884.95</v>
      </c>
      <c r="J304" s="33">
        <v>14645.34</v>
      </c>
      <c r="K304" s="33">
        <v>2562.38</v>
      </c>
      <c r="L304" s="33">
        <v>11263.83</v>
      </c>
      <c r="M304" s="33"/>
      <c r="N304" s="33">
        <v>64490.17</v>
      </c>
      <c r="O304" s="29"/>
    </row>
    <row r="305" spans="1:15" x14ac:dyDescent="0.25">
      <c r="A305" s="30">
        <v>12</v>
      </c>
      <c r="B305" s="31" t="s">
        <v>23</v>
      </c>
      <c r="C305" s="31" t="s">
        <v>15</v>
      </c>
      <c r="D305" s="31">
        <v>6</v>
      </c>
      <c r="E305" s="31">
        <v>6</v>
      </c>
      <c r="F305" s="32">
        <v>43922</v>
      </c>
      <c r="G305" s="31">
        <v>0</v>
      </c>
      <c r="H305" s="33">
        <v>-10146.299999999999</v>
      </c>
      <c r="I305" s="31">
        <v>0</v>
      </c>
      <c r="J305" s="31">
        <v>0</v>
      </c>
      <c r="K305" s="31">
        <v>0</v>
      </c>
      <c r="L305" s="31">
        <v>0</v>
      </c>
      <c r="M305" s="31"/>
      <c r="N305" s="33">
        <v>-10146.299999999999</v>
      </c>
      <c r="O305" s="29"/>
    </row>
    <row r="306" spans="1:15" x14ac:dyDescent="0.25">
      <c r="A306" s="30">
        <v>4</v>
      </c>
      <c r="B306" s="31" t="s">
        <v>37</v>
      </c>
      <c r="C306" s="31" t="s">
        <v>38</v>
      </c>
      <c r="D306" s="31">
        <v>5</v>
      </c>
      <c r="E306" s="31">
        <v>6</v>
      </c>
      <c r="F306" s="32">
        <v>43922</v>
      </c>
      <c r="G306" s="31">
        <v>0</v>
      </c>
      <c r="H306" s="31">
        <v>0</v>
      </c>
      <c r="I306" s="31">
        <v>0</v>
      </c>
      <c r="J306" s="31">
        <v>0</v>
      </c>
      <c r="K306" s="31">
        <v>0</v>
      </c>
      <c r="L306" s="31">
        <v>0</v>
      </c>
      <c r="M306" s="31"/>
      <c r="N306" s="31">
        <v>0</v>
      </c>
      <c r="O306" s="29"/>
    </row>
    <row r="307" spans="1:15" x14ac:dyDescent="0.25">
      <c r="A307" s="30">
        <v>14</v>
      </c>
      <c r="B307" s="31" t="s">
        <v>24</v>
      </c>
      <c r="C307" s="31" t="s">
        <v>15</v>
      </c>
      <c r="D307" s="31">
        <v>6</v>
      </c>
      <c r="E307" s="31">
        <v>4.5</v>
      </c>
      <c r="F307" s="32">
        <v>43922</v>
      </c>
      <c r="G307" s="31">
        <v>0</v>
      </c>
      <c r="H307" s="31">
        <v>0</v>
      </c>
      <c r="I307" s="31">
        <v>0</v>
      </c>
      <c r="J307" s="31">
        <v>0</v>
      </c>
      <c r="K307" s="31">
        <v>0</v>
      </c>
      <c r="L307" s="31">
        <v>0</v>
      </c>
      <c r="M307" s="31"/>
      <c r="N307" s="31">
        <v>0</v>
      </c>
      <c r="O307" s="29"/>
    </row>
    <row r="308" spans="1:15" x14ac:dyDescent="0.25">
      <c r="A308" s="30">
        <v>23</v>
      </c>
      <c r="B308" s="31" t="s">
        <v>35</v>
      </c>
      <c r="C308" s="31" t="s">
        <v>36</v>
      </c>
      <c r="D308" s="31">
        <v>6</v>
      </c>
      <c r="E308" s="31">
        <v>6</v>
      </c>
      <c r="F308" s="32">
        <v>43922</v>
      </c>
      <c r="G308" s="31">
        <v>0</v>
      </c>
      <c r="H308" s="31">
        <v>0</v>
      </c>
      <c r="I308" s="31">
        <v>0</v>
      </c>
      <c r="J308" s="31">
        <v>0</v>
      </c>
      <c r="K308" s="31">
        <v>0</v>
      </c>
      <c r="L308" s="31">
        <v>0</v>
      </c>
      <c r="M308" s="31"/>
      <c r="N308" s="31">
        <v>0</v>
      </c>
      <c r="O308" s="29"/>
    </row>
    <row r="309" spans="1:15" x14ac:dyDescent="0.25">
      <c r="A309" s="30">
        <v>19</v>
      </c>
      <c r="B309" s="31" t="s">
        <v>31</v>
      </c>
      <c r="C309" s="31" t="s">
        <v>32</v>
      </c>
      <c r="D309" s="31">
        <v>6</v>
      </c>
      <c r="E309" s="31">
        <v>6</v>
      </c>
      <c r="F309" s="32">
        <v>43922</v>
      </c>
      <c r="G309" s="31">
        <v>0</v>
      </c>
      <c r="H309" s="33">
        <v>-7378</v>
      </c>
      <c r="I309" s="31">
        <v>0</v>
      </c>
      <c r="J309" s="31">
        <v>0</v>
      </c>
      <c r="K309" s="31">
        <v>0</v>
      </c>
      <c r="L309" s="31">
        <v>0</v>
      </c>
      <c r="M309" s="31"/>
      <c r="N309" s="33">
        <v>-7378</v>
      </c>
      <c r="O309" s="29"/>
    </row>
    <row r="310" spans="1:15" x14ac:dyDescent="0.25">
      <c r="A310" s="30">
        <v>24</v>
      </c>
      <c r="B310" s="31" t="s">
        <v>39</v>
      </c>
      <c r="C310" s="31" t="s">
        <v>36</v>
      </c>
      <c r="D310" s="31">
        <v>6</v>
      </c>
      <c r="E310" s="31">
        <v>6</v>
      </c>
      <c r="F310" s="32">
        <v>43922</v>
      </c>
      <c r="G310" s="31">
        <v>0</v>
      </c>
      <c r="H310" s="31">
        <v>0</v>
      </c>
      <c r="I310" s="31">
        <v>0</v>
      </c>
      <c r="J310" s="31">
        <v>0</v>
      </c>
      <c r="K310" s="31">
        <v>0</v>
      </c>
      <c r="L310" s="31">
        <v>0</v>
      </c>
      <c r="M310" s="31"/>
      <c r="N310" s="31">
        <v>0</v>
      </c>
      <c r="O310" s="29"/>
    </row>
    <row r="311" spans="1:15" x14ac:dyDescent="0.25">
      <c r="A311" s="30">
        <v>7</v>
      </c>
      <c r="B311" s="31" t="s">
        <v>17</v>
      </c>
      <c r="C311" s="31" t="s">
        <v>15</v>
      </c>
      <c r="D311" s="31">
        <v>6</v>
      </c>
      <c r="E311" s="31">
        <v>6</v>
      </c>
      <c r="F311" s="32">
        <v>43922</v>
      </c>
      <c r="G311" s="31">
        <v>0</v>
      </c>
      <c r="H311" s="31">
        <v>0</v>
      </c>
      <c r="I311" s="31">
        <v>0</v>
      </c>
      <c r="J311" s="31">
        <v>0</v>
      </c>
      <c r="K311" s="31">
        <v>0</v>
      </c>
      <c r="L311" s="31">
        <v>0</v>
      </c>
      <c r="M311" s="31"/>
      <c r="N311" s="31">
        <v>0</v>
      </c>
      <c r="O311" s="29"/>
    </row>
    <row r="312" spans="1:15" x14ac:dyDescent="0.25">
      <c r="A312" s="30">
        <v>20</v>
      </c>
      <c r="B312" s="31" t="s">
        <v>30</v>
      </c>
      <c r="C312" s="31" t="s">
        <v>15</v>
      </c>
      <c r="D312" s="31">
        <v>6</v>
      </c>
      <c r="E312" s="31">
        <v>4.5</v>
      </c>
      <c r="F312" s="32">
        <v>43922</v>
      </c>
      <c r="G312" s="31">
        <v>0</v>
      </c>
      <c r="H312" s="31">
        <v>0</v>
      </c>
      <c r="I312" s="31">
        <v>0</v>
      </c>
      <c r="J312" s="31">
        <v>0</v>
      </c>
      <c r="K312" s="31">
        <v>0</v>
      </c>
      <c r="L312" s="31">
        <v>0</v>
      </c>
      <c r="M312" s="31"/>
      <c r="N312" s="31">
        <v>0</v>
      </c>
      <c r="O312" s="29"/>
    </row>
    <row r="313" spans="1:15" x14ac:dyDescent="0.25">
      <c r="A313" s="30">
        <v>22</v>
      </c>
      <c r="B313" s="31" t="s">
        <v>34</v>
      </c>
      <c r="C313" s="31" t="s">
        <v>15</v>
      </c>
      <c r="D313" s="31">
        <v>6</v>
      </c>
      <c r="E313" s="31">
        <v>4.5</v>
      </c>
      <c r="F313" s="32">
        <v>43922</v>
      </c>
      <c r="G313" s="31">
        <v>0</v>
      </c>
      <c r="H313" s="31">
        <v>0</v>
      </c>
      <c r="I313" s="31">
        <v>0</v>
      </c>
      <c r="J313" s="31">
        <v>0</v>
      </c>
      <c r="K313" s="31">
        <v>0</v>
      </c>
      <c r="L313" s="31">
        <v>0</v>
      </c>
      <c r="M313" s="31"/>
      <c r="N313" s="31">
        <v>0</v>
      </c>
      <c r="O313" s="29"/>
    </row>
    <row r="314" spans="1:15" x14ac:dyDescent="0.25">
      <c r="A314" s="30">
        <v>17</v>
      </c>
      <c r="B314" s="31" t="s">
        <v>28</v>
      </c>
      <c r="C314" s="31" t="s">
        <v>15</v>
      </c>
      <c r="D314" s="31">
        <v>7</v>
      </c>
      <c r="E314" s="31">
        <v>6</v>
      </c>
      <c r="F314" s="32">
        <v>43922</v>
      </c>
      <c r="G314" s="31">
        <v>-49.61</v>
      </c>
      <c r="H314" s="31">
        <v>0</v>
      </c>
      <c r="I314" s="31">
        <v>0</v>
      </c>
      <c r="J314" s="31">
        <v>0</v>
      </c>
      <c r="K314" s="31">
        <v>0</v>
      </c>
      <c r="L314" s="31">
        <v>0</v>
      </c>
      <c r="M314" s="31"/>
      <c r="N314" s="31">
        <v>-49.61</v>
      </c>
      <c r="O314" s="29"/>
    </row>
    <row r="315" spans="1:15" x14ac:dyDescent="0.25">
      <c r="A315" s="30">
        <v>18</v>
      </c>
      <c r="B315" s="31" t="s">
        <v>29</v>
      </c>
      <c r="C315" s="31" t="s">
        <v>15</v>
      </c>
      <c r="D315" s="31">
        <v>6</v>
      </c>
      <c r="E315" s="31">
        <v>6</v>
      </c>
      <c r="F315" s="32">
        <v>43922</v>
      </c>
      <c r="G315" s="31">
        <v>0</v>
      </c>
      <c r="H315" s="33">
        <v>-6230</v>
      </c>
      <c r="I315" s="31">
        <v>0</v>
      </c>
      <c r="J315" s="31">
        <v>0</v>
      </c>
      <c r="K315" s="31">
        <v>0</v>
      </c>
      <c r="L315" s="31">
        <v>0</v>
      </c>
      <c r="M315" s="31"/>
      <c r="N315" s="33">
        <v>-6230</v>
      </c>
      <c r="O315" s="29"/>
    </row>
    <row r="316" spans="1:15" ht="30" x14ac:dyDescent="0.25">
      <c r="A316" s="30">
        <v>15</v>
      </c>
      <c r="B316" s="31" t="s">
        <v>26</v>
      </c>
      <c r="C316" s="31" t="s">
        <v>20</v>
      </c>
      <c r="D316" s="31">
        <v>7</v>
      </c>
      <c r="E316" s="31">
        <v>6</v>
      </c>
      <c r="F316" s="32">
        <v>43922</v>
      </c>
      <c r="G316" s="31">
        <v>0</v>
      </c>
      <c r="H316" s="31">
        <v>0</v>
      </c>
      <c r="I316" s="31">
        <v>158</v>
      </c>
      <c r="J316" s="31">
        <v>0</v>
      </c>
      <c r="K316" s="31">
        <v>0</v>
      </c>
      <c r="L316" s="31">
        <v>0</v>
      </c>
      <c r="M316" s="31"/>
      <c r="N316" s="31">
        <v>158</v>
      </c>
      <c r="O316" s="29"/>
    </row>
    <row r="317" spans="1:15" x14ac:dyDescent="0.25">
      <c r="A317" s="30">
        <v>8</v>
      </c>
      <c r="B317" s="31" t="s">
        <v>18</v>
      </c>
      <c r="C317" s="31" t="s">
        <v>15</v>
      </c>
      <c r="D317" s="31">
        <v>6</v>
      </c>
      <c r="E317" s="31">
        <v>6</v>
      </c>
      <c r="F317" s="32">
        <v>43922</v>
      </c>
      <c r="G317" s="31">
        <v>0</v>
      </c>
      <c r="H317" s="31">
        <v>0</v>
      </c>
      <c r="I317" s="31">
        <v>0</v>
      </c>
      <c r="J317" s="31">
        <v>0</v>
      </c>
      <c r="K317" s="31">
        <v>0</v>
      </c>
      <c r="L317" s="31">
        <v>0</v>
      </c>
      <c r="M317" s="31"/>
      <c r="N317" s="31">
        <v>0</v>
      </c>
      <c r="O317" s="29"/>
    </row>
    <row r="318" spans="1:15" ht="30" x14ac:dyDescent="0.25">
      <c r="A318" s="30">
        <v>9</v>
      </c>
      <c r="B318" s="31" t="s">
        <v>19</v>
      </c>
      <c r="C318" s="31" t="s">
        <v>20</v>
      </c>
      <c r="D318" s="31">
        <v>5</v>
      </c>
      <c r="E318" s="31">
        <v>6</v>
      </c>
      <c r="F318" s="32">
        <v>43922</v>
      </c>
      <c r="G318" s="31">
        <v>0</v>
      </c>
      <c r="H318" s="31">
        <v>0</v>
      </c>
      <c r="I318" s="31">
        <v>0</v>
      </c>
      <c r="J318" s="31">
        <v>0</v>
      </c>
      <c r="K318" s="31">
        <v>0</v>
      </c>
      <c r="L318" s="31">
        <v>0</v>
      </c>
      <c r="M318" s="31"/>
      <c r="N318" s="31">
        <v>0</v>
      </c>
      <c r="O318" s="29"/>
    </row>
    <row r="319" spans="1:15" x14ac:dyDescent="0.25">
      <c r="A319" s="30">
        <v>6</v>
      </c>
      <c r="B319" s="31" t="s">
        <v>16</v>
      </c>
      <c r="C319" s="31" t="s">
        <v>15</v>
      </c>
      <c r="D319" s="31">
        <v>6</v>
      </c>
      <c r="E319" s="31">
        <v>6</v>
      </c>
      <c r="F319" s="32">
        <v>43922</v>
      </c>
      <c r="G319" s="31">
        <v>0</v>
      </c>
      <c r="H319" s="31">
        <v>0</v>
      </c>
      <c r="I319" s="31">
        <v>50</v>
      </c>
      <c r="J319" s="31">
        <v>0</v>
      </c>
      <c r="K319" s="31">
        <v>0</v>
      </c>
      <c r="L319" s="31">
        <v>0</v>
      </c>
      <c r="M319" s="31"/>
      <c r="N319" s="31">
        <v>50</v>
      </c>
      <c r="O319" s="29"/>
    </row>
    <row r="320" spans="1:15" x14ac:dyDescent="0.25">
      <c r="A320" s="30">
        <v>10</v>
      </c>
      <c r="B320" s="31" t="s">
        <v>21</v>
      </c>
      <c r="C320" s="31" t="s">
        <v>15</v>
      </c>
      <c r="D320" s="31">
        <v>6</v>
      </c>
      <c r="E320" s="31">
        <v>6</v>
      </c>
      <c r="F320" s="32">
        <v>43922</v>
      </c>
      <c r="G320" s="31">
        <v>0</v>
      </c>
      <c r="H320" s="31">
        <v>0</v>
      </c>
      <c r="I320" s="31">
        <v>0</v>
      </c>
      <c r="J320" s="31">
        <v>0</v>
      </c>
      <c r="K320" s="31">
        <v>0</v>
      </c>
      <c r="L320" s="31">
        <v>0</v>
      </c>
      <c r="M320" s="31"/>
      <c r="N320" s="31">
        <v>0</v>
      </c>
      <c r="O320" s="29"/>
    </row>
    <row r="321" spans="1:15" x14ac:dyDescent="0.25">
      <c r="A321" s="30">
        <v>11</v>
      </c>
      <c r="B321" s="31" t="s">
        <v>22</v>
      </c>
      <c r="C321" s="31" t="s">
        <v>15</v>
      </c>
      <c r="D321" s="31">
        <v>6</v>
      </c>
      <c r="E321" s="31">
        <v>6</v>
      </c>
      <c r="F321" s="32">
        <v>43922</v>
      </c>
      <c r="G321" s="33">
        <v>1038</v>
      </c>
      <c r="H321" s="31">
        <v>0</v>
      </c>
      <c r="I321" s="31">
        <v>0</v>
      </c>
      <c r="J321" s="31">
        <v>0</v>
      </c>
      <c r="K321" s="31">
        <v>0</v>
      </c>
      <c r="L321" s="31">
        <v>0</v>
      </c>
      <c r="M321" s="31"/>
      <c r="N321" s="33">
        <v>1038</v>
      </c>
      <c r="O321" s="29"/>
    </row>
    <row r="322" spans="1:15" x14ac:dyDescent="0.25">
      <c r="A322" s="30">
        <v>13</v>
      </c>
      <c r="B322" s="31" t="s">
        <v>25</v>
      </c>
      <c r="C322" s="31" t="s">
        <v>15</v>
      </c>
      <c r="D322" s="31">
        <v>6</v>
      </c>
      <c r="E322" s="31">
        <v>6</v>
      </c>
      <c r="F322" s="32">
        <v>43922</v>
      </c>
      <c r="G322" s="31">
        <v>0</v>
      </c>
      <c r="H322" s="31">
        <v>0</v>
      </c>
      <c r="I322" s="31">
        <v>0</v>
      </c>
      <c r="J322" s="31">
        <v>0</v>
      </c>
      <c r="K322" s="31">
        <v>0</v>
      </c>
      <c r="L322" s="31">
        <v>0</v>
      </c>
      <c r="M322" s="31"/>
      <c r="N322" s="31">
        <v>0</v>
      </c>
      <c r="O322" s="29"/>
    </row>
    <row r="323" spans="1:15" x14ac:dyDescent="0.25">
      <c r="A323" s="30">
        <v>16</v>
      </c>
      <c r="B323" s="31" t="s">
        <v>27</v>
      </c>
      <c r="C323" s="31" t="s">
        <v>15</v>
      </c>
      <c r="D323" s="31">
        <v>7</v>
      </c>
      <c r="E323" s="31">
        <v>7</v>
      </c>
      <c r="F323" s="32">
        <v>43922</v>
      </c>
      <c r="G323" s="31">
        <v>0</v>
      </c>
      <c r="H323" s="31">
        <v>0</v>
      </c>
      <c r="I323" s="31">
        <v>0</v>
      </c>
      <c r="J323" s="31">
        <v>10.75</v>
      </c>
      <c r="K323" s="31">
        <v>0</v>
      </c>
      <c r="L323" s="31">
        <v>0</v>
      </c>
      <c r="M323" s="31"/>
      <c r="N323" s="31">
        <v>10.75</v>
      </c>
      <c r="O323" s="29"/>
    </row>
    <row r="324" spans="1:15" x14ac:dyDescent="0.25">
      <c r="A324" s="30">
        <v>2</v>
      </c>
      <c r="B324" s="31" t="s">
        <v>14</v>
      </c>
      <c r="C324" s="31" t="s">
        <v>15</v>
      </c>
      <c r="D324" s="31">
        <v>5</v>
      </c>
      <c r="E324" s="31">
        <v>6</v>
      </c>
      <c r="F324" s="32">
        <v>43922</v>
      </c>
      <c r="G324" s="31">
        <v>0</v>
      </c>
      <c r="H324" s="31">
        <v>0</v>
      </c>
      <c r="I324" s="31">
        <v>0</v>
      </c>
      <c r="J324" s="31">
        <v>0</v>
      </c>
      <c r="K324" s="31">
        <v>0</v>
      </c>
      <c r="L324" s="31">
        <v>0</v>
      </c>
      <c r="M324" s="31"/>
      <c r="N324" s="31">
        <v>0</v>
      </c>
      <c r="O324" s="29"/>
    </row>
    <row r="325" spans="1:15" x14ac:dyDescent="0.25">
      <c r="A325" s="30">
        <v>25</v>
      </c>
      <c r="B325" s="31" t="s">
        <v>40</v>
      </c>
      <c r="C325" s="31" t="s">
        <v>38</v>
      </c>
      <c r="D325" s="31">
        <v>6</v>
      </c>
      <c r="E325" s="31">
        <v>6</v>
      </c>
      <c r="F325" s="32">
        <v>43922</v>
      </c>
      <c r="G325" s="31">
        <v>0</v>
      </c>
      <c r="H325" s="31">
        <v>0</v>
      </c>
      <c r="I325" s="31">
        <v>666.23</v>
      </c>
      <c r="J325" s="31">
        <v>0</v>
      </c>
      <c r="K325" s="31">
        <v>0</v>
      </c>
      <c r="L325" s="31">
        <v>0</v>
      </c>
      <c r="M325" s="31"/>
      <c r="N325" s="31">
        <v>666.23</v>
      </c>
      <c r="O325" s="29"/>
    </row>
    <row r="326" spans="1:15" x14ac:dyDescent="0.25">
      <c r="A326" s="30">
        <v>21</v>
      </c>
      <c r="B326" s="31" t="s">
        <v>33</v>
      </c>
      <c r="C326" s="31" t="s">
        <v>15</v>
      </c>
      <c r="D326" s="31">
        <v>6</v>
      </c>
      <c r="E326" s="31">
        <v>6</v>
      </c>
      <c r="F326" s="32">
        <v>43922</v>
      </c>
      <c r="G326" s="31">
        <v>0</v>
      </c>
      <c r="H326" s="31">
        <v>0</v>
      </c>
      <c r="I326" s="31">
        <v>0</v>
      </c>
      <c r="J326" s="31">
        <v>0</v>
      </c>
      <c r="K326" s="31">
        <v>0</v>
      </c>
      <c r="L326" s="31">
        <v>0</v>
      </c>
      <c r="M326" s="31"/>
      <c r="N326" s="31">
        <v>0</v>
      </c>
      <c r="O326" s="29"/>
    </row>
    <row r="327" spans="1:15" x14ac:dyDescent="0.25">
      <c r="A327" s="30">
        <v>13</v>
      </c>
      <c r="B327" s="31" t="s">
        <v>25</v>
      </c>
      <c r="C327" s="31" t="s">
        <v>15</v>
      </c>
      <c r="D327" s="31">
        <v>6</v>
      </c>
      <c r="E327" s="31">
        <v>6</v>
      </c>
      <c r="F327" s="32">
        <v>43952</v>
      </c>
      <c r="G327" s="31">
        <v>0</v>
      </c>
      <c r="H327" s="33">
        <v>-5165</v>
      </c>
      <c r="I327" s="31">
        <v>0</v>
      </c>
      <c r="J327" s="31">
        <v>0</v>
      </c>
      <c r="K327" s="31">
        <v>0</v>
      </c>
      <c r="L327" s="31">
        <v>0</v>
      </c>
      <c r="M327" s="31"/>
      <c r="N327" s="33">
        <v>-5165</v>
      </c>
      <c r="O327" s="29"/>
    </row>
    <row r="328" spans="1:15" x14ac:dyDescent="0.25">
      <c r="A328" s="30">
        <v>14</v>
      </c>
      <c r="B328" s="31" t="s">
        <v>24</v>
      </c>
      <c r="C328" s="31" t="s">
        <v>15</v>
      </c>
      <c r="D328" s="31">
        <v>6</v>
      </c>
      <c r="E328" s="31">
        <v>4.5</v>
      </c>
      <c r="F328" s="32">
        <v>43952</v>
      </c>
      <c r="G328" s="31">
        <v>0</v>
      </c>
      <c r="H328" s="31">
        <v>0</v>
      </c>
      <c r="I328" s="31">
        <v>0</v>
      </c>
      <c r="J328" s="31">
        <v>0</v>
      </c>
      <c r="K328" s="31">
        <v>398.01</v>
      </c>
      <c r="L328" s="31">
        <v>0</v>
      </c>
      <c r="M328" s="31"/>
      <c r="N328" s="31">
        <v>398.01</v>
      </c>
      <c r="O328" s="29"/>
    </row>
    <row r="329" spans="1:15" x14ac:dyDescent="0.25">
      <c r="A329" s="30">
        <v>4</v>
      </c>
      <c r="B329" s="31" t="s">
        <v>37</v>
      </c>
      <c r="C329" s="31" t="s">
        <v>38</v>
      </c>
      <c r="D329" s="31">
        <v>5</v>
      </c>
      <c r="E329" s="31">
        <v>6</v>
      </c>
      <c r="F329" s="32">
        <v>43952</v>
      </c>
      <c r="G329" s="33">
        <v>2813</v>
      </c>
      <c r="H329" s="31">
        <v>0</v>
      </c>
      <c r="I329" s="31">
        <v>0</v>
      </c>
      <c r="J329" s="33">
        <v>1138.81</v>
      </c>
      <c r="K329" s="31">
        <v>427.39</v>
      </c>
      <c r="L329" s="31">
        <v>156</v>
      </c>
      <c r="M329" s="31"/>
      <c r="N329" s="33">
        <v>4535.2</v>
      </c>
      <c r="O329" s="29"/>
    </row>
    <row r="330" spans="1:15" x14ac:dyDescent="0.25">
      <c r="A330" s="30">
        <v>22</v>
      </c>
      <c r="B330" s="31" t="s">
        <v>34</v>
      </c>
      <c r="C330" s="31" t="s">
        <v>15</v>
      </c>
      <c r="D330" s="31">
        <v>6</v>
      </c>
      <c r="E330" s="31">
        <v>4.5</v>
      </c>
      <c r="F330" s="32">
        <v>43952</v>
      </c>
      <c r="G330" s="31">
        <v>0</v>
      </c>
      <c r="H330" s="31">
        <v>0</v>
      </c>
      <c r="I330" s="31">
        <v>0</v>
      </c>
      <c r="J330" s="31">
        <v>0</v>
      </c>
      <c r="K330" s="31">
        <v>0</v>
      </c>
      <c r="L330" s="31">
        <v>0</v>
      </c>
      <c r="M330" s="31"/>
      <c r="N330" s="31">
        <v>0</v>
      </c>
      <c r="O330" s="29"/>
    </row>
    <row r="331" spans="1:15" x14ac:dyDescent="0.25">
      <c r="A331" s="30">
        <v>20</v>
      </c>
      <c r="B331" s="31" t="s">
        <v>30</v>
      </c>
      <c r="C331" s="31" t="s">
        <v>15</v>
      </c>
      <c r="D331" s="31">
        <v>6</v>
      </c>
      <c r="E331" s="31">
        <v>4.5</v>
      </c>
      <c r="F331" s="32">
        <v>43952</v>
      </c>
      <c r="G331" s="31">
        <v>0</v>
      </c>
      <c r="H331" s="31">
        <v>0</v>
      </c>
      <c r="I331" s="31">
        <v>0</v>
      </c>
      <c r="J331" s="31">
        <v>0</v>
      </c>
      <c r="K331" s="31">
        <v>0</v>
      </c>
      <c r="L331" s="31">
        <v>0</v>
      </c>
      <c r="M331" s="31"/>
      <c r="N331" s="31">
        <v>0</v>
      </c>
      <c r="O331" s="29"/>
    </row>
    <row r="332" spans="1:15" x14ac:dyDescent="0.25">
      <c r="A332" s="30">
        <v>10</v>
      </c>
      <c r="B332" s="31" t="s">
        <v>21</v>
      </c>
      <c r="C332" s="31" t="s">
        <v>15</v>
      </c>
      <c r="D332" s="31">
        <v>6</v>
      </c>
      <c r="E332" s="31">
        <v>6</v>
      </c>
      <c r="F332" s="32">
        <v>43952</v>
      </c>
      <c r="G332" s="31">
        <v>598</v>
      </c>
      <c r="H332" s="31">
        <v>0</v>
      </c>
      <c r="I332" s="31">
        <v>0</v>
      </c>
      <c r="J332" s="31">
        <v>150</v>
      </c>
      <c r="K332" s="31">
        <v>0</v>
      </c>
      <c r="L332" s="31">
        <v>82</v>
      </c>
      <c r="M332" s="31"/>
      <c r="N332" s="31">
        <v>830</v>
      </c>
      <c r="O332" s="29"/>
    </row>
    <row r="333" spans="1:15" x14ac:dyDescent="0.25">
      <c r="A333" s="30">
        <v>7</v>
      </c>
      <c r="B333" s="31" t="s">
        <v>17</v>
      </c>
      <c r="C333" s="31" t="s">
        <v>15</v>
      </c>
      <c r="D333" s="31">
        <v>6</v>
      </c>
      <c r="E333" s="31">
        <v>6</v>
      </c>
      <c r="F333" s="32">
        <v>43952</v>
      </c>
      <c r="G333" s="31">
        <v>0</v>
      </c>
      <c r="H333" s="31">
        <v>0</v>
      </c>
      <c r="I333" s="31">
        <v>0</v>
      </c>
      <c r="J333" s="31">
        <v>0</v>
      </c>
      <c r="K333" s="31">
        <v>0</v>
      </c>
      <c r="L333" s="31">
        <v>0</v>
      </c>
      <c r="M333" s="31"/>
      <c r="N333" s="31">
        <v>0</v>
      </c>
      <c r="O333" s="29"/>
    </row>
    <row r="334" spans="1:15" x14ac:dyDescent="0.25">
      <c r="A334" s="30">
        <v>17</v>
      </c>
      <c r="B334" s="31" t="s">
        <v>28</v>
      </c>
      <c r="C334" s="31" t="s">
        <v>15</v>
      </c>
      <c r="D334" s="31">
        <v>7</v>
      </c>
      <c r="E334" s="31">
        <v>6</v>
      </c>
      <c r="F334" s="32">
        <v>43952</v>
      </c>
      <c r="G334" s="33">
        <v>4272.5</v>
      </c>
      <c r="H334" s="31">
        <v>0</v>
      </c>
      <c r="I334" s="33">
        <v>2348</v>
      </c>
      <c r="J334" s="33">
        <v>2706.5</v>
      </c>
      <c r="K334" s="31">
        <v>0</v>
      </c>
      <c r="L334" s="33">
        <v>4406.79</v>
      </c>
      <c r="M334" s="33"/>
      <c r="N334" s="33">
        <v>13733.79</v>
      </c>
      <c r="O334" s="29"/>
    </row>
    <row r="335" spans="1:15" x14ac:dyDescent="0.25">
      <c r="A335" s="30">
        <v>21</v>
      </c>
      <c r="B335" s="31" t="s">
        <v>33</v>
      </c>
      <c r="C335" s="31" t="s">
        <v>15</v>
      </c>
      <c r="D335" s="31">
        <v>6</v>
      </c>
      <c r="E335" s="31">
        <v>6</v>
      </c>
      <c r="F335" s="32">
        <v>43952</v>
      </c>
      <c r="G335" s="33">
        <v>2990</v>
      </c>
      <c r="H335" s="31">
        <v>0</v>
      </c>
      <c r="I335" s="31">
        <v>0</v>
      </c>
      <c r="J335" s="33">
        <v>1396.5</v>
      </c>
      <c r="K335" s="31">
        <v>259.5</v>
      </c>
      <c r="L335" s="31">
        <v>111.95</v>
      </c>
      <c r="M335" s="31"/>
      <c r="N335" s="33">
        <v>4757.95</v>
      </c>
      <c r="O335" s="29"/>
    </row>
    <row r="336" spans="1:15" ht="30" x14ac:dyDescent="0.25">
      <c r="A336" s="30">
        <v>15</v>
      </c>
      <c r="B336" s="31" t="s">
        <v>26</v>
      </c>
      <c r="C336" s="31" t="s">
        <v>20</v>
      </c>
      <c r="D336" s="31">
        <v>7</v>
      </c>
      <c r="E336" s="31">
        <v>6</v>
      </c>
      <c r="F336" s="32">
        <v>43952</v>
      </c>
      <c r="G336" s="33">
        <v>6369.09</v>
      </c>
      <c r="H336" s="31">
        <v>0</v>
      </c>
      <c r="I336" s="33">
        <v>4231</v>
      </c>
      <c r="J336" s="33">
        <v>3707.6</v>
      </c>
      <c r="K336" s="31">
        <v>246.04</v>
      </c>
      <c r="L336" s="33">
        <v>1631</v>
      </c>
      <c r="M336" s="33"/>
      <c r="N336" s="33">
        <v>16184.73</v>
      </c>
      <c r="O336" s="29"/>
    </row>
    <row r="337" spans="1:15" x14ac:dyDescent="0.25">
      <c r="A337" s="30">
        <v>24</v>
      </c>
      <c r="B337" s="31" t="s">
        <v>39</v>
      </c>
      <c r="C337" s="31" t="s">
        <v>36</v>
      </c>
      <c r="D337" s="31">
        <v>6</v>
      </c>
      <c r="E337" s="31">
        <v>6</v>
      </c>
      <c r="F337" s="32">
        <v>43952</v>
      </c>
      <c r="G337" s="31">
        <v>265</v>
      </c>
      <c r="H337" s="31">
        <v>360</v>
      </c>
      <c r="I337" s="31">
        <v>0</v>
      </c>
      <c r="J337" s="31">
        <v>0</v>
      </c>
      <c r="K337" s="31">
        <v>0</v>
      </c>
      <c r="L337" s="31">
        <v>0</v>
      </c>
      <c r="M337" s="31"/>
      <c r="N337" s="31">
        <v>625</v>
      </c>
      <c r="O337" s="29"/>
    </row>
    <row r="338" spans="1:15" x14ac:dyDescent="0.25">
      <c r="A338" s="30">
        <v>6</v>
      </c>
      <c r="B338" s="31" t="s">
        <v>16</v>
      </c>
      <c r="C338" s="31" t="s">
        <v>15</v>
      </c>
      <c r="D338" s="31">
        <v>6</v>
      </c>
      <c r="E338" s="31">
        <v>6</v>
      </c>
      <c r="F338" s="32">
        <v>43952</v>
      </c>
      <c r="G338" s="31">
        <v>770</v>
      </c>
      <c r="H338" s="31">
        <v>-200</v>
      </c>
      <c r="I338" s="31">
        <v>267.49</v>
      </c>
      <c r="J338" s="31">
        <v>461.5</v>
      </c>
      <c r="K338" s="31">
        <v>48.75</v>
      </c>
      <c r="L338" s="33">
        <v>5041.43</v>
      </c>
      <c r="M338" s="33"/>
      <c r="N338" s="33">
        <v>6389.17</v>
      </c>
      <c r="O338" s="29"/>
    </row>
    <row r="339" spans="1:15" x14ac:dyDescent="0.25">
      <c r="A339" s="30">
        <v>23</v>
      </c>
      <c r="B339" s="31" t="s">
        <v>35</v>
      </c>
      <c r="C339" s="31" t="s">
        <v>36</v>
      </c>
      <c r="D339" s="31">
        <v>6</v>
      </c>
      <c r="E339" s="31">
        <v>6</v>
      </c>
      <c r="F339" s="32">
        <v>43952</v>
      </c>
      <c r="G339" s="31">
        <v>0</v>
      </c>
      <c r="H339" s="31">
        <v>0</v>
      </c>
      <c r="I339" s="31">
        <v>0</v>
      </c>
      <c r="J339" s="31">
        <v>0</v>
      </c>
      <c r="K339" s="31">
        <v>0</v>
      </c>
      <c r="L339" s="31">
        <v>0</v>
      </c>
      <c r="M339" s="31"/>
      <c r="N339" s="31">
        <v>0</v>
      </c>
      <c r="O339" s="29"/>
    </row>
    <row r="340" spans="1:15" x14ac:dyDescent="0.25">
      <c r="A340" s="30">
        <v>11</v>
      </c>
      <c r="B340" s="31" t="s">
        <v>22</v>
      </c>
      <c r="C340" s="31" t="s">
        <v>15</v>
      </c>
      <c r="D340" s="31">
        <v>6</v>
      </c>
      <c r="E340" s="31">
        <v>6</v>
      </c>
      <c r="F340" s="32">
        <v>43952</v>
      </c>
      <c r="G340" s="31">
        <v>110</v>
      </c>
      <c r="H340" s="31">
        <v>0</v>
      </c>
      <c r="I340" s="31">
        <v>0</v>
      </c>
      <c r="J340" s="31">
        <v>0</v>
      </c>
      <c r="K340" s="31">
        <v>0</v>
      </c>
      <c r="L340" s="31">
        <v>0</v>
      </c>
      <c r="M340" s="31"/>
      <c r="N340" s="31">
        <v>110</v>
      </c>
      <c r="O340" s="29"/>
    </row>
    <row r="341" spans="1:15" x14ac:dyDescent="0.25">
      <c r="A341" s="30">
        <v>2</v>
      </c>
      <c r="B341" s="31" t="s">
        <v>14</v>
      </c>
      <c r="C341" s="31" t="s">
        <v>15</v>
      </c>
      <c r="D341" s="31">
        <v>5</v>
      </c>
      <c r="E341" s="31">
        <v>6</v>
      </c>
      <c r="F341" s="32">
        <v>43952</v>
      </c>
      <c r="G341" s="31">
        <v>0</v>
      </c>
      <c r="H341" s="31">
        <v>0</v>
      </c>
      <c r="I341" s="31">
        <v>280</v>
      </c>
      <c r="J341" s="31">
        <v>0</v>
      </c>
      <c r="K341" s="31">
        <v>0</v>
      </c>
      <c r="L341" s="31">
        <v>0</v>
      </c>
      <c r="M341" s="31"/>
      <c r="N341" s="31">
        <v>280</v>
      </c>
      <c r="O341" s="29"/>
    </row>
    <row r="342" spans="1:15" x14ac:dyDescent="0.25">
      <c r="A342" s="30">
        <v>16</v>
      </c>
      <c r="B342" s="31" t="s">
        <v>27</v>
      </c>
      <c r="C342" s="31" t="s">
        <v>15</v>
      </c>
      <c r="D342" s="31">
        <v>7</v>
      </c>
      <c r="E342" s="31">
        <v>7</v>
      </c>
      <c r="F342" s="32">
        <v>43952</v>
      </c>
      <c r="G342" s="31">
        <v>0</v>
      </c>
      <c r="H342" s="31">
        <v>0</v>
      </c>
      <c r="I342" s="31">
        <v>149</v>
      </c>
      <c r="J342" s="31">
        <v>50.93</v>
      </c>
      <c r="K342" s="31">
        <v>7.01</v>
      </c>
      <c r="L342" s="31">
        <v>0</v>
      </c>
      <c r="M342" s="31"/>
      <c r="N342" s="31">
        <v>206.94</v>
      </c>
      <c r="O342" s="29"/>
    </row>
    <row r="343" spans="1:15" x14ac:dyDescent="0.25">
      <c r="A343" s="30">
        <v>25</v>
      </c>
      <c r="B343" s="31" t="s">
        <v>40</v>
      </c>
      <c r="C343" s="31" t="s">
        <v>38</v>
      </c>
      <c r="D343" s="31">
        <v>6</v>
      </c>
      <c r="E343" s="31">
        <v>6</v>
      </c>
      <c r="F343" s="32">
        <v>43952</v>
      </c>
      <c r="G343" s="33">
        <v>5085.96</v>
      </c>
      <c r="H343" s="31">
        <v>0</v>
      </c>
      <c r="I343" s="33">
        <v>1994.89</v>
      </c>
      <c r="J343" s="33">
        <v>2370.8200000000002</v>
      </c>
      <c r="K343" s="31">
        <v>711.36</v>
      </c>
      <c r="L343" s="31">
        <v>903.12</v>
      </c>
      <c r="M343" s="31"/>
      <c r="N343" s="33">
        <v>11066.15</v>
      </c>
      <c r="O343" s="29"/>
    </row>
    <row r="344" spans="1:15" x14ac:dyDescent="0.25">
      <c r="A344" s="30">
        <v>12</v>
      </c>
      <c r="B344" s="31" t="s">
        <v>23</v>
      </c>
      <c r="C344" s="31" t="s">
        <v>15</v>
      </c>
      <c r="D344" s="31">
        <v>6</v>
      </c>
      <c r="E344" s="31">
        <v>6</v>
      </c>
      <c r="F344" s="32">
        <v>43952</v>
      </c>
      <c r="G344" s="31">
        <v>-100</v>
      </c>
      <c r="H344" s="31">
        <v>-400</v>
      </c>
      <c r="I344" s="31">
        <v>0</v>
      </c>
      <c r="J344" s="31">
        <v>0</v>
      </c>
      <c r="K344" s="31">
        <v>0</v>
      </c>
      <c r="L344" s="31">
        <v>0</v>
      </c>
      <c r="M344" s="31"/>
      <c r="N344" s="31">
        <v>-500</v>
      </c>
      <c r="O344" s="29"/>
    </row>
    <row r="345" spans="1:15" x14ac:dyDescent="0.25">
      <c r="A345" s="30">
        <v>8</v>
      </c>
      <c r="B345" s="31" t="s">
        <v>18</v>
      </c>
      <c r="C345" s="31" t="s">
        <v>15</v>
      </c>
      <c r="D345" s="31">
        <v>6</v>
      </c>
      <c r="E345" s="31">
        <v>6</v>
      </c>
      <c r="F345" s="32">
        <v>43952</v>
      </c>
      <c r="G345" s="31">
        <v>0</v>
      </c>
      <c r="H345" s="33">
        <v>-2667.15</v>
      </c>
      <c r="I345" s="31">
        <v>0</v>
      </c>
      <c r="J345" s="31">
        <v>0</v>
      </c>
      <c r="K345" s="31">
        <v>0</v>
      </c>
      <c r="L345" s="31">
        <v>0</v>
      </c>
      <c r="M345" s="31"/>
      <c r="N345" s="33">
        <v>-2667.15</v>
      </c>
      <c r="O345" s="29"/>
    </row>
    <row r="346" spans="1:15" x14ac:dyDescent="0.25">
      <c r="A346" s="30">
        <v>18</v>
      </c>
      <c r="B346" s="31" t="s">
        <v>29</v>
      </c>
      <c r="C346" s="31" t="s">
        <v>15</v>
      </c>
      <c r="D346" s="31">
        <v>6</v>
      </c>
      <c r="E346" s="31">
        <v>6</v>
      </c>
      <c r="F346" s="32">
        <v>43952</v>
      </c>
      <c r="G346" s="31">
        <v>770.25</v>
      </c>
      <c r="H346" s="31">
        <v>0</v>
      </c>
      <c r="I346" s="31">
        <v>0</v>
      </c>
      <c r="J346" s="31">
        <v>443</v>
      </c>
      <c r="K346" s="31">
        <v>113</v>
      </c>
      <c r="L346" s="31">
        <v>0</v>
      </c>
      <c r="M346" s="31"/>
      <c r="N346" s="33">
        <v>1326.25</v>
      </c>
      <c r="O346" s="29"/>
    </row>
    <row r="347" spans="1:15" x14ac:dyDescent="0.25">
      <c r="A347" s="30">
        <v>19</v>
      </c>
      <c r="B347" s="31" t="s">
        <v>31</v>
      </c>
      <c r="C347" s="31" t="s">
        <v>32</v>
      </c>
      <c r="D347" s="31">
        <v>6</v>
      </c>
      <c r="E347" s="31">
        <v>6</v>
      </c>
      <c r="F347" s="32">
        <v>43952</v>
      </c>
      <c r="G347" s="31">
        <v>0</v>
      </c>
      <c r="H347" s="31">
        <v>0</v>
      </c>
      <c r="I347" s="31">
        <v>0</v>
      </c>
      <c r="J347" s="31">
        <v>0</v>
      </c>
      <c r="K347" s="31">
        <v>0</v>
      </c>
      <c r="L347" s="31">
        <v>0</v>
      </c>
      <c r="M347" s="31"/>
      <c r="N347" s="31">
        <v>0</v>
      </c>
      <c r="O347" s="29"/>
    </row>
    <row r="348" spans="1:15" ht="30" x14ac:dyDescent="0.25">
      <c r="A348" s="30">
        <v>9</v>
      </c>
      <c r="B348" s="31" t="s">
        <v>19</v>
      </c>
      <c r="C348" s="31" t="s">
        <v>20</v>
      </c>
      <c r="D348" s="31">
        <v>5</v>
      </c>
      <c r="E348" s="31">
        <v>6</v>
      </c>
      <c r="F348" s="32">
        <v>43952</v>
      </c>
      <c r="G348" s="31">
        <v>0</v>
      </c>
      <c r="H348" s="31">
        <v>0</v>
      </c>
      <c r="I348" s="31">
        <v>0</v>
      </c>
      <c r="J348" s="31">
        <v>0</v>
      </c>
      <c r="K348" s="31">
        <v>0</v>
      </c>
      <c r="L348" s="31">
        <v>0</v>
      </c>
      <c r="M348" s="31"/>
      <c r="N348" s="31">
        <v>0</v>
      </c>
      <c r="O348" s="29"/>
    </row>
    <row r="349" spans="1:15" x14ac:dyDescent="0.25">
      <c r="A349" s="30">
        <v>12</v>
      </c>
      <c r="B349" s="31" t="s">
        <v>23</v>
      </c>
      <c r="C349" s="31" t="s">
        <v>15</v>
      </c>
      <c r="D349" s="31">
        <v>6</v>
      </c>
      <c r="E349" s="31">
        <v>6</v>
      </c>
      <c r="F349" s="32">
        <v>43983</v>
      </c>
      <c r="G349" s="33">
        <v>1051.48</v>
      </c>
      <c r="H349" s="31">
        <v>-918.28</v>
      </c>
      <c r="I349" s="31">
        <v>0</v>
      </c>
      <c r="J349" s="31">
        <v>458.73</v>
      </c>
      <c r="K349" s="31">
        <v>76.05</v>
      </c>
      <c r="L349" s="31">
        <v>0</v>
      </c>
      <c r="M349" s="31"/>
      <c r="N349" s="31">
        <v>667.98</v>
      </c>
      <c r="O349" s="29"/>
    </row>
    <row r="350" spans="1:15" x14ac:dyDescent="0.25">
      <c r="A350" s="30">
        <v>18</v>
      </c>
      <c r="B350" s="31" t="s">
        <v>29</v>
      </c>
      <c r="C350" s="31" t="s">
        <v>15</v>
      </c>
      <c r="D350" s="31">
        <v>6</v>
      </c>
      <c r="E350" s="31">
        <v>6</v>
      </c>
      <c r="F350" s="32">
        <v>43983</v>
      </c>
      <c r="G350" s="33">
        <v>2796.11</v>
      </c>
      <c r="H350" s="31">
        <v>0</v>
      </c>
      <c r="I350" s="31">
        <v>0</v>
      </c>
      <c r="J350" s="33">
        <v>1090.67</v>
      </c>
      <c r="K350" s="31">
        <v>265.74</v>
      </c>
      <c r="L350" s="31">
        <v>16.989999999999998</v>
      </c>
      <c r="M350" s="31"/>
      <c r="N350" s="33">
        <v>4169.51</v>
      </c>
      <c r="O350" s="29"/>
    </row>
    <row r="351" spans="1:15" x14ac:dyDescent="0.25">
      <c r="A351" s="30">
        <v>4</v>
      </c>
      <c r="B351" s="31" t="s">
        <v>37</v>
      </c>
      <c r="C351" s="31" t="s">
        <v>38</v>
      </c>
      <c r="D351" s="31">
        <v>5</v>
      </c>
      <c r="E351" s="31">
        <v>6</v>
      </c>
      <c r="F351" s="32">
        <v>43983</v>
      </c>
      <c r="G351" s="33">
        <v>6563.85</v>
      </c>
      <c r="H351" s="31">
        <v>0</v>
      </c>
      <c r="I351" s="31">
        <v>0</v>
      </c>
      <c r="J351" s="33">
        <v>2428.8000000000002</v>
      </c>
      <c r="K351" s="33">
        <v>1046.93</v>
      </c>
      <c r="L351" s="31">
        <v>224</v>
      </c>
      <c r="M351" s="31"/>
      <c r="N351" s="33">
        <v>10263.58</v>
      </c>
      <c r="O351" s="29"/>
    </row>
    <row r="352" spans="1:15" x14ac:dyDescent="0.25">
      <c r="A352" s="30">
        <v>23</v>
      </c>
      <c r="B352" s="31" t="s">
        <v>35</v>
      </c>
      <c r="C352" s="31" t="s">
        <v>36</v>
      </c>
      <c r="D352" s="31">
        <v>6</v>
      </c>
      <c r="E352" s="31">
        <v>6</v>
      </c>
      <c r="F352" s="32">
        <v>43983</v>
      </c>
      <c r="G352" s="31">
        <v>0</v>
      </c>
      <c r="H352" s="31">
        <v>0</v>
      </c>
      <c r="I352" s="31">
        <v>0</v>
      </c>
      <c r="J352" s="31">
        <v>0</v>
      </c>
      <c r="K352" s="31">
        <v>0</v>
      </c>
      <c r="L352" s="31">
        <v>0</v>
      </c>
      <c r="M352" s="31"/>
      <c r="N352" s="31">
        <v>0</v>
      </c>
      <c r="O352" s="29"/>
    </row>
    <row r="353" spans="1:15" x14ac:dyDescent="0.25">
      <c r="A353" s="30">
        <v>14</v>
      </c>
      <c r="B353" s="31" t="s">
        <v>24</v>
      </c>
      <c r="C353" s="31" t="s">
        <v>15</v>
      </c>
      <c r="D353" s="31">
        <v>6</v>
      </c>
      <c r="E353" s="31">
        <v>4.5</v>
      </c>
      <c r="F353" s="32">
        <v>43983</v>
      </c>
      <c r="G353" s="33">
        <v>2407.62</v>
      </c>
      <c r="H353" s="31">
        <v>0</v>
      </c>
      <c r="I353" s="31">
        <v>0</v>
      </c>
      <c r="J353" s="31">
        <v>203.63</v>
      </c>
      <c r="K353" s="31">
        <v>259.97000000000003</v>
      </c>
      <c r="L353" s="31">
        <v>17</v>
      </c>
      <c r="M353" s="31"/>
      <c r="N353" s="33">
        <v>2888.22</v>
      </c>
      <c r="O353" s="29"/>
    </row>
    <row r="354" spans="1:15" ht="30" x14ac:dyDescent="0.25">
      <c r="A354" s="30">
        <v>9</v>
      </c>
      <c r="B354" s="31" t="s">
        <v>19</v>
      </c>
      <c r="C354" s="31" t="s">
        <v>20</v>
      </c>
      <c r="D354" s="31">
        <v>5</v>
      </c>
      <c r="E354" s="31">
        <v>6</v>
      </c>
      <c r="F354" s="32">
        <v>43983</v>
      </c>
      <c r="G354" s="31">
        <v>0</v>
      </c>
      <c r="H354" s="31">
        <v>0</v>
      </c>
      <c r="I354" s="31">
        <v>0</v>
      </c>
      <c r="J354" s="31">
        <v>0</v>
      </c>
      <c r="K354" s="31">
        <v>0</v>
      </c>
      <c r="L354" s="31">
        <v>0</v>
      </c>
      <c r="M354" s="31"/>
      <c r="N354" s="31">
        <v>0</v>
      </c>
      <c r="O354" s="29"/>
    </row>
    <row r="355" spans="1:15" x14ac:dyDescent="0.25">
      <c r="A355" s="30">
        <v>7</v>
      </c>
      <c r="B355" s="31" t="s">
        <v>17</v>
      </c>
      <c r="C355" s="31" t="s">
        <v>15</v>
      </c>
      <c r="D355" s="31">
        <v>6</v>
      </c>
      <c r="E355" s="31">
        <v>6</v>
      </c>
      <c r="F355" s="32">
        <v>43983</v>
      </c>
      <c r="G355" s="31">
        <v>375</v>
      </c>
      <c r="H355" s="31">
        <v>0</v>
      </c>
      <c r="I355" s="31">
        <v>0</v>
      </c>
      <c r="J355" s="31">
        <v>173</v>
      </c>
      <c r="K355" s="31">
        <v>21</v>
      </c>
      <c r="L355" s="31">
        <v>0</v>
      </c>
      <c r="M355" s="31"/>
      <c r="N355" s="31">
        <v>569</v>
      </c>
      <c r="O355" s="29"/>
    </row>
    <row r="356" spans="1:15" x14ac:dyDescent="0.25">
      <c r="A356" s="30">
        <v>20</v>
      </c>
      <c r="B356" s="31" t="s">
        <v>30</v>
      </c>
      <c r="C356" s="31" t="s">
        <v>15</v>
      </c>
      <c r="D356" s="31">
        <v>6</v>
      </c>
      <c r="E356" s="31">
        <v>4.5</v>
      </c>
      <c r="F356" s="32">
        <v>43983</v>
      </c>
      <c r="G356" s="31">
        <v>100</v>
      </c>
      <c r="H356" s="31">
        <v>0</v>
      </c>
      <c r="I356" s="31">
        <v>0</v>
      </c>
      <c r="J356" s="31">
        <v>30.5</v>
      </c>
      <c r="K356" s="31">
        <v>0</v>
      </c>
      <c r="L356" s="31">
        <v>0</v>
      </c>
      <c r="M356" s="31"/>
      <c r="N356" s="31">
        <v>130.5</v>
      </c>
      <c r="O356" s="29"/>
    </row>
    <row r="357" spans="1:15" x14ac:dyDescent="0.25">
      <c r="A357" s="30">
        <v>22</v>
      </c>
      <c r="B357" s="31" t="s">
        <v>34</v>
      </c>
      <c r="C357" s="31" t="s">
        <v>15</v>
      </c>
      <c r="D357" s="31">
        <v>6</v>
      </c>
      <c r="E357" s="31">
        <v>4.5</v>
      </c>
      <c r="F357" s="32">
        <v>43983</v>
      </c>
      <c r="G357" s="31">
        <v>413</v>
      </c>
      <c r="H357" s="31">
        <v>0</v>
      </c>
      <c r="I357" s="31">
        <v>0</v>
      </c>
      <c r="J357" s="31">
        <v>493.5</v>
      </c>
      <c r="K357" s="31">
        <v>58.7</v>
      </c>
      <c r="L357" s="31">
        <v>0</v>
      </c>
      <c r="M357" s="31"/>
      <c r="N357" s="31">
        <v>965.2</v>
      </c>
      <c r="O357" s="29"/>
    </row>
    <row r="358" spans="1:15" x14ac:dyDescent="0.25">
      <c r="A358" s="30">
        <v>17</v>
      </c>
      <c r="B358" s="31" t="s">
        <v>28</v>
      </c>
      <c r="C358" s="31" t="s">
        <v>15</v>
      </c>
      <c r="D358" s="31">
        <v>7</v>
      </c>
      <c r="E358" s="31">
        <v>6</v>
      </c>
      <c r="F358" s="32">
        <v>43983</v>
      </c>
      <c r="G358" s="33">
        <v>9912.5</v>
      </c>
      <c r="H358" s="31">
        <v>0</v>
      </c>
      <c r="I358" s="33">
        <v>3052.4</v>
      </c>
      <c r="J358" s="33">
        <v>6292.28</v>
      </c>
      <c r="K358" s="33">
        <v>1573.67</v>
      </c>
      <c r="L358" s="33">
        <v>1372.47</v>
      </c>
      <c r="M358" s="33"/>
      <c r="N358" s="33">
        <v>22203.32</v>
      </c>
      <c r="O358" s="29"/>
    </row>
    <row r="359" spans="1:15" x14ac:dyDescent="0.25">
      <c r="A359" s="30">
        <v>21</v>
      </c>
      <c r="B359" s="31" t="s">
        <v>33</v>
      </c>
      <c r="C359" s="31" t="s">
        <v>15</v>
      </c>
      <c r="D359" s="31">
        <v>6</v>
      </c>
      <c r="E359" s="31">
        <v>6</v>
      </c>
      <c r="F359" s="32">
        <v>43983</v>
      </c>
      <c r="G359" s="33">
        <v>8855</v>
      </c>
      <c r="H359" s="31">
        <v>0</v>
      </c>
      <c r="I359" s="31">
        <v>270</v>
      </c>
      <c r="J359" s="33">
        <v>3654.25</v>
      </c>
      <c r="K359" s="31">
        <v>709.75</v>
      </c>
      <c r="L359" s="31">
        <v>154.93</v>
      </c>
      <c r="M359" s="31"/>
      <c r="N359" s="33">
        <v>13643.93</v>
      </c>
      <c r="O359" s="29"/>
    </row>
    <row r="360" spans="1:15" x14ac:dyDescent="0.25">
      <c r="A360" s="30">
        <v>19</v>
      </c>
      <c r="B360" s="31" t="s">
        <v>31</v>
      </c>
      <c r="C360" s="31" t="s">
        <v>32</v>
      </c>
      <c r="D360" s="31">
        <v>6</v>
      </c>
      <c r="E360" s="31">
        <v>6</v>
      </c>
      <c r="F360" s="32">
        <v>43983</v>
      </c>
      <c r="G360" s="31">
        <v>-225</v>
      </c>
      <c r="H360" s="31">
        <v>0</v>
      </c>
      <c r="I360" s="31">
        <v>0</v>
      </c>
      <c r="J360" s="31">
        <v>0</v>
      </c>
      <c r="K360" s="31">
        <v>0</v>
      </c>
      <c r="L360" s="31">
        <v>0</v>
      </c>
      <c r="M360" s="31"/>
      <c r="N360" s="31">
        <v>-225</v>
      </c>
      <c r="O360" s="29"/>
    </row>
    <row r="361" spans="1:15" x14ac:dyDescent="0.25">
      <c r="A361" s="30">
        <v>24</v>
      </c>
      <c r="B361" s="31" t="s">
        <v>39</v>
      </c>
      <c r="C361" s="31" t="s">
        <v>36</v>
      </c>
      <c r="D361" s="31">
        <v>6</v>
      </c>
      <c r="E361" s="31">
        <v>6</v>
      </c>
      <c r="F361" s="32">
        <v>43983</v>
      </c>
      <c r="G361" s="33">
        <v>7113.85</v>
      </c>
      <c r="H361" s="31">
        <v>0</v>
      </c>
      <c r="I361" s="33">
        <v>1147</v>
      </c>
      <c r="J361" s="31">
        <v>18</v>
      </c>
      <c r="K361" s="31">
        <v>240.75</v>
      </c>
      <c r="L361" s="31">
        <v>781.91</v>
      </c>
      <c r="M361" s="31"/>
      <c r="N361" s="33">
        <v>9301.51</v>
      </c>
      <c r="O361" s="29"/>
    </row>
    <row r="362" spans="1:15" x14ac:dyDescent="0.25">
      <c r="A362" s="30">
        <v>6</v>
      </c>
      <c r="B362" s="31" t="s">
        <v>16</v>
      </c>
      <c r="C362" s="31" t="s">
        <v>15</v>
      </c>
      <c r="D362" s="31">
        <v>6</v>
      </c>
      <c r="E362" s="31">
        <v>6</v>
      </c>
      <c r="F362" s="32">
        <v>43983</v>
      </c>
      <c r="G362" s="33">
        <v>3485</v>
      </c>
      <c r="H362" s="31">
        <v>0</v>
      </c>
      <c r="I362" s="33">
        <v>1599.96</v>
      </c>
      <c r="J362" s="33">
        <v>1807.25</v>
      </c>
      <c r="K362" s="31">
        <v>424.37</v>
      </c>
      <c r="L362" s="33">
        <v>5009.22</v>
      </c>
      <c r="M362" s="33"/>
      <c r="N362" s="33">
        <v>12325.8</v>
      </c>
      <c r="O362" s="29"/>
    </row>
    <row r="363" spans="1:15" x14ac:dyDescent="0.25">
      <c r="A363" s="30">
        <v>10</v>
      </c>
      <c r="B363" s="31" t="s">
        <v>21</v>
      </c>
      <c r="C363" s="31" t="s">
        <v>15</v>
      </c>
      <c r="D363" s="31">
        <v>6</v>
      </c>
      <c r="E363" s="31">
        <v>6</v>
      </c>
      <c r="F363" s="32">
        <v>43983</v>
      </c>
      <c r="G363" s="33">
        <v>2319.52</v>
      </c>
      <c r="H363" s="31">
        <v>0</v>
      </c>
      <c r="I363" s="31">
        <v>0</v>
      </c>
      <c r="J363" s="31">
        <v>458.5</v>
      </c>
      <c r="K363" s="31">
        <v>90</v>
      </c>
      <c r="L363" s="31">
        <v>218</v>
      </c>
      <c r="M363" s="31"/>
      <c r="N363" s="33">
        <v>3086.02</v>
      </c>
      <c r="O363" s="29"/>
    </row>
    <row r="364" spans="1:15" x14ac:dyDescent="0.25">
      <c r="A364" s="30">
        <v>11</v>
      </c>
      <c r="B364" s="31" t="s">
        <v>22</v>
      </c>
      <c r="C364" s="31" t="s">
        <v>15</v>
      </c>
      <c r="D364" s="31">
        <v>6</v>
      </c>
      <c r="E364" s="31">
        <v>6</v>
      </c>
      <c r="F364" s="32">
        <v>43983</v>
      </c>
      <c r="G364" s="33">
        <v>1973.02</v>
      </c>
      <c r="H364" s="31">
        <v>0</v>
      </c>
      <c r="I364" s="33">
        <v>2115</v>
      </c>
      <c r="J364" s="33">
        <v>1165.6099999999999</v>
      </c>
      <c r="K364" s="31">
        <v>4.5</v>
      </c>
      <c r="L364" s="31">
        <v>133.44999999999999</v>
      </c>
      <c r="M364" s="31"/>
      <c r="N364" s="33">
        <v>5391.58</v>
      </c>
      <c r="O364" s="29"/>
    </row>
    <row r="365" spans="1:15" x14ac:dyDescent="0.25">
      <c r="A365" s="30">
        <v>13</v>
      </c>
      <c r="B365" s="31" t="s">
        <v>25</v>
      </c>
      <c r="C365" s="31" t="s">
        <v>15</v>
      </c>
      <c r="D365" s="31">
        <v>6</v>
      </c>
      <c r="E365" s="31">
        <v>6</v>
      </c>
      <c r="F365" s="32">
        <v>43983</v>
      </c>
      <c r="G365" s="31">
        <v>833.69</v>
      </c>
      <c r="H365" s="33">
        <v>-4320</v>
      </c>
      <c r="I365" s="31">
        <v>0</v>
      </c>
      <c r="J365" s="31">
        <v>581.96</v>
      </c>
      <c r="K365" s="31">
        <v>32.44</v>
      </c>
      <c r="L365" s="31">
        <v>0</v>
      </c>
      <c r="M365" s="31"/>
      <c r="N365" s="33">
        <v>-2871.91</v>
      </c>
      <c r="O365" s="29"/>
    </row>
    <row r="366" spans="1:15" x14ac:dyDescent="0.25">
      <c r="A366" s="30">
        <v>16</v>
      </c>
      <c r="B366" s="31" t="s">
        <v>27</v>
      </c>
      <c r="C366" s="31" t="s">
        <v>15</v>
      </c>
      <c r="D366" s="31">
        <v>7</v>
      </c>
      <c r="E366" s="31">
        <v>7</v>
      </c>
      <c r="F366" s="32">
        <v>43983</v>
      </c>
      <c r="G366" s="33">
        <v>3048.39</v>
      </c>
      <c r="H366" s="31">
        <v>0</v>
      </c>
      <c r="I366" s="33">
        <v>1941.38</v>
      </c>
      <c r="J366" s="33">
        <v>1107.56</v>
      </c>
      <c r="K366" s="31">
        <v>184.58</v>
      </c>
      <c r="L366" s="31">
        <v>0</v>
      </c>
      <c r="M366" s="31"/>
      <c r="N366" s="33">
        <v>6281.91</v>
      </c>
      <c r="O366" s="29"/>
    </row>
    <row r="367" spans="1:15" x14ac:dyDescent="0.25">
      <c r="A367" s="30">
        <v>2</v>
      </c>
      <c r="B367" s="31" t="s">
        <v>14</v>
      </c>
      <c r="C367" s="31" t="s">
        <v>15</v>
      </c>
      <c r="D367" s="31">
        <v>5</v>
      </c>
      <c r="E367" s="31">
        <v>6</v>
      </c>
      <c r="F367" s="32">
        <v>43983</v>
      </c>
      <c r="G367" s="33">
        <v>1491.99</v>
      </c>
      <c r="H367" s="31">
        <v>0</v>
      </c>
      <c r="I367" s="33">
        <v>5609</v>
      </c>
      <c r="J367" s="31">
        <v>884</v>
      </c>
      <c r="K367" s="31">
        <v>90.55</v>
      </c>
      <c r="L367" s="33">
        <v>1049</v>
      </c>
      <c r="M367" s="33"/>
      <c r="N367" s="33">
        <v>9124.5400000000009</v>
      </c>
      <c r="O367" s="29"/>
    </row>
    <row r="368" spans="1:15" x14ac:dyDescent="0.25">
      <c r="A368" s="30">
        <v>25</v>
      </c>
      <c r="B368" s="31" t="s">
        <v>40</v>
      </c>
      <c r="C368" s="31" t="s">
        <v>38</v>
      </c>
      <c r="D368" s="31">
        <v>6</v>
      </c>
      <c r="E368" s="31">
        <v>6</v>
      </c>
      <c r="F368" s="32">
        <v>43983</v>
      </c>
      <c r="G368" s="33">
        <v>13200.98</v>
      </c>
      <c r="H368" s="31">
        <v>0</v>
      </c>
      <c r="I368" s="33">
        <v>1158.9000000000001</v>
      </c>
      <c r="J368" s="33">
        <v>5002.78</v>
      </c>
      <c r="K368" s="33">
        <v>1429.43</v>
      </c>
      <c r="L368" s="33">
        <v>3265.72</v>
      </c>
      <c r="M368" s="33"/>
      <c r="N368" s="33">
        <v>24057.81</v>
      </c>
      <c r="O368" s="29"/>
    </row>
    <row r="369" spans="1:15" x14ac:dyDescent="0.25">
      <c r="A369" s="30">
        <v>8</v>
      </c>
      <c r="B369" s="31" t="s">
        <v>18</v>
      </c>
      <c r="C369" s="31" t="s">
        <v>15</v>
      </c>
      <c r="D369" s="31">
        <v>6</v>
      </c>
      <c r="E369" s="31">
        <v>6</v>
      </c>
      <c r="F369" s="32">
        <v>43983</v>
      </c>
      <c r="G369" s="31">
        <v>926.48</v>
      </c>
      <c r="H369" s="33">
        <v>-2677.43</v>
      </c>
      <c r="I369" s="31">
        <v>0</v>
      </c>
      <c r="J369" s="31">
        <v>458.73</v>
      </c>
      <c r="K369" s="31">
        <v>76.05</v>
      </c>
      <c r="L369" s="31">
        <v>0</v>
      </c>
      <c r="M369" s="31"/>
      <c r="N369" s="33">
        <v>-1216.17</v>
      </c>
      <c r="O369" s="29"/>
    </row>
    <row r="370" spans="1:15" ht="30" x14ac:dyDescent="0.25">
      <c r="A370" s="30">
        <v>15</v>
      </c>
      <c r="B370" s="31" t="s">
        <v>26</v>
      </c>
      <c r="C370" s="31" t="s">
        <v>20</v>
      </c>
      <c r="D370" s="31">
        <v>7</v>
      </c>
      <c r="E370" s="31">
        <v>6</v>
      </c>
      <c r="F370" s="32">
        <v>43983</v>
      </c>
      <c r="G370" s="33">
        <v>13645.26</v>
      </c>
      <c r="H370" s="31">
        <v>0</v>
      </c>
      <c r="I370" s="33">
        <v>6499</v>
      </c>
      <c r="J370" s="33">
        <v>8441.7099999999991</v>
      </c>
      <c r="K370" s="33">
        <v>1373.44</v>
      </c>
      <c r="L370" s="33">
        <v>5059</v>
      </c>
      <c r="M370" s="33"/>
      <c r="N370" s="33">
        <v>35018.410000000003</v>
      </c>
      <c r="O370" s="29"/>
    </row>
    <row r="371" spans="1:15" ht="30" x14ac:dyDescent="0.25">
      <c r="A371" s="30">
        <v>9</v>
      </c>
      <c r="B371" s="31" t="s">
        <v>19</v>
      </c>
      <c r="C371" s="31" t="s">
        <v>20</v>
      </c>
      <c r="D371" s="31">
        <v>5</v>
      </c>
      <c r="E371" s="31">
        <v>6</v>
      </c>
      <c r="F371" s="32">
        <v>44013</v>
      </c>
      <c r="G371" s="33">
        <v>2310</v>
      </c>
      <c r="H371" s="31">
        <v>0</v>
      </c>
      <c r="I371" s="31">
        <v>60</v>
      </c>
      <c r="J371" s="33">
        <v>1437.75</v>
      </c>
      <c r="K371" s="31">
        <v>111.25</v>
      </c>
      <c r="L371" s="31">
        <v>0</v>
      </c>
      <c r="M371" s="31"/>
      <c r="N371" s="33">
        <v>3919</v>
      </c>
      <c r="O371" s="29"/>
    </row>
    <row r="372" spans="1:15" x14ac:dyDescent="0.25">
      <c r="A372" s="30">
        <v>18</v>
      </c>
      <c r="B372" s="31" t="s">
        <v>29</v>
      </c>
      <c r="C372" s="31" t="s">
        <v>15</v>
      </c>
      <c r="D372" s="31">
        <v>6</v>
      </c>
      <c r="E372" s="31">
        <v>6</v>
      </c>
      <c r="F372" s="32">
        <v>44013</v>
      </c>
      <c r="G372" s="33">
        <v>3559.13</v>
      </c>
      <c r="H372" s="31">
        <v>900</v>
      </c>
      <c r="I372" s="31">
        <v>0</v>
      </c>
      <c r="J372" s="33">
        <v>1817.34</v>
      </c>
      <c r="K372" s="31">
        <v>491.93</v>
      </c>
      <c r="L372" s="31">
        <v>106.19</v>
      </c>
      <c r="M372" s="31"/>
      <c r="N372" s="33">
        <v>6874.59</v>
      </c>
      <c r="O372" s="29"/>
    </row>
    <row r="373" spans="1:15" x14ac:dyDescent="0.25">
      <c r="A373" s="30">
        <v>4</v>
      </c>
      <c r="B373" s="31" t="s">
        <v>37</v>
      </c>
      <c r="C373" s="31" t="s">
        <v>38</v>
      </c>
      <c r="D373" s="31">
        <v>5</v>
      </c>
      <c r="E373" s="31">
        <v>6</v>
      </c>
      <c r="F373" s="32">
        <v>44013</v>
      </c>
      <c r="G373" s="33">
        <v>6054.92</v>
      </c>
      <c r="H373" s="31">
        <v>0</v>
      </c>
      <c r="I373" s="31">
        <v>0</v>
      </c>
      <c r="J373" s="33">
        <v>2051.65</v>
      </c>
      <c r="K373" s="33">
        <v>1323.95</v>
      </c>
      <c r="L373" s="31">
        <v>85</v>
      </c>
      <c r="M373" s="31"/>
      <c r="N373" s="33">
        <v>9515.52</v>
      </c>
      <c r="O373" s="29"/>
    </row>
    <row r="374" spans="1:15" x14ac:dyDescent="0.25">
      <c r="A374" s="30">
        <v>14</v>
      </c>
      <c r="B374" s="31" t="s">
        <v>24</v>
      </c>
      <c r="C374" s="31" t="s">
        <v>15</v>
      </c>
      <c r="D374" s="31">
        <v>6</v>
      </c>
      <c r="E374" s="31">
        <v>4.5</v>
      </c>
      <c r="F374" s="32">
        <v>44013</v>
      </c>
      <c r="G374" s="33">
        <v>3930</v>
      </c>
      <c r="H374" s="31">
        <v>0</v>
      </c>
      <c r="I374" s="31">
        <v>0</v>
      </c>
      <c r="J374" s="33">
        <v>1880.69</v>
      </c>
      <c r="K374" s="31">
        <v>715.39</v>
      </c>
      <c r="L374" s="31">
        <v>22.56</v>
      </c>
      <c r="M374" s="31"/>
      <c r="N374" s="33">
        <v>6548.64</v>
      </c>
      <c r="O374" s="29"/>
    </row>
    <row r="375" spans="1:15" x14ac:dyDescent="0.25">
      <c r="A375" s="30">
        <v>23</v>
      </c>
      <c r="B375" s="31" t="s">
        <v>35</v>
      </c>
      <c r="C375" s="31" t="s">
        <v>36</v>
      </c>
      <c r="D375" s="31">
        <v>6</v>
      </c>
      <c r="E375" s="31">
        <v>6</v>
      </c>
      <c r="F375" s="32">
        <v>44013</v>
      </c>
      <c r="G375" s="31">
        <v>0</v>
      </c>
      <c r="H375" s="31">
        <v>0</v>
      </c>
      <c r="I375" s="31">
        <v>0</v>
      </c>
      <c r="J375" s="31">
        <v>0</v>
      </c>
      <c r="K375" s="31">
        <v>0</v>
      </c>
      <c r="L375" s="31">
        <v>0</v>
      </c>
      <c r="M375" s="31"/>
      <c r="N375" s="31">
        <v>0</v>
      </c>
      <c r="O375" s="29"/>
    </row>
    <row r="376" spans="1:15" x14ac:dyDescent="0.25">
      <c r="A376" s="30">
        <v>19</v>
      </c>
      <c r="B376" s="31" t="s">
        <v>31</v>
      </c>
      <c r="C376" s="31" t="s">
        <v>32</v>
      </c>
      <c r="D376" s="31">
        <v>6</v>
      </c>
      <c r="E376" s="31">
        <v>6</v>
      </c>
      <c r="F376" s="32">
        <v>44013</v>
      </c>
      <c r="G376" s="33">
        <v>3789.75</v>
      </c>
      <c r="H376" s="31">
        <v>0</v>
      </c>
      <c r="I376" s="31">
        <v>0</v>
      </c>
      <c r="J376" s="33">
        <v>1011.1</v>
      </c>
      <c r="K376" s="31">
        <v>328</v>
      </c>
      <c r="L376" s="31">
        <v>9</v>
      </c>
      <c r="M376" s="31"/>
      <c r="N376" s="33">
        <v>5137.8500000000004</v>
      </c>
      <c r="O376" s="29"/>
    </row>
    <row r="377" spans="1:15" ht="30" x14ac:dyDescent="0.25">
      <c r="A377" s="30">
        <v>15</v>
      </c>
      <c r="B377" s="31" t="s">
        <v>26</v>
      </c>
      <c r="C377" s="31" t="s">
        <v>20</v>
      </c>
      <c r="D377" s="31">
        <v>7</v>
      </c>
      <c r="E377" s="31">
        <v>6</v>
      </c>
      <c r="F377" s="32">
        <v>44013</v>
      </c>
      <c r="G377" s="33">
        <v>14206.19</v>
      </c>
      <c r="H377" s="31">
        <v>0</v>
      </c>
      <c r="I377" s="33">
        <v>5734</v>
      </c>
      <c r="J377" s="33">
        <v>7141</v>
      </c>
      <c r="K377" s="33">
        <v>1673</v>
      </c>
      <c r="L377" s="31">
        <v>572</v>
      </c>
      <c r="M377" s="31"/>
      <c r="N377" s="33">
        <v>29326.19</v>
      </c>
      <c r="O377" s="29"/>
    </row>
    <row r="378" spans="1:15" x14ac:dyDescent="0.25">
      <c r="A378" s="30">
        <v>7</v>
      </c>
      <c r="B378" s="31" t="s">
        <v>17</v>
      </c>
      <c r="C378" s="31" t="s">
        <v>15</v>
      </c>
      <c r="D378" s="31">
        <v>6</v>
      </c>
      <c r="E378" s="31">
        <v>6</v>
      </c>
      <c r="F378" s="32">
        <v>44013</v>
      </c>
      <c r="G378" s="33">
        <v>2531.5</v>
      </c>
      <c r="H378" s="31">
        <v>0</v>
      </c>
      <c r="I378" s="31">
        <v>0</v>
      </c>
      <c r="J378" s="31">
        <v>425</v>
      </c>
      <c r="K378" s="31">
        <v>181.75</v>
      </c>
      <c r="L378" s="31">
        <v>82.29</v>
      </c>
      <c r="M378" s="31"/>
      <c r="N378" s="33">
        <v>3220.54</v>
      </c>
      <c r="O378" s="29"/>
    </row>
    <row r="379" spans="1:15" x14ac:dyDescent="0.25">
      <c r="A379" s="30">
        <v>20</v>
      </c>
      <c r="B379" s="31" t="s">
        <v>30</v>
      </c>
      <c r="C379" s="31" t="s">
        <v>15</v>
      </c>
      <c r="D379" s="31">
        <v>6</v>
      </c>
      <c r="E379" s="31">
        <v>4.5</v>
      </c>
      <c r="F379" s="32">
        <v>44013</v>
      </c>
      <c r="G379" s="33">
        <v>1557.5</v>
      </c>
      <c r="H379" s="31">
        <v>0</v>
      </c>
      <c r="I379" s="31">
        <v>0</v>
      </c>
      <c r="J379" s="31">
        <v>813</v>
      </c>
      <c r="K379" s="31">
        <v>302.12</v>
      </c>
      <c r="L379" s="31">
        <v>0</v>
      </c>
      <c r="M379" s="31"/>
      <c r="N379" s="33">
        <v>2672.62</v>
      </c>
      <c r="O379" s="29"/>
    </row>
    <row r="380" spans="1:15" x14ac:dyDescent="0.25">
      <c r="A380" s="30">
        <v>22</v>
      </c>
      <c r="B380" s="31" t="s">
        <v>34</v>
      </c>
      <c r="C380" s="31" t="s">
        <v>15</v>
      </c>
      <c r="D380" s="31">
        <v>6</v>
      </c>
      <c r="E380" s="31">
        <v>4.5</v>
      </c>
      <c r="F380" s="32">
        <v>44013</v>
      </c>
      <c r="G380" s="33">
        <v>2581.0500000000002</v>
      </c>
      <c r="H380" s="31">
        <v>0</v>
      </c>
      <c r="I380" s="31">
        <v>60</v>
      </c>
      <c r="J380" s="33">
        <v>2313.4499999999998</v>
      </c>
      <c r="K380" s="31">
        <v>633.5</v>
      </c>
      <c r="L380" s="31">
        <v>79.8</v>
      </c>
      <c r="M380" s="31"/>
      <c r="N380" s="33">
        <v>5667.8</v>
      </c>
      <c r="O380" s="29"/>
    </row>
    <row r="381" spans="1:15" x14ac:dyDescent="0.25">
      <c r="A381" s="30">
        <v>10</v>
      </c>
      <c r="B381" s="31" t="s">
        <v>21</v>
      </c>
      <c r="C381" s="31" t="s">
        <v>15</v>
      </c>
      <c r="D381" s="31">
        <v>6</v>
      </c>
      <c r="E381" s="31">
        <v>6</v>
      </c>
      <c r="F381" s="32">
        <v>44013</v>
      </c>
      <c r="G381" s="33">
        <v>2890.5</v>
      </c>
      <c r="H381" s="31">
        <v>0</v>
      </c>
      <c r="I381" s="31">
        <v>595</v>
      </c>
      <c r="J381" s="31">
        <v>559</v>
      </c>
      <c r="K381" s="31">
        <v>137</v>
      </c>
      <c r="L381" s="31">
        <v>209</v>
      </c>
      <c r="M381" s="31"/>
      <c r="N381" s="33">
        <v>4390.5</v>
      </c>
      <c r="O381" s="29"/>
    </row>
    <row r="382" spans="1:15" x14ac:dyDescent="0.25">
      <c r="A382" s="30">
        <v>21</v>
      </c>
      <c r="B382" s="31" t="s">
        <v>33</v>
      </c>
      <c r="C382" s="31" t="s">
        <v>15</v>
      </c>
      <c r="D382" s="31">
        <v>6</v>
      </c>
      <c r="E382" s="31">
        <v>6</v>
      </c>
      <c r="F382" s="32">
        <v>44013</v>
      </c>
      <c r="G382" s="33">
        <v>7805</v>
      </c>
      <c r="H382" s="31">
        <v>0</v>
      </c>
      <c r="I382" s="31">
        <v>950</v>
      </c>
      <c r="J382" s="33">
        <v>5945</v>
      </c>
      <c r="K382" s="33">
        <v>1132</v>
      </c>
      <c r="L382" s="33">
        <v>1619.94</v>
      </c>
      <c r="M382" s="33"/>
      <c r="N382" s="33">
        <v>17451.939999999999</v>
      </c>
      <c r="O382" s="29"/>
    </row>
    <row r="383" spans="1:15" x14ac:dyDescent="0.25">
      <c r="A383" s="30">
        <v>8</v>
      </c>
      <c r="B383" s="31" t="s">
        <v>18</v>
      </c>
      <c r="C383" s="31" t="s">
        <v>15</v>
      </c>
      <c r="D383" s="31">
        <v>6</v>
      </c>
      <c r="E383" s="31">
        <v>6</v>
      </c>
      <c r="F383" s="32">
        <v>44013</v>
      </c>
      <c r="G383" s="33">
        <v>1862.37</v>
      </c>
      <c r="H383" s="31">
        <v>0</v>
      </c>
      <c r="I383" s="31">
        <v>0</v>
      </c>
      <c r="J383" s="33">
        <v>1108.55</v>
      </c>
      <c r="K383" s="31">
        <v>329.21</v>
      </c>
      <c r="L383" s="31">
        <v>0</v>
      </c>
      <c r="M383" s="31"/>
      <c r="N383" s="33">
        <v>3300.13</v>
      </c>
      <c r="O383" s="29"/>
    </row>
    <row r="384" spans="1:15" x14ac:dyDescent="0.25">
      <c r="A384" s="30">
        <v>24</v>
      </c>
      <c r="B384" s="31" t="s">
        <v>39</v>
      </c>
      <c r="C384" s="31" t="s">
        <v>36</v>
      </c>
      <c r="D384" s="31">
        <v>6</v>
      </c>
      <c r="E384" s="31">
        <v>6</v>
      </c>
      <c r="F384" s="32">
        <v>44013</v>
      </c>
      <c r="G384" s="33">
        <v>15305.44</v>
      </c>
      <c r="H384" s="31">
        <v>0</v>
      </c>
      <c r="I384" s="33">
        <v>4556</v>
      </c>
      <c r="J384" s="31">
        <v>117.75</v>
      </c>
      <c r="K384" s="33">
        <v>1100.3699999999999</v>
      </c>
      <c r="L384" s="31">
        <v>240.05</v>
      </c>
      <c r="M384" s="31"/>
      <c r="N384" s="33">
        <v>21319.61</v>
      </c>
      <c r="O384" s="29"/>
    </row>
    <row r="385" spans="1:15" x14ac:dyDescent="0.25">
      <c r="A385" s="30">
        <v>12</v>
      </c>
      <c r="B385" s="31" t="s">
        <v>23</v>
      </c>
      <c r="C385" s="31" t="s">
        <v>15</v>
      </c>
      <c r="D385" s="31">
        <v>6</v>
      </c>
      <c r="E385" s="31">
        <v>6</v>
      </c>
      <c r="F385" s="32">
        <v>44013</v>
      </c>
      <c r="G385" s="33">
        <v>3152.11</v>
      </c>
      <c r="H385" s="31">
        <v>0</v>
      </c>
      <c r="I385" s="31">
        <v>0</v>
      </c>
      <c r="J385" s="33">
        <v>1084.99</v>
      </c>
      <c r="K385" s="31">
        <v>227.05</v>
      </c>
      <c r="L385" s="31">
        <v>0</v>
      </c>
      <c r="M385" s="31"/>
      <c r="N385" s="33">
        <v>4464.1499999999996</v>
      </c>
      <c r="O385" s="29"/>
    </row>
    <row r="386" spans="1:15" x14ac:dyDescent="0.25">
      <c r="A386" s="30">
        <v>6</v>
      </c>
      <c r="B386" s="31" t="s">
        <v>16</v>
      </c>
      <c r="C386" s="31" t="s">
        <v>15</v>
      </c>
      <c r="D386" s="31">
        <v>6</v>
      </c>
      <c r="E386" s="31">
        <v>6</v>
      </c>
      <c r="F386" s="32">
        <v>44013</v>
      </c>
      <c r="G386" s="33">
        <v>5650</v>
      </c>
      <c r="H386" s="31">
        <v>0</v>
      </c>
      <c r="I386" s="33">
        <v>3741.64</v>
      </c>
      <c r="J386" s="33">
        <v>1666.75</v>
      </c>
      <c r="K386" s="31">
        <v>461.62</v>
      </c>
      <c r="L386" s="31">
        <v>711.45</v>
      </c>
      <c r="M386" s="31"/>
      <c r="N386" s="33">
        <v>12231.46</v>
      </c>
      <c r="O386" s="29"/>
    </row>
    <row r="387" spans="1:15" x14ac:dyDescent="0.25">
      <c r="A387" s="30">
        <v>11</v>
      </c>
      <c r="B387" s="31" t="s">
        <v>22</v>
      </c>
      <c r="C387" s="31" t="s">
        <v>15</v>
      </c>
      <c r="D387" s="31">
        <v>6</v>
      </c>
      <c r="E387" s="31">
        <v>6</v>
      </c>
      <c r="F387" s="32">
        <v>44013</v>
      </c>
      <c r="G387" s="33">
        <v>3229.64</v>
      </c>
      <c r="H387" s="31">
        <v>0</v>
      </c>
      <c r="I387" s="33">
        <v>1500</v>
      </c>
      <c r="J387" s="31">
        <v>888.75</v>
      </c>
      <c r="K387" s="31">
        <v>0</v>
      </c>
      <c r="L387" s="31">
        <v>83.26</v>
      </c>
      <c r="M387" s="31"/>
      <c r="N387" s="33">
        <v>5701.65</v>
      </c>
      <c r="O387" s="29"/>
    </row>
    <row r="388" spans="1:15" x14ac:dyDescent="0.25">
      <c r="A388" s="30">
        <v>13</v>
      </c>
      <c r="B388" s="31" t="s">
        <v>25</v>
      </c>
      <c r="C388" s="31" t="s">
        <v>15</v>
      </c>
      <c r="D388" s="31">
        <v>6</v>
      </c>
      <c r="E388" s="31">
        <v>6</v>
      </c>
      <c r="F388" s="32">
        <v>44013</v>
      </c>
      <c r="G388" s="33">
        <v>1881.39</v>
      </c>
      <c r="H388" s="31">
        <v>0</v>
      </c>
      <c r="I388" s="31">
        <v>0</v>
      </c>
      <c r="J388" s="31">
        <v>855.88</v>
      </c>
      <c r="K388" s="31">
        <v>178.27</v>
      </c>
      <c r="L388" s="31">
        <v>16.989999999999998</v>
      </c>
      <c r="M388" s="31"/>
      <c r="N388" s="33">
        <v>2932.53</v>
      </c>
      <c r="O388" s="29"/>
    </row>
    <row r="389" spans="1:15" x14ac:dyDescent="0.25">
      <c r="A389" s="30">
        <v>16</v>
      </c>
      <c r="B389" s="31" t="s">
        <v>27</v>
      </c>
      <c r="C389" s="31" t="s">
        <v>15</v>
      </c>
      <c r="D389" s="31">
        <v>7</v>
      </c>
      <c r="E389" s="31">
        <v>7</v>
      </c>
      <c r="F389" s="32">
        <v>44013</v>
      </c>
      <c r="G389" s="33">
        <v>1390.37</v>
      </c>
      <c r="H389" s="31">
        <v>0</v>
      </c>
      <c r="I389" s="33">
        <v>2159</v>
      </c>
      <c r="J389" s="33">
        <v>1028.77</v>
      </c>
      <c r="K389" s="31">
        <v>123.12</v>
      </c>
      <c r="L389" s="31">
        <v>0</v>
      </c>
      <c r="M389" s="31"/>
      <c r="N389" s="33">
        <v>4701.26</v>
      </c>
      <c r="O389" s="29"/>
    </row>
    <row r="390" spans="1:15" x14ac:dyDescent="0.25">
      <c r="A390" s="30">
        <v>2</v>
      </c>
      <c r="B390" s="31" t="s">
        <v>14</v>
      </c>
      <c r="C390" s="31" t="s">
        <v>15</v>
      </c>
      <c r="D390" s="31">
        <v>5</v>
      </c>
      <c r="E390" s="31">
        <v>6</v>
      </c>
      <c r="F390" s="32">
        <v>44013</v>
      </c>
      <c r="G390" s="33">
        <v>3484.99</v>
      </c>
      <c r="H390" s="31">
        <v>0</v>
      </c>
      <c r="I390" s="33">
        <v>3437</v>
      </c>
      <c r="J390" s="33">
        <v>2081.75</v>
      </c>
      <c r="K390" s="31">
        <v>152.05000000000001</v>
      </c>
      <c r="L390" s="31">
        <v>41.99</v>
      </c>
      <c r="M390" s="31"/>
      <c r="N390" s="33">
        <v>9197.7800000000007</v>
      </c>
      <c r="O390" s="29"/>
    </row>
    <row r="391" spans="1:15" x14ac:dyDescent="0.25">
      <c r="A391" s="30">
        <v>26</v>
      </c>
      <c r="B391" s="31" t="s">
        <v>41</v>
      </c>
      <c r="C391" s="31" t="s">
        <v>15</v>
      </c>
      <c r="D391" s="31">
        <v>8</v>
      </c>
      <c r="E391" s="31">
        <v>6</v>
      </c>
      <c r="F391" s="32">
        <v>44013</v>
      </c>
      <c r="G391" s="33">
        <v>3080</v>
      </c>
      <c r="H391" s="31">
        <v>0</v>
      </c>
      <c r="I391" s="33">
        <v>5899.99</v>
      </c>
      <c r="J391" s="33">
        <v>1015.25</v>
      </c>
      <c r="K391" s="31">
        <v>90</v>
      </c>
      <c r="L391" s="31">
        <v>0</v>
      </c>
      <c r="M391" s="31"/>
      <c r="N391" s="33">
        <v>10085.24</v>
      </c>
      <c r="O391" s="29"/>
    </row>
    <row r="392" spans="1:15" x14ac:dyDescent="0.25">
      <c r="A392" s="30">
        <v>25</v>
      </c>
      <c r="B392" s="31" t="s">
        <v>40</v>
      </c>
      <c r="C392" s="31" t="s">
        <v>38</v>
      </c>
      <c r="D392" s="31">
        <v>6</v>
      </c>
      <c r="E392" s="31">
        <v>6</v>
      </c>
      <c r="F392" s="32">
        <v>44013</v>
      </c>
      <c r="G392" s="33">
        <v>12457.25</v>
      </c>
      <c r="H392" s="33">
        <v>2929.87</v>
      </c>
      <c r="I392" s="33">
        <v>1826.98</v>
      </c>
      <c r="J392" s="33">
        <v>4538.87</v>
      </c>
      <c r="K392" s="33">
        <v>1257.49</v>
      </c>
      <c r="L392" s="33">
        <v>1250.22</v>
      </c>
      <c r="M392" s="33"/>
      <c r="N392" s="33">
        <v>24260.68</v>
      </c>
      <c r="O392" s="29"/>
    </row>
    <row r="393" spans="1:15" x14ac:dyDescent="0.25">
      <c r="A393" s="30">
        <v>17</v>
      </c>
      <c r="B393" s="31" t="s">
        <v>28</v>
      </c>
      <c r="C393" s="31" t="s">
        <v>15</v>
      </c>
      <c r="D393" s="31">
        <v>7</v>
      </c>
      <c r="E393" s="31">
        <v>6</v>
      </c>
      <c r="F393" s="32">
        <v>44013</v>
      </c>
      <c r="G393" s="33">
        <v>7365.18</v>
      </c>
      <c r="H393" s="31">
        <v>0</v>
      </c>
      <c r="I393" s="33">
        <v>2376</v>
      </c>
      <c r="J393" s="33">
        <v>7434.42</v>
      </c>
      <c r="K393" s="33">
        <v>1623.2</v>
      </c>
      <c r="L393" s="33">
        <v>3596.07</v>
      </c>
      <c r="M393" s="33"/>
      <c r="N393" s="33">
        <v>22394.87</v>
      </c>
      <c r="O393" s="29"/>
    </row>
    <row r="394" spans="1:15" x14ac:dyDescent="0.25">
      <c r="A394" s="30">
        <v>23</v>
      </c>
      <c r="B394" s="31" t="s">
        <v>35</v>
      </c>
      <c r="C394" s="31" t="s">
        <v>36</v>
      </c>
      <c r="D394" s="31">
        <v>6</v>
      </c>
      <c r="E394" s="31">
        <v>6</v>
      </c>
      <c r="F394" s="32">
        <v>44044</v>
      </c>
      <c r="G394" s="31">
        <v>0</v>
      </c>
      <c r="H394" s="31">
        <v>0</v>
      </c>
      <c r="I394" s="31">
        <v>0</v>
      </c>
      <c r="J394" s="31">
        <v>0</v>
      </c>
      <c r="K394" s="31">
        <v>0</v>
      </c>
      <c r="L394" s="31">
        <v>0</v>
      </c>
      <c r="M394" s="31"/>
      <c r="N394" s="31">
        <v>0</v>
      </c>
      <c r="O394" s="29"/>
    </row>
    <row r="395" spans="1:15" x14ac:dyDescent="0.25">
      <c r="A395" s="30">
        <v>16</v>
      </c>
      <c r="B395" s="31" t="s">
        <v>27</v>
      </c>
      <c r="C395" s="31" t="s">
        <v>15</v>
      </c>
      <c r="D395" s="31">
        <v>7</v>
      </c>
      <c r="E395" s="31">
        <v>7</v>
      </c>
      <c r="F395" s="32">
        <v>44044</v>
      </c>
      <c r="G395" s="33">
        <v>2485.64</v>
      </c>
      <c r="H395" s="31">
        <v>0</v>
      </c>
      <c r="I395" s="33">
        <v>2844</v>
      </c>
      <c r="J395" s="31">
        <v>982.69</v>
      </c>
      <c r="K395" s="31">
        <v>218.73</v>
      </c>
      <c r="L395" s="31">
        <v>70.099999999999994</v>
      </c>
      <c r="M395" s="31"/>
      <c r="N395" s="33">
        <v>6601.16</v>
      </c>
      <c r="O395" s="29"/>
    </row>
    <row r="396" spans="1:15" x14ac:dyDescent="0.25">
      <c r="A396" s="30">
        <v>25</v>
      </c>
      <c r="B396" s="31" t="s">
        <v>40</v>
      </c>
      <c r="C396" s="31" t="s">
        <v>38</v>
      </c>
      <c r="D396" s="31">
        <v>6</v>
      </c>
      <c r="E396" s="31">
        <v>6</v>
      </c>
      <c r="F396" s="32">
        <v>44044</v>
      </c>
      <c r="G396" s="33">
        <v>16095.75</v>
      </c>
      <c r="H396" s="31">
        <v>0</v>
      </c>
      <c r="I396" s="33">
        <v>2152.23</v>
      </c>
      <c r="J396" s="33">
        <v>6435.03</v>
      </c>
      <c r="K396" s="33">
        <v>1779.87</v>
      </c>
      <c r="L396" s="33">
        <v>2075.83</v>
      </c>
      <c r="M396" s="33"/>
      <c r="N396" s="33">
        <v>28538.71</v>
      </c>
      <c r="O396" s="29"/>
    </row>
    <row r="397" spans="1:15" x14ac:dyDescent="0.25">
      <c r="A397" s="30">
        <v>8</v>
      </c>
      <c r="B397" s="31" t="s">
        <v>18</v>
      </c>
      <c r="C397" s="31" t="s">
        <v>15</v>
      </c>
      <c r="D397" s="31">
        <v>6</v>
      </c>
      <c r="E397" s="31">
        <v>6</v>
      </c>
      <c r="F397" s="32">
        <v>44044</v>
      </c>
      <c r="G397" s="33">
        <v>5902.54</v>
      </c>
      <c r="H397" s="31">
        <v>0</v>
      </c>
      <c r="I397" s="31">
        <v>0</v>
      </c>
      <c r="J397" s="33">
        <v>4192.87</v>
      </c>
      <c r="K397" s="31">
        <v>597.59</v>
      </c>
      <c r="L397" s="31">
        <v>40</v>
      </c>
      <c r="M397" s="31"/>
      <c r="N397" s="33">
        <v>10733</v>
      </c>
      <c r="O397" s="29"/>
    </row>
    <row r="398" spans="1:15" x14ac:dyDescent="0.25">
      <c r="A398" s="30">
        <v>18</v>
      </c>
      <c r="B398" s="31" t="s">
        <v>29</v>
      </c>
      <c r="C398" s="31" t="s">
        <v>15</v>
      </c>
      <c r="D398" s="31">
        <v>6</v>
      </c>
      <c r="E398" s="31">
        <v>6</v>
      </c>
      <c r="F398" s="32">
        <v>44044</v>
      </c>
      <c r="G398" s="33">
        <v>3875.04</v>
      </c>
      <c r="H398" s="31">
        <v>0</v>
      </c>
      <c r="I398" s="31">
        <v>815</v>
      </c>
      <c r="J398" s="33">
        <v>1447.29</v>
      </c>
      <c r="K398" s="31">
        <v>437.58</v>
      </c>
      <c r="L398" s="31">
        <v>12.11</v>
      </c>
      <c r="M398" s="31"/>
      <c r="N398" s="33">
        <v>6587.02</v>
      </c>
      <c r="O398" s="29"/>
    </row>
    <row r="399" spans="1:15" x14ac:dyDescent="0.25">
      <c r="A399" s="30">
        <v>19</v>
      </c>
      <c r="B399" s="31" t="s">
        <v>31</v>
      </c>
      <c r="C399" s="31" t="s">
        <v>32</v>
      </c>
      <c r="D399" s="31">
        <v>6</v>
      </c>
      <c r="E399" s="31">
        <v>6</v>
      </c>
      <c r="F399" s="32">
        <v>44044</v>
      </c>
      <c r="G399" s="33">
        <v>11569.25</v>
      </c>
      <c r="H399" s="31">
        <v>0</v>
      </c>
      <c r="I399" s="31">
        <v>0</v>
      </c>
      <c r="J399" s="33">
        <v>4100.75</v>
      </c>
      <c r="K399" s="33">
        <v>1294.95</v>
      </c>
      <c r="L399" s="31">
        <v>9</v>
      </c>
      <c r="M399" s="31"/>
      <c r="N399" s="33">
        <v>16973.95</v>
      </c>
      <c r="O399" s="29"/>
    </row>
    <row r="400" spans="1:15" x14ac:dyDescent="0.25">
      <c r="A400" s="30">
        <v>27</v>
      </c>
      <c r="B400" s="31" t="s">
        <v>42</v>
      </c>
      <c r="C400" s="31" t="s">
        <v>15</v>
      </c>
      <c r="D400" s="31">
        <v>6</v>
      </c>
      <c r="E400" s="31">
        <v>6</v>
      </c>
      <c r="F400" s="32">
        <v>44044</v>
      </c>
      <c r="G400" s="31">
        <v>60</v>
      </c>
      <c r="H400" s="31">
        <v>50</v>
      </c>
      <c r="I400" s="31">
        <v>0</v>
      </c>
      <c r="J400" s="31">
        <v>58.25</v>
      </c>
      <c r="K400" s="31">
        <v>0</v>
      </c>
      <c r="L400" s="31">
        <v>0</v>
      </c>
      <c r="M400" s="31"/>
      <c r="N400" s="31">
        <v>168.25</v>
      </c>
      <c r="O400" s="29"/>
    </row>
    <row r="401" spans="1:15" x14ac:dyDescent="0.25">
      <c r="A401" s="30">
        <v>2</v>
      </c>
      <c r="B401" s="31" t="s">
        <v>14</v>
      </c>
      <c r="C401" s="31" t="s">
        <v>15</v>
      </c>
      <c r="D401" s="31">
        <v>5</v>
      </c>
      <c r="E401" s="31">
        <v>6</v>
      </c>
      <c r="F401" s="32">
        <v>44044</v>
      </c>
      <c r="G401" s="33">
        <v>3535</v>
      </c>
      <c r="H401" s="31">
        <v>880</v>
      </c>
      <c r="I401" s="33">
        <v>3590</v>
      </c>
      <c r="J401" s="33">
        <v>1406.5</v>
      </c>
      <c r="K401" s="31">
        <v>118.85</v>
      </c>
      <c r="L401" s="31">
        <v>51.99</v>
      </c>
      <c r="M401" s="31"/>
      <c r="N401" s="33">
        <v>9582.34</v>
      </c>
      <c r="O401" s="29"/>
    </row>
    <row r="402" spans="1:15" x14ac:dyDescent="0.25">
      <c r="A402" s="30">
        <v>4</v>
      </c>
      <c r="B402" s="31" t="s">
        <v>37</v>
      </c>
      <c r="C402" s="31" t="s">
        <v>38</v>
      </c>
      <c r="D402" s="31">
        <v>5</v>
      </c>
      <c r="E402" s="31">
        <v>6</v>
      </c>
      <c r="F402" s="32">
        <v>44044</v>
      </c>
      <c r="G402" s="33">
        <v>4624.72</v>
      </c>
      <c r="H402" s="31">
        <v>158</v>
      </c>
      <c r="I402" s="31">
        <v>0</v>
      </c>
      <c r="J402" s="33">
        <v>1751.89</v>
      </c>
      <c r="K402" s="31">
        <v>914.83</v>
      </c>
      <c r="L402" s="31">
        <v>81.88</v>
      </c>
      <c r="M402" s="31"/>
      <c r="N402" s="33">
        <v>7531.32</v>
      </c>
      <c r="O402" s="29"/>
    </row>
    <row r="403" spans="1:15" x14ac:dyDescent="0.25">
      <c r="A403" s="30">
        <v>13</v>
      </c>
      <c r="B403" s="31" t="s">
        <v>25</v>
      </c>
      <c r="C403" s="31" t="s">
        <v>15</v>
      </c>
      <c r="D403" s="31">
        <v>6</v>
      </c>
      <c r="E403" s="31">
        <v>6</v>
      </c>
      <c r="F403" s="32">
        <v>44044</v>
      </c>
      <c r="G403" s="33">
        <v>2869.51</v>
      </c>
      <c r="H403" s="31">
        <v>0</v>
      </c>
      <c r="I403" s="31">
        <v>0</v>
      </c>
      <c r="J403" s="31">
        <v>978.32</v>
      </c>
      <c r="K403" s="31">
        <v>111.49</v>
      </c>
      <c r="L403" s="31">
        <v>16.989999999999998</v>
      </c>
      <c r="M403" s="31"/>
      <c r="N403" s="33">
        <v>3976.31</v>
      </c>
      <c r="O403" s="29"/>
    </row>
    <row r="404" spans="1:15" x14ac:dyDescent="0.25">
      <c r="A404" s="30">
        <v>14</v>
      </c>
      <c r="B404" s="31" t="s">
        <v>24</v>
      </c>
      <c r="C404" s="31" t="s">
        <v>15</v>
      </c>
      <c r="D404" s="31">
        <v>6</v>
      </c>
      <c r="E404" s="31">
        <v>4.5</v>
      </c>
      <c r="F404" s="32">
        <v>44044</v>
      </c>
      <c r="G404" s="33">
        <v>9170.9599999999991</v>
      </c>
      <c r="H404" s="31">
        <v>0</v>
      </c>
      <c r="I404" s="31">
        <v>0</v>
      </c>
      <c r="J404" s="33">
        <v>2805.65</v>
      </c>
      <c r="K404" s="33">
        <v>1225.48</v>
      </c>
      <c r="L404" s="31">
        <v>0</v>
      </c>
      <c r="M404" s="31"/>
      <c r="N404" s="33">
        <v>13202.09</v>
      </c>
      <c r="O404" s="29"/>
    </row>
    <row r="405" spans="1:15" x14ac:dyDescent="0.25">
      <c r="A405" s="30">
        <v>7</v>
      </c>
      <c r="B405" s="31" t="s">
        <v>17</v>
      </c>
      <c r="C405" s="31" t="s">
        <v>15</v>
      </c>
      <c r="D405" s="31">
        <v>6</v>
      </c>
      <c r="E405" s="31">
        <v>6</v>
      </c>
      <c r="F405" s="32">
        <v>44044</v>
      </c>
      <c r="G405" s="33">
        <v>4626</v>
      </c>
      <c r="H405" s="31">
        <v>0</v>
      </c>
      <c r="I405" s="31">
        <v>60</v>
      </c>
      <c r="J405" s="33">
        <v>1904.5</v>
      </c>
      <c r="K405" s="31">
        <v>270</v>
      </c>
      <c r="L405" s="31">
        <v>0</v>
      </c>
      <c r="M405" s="31"/>
      <c r="N405" s="33">
        <v>6860.5</v>
      </c>
      <c r="O405" s="29"/>
    </row>
    <row r="406" spans="1:15" x14ac:dyDescent="0.25">
      <c r="A406" s="30">
        <v>11</v>
      </c>
      <c r="B406" s="31" t="s">
        <v>22</v>
      </c>
      <c r="C406" s="31" t="s">
        <v>15</v>
      </c>
      <c r="D406" s="31">
        <v>6</v>
      </c>
      <c r="E406" s="31">
        <v>6</v>
      </c>
      <c r="F406" s="32">
        <v>44044</v>
      </c>
      <c r="G406" s="33">
        <v>4474.01</v>
      </c>
      <c r="H406" s="31">
        <v>0</v>
      </c>
      <c r="I406" s="31">
        <v>735</v>
      </c>
      <c r="J406" s="33">
        <v>1818.78</v>
      </c>
      <c r="K406" s="31">
        <v>0</v>
      </c>
      <c r="L406" s="31">
        <v>64.69</v>
      </c>
      <c r="M406" s="31"/>
      <c r="N406" s="33">
        <v>7092.48</v>
      </c>
      <c r="O406" s="29"/>
    </row>
    <row r="407" spans="1:15" x14ac:dyDescent="0.25">
      <c r="A407" s="30">
        <v>20</v>
      </c>
      <c r="B407" s="31" t="s">
        <v>30</v>
      </c>
      <c r="C407" s="31" t="s">
        <v>15</v>
      </c>
      <c r="D407" s="31">
        <v>6</v>
      </c>
      <c r="E407" s="31">
        <v>4.5</v>
      </c>
      <c r="F407" s="32">
        <v>44044</v>
      </c>
      <c r="G407" s="33">
        <v>2861.21</v>
      </c>
      <c r="H407" s="31">
        <v>0</v>
      </c>
      <c r="I407" s="31">
        <v>0</v>
      </c>
      <c r="J407" s="33">
        <v>1545.95</v>
      </c>
      <c r="K407" s="31">
        <v>745.85</v>
      </c>
      <c r="L407" s="31">
        <v>5</v>
      </c>
      <c r="M407" s="31"/>
      <c r="N407" s="33">
        <v>5158.01</v>
      </c>
      <c r="O407" s="29"/>
    </row>
    <row r="408" spans="1:15" x14ac:dyDescent="0.25">
      <c r="A408" s="30">
        <v>22</v>
      </c>
      <c r="B408" s="31" t="s">
        <v>34</v>
      </c>
      <c r="C408" s="31" t="s">
        <v>15</v>
      </c>
      <c r="D408" s="31">
        <v>6</v>
      </c>
      <c r="E408" s="31">
        <v>4.5</v>
      </c>
      <c r="F408" s="32">
        <v>44044</v>
      </c>
      <c r="G408" s="33">
        <v>3526.15</v>
      </c>
      <c r="H408" s="31">
        <v>0</v>
      </c>
      <c r="I408" s="31">
        <v>720</v>
      </c>
      <c r="J408" s="33">
        <v>2371.5700000000002</v>
      </c>
      <c r="K408" s="31">
        <v>860.31</v>
      </c>
      <c r="L408" s="31">
        <v>19.95</v>
      </c>
      <c r="M408" s="31"/>
      <c r="N408" s="33">
        <v>7497.98</v>
      </c>
      <c r="O408" s="29"/>
    </row>
    <row r="409" spans="1:15" x14ac:dyDescent="0.25">
      <c r="A409" s="30">
        <v>17</v>
      </c>
      <c r="B409" s="31" t="s">
        <v>28</v>
      </c>
      <c r="C409" s="31" t="s">
        <v>15</v>
      </c>
      <c r="D409" s="31">
        <v>7</v>
      </c>
      <c r="E409" s="31">
        <v>6</v>
      </c>
      <c r="F409" s="32">
        <v>44044</v>
      </c>
      <c r="G409" s="33">
        <v>4801.0600000000004</v>
      </c>
      <c r="H409" s="31">
        <v>0</v>
      </c>
      <c r="I409" s="33">
        <v>1852.4</v>
      </c>
      <c r="J409" s="33">
        <v>6587.23</v>
      </c>
      <c r="K409" s="33">
        <v>1497.07</v>
      </c>
      <c r="L409" s="33">
        <v>2904.21</v>
      </c>
      <c r="M409" s="33"/>
      <c r="N409" s="33">
        <v>17641.97</v>
      </c>
      <c r="O409" s="29"/>
    </row>
    <row r="410" spans="1:15" x14ac:dyDescent="0.25">
      <c r="A410" s="30">
        <v>21</v>
      </c>
      <c r="B410" s="31" t="s">
        <v>33</v>
      </c>
      <c r="C410" s="31" t="s">
        <v>15</v>
      </c>
      <c r="D410" s="31">
        <v>6</v>
      </c>
      <c r="E410" s="31">
        <v>6</v>
      </c>
      <c r="F410" s="32">
        <v>44044</v>
      </c>
      <c r="G410" s="33">
        <v>9271.5300000000007</v>
      </c>
      <c r="H410" s="31">
        <v>0</v>
      </c>
      <c r="I410" s="33">
        <v>1215</v>
      </c>
      <c r="J410" s="33">
        <v>5112.88</v>
      </c>
      <c r="K410" s="31">
        <v>851.84</v>
      </c>
      <c r="L410" s="31">
        <v>33.979999999999997</v>
      </c>
      <c r="M410" s="31"/>
      <c r="N410" s="33">
        <v>16485.23</v>
      </c>
      <c r="O410" s="29"/>
    </row>
    <row r="411" spans="1:15" x14ac:dyDescent="0.25">
      <c r="A411" s="30">
        <v>24</v>
      </c>
      <c r="B411" s="31" t="s">
        <v>39</v>
      </c>
      <c r="C411" s="31" t="s">
        <v>36</v>
      </c>
      <c r="D411" s="31">
        <v>6</v>
      </c>
      <c r="E411" s="31">
        <v>6</v>
      </c>
      <c r="F411" s="32">
        <v>44044</v>
      </c>
      <c r="G411" s="33">
        <v>20026.169999999998</v>
      </c>
      <c r="H411" s="31">
        <v>850</v>
      </c>
      <c r="I411" s="33">
        <v>2049</v>
      </c>
      <c r="J411" s="31">
        <v>263.8</v>
      </c>
      <c r="K411" s="33">
        <v>1677.57</v>
      </c>
      <c r="L411" s="31">
        <v>159.38999999999999</v>
      </c>
      <c r="M411" s="31"/>
      <c r="N411" s="33">
        <v>25025.93</v>
      </c>
      <c r="O411" s="29"/>
    </row>
    <row r="412" spans="1:15" x14ac:dyDescent="0.25">
      <c r="A412" s="30">
        <v>26</v>
      </c>
      <c r="B412" s="31" t="s">
        <v>41</v>
      </c>
      <c r="C412" s="31" t="s">
        <v>15</v>
      </c>
      <c r="D412" s="31">
        <v>8</v>
      </c>
      <c r="E412" s="31">
        <v>6</v>
      </c>
      <c r="F412" s="32">
        <v>44044</v>
      </c>
      <c r="G412" s="33">
        <v>2545</v>
      </c>
      <c r="H412" s="31">
        <v>0</v>
      </c>
      <c r="I412" s="33">
        <v>6875</v>
      </c>
      <c r="J412" s="31">
        <v>933.75</v>
      </c>
      <c r="K412" s="31">
        <v>67</v>
      </c>
      <c r="L412" s="31">
        <v>0</v>
      </c>
      <c r="M412" s="31"/>
      <c r="N412" s="33">
        <v>10420.75</v>
      </c>
      <c r="O412" s="29"/>
    </row>
    <row r="413" spans="1:15" ht="30" x14ac:dyDescent="0.25">
      <c r="A413" s="30">
        <v>9</v>
      </c>
      <c r="B413" s="31" t="s">
        <v>19</v>
      </c>
      <c r="C413" s="31" t="s">
        <v>20</v>
      </c>
      <c r="D413" s="31">
        <v>5</v>
      </c>
      <c r="E413" s="31">
        <v>6</v>
      </c>
      <c r="F413" s="32">
        <v>44044</v>
      </c>
      <c r="G413" s="33">
        <v>6456.75</v>
      </c>
      <c r="H413" s="31">
        <v>0</v>
      </c>
      <c r="I413" s="31">
        <v>60</v>
      </c>
      <c r="J413" s="33">
        <v>4669.8999999999996</v>
      </c>
      <c r="K413" s="31">
        <v>671.35</v>
      </c>
      <c r="L413" s="31">
        <v>0</v>
      </c>
      <c r="M413" s="31"/>
      <c r="N413" s="33">
        <v>11858</v>
      </c>
      <c r="O413" s="29"/>
    </row>
    <row r="414" spans="1:15" x14ac:dyDescent="0.25">
      <c r="A414" s="30">
        <v>6</v>
      </c>
      <c r="B414" s="31" t="s">
        <v>16</v>
      </c>
      <c r="C414" s="31" t="s">
        <v>15</v>
      </c>
      <c r="D414" s="31">
        <v>6</v>
      </c>
      <c r="E414" s="31">
        <v>6</v>
      </c>
      <c r="F414" s="32">
        <v>44044</v>
      </c>
      <c r="G414" s="33">
        <v>5927.04</v>
      </c>
      <c r="H414" s="31">
        <v>0</v>
      </c>
      <c r="I414" s="33">
        <v>4835.6000000000004</v>
      </c>
      <c r="J414" s="33">
        <v>2072.5700000000002</v>
      </c>
      <c r="K414" s="31">
        <v>295.56</v>
      </c>
      <c r="L414" s="31">
        <v>365.47</v>
      </c>
      <c r="M414" s="31"/>
      <c r="N414" s="33">
        <v>13496.24</v>
      </c>
      <c r="O414" s="29"/>
    </row>
    <row r="415" spans="1:15" x14ac:dyDescent="0.25">
      <c r="A415" s="30">
        <v>10</v>
      </c>
      <c r="B415" s="31" t="s">
        <v>21</v>
      </c>
      <c r="C415" s="31" t="s">
        <v>15</v>
      </c>
      <c r="D415" s="31">
        <v>6</v>
      </c>
      <c r="E415" s="31">
        <v>6</v>
      </c>
      <c r="F415" s="32">
        <v>44044</v>
      </c>
      <c r="G415" s="33">
        <v>3795</v>
      </c>
      <c r="H415" s="31">
        <v>140</v>
      </c>
      <c r="I415" s="31">
        <v>410</v>
      </c>
      <c r="J415" s="33">
        <v>1494</v>
      </c>
      <c r="K415" s="31">
        <v>221</v>
      </c>
      <c r="L415" s="31">
        <v>374</v>
      </c>
      <c r="M415" s="31"/>
      <c r="N415" s="33">
        <v>6434</v>
      </c>
      <c r="O415" s="29"/>
    </row>
    <row r="416" spans="1:15" ht="30" x14ac:dyDescent="0.25">
      <c r="A416" s="30">
        <v>15</v>
      </c>
      <c r="B416" s="31" t="s">
        <v>26</v>
      </c>
      <c r="C416" s="31" t="s">
        <v>20</v>
      </c>
      <c r="D416" s="31">
        <v>7</v>
      </c>
      <c r="E416" s="31">
        <v>6</v>
      </c>
      <c r="F416" s="32">
        <v>44044</v>
      </c>
      <c r="G416" s="33">
        <v>18558.759999999998</v>
      </c>
      <c r="H416" s="31">
        <v>0</v>
      </c>
      <c r="I416" s="33">
        <v>5438.29</v>
      </c>
      <c r="J416" s="33">
        <v>9622.5</v>
      </c>
      <c r="K416" s="33">
        <v>1793.04</v>
      </c>
      <c r="L416" s="31">
        <v>79.95</v>
      </c>
      <c r="M416" s="31"/>
      <c r="N416" s="33">
        <v>35492.54</v>
      </c>
      <c r="O416" s="29"/>
    </row>
    <row r="417" spans="1:15" x14ac:dyDescent="0.25">
      <c r="A417" s="30">
        <v>12</v>
      </c>
      <c r="B417" s="31" t="s">
        <v>23</v>
      </c>
      <c r="C417" s="31" t="s">
        <v>15</v>
      </c>
      <c r="D417" s="31">
        <v>6</v>
      </c>
      <c r="E417" s="31">
        <v>6</v>
      </c>
      <c r="F417" s="32">
        <v>44044</v>
      </c>
      <c r="G417" s="33">
        <v>4589</v>
      </c>
      <c r="H417" s="31">
        <v>600</v>
      </c>
      <c r="I417" s="31">
        <v>0</v>
      </c>
      <c r="J417" s="33">
        <v>1858.8</v>
      </c>
      <c r="K417" s="31">
        <v>440.3</v>
      </c>
      <c r="L417" s="31">
        <v>10.99</v>
      </c>
      <c r="M417" s="31"/>
      <c r="N417" s="33">
        <v>7499.09</v>
      </c>
      <c r="O417" s="29"/>
    </row>
    <row r="418" spans="1:15" x14ac:dyDescent="0.25">
      <c r="A418" s="30">
        <v>4</v>
      </c>
      <c r="B418" s="31" t="s">
        <v>37</v>
      </c>
      <c r="C418" s="31" t="s">
        <v>38</v>
      </c>
      <c r="D418" s="31">
        <v>5</v>
      </c>
      <c r="E418" s="31">
        <v>6</v>
      </c>
      <c r="F418" s="32">
        <v>44075</v>
      </c>
      <c r="G418" s="33">
        <v>4983.63</v>
      </c>
      <c r="H418" s="31">
        <v>158</v>
      </c>
      <c r="I418" s="31">
        <v>0</v>
      </c>
      <c r="J418" s="33">
        <v>1404.22</v>
      </c>
      <c r="K418" s="31">
        <v>811.9</v>
      </c>
      <c r="L418" s="31">
        <v>199</v>
      </c>
      <c r="M418" s="31"/>
      <c r="N418" s="33">
        <v>7556.75</v>
      </c>
      <c r="O418" s="29"/>
    </row>
    <row r="419" spans="1:15" x14ac:dyDescent="0.25">
      <c r="A419" s="30">
        <v>2</v>
      </c>
      <c r="B419" s="31" t="s">
        <v>14</v>
      </c>
      <c r="C419" s="31" t="s">
        <v>15</v>
      </c>
      <c r="D419" s="31">
        <v>5</v>
      </c>
      <c r="E419" s="31">
        <v>6</v>
      </c>
      <c r="F419" s="32">
        <v>44075</v>
      </c>
      <c r="G419" s="33">
        <v>3155</v>
      </c>
      <c r="H419" s="33">
        <v>9132.5</v>
      </c>
      <c r="I419" s="33">
        <v>1050</v>
      </c>
      <c r="J419" s="33">
        <v>1264.25</v>
      </c>
      <c r="K419" s="31">
        <v>85.6</v>
      </c>
      <c r="L419" s="31">
        <v>73.98</v>
      </c>
      <c r="M419" s="31"/>
      <c r="N419" s="33">
        <v>14761.33</v>
      </c>
      <c r="O419" s="29"/>
    </row>
    <row r="420" spans="1:15" x14ac:dyDescent="0.25">
      <c r="A420" s="30">
        <v>25</v>
      </c>
      <c r="B420" s="31" t="s">
        <v>40</v>
      </c>
      <c r="C420" s="31" t="s">
        <v>38</v>
      </c>
      <c r="D420" s="31">
        <v>6</v>
      </c>
      <c r="E420" s="31">
        <v>6</v>
      </c>
      <c r="F420" s="32">
        <v>44075</v>
      </c>
      <c r="G420" s="33">
        <v>10933.47</v>
      </c>
      <c r="H420" s="31">
        <v>94.97</v>
      </c>
      <c r="I420" s="33">
        <v>2222.5</v>
      </c>
      <c r="J420" s="33">
        <v>3781.51</v>
      </c>
      <c r="K420" s="33">
        <v>1037.1300000000001</v>
      </c>
      <c r="L420" s="33">
        <v>1789.8</v>
      </c>
      <c r="M420" s="33"/>
      <c r="N420" s="33">
        <v>19859.38</v>
      </c>
      <c r="O420" s="29"/>
    </row>
    <row r="421" spans="1:15" x14ac:dyDescent="0.25">
      <c r="A421" s="30">
        <v>12</v>
      </c>
      <c r="B421" s="31" t="s">
        <v>23</v>
      </c>
      <c r="C421" s="31" t="s">
        <v>15</v>
      </c>
      <c r="D421" s="31">
        <v>6</v>
      </c>
      <c r="E421" s="31">
        <v>6</v>
      </c>
      <c r="F421" s="32">
        <v>44075</v>
      </c>
      <c r="G421" s="33">
        <v>1805.91</v>
      </c>
      <c r="H421" s="33">
        <v>2565</v>
      </c>
      <c r="I421" s="31">
        <v>0</v>
      </c>
      <c r="J421" s="31">
        <v>927.98</v>
      </c>
      <c r="K421" s="31">
        <v>179.99</v>
      </c>
      <c r="L421" s="31">
        <v>19.899999999999999</v>
      </c>
      <c r="M421" s="31"/>
      <c r="N421" s="33">
        <v>5498.78</v>
      </c>
      <c r="O421" s="29"/>
    </row>
    <row r="422" spans="1:15" x14ac:dyDescent="0.25">
      <c r="A422" s="30">
        <v>27</v>
      </c>
      <c r="B422" s="31" t="s">
        <v>42</v>
      </c>
      <c r="C422" s="31" t="s">
        <v>15</v>
      </c>
      <c r="D422" s="31">
        <v>6</v>
      </c>
      <c r="E422" s="31">
        <v>6</v>
      </c>
      <c r="F422" s="32">
        <v>44075</v>
      </c>
      <c r="G422" s="33">
        <v>2920.82</v>
      </c>
      <c r="H422" s="31">
        <v>450</v>
      </c>
      <c r="I422" s="33">
        <v>1545</v>
      </c>
      <c r="J422" s="33">
        <v>2123.5</v>
      </c>
      <c r="K422" s="31">
        <v>89.75</v>
      </c>
      <c r="L422" s="31">
        <v>26.99</v>
      </c>
      <c r="M422" s="31"/>
      <c r="N422" s="33">
        <v>7156.06</v>
      </c>
      <c r="O422" s="29"/>
    </row>
    <row r="423" spans="1:15" x14ac:dyDescent="0.25">
      <c r="A423" s="30">
        <v>8</v>
      </c>
      <c r="B423" s="31" t="s">
        <v>18</v>
      </c>
      <c r="C423" s="31" t="s">
        <v>15</v>
      </c>
      <c r="D423" s="31">
        <v>6</v>
      </c>
      <c r="E423" s="31">
        <v>6</v>
      </c>
      <c r="F423" s="32">
        <v>44075</v>
      </c>
      <c r="G423" s="33">
        <v>2670.62</v>
      </c>
      <c r="H423" s="33">
        <v>9725</v>
      </c>
      <c r="I423" s="31">
        <v>0</v>
      </c>
      <c r="J423" s="33">
        <v>2341.5</v>
      </c>
      <c r="K423" s="31">
        <v>371.82</v>
      </c>
      <c r="L423" s="31">
        <v>16.989999999999998</v>
      </c>
      <c r="M423" s="31"/>
      <c r="N423" s="33">
        <v>15125.93</v>
      </c>
      <c r="O423" s="29"/>
    </row>
    <row r="424" spans="1:15" x14ac:dyDescent="0.25">
      <c r="A424" s="30">
        <v>18</v>
      </c>
      <c r="B424" s="31" t="s">
        <v>29</v>
      </c>
      <c r="C424" s="31" t="s">
        <v>15</v>
      </c>
      <c r="D424" s="31">
        <v>6</v>
      </c>
      <c r="E424" s="31">
        <v>6</v>
      </c>
      <c r="F424" s="32">
        <v>44075</v>
      </c>
      <c r="G424" s="33">
        <v>8637.49</v>
      </c>
      <c r="H424" s="33">
        <v>3005</v>
      </c>
      <c r="I424" s="31">
        <v>0</v>
      </c>
      <c r="J424" s="33">
        <v>3252.86</v>
      </c>
      <c r="K424" s="31">
        <v>810.81</v>
      </c>
      <c r="L424" s="31">
        <v>16.989999999999998</v>
      </c>
      <c r="M424" s="31"/>
      <c r="N424" s="33">
        <v>15723.15</v>
      </c>
      <c r="O424" s="29"/>
    </row>
    <row r="425" spans="1:15" x14ac:dyDescent="0.25">
      <c r="A425" s="30">
        <v>19</v>
      </c>
      <c r="B425" s="31" t="s">
        <v>31</v>
      </c>
      <c r="C425" s="31" t="s">
        <v>32</v>
      </c>
      <c r="D425" s="31">
        <v>6</v>
      </c>
      <c r="E425" s="31">
        <v>6</v>
      </c>
      <c r="F425" s="32">
        <v>44075</v>
      </c>
      <c r="G425" s="33">
        <v>9038.92</v>
      </c>
      <c r="H425" s="33">
        <v>2200</v>
      </c>
      <c r="I425" s="31">
        <v>100</v>
      </c>
      <c r="J425" s="33">
        <v>3261.67</v>
      </c>
      <c r="K425" s="33">
        <v>1414.64</v>
      </c>
      <c r="L425" s="31">
        <v>36</v>
      </c>
      <c r="M425" s="31"/>
      <c r="N425" s="33">
        <v>16051.23</v>
      </c>
      <c r="O425" s="29"/>
    </row>
    <row r="426" spans="1:15" x14ac:dyDescent="0.25">
      <c r="A426" s="30">
        <v>14</v>
      </c>
      <c r="B426" s="31" t="s">
        <v>24</v>
      </c>
      <c r="C426" s="31" t="s">
        <v>15</v>
      </c>
      <c r="D426" s="31">
        <v>6</v>
      </c>
      <c r="E426" s="31">
        <v>4.5</v>
      </c>
      <c r="F426" s="32">
        <v>44075</v>
      </c>
      <c r="G426" s="33">
        <v>12638.66</v>
      </c>
      <c r="H426" s="31">
        <v>0</v>
      </c>
      <c r="I426" s="31">
        <v>0</v>
      </c>
      <c r="J426" s="33">
        <v>5663.57</v>
      </c>
      <c r="K426" s="33">
        <v>1939.43</v>
      </c>
      <c r="L426" s="31">
        <v>0</v>
      </c>
      <c r="M426" s="31"/>
      <c r="N426" s="33">
        <v>20241.66</v>
      </c>
      <c r="O426" s="29"/>
    </row>
    <row r="427" spans="1:15" x14ac:dyDescent="0.25">
      <c r="A427" s="30">
        <v>16</v>
      </c>
      <c r="B427" s="31" t="s">
        <v>27</v>
      </c>
      <c r="C427" s="31" t="s">
        <v>15</v>
      </c>
      <c r="D427" s="31">
        <v>7</v>
      </c>
      <c r="E427" s="31">
        <v>7</v>
      </c>
      <c r="F427" s="32">
        <v>44075</v>
      </c>
      <c r="G427" s="33">
        <v>5884.92</v>
      </c>
      <c r="H427" s="31">
        <v>0</v>
      </c>
      <c r="I427" s="31">
        <v>917</v>
      </c>
      <c r="J427" s="33">
        <v>2328.6999999999998</v>
      </c>
      <c r="K427" s="31">
        <v>306.08</v>
      </c>
      <c r="L427" s="31">
        <v>0</v>
      </c>
      <c r="M427" s="31"/>
      <c r="N427" s="33">
        <v>9436.7000000000007</v>
      </c>
      <c r="O427" s="29"/>
    </row>
    <row r="428" spans="1:15" x14ac:dyDescent="0.25">
      <c r="A428" s="30">
        <v>10</v>
      </c>
      <c r="B428" s="31" t="s">
        <v>21</v>
      </c>
      <c r="C428" s="31" t="s">
        <v>15</v>
      </c>
      <c r="D428" s="31">
        <v>6</v>
      </c>
      <c r="E428" s="31">
        <v>6</v>
      </c>
      <c r="F428" s="32">
        <v>44075</v>
      </c>
      <c r="G428" s="33">
        <v>4320.24</v>
      </c>
      <c r="H428" s="31">
        <v>700</v>
      </c>
      <c r="I428" s="31">
        <v>180</v>
      </c>
      <c r="J428" s="33">
        <v>1874</v>
      </c>
      <c r="K428" s="31">
        <v>596.5</v>
      </c>
      <c r="L428" s="31">
        <v>159.5</v>
      </c>
      <c r="M428" s="31"/>
      <c r="N428" s="33">
        <v>7830.24</v>
      </c>
      <c r="O428" s="29"/>
    </row>
    <row r="429" spans="1:15" x14ac:dyDescent="0.25">
      <c r="A429" s="30">
        <v>23</v>
      </c>
      <c r="B429" s="31" t="s">
        <v>35</v>
      </c>
      <c r="C429" s="31" t="s">
        <v>36</v>
      </c>
      <c r="D429" s="31">
        <v>6</v>
      </c>
      <c r="E429" s="31">
        <v>6</v>
      </c>
      <c r="F429" s="32">
        <v>44075</v>
      </c>
      <c r="G429" s="31">
        <v>0</v>
      </c>
      <c r="H429" s="31">
        <v>0</v>
      </c>
      <c r="I429" s="31">
        <v>0</v>
      </c>
      <c r="J429" s="31">
        <v>0</v>
      </c>
      <c r="K429" s="31">
        <v>0</v>
      </c>
      <c r="L429" s="31">
        <v>0</v>
      </c>
      <c r="M429" s="31"/>
      <c r="N429" s="31">
        <v>0</v>
      </c>
      <c r="O429" s="29"/>
    </row>
    <row r="430" spans="1:15" x14ac:dyDescent="0.25">
      <c r="A430" s="30">
        <v>20</v>
      </c>
      <c r="B430" s="31" t="s">
        <v>30</v>
      </c>
      <c r="C430" s="31" t="s">
        <v>15</v>
      </c>
      <c r="D430" s="31">
        <v>6</v>
      </c>
      <c r="E430" s="31">
        <v>4.5</v>
      </c>
      <c r="F430" s="32">
        <v>44075</v>
      </c>
      <c r="G430" s="33">
        <v>3082.52</v>
      </c>
      <c r="H430" s="33">
        <v>3045</v>
      </c>
      <c r="I430" s="31">
        <v>40</v>
      </c>
      <c r="J430" s="33">
        <v>2514.1799999999998</v>
      </c>
      <c r="K430" s="31">
        <v>863.32</v>
      </c>
      <c r="L430" s="31">
        <v>45.41</v>
      </c>
      <c r="M430" s="31"/>
      <c r="N430" s="33">
        <v>9590.43</v>
      </c>
      <c r="O430" s="29"/>
    </row>
    <row r="431" spans="1:15" x14ac:dyDescent="0.25">
      <c r="A431" s="30">
        <v>13</v>
      </c>
      <c r="B431" s="31" t="s">
        <v>25</v>
      </c>
      <c r="C431" s="31" t="s">
        <v>15</v>
      </c>
      <c r="D431" s="31">
        <v>6</v>
      </c>
      <c r="E431" s="31">
        <v>6</v>
      </c>
      <c r="F431" s="32">
        <v>44075</v>
      </c>
      <c r="G431" s="33">
        <v>2515.9699999999998</v>
      </c>
      <c r="H431" s="33">
        <v>2790</v>
      </c>
      <c r="I431" s="31">
        <v>0</v>
      </c>
      <c r="J431" s="31">
        <v>938.07</v>
      </c>
      <c r="K431" s="31">
        <v>228.34</v>
      </c>
      <c r="L431" s="31">
        <v>15</v>
      </c>
      <c r="M431" s="31"/>
      <c r="N431" s="33">
        <v>6487.38</v>
      </c>
      <c r="O431" s="29"/>
    </row>
    <row r="432" spans="1:15" x14ac:dyDescent="0.25">
      <c r="A432" s="30">
        <v>7</v>
      </c>
      <c r="B432" s="31" t="s">
        <v>17</v>
      </c>
      <c r="C432" s="31" t="s">
        <v>15</v>
      </c>
      <c r="D432" s="31">
        <v>6</v>
      </c>
      <c r="E432" s="31">
        <v>6</v>
      </c>
      <c r="F432" s="32">
        <v>44075</v>
      </c>
      <c r="G432" s="33">
        <v>2234.5</v>
      </c>
      <c r="H432" s="31">
        <v>520</v>
      </c>
      <c r="I432" s="31">
        <v>0</v>
      </c>
      <c r="J432" s="31">
        <v>645.5</v>
      </c>
      <c r="K432" s="31">
        <v>159.5</v>
      </c>
      <c r="L432" s="31">
        <v>0</v>
      </c>
      <c r="M432" s="31"/>
      <c r="N432" s="33">
        <v>3559.5</v>
      </c>
      <c r="O432" s="29"/>
    </row>
    <row r="433" spans="1:15" x14ac:dyDescent="0.25">
      <c r="A433" s="30">
        <v>22</v>
      </c>
      <c r="B433" s="31" t="s">
        <v>34</v>
      </c>
      <c r="C433" s="31" t="s">
        <v>15</v>
      </c>
      <c r="D433" s="31">
        <v>6</v>
      </c>
      <c r="E433" s="31">
        <v>4.5</v>
      </c>
      <c r="F433" s="32">
        <v>44075</v>
      </c>
      <c r="G433" s="33">
        <v>4428.95</v>
      </c>
      <c r="H433" s="33">
        <v>2031.77</v>
      </c>
      <c r="I433" s="31">
        <v>80</v>
      </c>
      <c r="J433" s="33">
        <v>3923.41</v>
      </c>
      <c r="K433" s="33">
        <v>1216.3800000000001</v>
      </c>
      <c r="L433" s="31">
        <v>500</v>
      </c>
      <c r="M433" s="31"/>
      <c r="N433" s="33">
        <v>12180.51</v>
      </c>
      <c r="O433" s="29"/>
    </row>
    <row r="434" spans="1:15" x14ac:dyDescent="0.25">
      <c r="A434" s="30">
        <v>17</v>
      </c>
      <c r="B434" s="31" t="s">
        <v>28</v>
      </c>
      <c r="C434" s="31" t="s">
        <v>15</v>
      </c>
      <c r="D434" s="31">
        <v>7</v>
      </c>
      <c r="E434" s="31">
        <v>6</v>
      </c>
      <c r="F434" s="32">
        <v>44075</v>
      </c>
      <c r="G434" s="33">
        <v>17296.04</v>
      </c>
      <c r="H434" s="31">
        <v>0</v>
      </c>
      <c r="I434" s="33">
        <v>1884.2</v>
      </c>
      <c r="J434" s="33">
        <v>7813.61</v>
      </c>
      <c r="K434" s="33">
        <v>1967</v>
      </c>
      <c r="L434" s="31">
        <v>520</v>
      </c>
      <c r="M434" s="31"/>
      <c r="N434" s="33">
        <v>29480.85</v>
      </c>
      <c r="O434" s="29"/>
    </row>
    <row r="435" spans="1:15" x14ac:dyDescent="0.25">
      <c r="A435" s="30">
        <v>21</v>
      </c>
      <c r="B435" s="31" t="s">
        <v>33</v>
      </c>
      <c r="C435" s="31" t="s">
        <v>15</v>
      </c>
      <c r="D435" s="31">
        <v>6</v>
      </c>
      <c r="E435" s="31">
        <v>6</v>
      </c>
      <c r="F435" s="32">
        <v>44075</v>
      </c>
      <c r="G435" s="33">
        <v>9601</v>
      </c>
      <c r="H435" s="33">
        <v>2700</v>
      </c>
      <c r="I435" s="33">
        <v>3500</v>
      </c>
      <c r="J435" s="33">
        <v>5572.5</v>
      </c>
      <c r="K435" s="31">
        <v>988</v>
      </c>
      <c r="L435" s="33">
        <v>2712.97</v>
      </c>
      <c r="M435" s="33"/>
      <c r="N435" s="33">
        <v>25074.47</v>
      </c>
      <c r="O435" s="29"/>
    </row>
    <row r="436" spans="1:15" ht="30" x14ac:dyDescent="0.25">
      <c r="A436" s="30">
        <v>15</v>
      </c>
      <c r="B436" s="31" t="s">
        <v>26</v>
      </c>
      <c r="C436" s="31" t="s">
        <v>20</v>
      </c>
      <c r="D436" s="31">
        <v>7</v>
      </c>
      <c r="E436" s="31">
        <v>6</v>
      </c>
      <c r="F436" s="32">
        <v>44075</v>
      </c>
      <c r="G436" s="33">
        <v>19295</v>
      </c>
      <c r="H436" s="33">
        <v>3250</v>
      </c>
      <c r="I436" s="33">
        <v>2674</v>
      </c>
      <c r="J436" s="33">
        <v>9601.48</v>
      </c>
      <c r="K436" s="33">
        <v>1749.38</v>
      </c>
      <c r="L436" s="31">
        <v>473.28</v>
      </c>
      <c r="M436" s="31"/>
      <c r="N436" s="33">
        <v>37043.14</v>
      </c>
      <c r="O436" s="29"/>
    </row>
    <row r="437" spans="1:15" x14ac:dyDescent="0.25">
      <c r="A437" s="30">
        <v>26</v>
      </c>
      <c r="B437" s="31" t="s">
        <v>41</v>
      </c>
      <c r="C437" s="31" t="s">
        <v>15</v>
      </c>
      <c r="D437" s="31">
        <v>8</v>
      </c>
      <c r="E437" s="31">
        <v>6</v>
      </c>
      <c r="F437" s="32">
        <v>44075</v>
      </c>
      <c r="G437" s="33">
        <v>4787.5</v>
      </c>
      <c r="H437" s="31">
        <v>0</v>
      </c>
      <c r="I437" s="33">
        <v>2000</v>
      </c>
      <c r="J437" s="33">
        <v>1848.75</v>
      </c>
      <c r="K437" s="31">
        <v>172</v>
      </c>
      <c r="L437" s="31">
        <v>0</v>
      </c>
      <c r="M437" s="31"/>
      <c r="N437" s="33">
        <v>8808.25</v>
      </c>
      <c r="O437" s="29"/>
    </row>
    <row r="438" spans="1:15" ht="30" x14ac:dyDescent="0.25">
      <c r="A438" s="30">
        <v>9</v>
      </c>
      <c r="B438" s="31" t="s">
        <v>19</v>
      </c>
      <c r="C438" s="31" t="s">
        <v>20</v>
      </c>
      <c r="D438" s="31">
        <v>5</v>
      </c>
      <c r="E438" s="31">
        <v>6</v>
      </c>
      <c r="F438" s="32">
        <v>44075</v>
      </c>
      <c r="G438" s="33">
        <v>9925</v>
      </c>
      <c r="H438" s="31">
        <v>0</v>
      </c>
      <c r="I438" s="31">
        <v>0</v>
      </c>
      <c r="J438" s="33">
        <v>3802.8</v>
      </c>
      <c r="K438" s="31">
        <v>654.6</v>
      </c>
      <c r="L438" s="31">
        <v>0</v>
      </c>
      <c r="M438" s="31"/>
      <c r="N438" s="33">
        <v>14382.4</v>
      </c>
      <c r="O438" s="29"/>
    </row>
    <row r="439" spans="1:15" x14ac:dyDescent="0.25">
      <c r="A439" s="30">
        <v>6</v>
      </c>
      <c r="B439" s="31" t="s">
        <v>16</v>
      </c>
      <c r="C439" s="31" t="s">
        <v>15</v>
      </c>
      <c r="D439" s="31">
        <v>6</v>
      </c>
      <c r="E439" s="31">
        <v>6</v>
      </c>
      <c r="F439" s="32">
        <v>44075</v>
      </c>
      <c r="G439" s="33">
        <v>8804.2199999999993</v>
      </c>
      <c r="H439" s="33">
        <v>1300</v>
      </c>
      <c r="I439" s="33">
        <v>3421.14</v>
      </c>
      <c r="J439" s="33">
        <v>4342.22</v>
      </c>
      <c r="K439" s="31">
        <v>715.42</v>
      </c>
      <c r="L439" s="31">
        <v>802.96</v>
      </c>
      <c r="M439" s="31"/>
      <c r="N439" s="33">
        <v>19385.96</v>
      </c>
      <c r="O439" s="29"/>
    </row>
    <row r="440" spans="1:15" x14ac:dyDescent="0.25">
      <c r="A440" s="30">
        <v>11</v>
      </c>
      <c r="B440" s="31" t="s">
        <v>22</v>
      </c>
      <c r="C440" s="31" t="s">
        <v>15</v>
      </c>
      <c r="D440" s="31">
        <v>6</v>
      </c>
      <c r="E440" s="31">
        <v>6</v>
      </c>
      <c r="F440" s="32">
        <v>44075</v>
      </c>
      <c r="G440" s="33">
        <v>5986.01</v>
      </c>
      <c r="H440" s="31">
        <v>790</v>
      </c>
      <c r="I440" s="33">
        <v>1450</v>
      </c>
      <c r="J440" s="33">
        <v>3463.87</v>
      </c>
      <c r="K440" s="31">
        <v>459.96</v>
      </c>
      <c r="L440" s="31">
        <v>55.29</v>
      </c>
      <c r="M440" s="31"/>
      <c r="N440" s="33">
        <v>12205.13</v>
      </c>
      <c r="O440" s="29"/>
    </row>
    <row r="441" spans="1:15" x14ac:dyDescent="0.25">
      <c r="A441" s="30">
        <v>24</v>
      </c>
      <c r="B441" s="31" t="s">
        <v>39</v>
      </c>
      <c r="C441" s="31" t="s">
        <v>36</v>
      </c>
      <c r="D441" s="31">
        <v>6</v>
      </c>
      <c r="E441" s="31">
        <v>6</v>
      </c>
      <c r="F441" s="32">
        <v>44075</v>
      </c>
      <c r="G441" s="33">
        <v>13057.14</v>
      </c>
      <c r="H441" s="33">
        <v>8831.84</v>
      </c>
      <c r="I441" s="33">
        <v>2274</v>
      </c>
      <c r="J441" s="31">
        <v>117.6</v>
      </c>
      <c r="K441" s="33">
        <v>1152.02</v>
      </c>
      <c r="L441" s="31">
        <v>172.95</v>
      </c>
      <c r="M441" s="31"/>
      <c r="N441" s="33">
        <v>25605.55</v>
      </c>
      <c r="O441" s="29"/>
    </row>
    <row r="442" spans="1:15" x14ac:dyDescent="0.25">
      <c r="A442" s="30">
        <v>30</v>
      </c>
      <c r="B442" s="31" t="s">
        <v>43</v>
      </c>
      <c r="C442" s="31" t="s">
        <v>15</v>
      </c>
      <c r="D442" s="31">
        <v>7</v>
      </c>
      <c r="E442" s="31">
        <v>6</v>
      </c>
      <c r="F442" s="32">
        <v>44105</v>
      </c>
      <c r="G442" s="33">
        <v>1467.5</v>
      </c>
      <c r="H442" s="31">
        <v>0</v>
      </c>
      <c r="I442" s="31">
        <v>0</v>
      </c>
      <c r="J442" s="31">
        <v>775.5</v>
      </c>
      <c r="K442" s="31">
        <v>340</v>
      </c>
      <c r="L442" s="31">
        <v>65</v>
      </c>
      <c r="M442" s="31"/>
      <c r="N442" s="33">
        <v>2648</v>
      </c>
      <c r="O442" s="29"/>
    </row>
    <row r="443" spans="1:15" x14ac:dyDescent="0.25">
      <c r="A443" s="30">
        <v>25</v>
      </c>
      <c r="B443" s="31" t="s">
        <v>40</v>
      </c>
      <c r="C443" s="31" t="s">
        <v>38</v>
      </c>
      <c r="D443" s="31">
        <v>6</v>
      </c>
      <c r="E443" s="31">
        <v>6</v>
      </c>
      <c r="F443" s="32">
        <v>44105</v>
      </c>
      <c r="G443" s="33">
        <v>14520.96</v>
      </c>
      <c r="H443" s="33">
        <v>5059.78</v>
      </c>
      <c r="I443" s="33">
        <v>1810</v>
      </c>
      <c r="J443" s="33">
        <v>7244.8</v>
      </c>
      <c r="K443" s="33">
        <v>1482.1</v>
      </c>
      <c r="L443" s="31">
        <v>91.15</v>
      </c>
      <c r="M443" s="31"/>
      <c r="N443" s="33">
        <v>30208.79</v>
      </c>
      <c r="O443" s="29"/>
    </row>
    <row r="444" spans="1:15" x14ac:dyDescent="0.25">
      <c r="A444" s="30">
        <v>12</v>
      </c>
      <c r="B444" s="31" t="s">
        <v>23</v>
      </c>
      <c r="C444" s="31" t="s">
        <v>15</v>
      </c>
      <c r="D444" s="31">
        <v>6</v>
      </c>
      <c r="E444" s="31">
        <v>6</v>
      </c>
      <c r="F444" s="32">
        <v>44105</v>
      </c>
      <c r="G444" s="33">
        <v>12527.15</v>
      </c>
      <c r="H444" s="33">
        <v>24371.25</v>
      </c>
      <c r="I444" s="31">
        <v>100</v>
      </c>
      <c r="J444" s="33">
        <v>5125.29</v>
      </c>
      <c r="K444" s="31">
        <v>847.46</v>
      </c>
      <c r="L444" s="31">
        <v>37.979999999999997</v>
      </c>
      <c r="M444" s="31"/>
      <c r="N444" s="33">
        <v>43009.13</v>
      </c>
      <c r="O444" s="29"/>
    </row>
    <row r="445" spans="1:15" x14ac:dyDescent="0.25">
      <c r="A445" s="30">
        <v>27</v>
      </c>
      <c r="B445" s="31" t="s">
        <v>42</v>
      </c>
      <c r="C445" s="31" t="s">
        <v>15</v>
      </c>
      <c r="D445" s="31">
        <v>6</v>
      </c>
      <c r="E445" s="31">
        <v>6</v>
      </c>
      <c r="F445" s="32">
        <v>44105</v>
      </c>
      <c r="G445" s="33">
        <v>14023.79</v>
      </c>
      <c r="H445" s="33">
        <v>6400</v>
      </c>
      <c r="I445" s="31">
        <v>240</v>
      </c>
      <c r="J445" s="33">
        <v>7070.17</v>
      </c>
      <c r="K445" s="33">
        <v>1443.76</v>
      </c>
      <c r="L445" s="31">
        <v>83.98</v>
      </c>
      <c r="M445" s="31"/>
      <c r="N445" s="33">
        <v>29261.7</v>
      </c>
      <c r="O445" s="29"/>
    </row>
    <row r="446" spans="1:15" x14ac:dyDescent="0.25">
      <c r="A446" s="30">
        <v>8</v>
      </c>
      <c r="B446" s="31" t="s">
        <v>18</v>
      </c>
      <c r="C446" s="31" t="s">
        <v>15</v>
      </c>
      <c r="D446" s="31">
        <v>6</v>
      </c>
      <c r="E446" s="31">
        <v>6</v>
      </c>
      <c r="F446" s="32">
        <v>44105</v>
      </c>
      <c r="G446" s="33">
        <v>17068.28</v>
      </c>
      <c r="H446" s="33">
        <v>22803.66</v>
      </c>
      <c r="I446" s="31">
        <v>0</v>
      </c>
      <c r="J446" s="33">
        <v>15877.87</v>
      </c>
      <c r="K446" s="33">
        <v>1575.1</v>
      </c>
      <c r="L446" s="31">
        <v>15.99</v>
      </c>
      <c r="M446" s="31"/>
      <c r="N446" s="33">
        <v>57340.9</v>
      </c>
      <c r="O446" s="29"/>
    </row>
    <row r="447" spans="1:15" x14ac:dyDescent="0.25">
      <c r="A447" s="30">
        <v>18</v>
      </c>
      <c r="B447" s="31" t="s">
        <v>29</v>
      </c>
      <c r="C447" s="31" t="s">
        <v>15</v>
      </c>
      <c r="D447" s="31">
        <v>6</v>
      </c>
      <c r="E447" s="31">
        <v>6</v>
      </c>
      <c r="F447" s="32">
        <v>44105</v>
      </c>
      <c r="G447" s="33">
        <v>19709.87</v>
      </c>
      <c r="H447" s="33">
        <v>11341.25</v>
      </c>
      <c r="I447" s="31">
        <v>0</v>
      </c>
      <c r="J447" s="33">
        <v>8348.11</v>
      </c>
      <c r="K447" s="33">
        <v>1055.6199999999999</v>
      </c>
      <c r="L447" s="31">
        <v>465.47</v>
      </c>
      <c r="M447" s="31"/>
      <c r="N447" s="33">
        <v>40920.32</v>
      </c>
      <c r="O447" s="29"/>
    </row>
    <row r="448" spans="1:15" x14ac:dyDescent="0.25">
      <c r="A448" s="30">
        <v>19</v>
      </c>
      <c r="B448" s="31" t="s">
        <v>31</v>
      </c>
      <c r="C448" s="31" t="s">
        <v>32</v>
      </c>
      <c r="D448" s="31">
        <v>6</v>
      </c>
      <c r="E448" s="31">
        <v>6</v>
      </c>
      <c r="F448" s="32">
        <v>44105</v>
      </c>
      <c r="G448" s="33">
        <v>24253.25</v>
      </c>
      <c r="H448" s="33">
        <v>7820</v>
      </c>
      <c r="I448" s="31">
        <v>440</v>
      </c>
      <c r="J448" s="33">
        <v>9714.5</v>
      </c>
      <c r="K448" s="33">
        <v>2835.95</v>
      </c>
      <c r="L448" s="31">
        <v>126</v>
      </c>
      <c r="M448" s="31"/>
      <c r="N448" s="33">
        <v>45189.7</v>
      </c>
      <c r="O448" s="29"/>
    </row>
    <row r="449" spans="1:15" x14ac:dyDescent="0.25">
      <c r="A449" s="30">
        <v>4</v>
      </c>
      <c r="B449" s="31" t="s">
        <v>37</v>
      </c>
      <c r="C449" s="31" t="s">
        <v>38</v>
      </c>
      <c r="D449" s="31">
        <v>5</v>
      </c>
      <c r="E449" s="31">
        <v>6</v>
      </c>
      <c r="F449" s="32">
        <v>44105</v>
      </c>
      <c r="G449" s="33">
        <v>7291.4</v>
      </c>
      <c r="H449" s="31">
        <v>0</v>
      </c>
      <c r="I449" s="31">
        <v>0</v>
      </c>
      <c r="J449" s="33">
        <v>2037.38</v>
      </c>
      <c r="K449" s="33">
        <v>1086.0999999999999</v>
      </c>
      <c r="L449" s="31">
        <v>53</v>
      </c>
      <c r="M449" s="31"/>
      <c r="N449" s="33">
        <v>10467.879999999999</v>
      </c>
      <c r="O449" s="29"/>
    </row>
    <row r="450" spans="1:15" x14ac:dyDescent="0.25">
      <c r="A450" s="30">
        <v>14</v>
      </c>
      <c r="B450" s="31" t="s">
        <v>24</v>
      </c>
      <c r="C450" s="31" t="s">
        <v>15</v>
      </c>
      <c r="D450" s="31">
        <v>6</v>
      </c>
      <c r="E450" s="31">
        <v>4.5</v>
      </c>
      <c r="F450" s="32">
        <v>44105</v>
      </c>
      <c r="G450" s="33">
        <v>21332.09</v>
      </c>
      <c r="H450" s="31">
        <v>0</v>
      </c>
      <c r="I450" s="31">
        <v>0</v>
      </c>
      <c r="J450" s="33">
        <v>16461.63</v>
      </c>
      <c r="K450" s="33">
        <v>3277.6</v>
      </c>
      <c r="L450" s="31">
        <v>17</v>
      </c>
      <c r="M450" s="31"/>
      <c r="N450" s="33">
        <v>41088.32</v>
      </c>
      <c r="O450" s="29"/>
    </row>
    <row r="451" spans="1:15" x14ac:dyDescent="0.25">
      <c r="A451" s="30">
        <v>11</v>
      </c>
      <c r="B451" s="31" t="s">
        <v>22</v>
      </c>
      <c r="C451" s="31" t="s">
        <v>15</v>
      </c>
      <c r="D451" s="31">
        <v>6</v>
      </c>
      <c r="E451" s="31">
        <v>6</v>
      </c>
      <c r="F451" s="32">
        <v>44105</v>
      </c>
      <c r="G451" s="33">
        <v>16794.98</v>
      </c>
      <c r="H451" s="33">
        <v>1150</v>
      </c>
      <c r="I451" s="33">
        <v>1005</v>
      </c>
      <c r="J451" s="33">
        <v>6690.17</v>
      </c>
      <c r="K451" s="31">
        <v>688.43</v>
      </c>
      <c r="L451" s="31">
        <v>233.76</v>
      </c>
      <c r="M451" s="31"/>
      <c r="N451" s="33">
        <v>26562.34</v>
      </c>
      <c r="O451" s="29"/>
    </row>
    <row r="452" spans="1:15" x14ac:dyDescent="0.25">
      <c r="A452" s="30">
        <v>2</v>
      </c>
      <c r="B452" s="31" t="s">
        <v>14</v>
      </c>
      <c r="C452" s="31" t="s">
        <v>15</v>
      </c>
      <c r="D452" s="31">
        <v>5</v>
      </c>
      <c r="E452" s="31">
        <v>6</v>
      </c>
      <c r="F452" s="32">
        <v>44105</v>
      </c>
      <c r="G452" s="33">
        <v>16626.23</v>
      </c>
      <c r="H452" s="33">
        <v>13367.5</v>
      </c>
      <c r="I452" s="33">
        <v>1250</v>
      </c>
      <c r="J452" s="33">
        <v>5853.5</v>
      </c>
      <c r="K452" s="31">
        <v>935.36</v>
      </c>
      <c r="L452" s="31">
        <v>237.97</v>
      </c>
      <c r="M452" s="31"/>
      <c r="N452" s="33">
        <v>38270.559999999998</v>
      </c>
      <c r="O452" s="29"/>
    </row>
    <row r="453" spans="1:15" x14ac:dyDescent="0.25">
      <c r="A453" s="30">
        <v>23</v>
      </c>
      <c r="B453" s="31" t="s">
        <v>35</v>
      </c>
      <c r="C453" s="31" t="s">
        <v>36</v>
      </c>
      <c r="D453" s="31">
        <v>6</v>
      </c>
      <c r="E453" s="31">
        <v>6</v>
      </c>
      <c r="F453" s="32">
        <v>44105</v>
      </c>
      <c r="G453" s="31">
        <v>0</v>
      </c>
      <c r="H453" s="31">
        <v>0</v>
      </c>
      <c r="I453" s="31">
        <v>0</v>
      </c>
      <c r="J453" s="31">
        <v>0</v>
      </c>
      <c r="K453" s="31">
        <v>0</v>
      </c>
      <c r="L453" s="31">
        <v>0</v>
      </c>
      <c r="M453" s="31"/>
      <c r="N453" s="31">
        <v>0</v>
      </c>
      <c r="O453" s="29"/>
    </row>
    <row r="454" spans="1:15" x14ac:dyDescent="0.25">
      <c r="A454" s="30">
        <v>22</v>
      </c>
      <c r="B454" s="31" t="s">
        <v>34</v>
      </c>
      <c r="C454" s="31" t="s">
        <v>15</v>
      </c>
      <c r="D454" s="31">
        <v>6</v>
      </c>
      <c r="E454" s="31">
        <v>4.5</v>
      </c>
      <c r="F454" s="32">
        <v>44105</v>
      </c>
      <c r="G454" s="33">
        <v>27749.19</v>
      </c>
      <c r="H454" s="33">
        <v>11830</v>
      </c>
      <c r="I454" s="31">
        <v>760</v>
      </c>
      <c r="J454" s="33">
        <v>13900</v>
      </c>
      <c r="K454" s="33">
        <v>2908.57</v>
      </c>
      <c r="L454" s="31">
        <v>69.95</v>
      </c>
      <c r="M454" s="31"/>
      <c r="N454" s="33">
        <v>57217.71</v>
      </c>
      <c r="O454" s="29"/>
    </row>
    <row r="455" spans="1:15" x14ac:dyDescent="0.25">
      <c r="A455" s="30">
        <v>13</v>
      </c>
      <c r="B455" s="31" t="s">
        <v>25</v>
      </c>
      <c r="C455" s="31" t="s">
        <v>15</v>
      </c>
      <c r="D455" s="31">
        <v>6</v>
      </c>
      <c r="E455" s="31">
        <v>6</v>
      </c>
      <c r="F455" s="32">
        <v>44105</v>
      </c>
      <c r="G455" s="33">
        <v>10062.84</v>
      </c>
      <c r="H455" s="33">
        <v>23914.93</v>
      </c>
      <c r="I455" s="31">
        <v>0</v>
      </c>
      <c r="J455" s="33">
        <v>5450</v>
      </c>
      <c r="K455" s="31">
        <v>812.72</v>
      </c>
      <c r="L455" s="31">
        <v>0</v>
      </c>
      <c r="M455" s="31"/>
      <c r="N455" s="33">
        <v>40240.49</v>
      </c>
      <c r="O455" s="29"/>
    </row>
    <row r="456" spans="1:15" x14ac:dyDescent="0.25">
      <c r="A456" s="30">
        <v>16</v>
      </c>
      <c r="B456" s="31" t="s">
        <v>27</v>
      </c>
      <c r="C456" s="31" t="s">
        <v>15</v>
      </c>
      <c r="D456" s="31">
        <v>7</v>
      </c>
      <c r="E456" s="31">
        <v>7</v>
      </c>
      <c r="F456" s="32">
        <v>44105</v>
      </c>
      <c r="G456" s="33">
        <v>12654.13</v>
      </c>
      <c r="H456" s="33">
        <v>3504.68</v>
      </c>
      <c r="I456" s="33">
        <v>1072.25</v>
      </c>
      <c r="J456" s="33">
        <v>3540.61</v>
      </c>
      <c r="K456" s="33">
        <v>1071.7</v>
      </c>
      <c r="L456" s="31">
        <v>14.02</v>
      </c>
      <c r="M456" s="31"/>
      <c r="N456" s="33">
        <v>21857.39</v>
      </c>
      <c r="O456" s="29"/>
    </row>
    <row r="457" spans="1:15" x14ac:dyDescent="0.25">
      <c r="A457" s="30">
        <v>20</v>
      </c>
      <c r="B457" s="31" t="s">
        <v>30</v>
      </c>
      <c r="C457" s="31" t="s">
        <v>15</v>
      </c>
      <c r="D457" s="31">
        <v>6</v>
      </c>
      <c r="E457" s="31">
        <v>4.5</v>
      </c>
      <c r="F457" s="32">
        <v>44105</v>
      </c>
      <c r="G457" s="33">
        <v>20793.099999999999</v>
      </c>
      <c r="H457" s="33">
        <v>7636.06</v>
      </c>
      <c r="I457" s="31">
        <v>0</v>
      </c>
      <c r="J457" s="33">
        <v>9065.34</v>
      </c>
      <c r="K457" s="33">
        <v>1944.47</v>
      </c>
      <c r="L457" s="31">
        <v>149.85</v>
      </c>
      <c r="M457" s="31"/>
      <c r="N457" s="33">
        <v>39588.82</v>
      </c>
      <c r="O457" s="29"/>
    </row>
    <row r="458" spans="1:15" x14ac:dyDescent="0.25">
      <c r="A458" s="30">
        <v>17</v>
      </c>
      <c r="B458" s="31" t="s">
        <v>28</v>
      </c>
      <c r="C458" s="31" t="s">
        <v>15</v>
      </c>
      <c r="D458" s="31">
        <v>7</v>
      </c>
      <c r="E458" s="31">
        <v>6</v>
      </c>
      <c r="F458" s="32">
        <v>44105</v>
      </c>
      <c r="G458" s="33">
        <v>25222.3</v>
      </c>
      <c r="H458" s="33">
        <v>31940</v>
      </c>
      <c r="I458" s="31">
        <v>954</v>
      </c>
      <c r="J458" s="33">
        <v>14108.21</v>
      </c>
      <c r="K458" s="33">
        <v>3495.41</v>
      </c>
      <c r="L458" s="31">
        <v>742.98</v>
      </c>
      <c r="M458" s="31"/>
      <c r="N458" s="33">
        <v>76462.899999999994</v>
      </c>
      <c r="O458" s="29"/>
    </row>
    <row r="459" spans="1:15" x14ac:dyDescent="0.25">
      <c r="A459" s="30">
        <v>21</v>
      </c>
      <c r="B459" s="31" t="s">
        <v>33</v>
      </c>
      <c r="C459" s="31" t="s">
        <v>15</v>
      </c>
      <c r="D459" s="31">
        <v>6</v>
      </c>
      <c r="E459" s="31">
        <v>6</v>
      </c>
      <c r="F459" s="32">
        <v>44105</v>
      </c>
      <c r="G459" s="33">
        <v>14678</v>
      </c>
      <c r="H459" s="33">
        <v>13460</v>
      </c>
      <c r="I459" s="33">
        <v>2100</v>
      </c>
      <c r="J459" s="33">
        <v>10057.5</v>
      </c>
      <c r="K459" s="33">
        <v>1954.5</v>
      </c>
      <c r="L459" s="31">
        <v>243.94</v>
      </c>
      <c r="M459" s="31"/>
      <c r="N459" s="33">
        <v>42493.94</v>
      </c>
      <c r="O459" s="29"/>
    </row>
    <row r="460" spans="1:15" ht="30" x14ac:dyDescent="0.25">
      <c r="A460" s="30">
        <v>15</v>
      </c>
      <c r="B460" s="31" t="s">
        <v>26</v>
      </c>
      <c r="C460" s="31" t="s">
        <v>20</v>
      </c>
      <c r="D460" s="31">
        <v>7</v>
      </c>
      <c r="E460" s="31">
        <v>6</v>
      </c>
      <c r="F460" s="32">
        <v>44105</v>
      </c>
      <c r="G460" s="33">
        <v>28607.27</v>
      </c>
      <c r="H460" s="33">
        <v>26025</v>
      </c>
      <c r="I460" s="33">
        <v>6185.01</v>
      </c>
      <c r="J460" s="33">
        <v>23546.68</v>
      </c>
      <c r="K460" s="33">
        <v>3455.05</v>
      </c>
      <c r="L460" s="31">
        <v>702.97</v>
      </c>
      <c r="M460" s="31"/>
      <c r="N460" s="33">
        <v>88521.98</v>
      </c>
      <c r="O460" s="29"/>
    </row>
    <row r="461" spans="1:15" x14ac:dyDescent="0.25">
      <c r="A461" s="30">
        <v>26</v>
      </c>
      <c r="B461" s="31" t="s">
        <v>41</v>
      </c>
      <c r="C461" s="31" t="s">
        <v>15</v>
      </c>
      <c r="D461" s="31">
        <v>8</v>
      </c>
      <c r="E461" s="31">
        <v>6</v>
      </c>
      <c r="F461" s="32">
        <v>44105</v>
      </c>
      <c r="G461" s="33">
        <v>9632.5</v>
      </c>
      <c r="H461" s="31">
        <v>240</v>
      </c>
      <c r="I461" s="33">
        <v>1825</v>
      </c>
      <c r="J461" s="33">
        <v>2893.75</v>
      </c>
      <c r="K461" s="31">
        <v>351.25</v>
      </c>
      <c r="L461" s="31">
        <v>0</v>
      </c>
      <c r="M461" s="31"/>
      <c r="N461" s="33">
        <v>14942.5</v>
      </c>
      <c r="O461" s="29"/>
    </row>
    <row r="462" spans="1:15" ht="30" x14ac:dyDescent="0.25">
      <c r="A462" s="30">
        <v>9</v>
      </c>
      <c r="B462" s="31" t="s">
        <v>19</v>
      </c>
      <c r="C462" s="31" t="s">
        <v>20</v>
      </c>
      <c r="D462" s="31">
        <v>5</v>
      </c>
      <c r="E462" s="31">
        <v>6</v>
      </c>
      <c r="F462" s="32">
        <v>44105</v>
      </c>
      <c r="G462" s="33">
        <v>14450</v>
      </c>
      <c r="H462" s="31">
        <v>0</v>
      </c>
      <c r="I462" s="31">
        <v>0</v>
      </c>
      <c r="J462" s="33">
        <v>7805.1</v>
      </c>
      <c r="K462" s="31">
        <v>895.97</v>
      </c>
      <c r="L462" s="31">
        <v>0</v>
      </c>
      <c r="M462" s="31"/>
      <c r="N462" s="33">
        <v>23151.07</v>
      </c>
      <c r="O462" s="29"/>
    </row>
    <row r="463" spans="1:15" x14ac:dyDescent="0.25">
      <c r="A463" s="30">
        <v>6</v>
      </c>
      <c r="B463" s="31" t="s">
        <v>16</v>
      </c>
      <c r="C463" s="31" t="s">
        <v>15</v>
      </c>
      <c r="D463" s="31">
        <v>6</v>
      </c>
      <c r="E463" s="31">
        <v>6</v>
      </c>
      <c r="F463" s="32">
        <v>44105</v>
      </c>
      <c r="G463" s="33">
        <v>33087.620000000003</v>
      </c>
      <c r="H463" s="33">
        <v>23145.75</v>
      </c>
      <c r="I463" s="33">
        <v>3361.41</v>
      </c>
      <c r="J463" s="33">
        <v>15726.38</v>
      </c>
      <c r="K463" s="33">
        <v>2681.02</v>
      </c>
      <c r="L463" s="33">
        <v>1274.2</v>
      </c>
      <c r="M463" s="33"/>
      <c r="N463" s="33">
        <v>79276.38</v>
      </c>
      <c r="O463" s="29"/>
    </row>
    <row r="464" spans="1:15" x14ac:dyDescent="0.25">
      <c r="A464" s="30">
        <v>7</v>
      </c>
      <c r="B464" s="31" t="s">
        <v>17</v>
      </c>
      <c r="C464" s="31" t="s">
        <v>15</v>
      </c>
      <c r="D464" s="31">
        <v>6</v>
      </c>
      <c r="E464" s="31">
        <v>6</v>
      </c>
      <c r="F464" s="32">
        <v>44105</v>
      </c>
      <c r="G464" s="33">
        <v>13616</v>
      </c>
      <c r="H464" s="33">
        <v>11840</v>
      </c>
      <c r="I464" s="31">
        <v>120</v>
      </c>
      <c r="J464" s="33">
        <v>4335.5</v>
      </c>
      <c r="K464" s="31">
        <v>649.25</v>
      </c>
      <c r="L464" s="31">
        <v>0</v>
      </c>
      <c r="M464" s="31"/>
      <c r="N464" s="33">
        <v>30560.75</v>
      </c>
      <c r="O464" s="29"/>
    </row>
    <row r="465" spans="1:15" x14ac:dyDescent="0.25">
      <c r="A465" s="30">
        <v>10</v>
      </c>
      <c r="B465" s="31" t="s">
        <v>21</v>
      </c>
      <c r="C465" s="31" t="s">
        <v>15</v>
      </c>
      <c r="D465" s="31">
        <v>6</v>
      </c>
      <c r="E465" s="31">
        <v>6</v>
      </c>
      <c r="F465" s="32">
        <v>44105</v>
      </c>
      <c r="G465" s="33">
        <v>23063</v>
      </c>
      <c r="H465" s="33">
        <v>2251.6799999999998</v>
      </c>
      <c r="I465" s="31">
        <v>0</v>
      </c>
      <c r="J465" s="33">
        <v>7305.13</v>
      </c>
      <c r="K465" s="33">
        <v>1135</v>
      </c>
      <c r="L465" s="31">
        <v>179</v>
      </c>
      <c r="M465" s="31"/>
      <c r="N465" s="33">
        <v>33933.81</v>
      </c>
      <c r="O465" s="29"/>
    </row>
    <row r="466" spans="1:15" x14ac:dyDescent="0.25">
      <c r="A466" s="30">
        <v>24</v>
      </c>
      <c r="B466" s="31" t="s">
        <v>39</v>
      </c>
      <c r="C466" s="31" t="s">
        <v>36</v>
      </c>
      <c r="D466" s="31">
        <v>6</v>
      </c>
      <c r="E466" s="31">
        <v>6</v>
      </c>
      <c r="F466" s="32">
        <v>44105</v>
      </c>
      <c r="G466" s="33">
        <v>22028.81</v>
      </c>
      <c r="H466" s="31">
        <v>660</v>
      </c>
      <c r="I466" s="33">
        <v>3563</v>
      </c>
      <c r="J466" s="31">
        <v>253.8</v>
      </c>
      <c r="K466" s="33">
        <v>1553.56</v>
      </c>
      <c r="L466" s="31">
        <v>329.98</v>
      </c>
      <c r="M466" s="31"/>
      <c r="N466" s="33">
        <v>28389.15</v>
      </c>
      <c r="O466" s="29"/>
    </row>
    <row r="467" spans="1:15" x14ac:dyDescent="0.25">
      <c r="A467" s="30">
        <v>18</v>
      </c>
      <c r="B467" s="31" t="s">
        <v>29</v>
      </c>
      <c r="C467" s="31" t="s">
        <v>15</v>
      </c>
      <c r="D467" s="31">
        <v>6</v>
      </c>
      <c r="E467" s="31">
        <v>6</v>
      </c>
      <c r="F467" s="32">
        <v>44136</v>
      </c>
      <c r="G467" s="33">
        <v>7048.6</v>
      </c>
      <c r="H467" s="31">
        <v>0</v>
      </c>
      <c r="I467" s="31">
        <v>400</v>
      </c>
      <c r="J467" s="33">
        <v>3473.91</v>
      </c>
      <c r="K467" s="31">
        <v>686.33</v>
      </c>
      <c r="L467" s="31">
        <v>196.24</v>
      </c>
      <c r="M467" s="31"/>
      <c r="N467" s="33">
        <v>11805.08</v>
      </c>
      <c r="O467" s="29"/>
    </row>
    <row r="468" spans="1:15" x14ac:dyDescent="0.25">
      <c r="A468" s="30">
        <v>16</v>
      </c>
      <c r="B468" s="31" t="s">
        <v>27</v>
      </c>
      <c r="C468" s="31" t="s">
        <v>15</v>
      </c>
      <c r="D468" s="31">
        <v>7</v>
      </c>
      <c r="E468" s="31">
        <v>7</v>
      </c>
      <c r="F468" s="32">
        <v>44136</v>
      </c>
      <c r="G468" s="33">
        <v>23424.17</v>
      </c>
      <c r="H468" s="33">
        <v>18703.97</v>
      </c>
      <c r="I468" s="33">
        <v>3005</v>
      </c>
      <c r="J468" s="33">
        <v>8651.73</v>
      </c>
      <c r="K468" s="33">
        <v>1718.99</v>
      </c>
      <c r="L468" s="31">
        <v>42.06</v>
      </c>
      <c r="M468" s="31"/>
      <c r="N468" s="33">
        <v>55545.919999999998</v>
      </c>
      <c r="O468" s="29"/>
    </row>
    <row r="469" spans="1:15" x14ac:dyDescent="0.25">
      <c r="A469" s="30">
        <v>4</v>
      </c>
      <c r="B469" s="31" t="s">
        <v>37</v>
      </c>
      <c r="C469" s="31" t="s">
        <v>38</v>
      </c>
      <c r="D469" s="31">
        <v>5</v>
      </c>
      <c r="E469" s="31">
        <v>6</v>
      </c>
      <c r="F469" s="32">
        <v>44136</v>
      </c>
      <c r="G469" s="33">
        <v>5216.28</v>
      </c>
      <c r="H469" s="31">
        <v>900</v>
      </c>
      <c r="I469" s="31">
        <v>0</v>
      </c>
      <c r="J469" s="33">
        <v>2390.31</v>
      </c>
      <c r="K469" s="31">
        <v>870.61</v>
      </c>
      <c r="L469" s="31">
        <v>118</v>
      </c>
      <c r="M469" s="31"/>
      <c r="N469" s="33">
        <v>9495.2000000000007</v>
      </c>
      <c r="O469" s="29"/>
    </row>
    <row r="470" spans="1:15" x14ac:dyDescent="0.25">
      <c r="A470" s="30">
        <v>30</v>
      </c>
      <c r="B470" s="31" t="s">
        <v>43</v>
      </c>
      <c r="C470" s="31" t="s">
        <v>15</v>
      </c>
      <c r="D470" s="31">
        <v>7</v>
      </c>
      <c r="E470" s="31">
        <v>6</v>
      </c>
      <c r="F470" s="32">
        <v>44136</v>
      </c>
      <c r="G470" s="33">
        <v>11330</v>
      </c>
      <c r="H470" s="33">
        <v>7500</v>
      </c>
      <c r="I470" s="31">
        <v>79</v>
      </c>
      <c r="J470" s="33">
        <v>5023.08</v>
      </c>
      <c r="K470" s="33">
        <v>1580.8</v>
      </c>
      <c r="L470" s="31">
        <v>267</v>
      </c>
      <c r="M470" s="31"/>
      <c r="N470" s="33">
        <v>25779.88</v>
      </c>
      <c r="O470" s="29"/>
    </row>
    <row r="471" spans="1:15" x14ac:dyDescent="0.25">
      <c r="A471" s="30">
        <v>25</v>
      </c>
      <c r="B471" s="31" t="s">
        <v>40</v>
      </c>
      <c r="C471" s="31" t="s">
        <v>38</v>
      </c>
      <c r="D471" s="31">
        <v>6</v>
      </c>
      <c r="E471" s="31">
        <v>6</v>
      </c>
      <c r="F471" s="32">
        <v>44136</v>
      </c>
      <c r="G471" s="33">
        <v>13713.11</v>
      </c>
      <c r="H471" s="33">
        <v>1750.26</v>
      </c>
      <c r="I471" s="33">
        <v>1756.13</v>
      </c>
      <c r="J471" s="33">
        <v>6355.79</v>
      </c>
      <c r="K471" s="33">
        <v>1709.54</v>
      </c>
      <c r="L471" s="33">
        <v>3950.07</v>
      </c>
      <c r="M471" s="33"/>
      <c r="N471" s="33">
        <v>29234.9</v>
      </c>
      <c r="O471" s="29"/>
    </row>
    <row r="472" spans="1:15" x14ac:dyDescent="0.25">
      <c r="A472" s="30">
        <v>12</v>
      </c>
      <c r="B472" s="31" t="s">
        <v>23</v>
      </c>
      <c r="C472" s="31" t="s">
        <v>15</v>
      </c>
      <c r="D472" s="31">
        <v>6</v>
      </c>
      <c r="E472" s="31">
        <v>6</v>
      </c>
      <c r="F472" s="32">
        <v>44136</v>
      </c>
      <c r="G472" s="33">
        <v>11418.29</v>
      </c>
      <c r="H472" s="33">
        <v>10522.5</v>
      </c>
      <c r="I472" s="31">
        <v>200</v>
      </c>
      <c r="J472" s="33">
        <v>7576.75</v>
      </c>
      <c r="K472" s="33">
        <v>1137.93</v>
      </c>
      <c r="L472" s="31">
        <v>10.99</v>
      </c>
      <c r="M472" s="31"/>
      <c r="N472" s="33">
        <v>30866.46</v>
      </c>
      <c r="O472" s="29"/>
    </row>
    <row r="473" spans="1:15" x14ac:dyDescent="0.25">
      <c r="A473" s="30">
        <v>14</v>
      </c>
      <c r="B473" s="31" t="s">
        <v>24</v>
      </c>
      <c r="C473" s="31" t="s">
        <v>15</v>
      </c>
      <c r="D473" s="31">
        <v>6</v>
      </c>
      <c r="E473" s="31">
        <v>4.5</v>
      </c>
      <c r="F473" s="32">
        <v>44136</v>
      </c>
      <c r="G473" s="33">
        <v>19496.05</v>
      </c>
      <c r="H473" s="31">
        <v>0</v>
      </c>
      <c r="I473" s="31">
        <v>0</v>
      </c>
      <c r="J473" s="33">
        <v>10959.26</v>
      </c>
      <c r="K473" s="33">
        <v>2696.86</v>
      </c>
      <c r="L473" s="31">
        <v>264</v>
      </c>
      <c r="M473" s="31"/>
      <c r="N473" s="33">
        <v>33416.17</v>
      </c>
      <c r="O473" s="29"/>
    </row>
    <row r="474" spans="1:15" x14ac:dyDescent="0.25">
      <c r="A474" s="30">
        <v>8</v>
      </c>
      <c r="B474" s="31" t="s">
        <v>18</v>
      </c>
      <c r="C474" s="31" t="s">
        <v>15</v>
      </c>
      <c r="D474" s="31">
        <v>6</v>
      </c>
      <c r="E474" s="31">
        <v>6</v>
      </c>
      <c r="F474" s="32">
        <v>44136</v>
      </c>
      <c r="G474" s="33">
        <v>15006.31</v>
      </c>
      <c r="H474" s="33">
        <v>3150</v>
      </c>
      <c r="I474" s="31">
        <v>0</v>
      </c>
      <c r="J474" s="33">
        <v>13312.58</v>
      </c>
      <c r="K474" s="33">
        <v>1917.5</v>
      </c>
      <c r="L474" s="31">
        <v>60.37</v>
      </c>
      <c r="M474" s="31"/>
      <c r="N474" s="33">
        <v>33446.76</v>
      </c>
      <c r="O474" s="29"/>
    </row>
    <row r="475" spans="1:15" x14ac:dyDescent="0.25">
      <c r="A475" s="30">
        <v>19</v>
      </c>
      <c r="B475" s="31" t="s">
        <v>31</v>
      </c>
      <c r="C475" s="31" t="s">
        <v>32</v>
      </c>
      <c r="D475" s="31">
        <v>6</v>
      </c>
      <c r="E475" s="31">
        <v>6</v>
      </c>
      <c r="F475" s="32">
        <v>44136</v>
      </c>
      <c r="G475" s="33">
        <v>32631.65</v>
      </c>
      <c r="H475" s="31">
        <v>0</v>
      </c>
      <c r="I475" s="33">
        <v>6870.5</v>
      </c>
      <c r="J475" s="33">
        <v>14052.72</v>
      </c>
      <c r="K475" s="33">
        <v>3328.25</v>
      </c>
      <c r="L475" s="31">
        <v>54</v>
      </c>
      <c r="M475" s="31"/>
      <c r="N475" s="33">
        <v>56937.120000000003</v>
      </c>
      <c r="O475" s="29"/>
    </row>
    <row r="476" spans="1:15" x14ac:dyDescent="0.25">
      <c r="A476" s="30">
        <v>2</v>
      </c>
      <c r="B476" s="31" t="s">
        <v>14</v>
      </c>
      <c r="C476" s="31" t="s">
        <v>15</v>
      </c>
      <c r="D476" s="31">
        <v>5</v>
      </c>
      <c r="E476" s="31">
        <v>6</v>
      </c>
      <c r="F476" s="32">
        <v>44136</v>
      </c>
      <c r="G476" s="33">
        <v>24095.62</v>
      </c>
      <c r="H476" s="33">
        <v>2622</v>
      </c>
      <c r="I476" s="33">
        <v>5172.9399999999996</v>
      </c>
      <c r="J476" s="33">
        <v>7622.03</v>
      </c>
      <c r="K476" s="31">
        <v>753.99</v>
      </c>
      <c r="L476" s="31">
        <v>235.96</v>
      </c>
      <c r="M476" s="31"/>
      <c r="N476" s="33">
        <v>40502.54</v>
      </c>
      <c r="O476" s="29"/>
    </row>
    <row r="477" spans="1:15" x14ac:dyDescent="0.25">
      <c r="A477" s="30">
        <v>10</v>
      </c>
      <c r="B477" s="31" t="s">
        <v>21</v>
      </c>
      <c r="C477" s="31" t="s">
        <v>15</v>
      </c>
      <c r="D477" s="31">
        <v>6</v>
      </c>
      <c r="E477" s="31">
        <v>6</v>
      </c>
      <c r="F477" s="32">
        <v>44136</v>
      </c>
      <c r="G477" s="33">
        <v>11470.99</v>
      </c>
      <c r="H477" s="33">
        <v>26793.68</v>
      </c>
      <c r="I477" s="31">
        <v>150</v>
      </c>
      <c r="J477" s="33">
        <v>7344</v>
      </c>
      <c r="K477" s="31">
        <v>425</v>
      </c>
      <c r="L477" s="31">
        <v>278</v>
      </c>
      <c r="M477" s="31"/>
      <c r="N477" s="33">
        <v>46461.67</v>
      </c>
      <c r="O477" s="29"/>
    </row>
    <row r="478" spans="1:15" x14ac:dyDescent="0.25">
      <c r="A478" s="30">
        <v>27</v>
      </c>
      <c r="B478" s="31" t="s">
        <v>42</v>
      </c>
      <c r="C478" s="31" t="s">
        <v>15</v>
      </c>
      <c r="D478" s="31">
        <v>6</v>
      </c>
      <c r="E478" s="31">
        <v>6</v>
      </c>
      <c r="F478" s="32">
        <v>44136</v>
      </c>
      <c r="G478" s="33">
        <v>22959.99</v>
      </c>
      <c r="H478" s="33">
        <v>27550</v>
      </c>
      <c r="I478" s="31">
        <v>728</v>
      </c>
      <c r="J478" s="33">
        <v>10337.68</v>
      </c>
      <c r="K478" s="33">
        <v>1531.38</v>
      </c>
      <c r="L478" s="31">
        <v>50</v>
      </c>
      <c r="M478" s="31"/>
      <c r="N478" s="33">
        <v>63157.05</v>
      </c>
      <c r="O478" s="29"/>
    </row>
    <row r="479" spans="1:15" x14ac:dyDescent="0.25">
      <c r="A479" s="30">
        <v>22</v>
      </c>
      <c r="B479" s="31" t="s">
        <v>34</v>
      </c>
      <c r="C479" s="31" t="s">
        <v>15</v>
      </c>
      <c r="D479" s="31">
        <v>6</v>
      </c>
      <c r="E479" s="31">
        <v>4.5</v>
      </c>
      <c r="F479" s="32">
        <v>44136</v>
      </c>
      <c r="G479" s="33">
        <v>20089.95</v>
      </c>
      <c r="H479" s="33">
        <v>3970</v>
      </c>
      <c r="I479" s="31">
        <v>215</v>
      </c>
      <c r="J479" s="33">
        <v>10823.13</v>
      </c>
      <c r="K479" s="33">
        <v>1618.97</v>
      </c>
      <c r="L479" s="31">
        <v>104.8</v>
      </c>
      <c r="M479" s="31"/>
      <c r="N479" s="33">
        <v>36821.85</v>
      </c>
      <c r="O479" s="29"/>
    </row>
    <row r="480" spans="1:15" x14ac:dyDescent="0.25">
      <c r="A480" s="30">
        <v>13</v>
      </c>
      <c r="B480" s="31" t="s">
        <v>25</v>
      </c>
      <c r="C480" s="31" t="s">
        <v>15</v>
      </c>
      <c r="D480" s="31">
        <v>6</v>
      </c>
      <c r="E480" s="31">
        <v>6</v>
      </c>
      <c r="F480" s="32">
        <v>44136</v>
      </c>
      <c r="G480" s="33">
        <v>6709.13</v>
      </c>
      <c r="H480" s="33">
        <v>4341</v>
      </c>
      <c r="I480" s="31">
        <v>25</v>
      </c>
      <c r="J480" s="33">
        <v>5605.15</v>
      </c>
      <c r="K480" s="31">
        <v>657.65</v>
      </c>
      <c r="L480" s="31">
        <v>0</v>
      </c>
      <c r="M480" s="31"/>
      <c r="N480" s="33">
        <v>17337.93</v>
      </c>
      <c r="O480" s="29"/>
    </row>
    <row r="481" spans="1:15" x14ac:dyDescent="0.25">
      <c r="A481" s="30">
        <v>11</v>
      </c>
      <c r="B481" s="31" t="s">
        <v>22</v>
      </c>
      <c r="C481" s="31" t="s">
        <v>15</v>
      </c>
      <c r="D481" s="31">
        <v>6</v>
      </c>
      <c r="E481" s="31">
        <v>6</v>
      </c>
      <c r="F481" s="32">
        <v>44136</v>
      </c>
      <c r="G481" s="33">
        <v>7718.9</v>
      </c>
      <c r="H481" s="33">
        <v>22805</v>
      </c>
      <c r="I481" s="31">
        <v>430</v>
      </c>
      <c r="J481" s="33">
        <v>7173.22</v>
      </c>
      <c r="K481" s="31">
        <v>531.46</v>
      </c>
      <c r="L481" s="31">
        <v>123.06</v>
      </c>
      <c r="M481" s="31"/>
      <c r="N481" s="33">
        <v>38781.64</v>
      </c>
      <c r="O481" s="29"/>
    </row>
    <row r="482" spans="1:15" x14ac:dyDescent="0.25">
      <c r="A482" s="30">
        <v>20</v>
      </c>
      <c r="B482" s="31" t="s">
        <v>30</v>
      </c>
      <c r="C482" s="31" t="s">
        <v>15</v>
      </c>
      <c r="D482" s="31">
        <v>6</v>
      </c>
      <c r="E482" s="31">
        <v>4.5</v>
      </c>
      <c r="F482" s="32">
        <v>44136</v>
      </c>
      <c r="G482" s="33">
        <v>17720.46</v>
      </c>
      <c r="H482" s="33">
        <v>4000</v>
      </c>
      <c r="I482" s="31">
        <v>0</v>
      </c>
      <c r="J482" s="33">
        <v>8154.84</v>
      </c>
      <c r="K482" s="33">
        <v>1539.28</v>
      </c>
      <c r="L482" s="31">
        <v>0</v>
      </c>
      <c r="M482" s="31"/>
      <c r="N482" s="33">
        <v>31414.58</v>
      </c>
      <c r="O482" s="29"/>
    </row>
    <row r="483" spans="1:15" x14ac:dyDescent="0.25">
      <c r="A483" s="30">
        <v>17</v>
      </c>
      <c r="B483" s="31" t="s">
        <v>28</v>
      </c>
      <c r="C483" s="31" t="s">
        <v>15</v>
      </c>
      <c r="D483" s="31">
        <v>7</v>
      </c>
      <c r="E483" s="31">
        <v>6</v>
      </c>
      <c r="F483" s="32">
        <v>44136</v>
      </c>
      <c r="G483" s="33">
        <v>29012.86</v>
      </c>
      <c r="H483" s="33">
        <v>3650</v>
      </c>
      <c r="I483" s="33">
        <v>1129</v>
      </c>
      <c r="J483" s="33">
        <v>20951.07</v>
      </c>
      <c r="K483" s="33">
        <v>4995.54</v>
      </c>
      <c r="L483" s="31">
        <v>827.03</v>
      </c>
      <c r="M483" s="31"/>
      <c r="N483" s="33">
        <v>60565.5</v>
      </c>
      <c r="O483" s="29"/>
    </row>
    <row r="484" spans="1:15" x14ac:dyDescent="0.25">
      <c r="A484" s="30">
        <v>21</v>
      </c>
      <c r="B484" s="31" t="s">
        <v>33</v>
      </c>
      <c r="C484" s="31" t="s">
        <v>15</v>
      </c>
      <c r="D484" s="31">
        <v>6</v>
      </c>
      <c r="E484" s="31">
        <v>6</v>
      </c>
      <c r="F484" s="32">
        <v>44136</v>
      </c>
      <c r="G484" s="33">
        <v>33184.36</v>
      </c>
      <c r="H484" s="33">
        <v>5950.02</v>
      </c>
      <c r="I484" s="31">
        <v>900</v>
      </c>
      <c r="J484" s="33">
        <v>14265.82</v>
      </c>
      <c r="K484" s="33">
        <v>2370.56</v>
      </c>
      <c r="L484" s="33">
        <v>1684.96</v>
      </c>
      <c r="M484" s="33"/>
      <c r="N484" s="33">
        <v>58355.72</v>
      </c>
      <c r="O484" s="29"/>
    </row>
    <row r="485" spans="1:15" ht="30" x14ac:dyDescent="0.25">
      <c r="A485" s="30">
        <v>15</v>
      </c>
      <c r="B485" s="31" t="s">
        <v>26</v>
      </c>
      <c r="C485" s="31" t="s">
        <v>20</v>
      </c>
      <c r="D485" s="31">
        <v>7</v>
      </c>
      <c r="E485" s="31">
        <v>6</v>
      </c>
      <c r="F485" s="32">
        <v>44136</v>
      </c>
      <c r="G485" s="33">
        <v>38952.36</v>
      </c>
      <c r="H485" s="33">
        <v>3500</v>
      </c>
      <c r="I485" s="33">
        <v>4064</v>
      </c>
      <c r="J485" s="33">
        <v>25922.06</v>
      </c>
      <c r="K485" s="33">
        <v>4607</v>
      </c>
      <c r="L485" s="33">
        <v>1283.74</v>
      </c>
      <c r="M485" s="33"/>
      <c r="N485" s="33">
        <v>78329.16</v>
      </c>
      <c r="O485" s="29"/>
    </row>
    <row r="486" spans="1:15" x14ac:dyDescent="0.25">
      <c r="A486" s="30">
        <v>24</v>
      </c>
      <c r="B486" s="31" t="s">
        <v>39</v>
      </c>
      <c r="C486" s="31" t="s">
        <v>36</v>
      </c>
      <c r="D486" s="31">
        <v>6</v>
      </c>
      <c r="E486" s="31">
        <v>6</v>
      </c>
      <c r="F486" s="32">
        <v>44136</v>
      </c>
      <c r="G486" s="33">
        <v>30410.19</v>
      </c>
      <c r="H486" s="31">
        <v>750</v>
      </c>
      <c r="I486" s="33">
        <v>1086</v>
      </c>
      <c r="J486" s="31">
        <v>336</v>
      </c>
      <c r="K486" s="33">
        <v>2125.85</v>
      </c>
      <c r="L486" s="33">
        <v>1108.98</v>
      </c>
      <c r="M486" s="33"/>
      <c r="N486" s="33">
        <v>35817.019999999997</v>
      </c>
      <c r="O486" s="29"/>
    </row>
    <row r="487" spans="1:15" x14ac:dyDescent="0.25">
      <c r="A487" s="30">
        <v>26</v>
      </c>
      <c r="B487" s="31" t="s">
        <v>41</v>
      </c>
      <c r="C487" s="31" t="s">
        <v>15</v>
      </c>
      <c r="D487" s="31">
        <v>8</v>
      </c>
      <c r="E487" s="31">
        <v>6</v>
      </c>
      <c r="F487" s="32">
        <v>44136</v>
      </c>
      <c r="G487" s="33">
        <v>18177.88</v>
      </c>
      <c r="H487" s="33">
        <v>3668</v>
      </c>
      <c r="I487" s="31">
        <v>400</v>
      </c>
      <c r="J487" s="33">
        <v>3769.66</v>
      </c>
      <c r="K487" s="31">
        <v>391.96</v>
      </c>
      <c r="L487" s="31">
        <v>41</v>
      </c>
      <c r="M487" s="31"/>
      <c r="N487" s="33">
        <v>26448.5</v>
      </c>
      <c r="O487" s="29"/>
    </row>
    <row r="488" spans="1:15" ht="30" x14ac:dyDescent="0.25">
      <c r="A488" s="30">
        <v>9</v>
      </c>
      <c r="B488" s="31" t="s">
        <v>19</v>
      </c>
      <c r="C488" s="31" t="s">
        <v>20</v>
      </c>
      <c r="D488" s="31">
        <v>5</v>
      </c>
      <c r="E488" s="31">
        <v>6</v>
      </c>
      <c r="F488" s="32">
        <v>44136</v>
      </c>
      <c r="G488" s="33">
        <v>12513</v>
      </c>
      <c r="H488" s="31">
        <v>0</v>
      </c>
      <c r="I488" s="31">
        <v>0</v>
      </c>
      <c r="J488" s="33">
        <v>9619.7800000000007</v>
      </c>
      <c r="K488" s="31">
        <v>859.4</v>
      </c>
      <c r="L488" s="31">
        <v>79.95</v>
      </c>
      <c r="M488" s="31"/>
      <c r="N488" s="33">
        <v>23072.13</v>
      </c>
      <c r="O488" s="29"/>
    </row>
    <row r="489" spans="1:15" x14ac:dyDescent="0.25">
      <c r="A489" s="30">
        <v>6</v>
      </c>
      <c r="B489" s="31" t="s">
        <v>16</v>
      </c>
      <c r="C489" s="31" t="s">
        <v>15</v>
      </c>
      <c r="D489" s="31">
        <v>6</v>
      </c>
      <c r="E489" s="31">
        <v>6</v>
      </c>
      <c r="F489" s="32">
        <v>44136</v>
      </c>
      <c r="G489" s="33">
        <v>27925.279999999999</v>
      </c>
      <c r="H489" s="31">
        <v>810</v>
      </c>
      <c r="I489" s="33">
        <v>3176.93</v>
      </c>
      <c r="J489" s="33">
        <v>11683.5</v>
      </c>
      <c r="K489" s="33">
        <v>1654.55</v>
      </c>
      <c r="L489" s="33">
        <v>1182.3599999999999</v>
      </c>
      <c r="M489" s="33"/>
      <c r="N489" s="33">
        <v>46432.62</v>
      </c>
      <c r="O489" s="29"/>
    </row>
    <row r="490" spans="1:15" x14ac:dyDescent="0.25">
      <c r="A490" s="30">
        <v>7</v>
      </c>
      <c r="B490" s="31" t="s">
        <v>17</v>
      </c>
      <c r="C490" s="31" t="s">
        <v>15</v>
      </c>
      <c r="D490" s="31">
        <v>6</v>
      </c>
      <c r="E490" s="31">
        <v>6</v>
      </c>
      <c r="F490" s="32">
        <v>44136</v>
      </c>
      <c r="G490" s="33">
        <v>13147.88</v>
      </c>
      <c r="H490" s="33">
        <v>5421.59</v>
      </c>
      <c r="I490" s="31">
        <v>450</v>
      </c>
      <c r="J490" s="33">
        <v>3674.04</v>
      </c>
      <c r="K490" s="31">
        <v>481.24</v>
      </c>
      <c r="L490" s="31">
        <v>0</v>
      </c>
      <c r="M490" s="31"/>
      <c r="N490" s="33">
        <v>23174.75</v>
      </c>
      <c r="O490" s="29"/>
    </row>
    <row r="491" spans="1:15" x14ac:dyDescent="0.25">
      <c r="A491" s="30">
        <v>20</v>
      </c>
      <c r="B491" s="31" t="s">
        <v>30</v>
      </c>
      <c r="C491" s="31" t="s">
        <v>15</v>
      </c>
      <c r="D491" s="31">
        <v>6</v>
      </c>
      <c r="E491" s="31">
        <v>4.5</v>
      </c>
      <c r="F491" s="32">
        <v>44166</v>
      </c>
      <c r="G491" s="33">
        <v>2712.5</v>
      </c>
      <c r="H491" s="31">
        <v>0</v>
      </c>
      <c r="I491" s="31">
        <v>0</v>
      </c>
      <c r="J491" s="33">
        <v>2734.5</v>
      </c>
      <c r="K491" s="31">
        <v>111.05</v>
      </c>
      <c r="L491" s="31">
        <v>0</v>
      </c>
      <c r="M491" s="31"/>
      <c r="N491" s="33">
        <v>5558.05</v>
      </c>
      <c r="O491" s="29"/>
    </row>
    <row r="492" spans="1:15" x14ac:dyDescent="0.25">
      <c r="A492" s="30">
        <v>27</v>
      </c>
      <c r="B492" s="31" t="s">
        <v>42</v>
      </c>
      <c r="C492" s="31" t="s">
        <v>15</v>
      </c>
      <c r="D492" s="31">
        <v>6</v>
      </c>
      <c r="E492" s="31">
        <v>6</v>
      </c>
      <c r="F492" s="32">
        <v>44166</v>
      </c>
      <c r="G492" s="33">
        <v>57963.06</v>
      </c>
      <c r="H492" s="31">
        <v>0</v>
      </c>
      <c r="I492" s="31">
        <v>734</v>
      </c>
      <c r="J492" s="31">
        <v>781.66</v>
      </c>
      <c r="K492" s="31">
        <v>14.75</v>
      </c>
      <c r="L492" s="31">
        <v>117.96</v>
      </c>
      <c r="M492" s="31"/>
      <c r="N492" s="33">
        <v>59611.43</v>
      </c>
      <c r="O492" s="29"/>
    </row>
    <row r="493" spans="1:15" x14ac:dyDescent="0.25">
      <c r="A493" s="30">
        <v>30</v>
      </c>
      <c r="B493" s="31" t="s">
        <v>43</v>
      </c>
      <c r="C493" s="31" t="s">
        <v>15</v>
      </c>
      <c r="D493" s="31">
        <v>7</v>
      </c>
      <c r="E493" s="31">
        <v>6</v>
      </c>
      <c r="F493" s="32">
        <v>44166</v>
      </c>
      <c r="G493" s="33">
        <v>31550</v>
      </c>
      <c r="H493" s="33">
        <v>15000</v>
      </c>
      <c r="I493" s="33">
        <v>1635</v>
      </c>
      <c r="J493" s="33">
        <v>19008.47</v>
      </c>
      <c r="K493" s="33">
        <v>3915</v>
      </c>
      <c r="L493" s="31">
        <v>0</v>
      </c>
      <c r="M493" s="31"/>
      <c r="N493" s="33">
        <v>71108.47</v>
      </c>
      <c r="O493" s="29"/>
    </row>
    <row r="494" spans="1:15" x14ac:dyDescent="0.25">
      <c r="A494" s="30">
        <v>2</v>
      </c>
      <c r="B494" s="31" t="s">
        <v>14</v>
      </c>
      <c r="C494" s="31" t="s">
        <v>15</v>
      </c>
      <c r="D494" s="31">
        <v>5</v>
      </c>
      <c r="E494" s="31">
        <v>6</v>
      </c>
      <c r="F494" s="32">
        <v>44166</v>
      </c>
      <c r="G494" s="33">
        <v>44506.9</v>
      </c>
      <c r="H494" s="31">
        <v>0</v>
      </c>
      <c r="I494" s="33">
        <v>5695</v>
      </c>
      <c r="J494" s="31">
        <v>0</v>
      </c>
      <c r="K494" s="31">
        <v>0</v>
      </c>
      <c r="L494" s="31">
        <v>928.96</v>
      </c>
      <c r="M494" s="31"/>
      <c r="N494" s="33">
        <v>51130.86</v>
      </c>
      <c r="O494" s="29"/>
    </row>
    <row r="495" spans="1:15" x14ac:dyDescent="0.25">
      <c r="A495" s="30">
        <v>25</v>
      </c>
      <c r="B495" s="31" t="s">
        <v>40</v>
      </c>
      <c r="C495" s="31" t="s">
        <v>38</v>
      </c>
      <c r="D495" s="31">
        <v>6</v>
      </c>
      <c r="E495" s="31">
        <v>6</v>
      </c>
      <c r="F495" s="32">
        <v>44166</v>
      </c>
      <c r="G495" s="33">
        <v>29140.37</v>
      </c>
      <c r="H495" s="33">
        <v>3026.29</v>
      </c>
      <c r="I495" s="33">
        <v>3360.51</v>
      </c>
      <c r="J495" s="33">
        <v>11920.11</v>
      </c>
      <c r="K495" s="33">
        <v>3119.62</v>
      </c>
      <c r="L495" s="31">
        <v>534.9</v>
      </c>
      <c r="M495" s="31"/>
      <c r="N495" s="33">
        <v>51101.8</v>
      </c>
      <c r="O495" s="29"/>
    </row>
    <row r="496" spans="1:15" x14ac:dyDescent="0.25">
      <c r="A496" s="30">
        <v>12</v>
      </c>
      <c r="B496" s="31" t="s">
        <v>23</v>
      </c>
      <c r="C496" s="31" t="s">
        <v>15</v>
      </c>
      <c r="D496" s="31">
        <v>6</v>
      </c>
      <c r="E496" s="31">
        <v>6</v>
      </c>
      <c r="F496" s="32">
        <v>44166</v>
      </c>
      <c r="G496" s="33">
        <v>21552.5</v>
      </c>
      <c r="H496" s="31">
        <v>0</v>
      </c>
      <c r="I496" s="31">
        <v>0</v>
      </c>
      <c r="J496" s="31">
        <v>4.72</v>
      </c>
      <c r="K496" s="31">
        <v>0</v>
      </c>
      <c r="L496" s="31">
        <v>0</v>
      </c>
      <c r="M496" s="31"/>
      <c r="N496" s="33">
        <v>21557.22</v>
      </c>
      <c r="O496" s="29"/>
    </row>
    <row r="497" spans="1:15" x14ac:dyDescent="0.25">
      <c r="A497" s="30">
        <v>8</v>
      </c>
      <c r="B497" s="31" t="s">
        <v>18</v>
      </c>
      <c r="C497" s="31" t="s">
        <v>15</v>
      </c>
      <c r="D497" s="31">
        <v>6</v>
      </c>
      <c r="E497" s="31">
        <v>6</v>
      </c>
      <c r="F497" s="32">
        <v>44166</v>
      </c>
      <c r="G497" s="33">
        <v>48803.07</v>
      </c>
      <c r="H497" s="31">
        <v>0</v>
      </c>
      <c r="I497" s="31">
        <v>0</v>
      </c>
      <c r="J497" s="31">
        <v>0</v>
      </c>
      <c r="K497" s="31">
        <v>2</v>
      </c>
      <c r="L497" s="31">
        <v>110.43</v>
      </c>
      <c r="M497" s="31"/>
      <c r="N497" s="33">
        <v>48915.5</v>
      </c>
      <c r="O497" s="29"/>
    </row>
    <row r="498" spans="1:15" x14ac:dyDescent="0.25">
      <c r="A498" s="30">
        <v>18</v>
      </c>
      <c r="B498" s="31" t="s">
        <v>29</v>
      </c>
      <c r="C498" s="31" t="s">
        <v>15</v>
      </c>
      <c r="D498" s="31">
        <v>6</v>
      </c>
      <c r="E498" s="31">
        <v>6</v>
      </c>
      <c r="F498" s="32">
        <v>44166</v>
      </c>
      <c r="G498" s="33">
        <v>10722.77</v>
      </c>
      <c r="H498" s="31">
        <v>0</v>
      </c>
      <c r="I498" s="31">
        <v>80</v>
      </c>
      <c r="J498" s="31">
        <v>0</v>
      </c>
      <c r="K498" s="31">
        <v>278</v>
      </c>
      <c r="L498" s="31">
        <v>968.36</v>
      </c>
      <c r="M498" s="31"/>
      <c r="N498" s="33">
        <v>12049.13</v>
      </c>
      <c r="O498" s="29"/>
    </row>
    <row r="499" spans="1:15" x14ac:dyDescent="0.25">
      <c r="A499" s="30">
        <v>19</v>
      </c>
      <c r="B499" s="31" t="s">
        <v>31</v>
      </c>
      <c r="C499" s="31" t="s">
        <v>32</v>
      </c>
      <c r="D499" s="31">
        <v>6</v>
      </c>
      <c r="E499" s="31">
        <v>6</v>
      </c>
      <c r="F499" s="32">
        <v>44166</v>
      </c>
      <c r="G499" s="33">
        <v>45665</v>
      </c>
      <c r="H499" s="33">
        <v>13250</v>
      </c>
      <c r="I499" s="33">
        <v>6260</v>
      </c>
      <c r="J499" s="33">
        <v>16417.5</v>
      </c>
      <c r="K499" s="33">
        <v>3474.75</v>
      </c>
      <c r="L499" s="31">
        <v>57</v>
      </c>
      <c r="M499" s="31"/>
      <c r="N499" s="33">
        <v>85124.25</v>
      </c>
      <c r="O499" s="29"/>
    </row>
    <row r="500" spans="1:15" x14ac:dyDescent="0.25">
      <c r="A500" s="30">
        <v>14</v>
      </c>
      <c r="B500" s="31" t="s">
        <v>24</v>
      </c>
      <c r="C500" s="31" t="s">
        <v>15</v>
      </c>
      <c r="D500" s="31">
        <v>6</v>
      </c>
      <c r="E500" s="31">
        <v>4.5</v>
      </c>
      <c r="F500" s="32">
        <v>44166</v>
      </c>
      <c r="G500" s="33">
        <v>21330.86</v>
      </c>
      <c r="H500" s="31">
        <v>0</v>
      </c>
      <c r="I500" s="31">
        <v>225</v>
      </c>
      <c r="J500" s="33">
        <v>1619.75</v>
      </c>
      <c r="K500" s="31">
        <v>56.16</v>
      </c>
      <c r="L500" s="31">
        <v>67.69</v>
      </c>
      <c r="M500" s="31"/>
      <c r="N500" s="33">
        <v>23299.46</v>
      </c>
      <c r="O500" s="29"/>
    </row>
    <row r="501" spans="1:15" x14ac:dyDescent="0.25">
      <c r="A501" s="30">
        <v>16</v>
      </c>
      <c r="B501" s="31" t="s">
        <v>27</v>
      </c>
      <c r="C501" s="31" t="s">
        <v>15</v>
      </c>
      <c r="D501" s="31">
        <v>7</v>
      </c>
      <c r="E501" s="31">
        <v>7</v>
      </c>
      <c r="F501" s="32">
        <v>44166</v>
      </c>
      <c r="G501" s="33">
        <v>53152.480000000003</v>
      </c>
      <c r="H501" s="31">
        <v>0</v>
      </c>
      <c r="I501" s="33">
        <v>4486.49</v>
      </c>
      <c r="J501" s="33">
        <v>14572.26</v>
      </c>
      <c r="K501" s="33">
        <v>3133.1</v>
      </c>
      <c r="L501" s="31">
        <v>42.06</v>
      </c>
      <c r="M501" s="31"/>
      <c r="N501" s="33">
        <v>75386.39</v>
      </c>
      <c r="O501" s="29"/>
    </row>
    <row r="502" spans="1:15" x14ac:dyDescent="0.25">
      <c r="A502" s="30">
        <v>4</v>
      </c>
      <c r="B502" s="31" t="s">
        <v>37</v>
      </c>
      <c r="C502" s="31" t="s">
        <v>38</v>
      </c>
      <c r="D502" s="31">
        <v>5</v>
      </c>
      <c r="E502" s="31">
        <v>6</v>
      </c>
      <c r="F502" s="32">
        <v>44166</v>
      </c>
      <c r="G502" s="33">
        <v>10186.31</v>
      </c>
      <c r="H502" s="31">
        <v>759</v>
      </c>
      <c r="I502" s="31">
        <v>0</v>
      </c>
      <c r="J502" s="33">
        <v>3429.5</v>
      </c>
      <c r="K502" s="31">
        <v>929.6</v>
      </c>
      <c r="L502" s="31">
        <v>180.2</v>
      </c>
      <c r="M502" s="31"/>
      <c r="N502" s="33">
        <v>15484.61</v>
      </c>
      <c r="O502" s="29"/>
    </row>
    <row r="503" spans="1:15" x14ac:dyDescent="0.25">
      <c r="A503" s="30">
        <v>17</v>
      </c>
      <c r="B503" s="31" t="s">
        <v>28</v>
      </c>
      <c r="C503" s="31" t="s">
        <v>15</v>
      </c>
      <c r="D503" s="31">
        <v>7</v>
      </c>
      <c r="E503" s="31">
        <v>6</v>
      </c>
      <c r="F503" s="32">
        <v>44166</v>
      </c>
      <c r="G503" s="33">
        <v>61990.01</v>
      </c>
      <c r="H503" s="31">
        <v>355</v>
      </c>
      <c r="I503" s="33">
        <v>4697.3</v>
      </c>
      <c r="J503" s="33">
        <v>31073.41</v>
      </c>
      <c r="K503" s="33">
        <v>6907.39</v>
      </c>
      <c r="L503" s="31">
        <v>990.39</v>
      </c>
      <c r="M503" s="31"/>
      <c r="N503" s="33">
        <v>106013.5</v>
      </c>
      <c r="O503" s="29"/>
    </row>
    <row r="504" spans="1:15" x14ac:dyDescent="0.25">
      <c r="A504" s="30">
        <v>13</v>
      </c>
      <c r="B504" s="31" t="s">
        <v>25</v>
      </c>
      <c r="C504" s="31" t="s">
        <v>15</v>
      </c>
      <c r="D504" s="31">
        <v>6</v>
      </c>
      <c r="E504" s="31">
        <v>6</v>
      </c>
      <c r="F504" s="32">
        <v>44166</v>
      </c>
      <c r="G504" s="33">
        <v>20949.89</v>
      </c>
      <c r="H504" s="31">
        <v>0</v>
      </c>
      <c r="I504" s="31">
        <v>100</v>
      </c>
      <c r="J504" s="31">
        <v>8.8800000000000008</v>
      </c>
      <c r="K504" s="31">
        <v>0</v>
      </c>
      <c r="L504" s="31">
        <v>31.99</v>
      </c>
      <c r="M504" s="31"/>
      <c r="N504" s="33">
        <v>21090.76</v>
      </c>
      <c r="O504" s="29"/>
    </row>
    <row r="505" spans="1:15" x14ac:dyDescent="0.25">
      <c r="A505" s="30">
        <v>22</v>
      </c>
      <c r="B505" s="31" t="s">
        <v>34</v>
      </c>
      <c r="C505" s="31" t="s">
        <v>15</v>
      </c>
      <c r="D505" s="31">
        <v>6</v>
      </c>
      <c r="E505" s="31">
        <v>4.5</v>
      </c>
      <c r="F505" s="32">
        <v>44166</v>
      </c>
      <c r="G505" s="33">
        <v>9109</v>
      </c>
      <c r="H505" s="31">
        <v>0</v>
      </c>
      <c r="I505" s="31">
        <v>595</v>
      </c>
      <c r="J505" s="33">
        <v>1167.5</v>
      </c>
      <c r="K505" s="31">
        <v>0</v>
      </c>
      <c r="L505" s="31">
        <v>114.77</v>
      </c>
      <c r="M505" s="31"/>
      <c r="N505" s="33">
        <v>10986.27</v>
      </c>
      <c r="O505" s="29"/>
    </row>
    <row r="506" spans="1:15" x14ac:dyDescent="0.25">
      <c r="A506" s="30">
        <v>7</v>
      </c>
      <c r="B506" s="31" t="s">
        <v>17</v>
      </c>
      <c r="C506" s="31" t="s">
        <v>15</v>
      </c>
      <c r="D506" s="31">
        <v>6</v>
      </c>
      <c r="E506" s="31">
        <v>6</v>
      </c>
      <c r="F506" s="32">
        <v>44166</v>
      </c>
      <c r="G506" s="33">
        <v>24340</v>
      </c>
      <c r="H506" s="31">
        <v>-605</v>
      </c>
      <c r="I506" s="31">
        <v>80</v>
      </c>
      <c r="J506" s="31">
        <v>10.5</v>
      </c>
      <c r="K506" s="31">
        <v>12.25</v>
      </c>
      <c r="L506" s="31">
        <v>45</v>
      </c>
      <c r="M506" s="31"/>
      <c r="N506" s="33">
        <v>23882.75</v>
      </c>
      <c r="O506" s="29"/>
    </row>
    <row r="507" spans="1:15" x14ac:dyDescent="0.25">
      <c r="A507" s="30">
        <v>21</v>
      </c>
      <c r="B507" s="31" t="s">
        <v>33</v>
      </c>
      <c r="C507" s="31" t="s">
        <v>15</v>
      </c>
      <c r="D507" s="31">
        <v>6</v>
      </c>
      <c r="E507" s="31">
        <v>6</v>
      </c>
      <c r="F507" s="32">
        <v>44166</v>
      </c>
      <c r="G507" s="33">
        <v>60587.3</v>
      </c>
      <c r="H507" s="33">
        <v>7395.12</v>
      </c>
      <c r="I507" s="33">
        <v>7685</v>
      </c>
      <c r="J507" s="33">
        <v>24828.83</v>
      </c>
      <c r="K507" s="33">
        <v>3807.98</v>
      </c>
      <c r="L507" s="33">
        <v>1650.18</v>
      </c>
      <c r="M507" s="33"/>
      <c r="N507" s="33">
        <v>105954.41</v>
      </c>
      <c r="O507" s="29"/>
    </row>
    <row r="508" spans="1:15" ht="30" x14ac:dyDescent="0.25">
      <c r="A508" s="30">
        <v>15</v>
      </c>
      <c r="B508" s="31" t="s">
        <v>26</v>
      </c>
      <c r="C508" s="31" t="s">
        <v>20</v>
      </c>
      <c r="D508" s="31">
        <v>7</v>
      </c>
      <c r="E508" s="31">
        <v>6</v>
      </c>
      <c r="F508" s="32">
        <v>44166</v>
      </c>
      <c r="G508" s="33">
        <v>57429.06</v>
      </c>
      <c r="H508" s="31">
        <v>125</v>
      </c>
      <c r="I508" s="33">
        <v>5275.69</v>
      </c>
      <c r="J508" s="33">
        <v>35855.22</v>
      </c>
      <c r="K508" s="33">
        <v>5300.33</v>
      </c>
      <c r="L508" s="31">
        <v>444.88</v>
      </c>
      <c r="M508" s="31"/>
      <c r="N508" s="33">
        <v>104430.18</v>
      </c>
      <c r="O508" s="29"/>
    </row>
    <row r="509" spans="1:15" x14ac:dyDescent="0.25">
      <c r="A509" s="30">
        <v>26</v>
      </c>
      <c r="B509" s="31" t="s">
        <v>41</v>
      </c>
      <c r="C509" s="31" t="s">
        <v>15</v>
      </c>
      <c r="D509" s="31">
        <v>8</v>
      </c>
      <c r="E509" s="31">
        <v>6</v>
      </c>
      <c r="F509" s="32">
        <v>44166</v>
      </c>
      <c r="G509" s="33">
        <v>49812.3</v>
      </c>
      <c r="H509" s="31">
        <v>0</v>
      </c>
      <c r="I509" s="33">
        <v>2407</v>
      </c>
      <c r="J509" s="33">
        <v>12401.81</v>
      </c>
      <c r="K509" s="33">
        <v>1570.14</v>
      </c>
      <c r="L509" s="31">
        <v>38</v>
      </c>
      <c r="M509" s="31"/>
      <c r="N509" s="33">
        <v>66229.25</v>
      </c>
      <c r="O509" s="29"/>
    </row>
    <row r="510" spans="1:15" ht="30" x14ac:dyDescent="0.25">
      <c r="A510" s="30">
        <v>9</v>
      </c>
      <c r="B510" s="31" t="s">
        <v>19</v>
      </c>
      <c r="C510" s="31" t="s">
        <v>20</v>
      </c>
      <c r="D510" s="31">
        <v>5</v>
      </c>
      <c r="E510" s="31">
        <v>6</v>
      </c>
      <c r="F510" s="32">
        <v>44166</v>
      </c>
      <c r="G510" s="33">
        <v>23657.54</v>
      </c>
      <c r="H510" s="31">
        <v>0</v>
      </c>
      <c r="I510" s="31">
        <v>0</v>
      </c>
      <c r="J510" s="33">
        <v>13229.8</v>
      </c>
      <c r="K510" s="33">
        <v>1204.95</v>
      </c>
      <c r="L510" s="31">
        <v>31.98</v>
      </c>
      <c r="M510" s="31"/>
      <c r="N510" s="33">
        <v>38124.269999999997</v>
      </c>
      <c r="O510" s="29"/>
    </row>
    <row r="511" spans="1:15" x14ac:dyDescent="0.25">
      <c r="A511" s="30">
        <v>6</v>
      </c>
      <c r="B511" s="31" t="s">
        <v>16</v>
      </c>
      <c r="C511" s="31" t="s">
        <v>15</v>
      </c>
      <c r="D511" s="31">
        <v>6</v>
      </c>
      <c r="E511" s="31">
        <v>6</v>
      </c>
      <c r="F511" s="32">
        <v>44166</v>
      </c>
      <c r="G511" s="33">
        <v>59865</v>
      </c>
      <c r="H511" s="33">
        <v>3220</v>
      </c>
      <c r="I511" s="33">
        <v>2941.69</v>
      </c>
      <c r="J511" s="33">
        <v>6407</v>
      </c>
      <c r="K511" s="31">
        <v>6</v>
      </c>
      <c r="L511" s="31">
        <v>322.63</v>
      </c>
      <c r="M511" s="31"/>
      <c r="N511" s="33">
        <v>72762.320000000007</v>
      </c>
      <c r="O511" s="29"/>
    </row>
    <row r="512" spans="1:15" x14ac:dyDescent="0.25">
      <c r="A512" s="30">
        <v>10</v>
      </c>
      <c r="B512" s="31" t="s">
        <v>21</v>
      </c>
      <c r="C512" s="31" t="s">
        <v>15</v>
      </c>
      <c r="D512" s="31">
        <v>6</v>
      </c>
      <c r="E512" s="31">
        <v>6</v>
      </c>
      <c r="F512" s="32">
        <v>44166</v>
      </c>
      <c r="G512" s="33">
        <v>28875.29</v>
      </c>
      <c r="H512" s="33">
        <v>1400</v>
      </c>
      <c r="I512" s="31">
        <v>150</v>
      </c>
      <c r="J512" s="31">
        <v>779.75</v>
      </c>
      <c r="K512" s="31">
        <v>4.5</v>
      </c>
      <c r="L512" s="31">
        <v>932.5</v>
      </c>
      <c r="M512" s="31"/>
      <c r="N512" s="33">
        <v>32142.04</v>
      </c>
      <c r="O512" s="29"/>
    </row>
    <row r="513" spans="1:15" x14ac:dyDescent="0.25">
      <c r="A513" s="30">
        <v>11</v>
      </c>
      <c r="B513" s="31" t="s">
        <v>22</v>
      </c>
      <c r="C513" s="31" t="s">
        <v>15</v>
      </c>
      <c r="D513" s="31">
        <v>6</v>
      </c>
      <c r="E513" s="31">
        <v>6</v>
      </c>
      <c r="F513" s="32">
        <v>44166</v>
      </c>
      <c r="G513" s="33">
        <v>16264.11</v>
      </c>
      <c r="H513" s="33">
        <v>2860</v>
      </c>
      <c r="I513" s="33">
        <v>1259.97</v>
      </c>
      <c r="J513" s="31">
        <v>229.88</v>
      </c>
      <c r="K513" s="31">
        <v>17</v>
      </c>
      <c r="L513" s="31">
        <v>84.98</v>
      </c>
      <c r="M513" s="31"/>
      <c r="N513" s="33">
        <v>20715.939999999999</v>
      </c>
      <c r="O513" s="29"/>
    </row>
    <row r="514" spans="1:15" x14ac:dyDescent="0.25">
      <c r="A514" s="30">
        <v>24</v>
      </c>
      <c r="B514" s="31" t="s">
        <v>39</v>
      </c>
      <c r="C514" s="31" t="s">
        <v>36</v>
      </c>
      <c r="D514" s="31">
        <v>6</v>
      </c>
      <c r="E514" s="31">
        <v>6</v>
      </c>
      <c r="F514" s="32">
        <v>44166</v>
      </c>
      <c r="G514" s="33">
        <v>47120.03</v>
      </c>
      <c r="H514" s="33">
        <v>6250</v>
      </c>
      <c r="I514" s="33">
        <v>1193</v>
      </c>
      <c r="J514" s="33">
        <v>11574.25</v>
      </c>
      <c r="K514" s="33">
        <v>1539.5</v>
      </c>
      <c r="L514" s="33">
        <v>1639.44</v>
      </c>
      <c r="M514" s="33"/>
      <c r="N514" s="33">
        <v>69316.22</v>
      </c>
      <c r="O514" s="29"/>
    </row>
    <row r="515" spans="1:15" x14ac:dyDescent="0.25">
      <c r="A515" s="30">
        <v>14</v>
      </c>
      <c r="B515" s="31" t="s">
        <v>24</v>
      </c>
      <c r="C515" s="31" t="s">
        <v>15</v>
      </c>
      <c r="D515" s="31">
        <v>6</v>
      </c>
      <c r="E515" s="31">
        <v>4.5</v>
      </c>
      <c r="F515" s="32">
        <v>44197</v>
      </c>
      <c r="G515" s="33">
        <v>67673</v>
      </c>
      <c r="H515" s="31">
        <v>565.30999999999995</v>
      </c>
      <c r="I515" s="31">
        <v>210</v>
      </c>
      <c r="J515" s="33">
        <v>17988.98</v>
      </c>
      <c r="K515" s="33">
        <v>3114.9</v>
      </c>
      <c r="L515" s="31">
        <v>345</v>
      </c>
      <c r="M515" s="31"/>
      <c r="N515" s="33">
        <v>89897.19</v>
      </c>
      <c r="O515" s="29"/>
    </row>
    <row r="516" spans="1:15" x14ac:dyDescent="0.25">
      <c r="A516" s="30">
        <v>30</v>
      </c>
      <c r="B516" s="31" t="s">
        <v>43</v>
      </c>
      <c r="C516" s="31" t="s">
        <v>15</v>
      </c>
      <c r="D516" s="31">
        <v>7</v>
      </c>
      <c r="E516" s="31">
        <v>6</v>
      </c>
      <c r="F516" s="32">
        <v>44197</v>
      </c>
      <c r="G516" s="33">
        <v>62232.5</v>
      </c>
      <c r="H516" s="33">
        <v>2515</v>
      </c>
      <c r="I516" s="33">
        <v>2004</v>
      </c>
      <c r="J516" s="33">
        <v>25786.71</v>
      </c>
      <c r="K516" s="33">
        <v>5014.5</v>
      </c>
      <c r="L516" s="33">
        <v>1606.92</v>
      </c>
      <c r="M516" s="33"/>
      <c r="N516" s="33">
        <v>99159.63</v>
      </c>
      <c r="O516" s="29"/>
    </row>
    <row r="517" spans="1:15" x14ac:dyDescent="0.25">
      <c r="A517" s="30">
        <v>2</v>
      </c>
      <c r="B517" s="31" t="s">
        <v>14</v>
      </c>
      <c r="C517" s="31" t="s">
        <v>15</v>
      </c>
      <c r="D517" s="31">
        <v>5</v>
      </c>
      <c r="E517" s="31">
        <v>6</v>
      </c>
      <c r="F517" s="32">
        <v>44197</v>
      </c>
      <c r="G517" s="33">
        <v>54979.26</v>
      </c>
      <c r="H517" s="33">
        <v>12720</v>
      </c>
      <c r="I517" s="33">
        <v>2692.5</v>
      </c>
      <c r="J517" s="31">
        <v>24</v>
      </c>
      <c r="K517" s="31">
        <v>0</v>
      </c>
      <c r="L517" s="33">
        <v>2181.89</v>
      </c>
      <c r="M517" s="33"/>
      <c r="N517" s="33">
        <v>72597.649999999994</v>
      </c>
      <c r="O517" s="29"/>
    </row>
    <row r="518" spans="1:15" x14ac:dyDescent="0.25">
      <c r="A518" s="30">
        <v>25</v>
      </c>
      <c r="B518" s="31" t="s">
        <v>40</v>
      </c>
      <c r="C518" s="31" t="s">
        <v>38</v>
      </c>
      <c r="D518" s="31">
        <v>6</v>
      </c>
      <c r="E518" s="31">
        <v>6</v>
      </c>
      <c r="F518" s="32">
        <v>44197</v>
      </c>
      <c r="G518" s="33">
        <v>36472.85</v>
      </c>
      <c r="H518" s="31">
        <v>0</v>
      </c>
      <c r="I518" s="33">
        <v>1060</v>
      </c>
      <c r="J518" s="33">
        <v>14755.9</v>
      </c>
      <c r="K518" s="33">
        <v>3558.16</v>
      </c>
      <c r="L518" s="31">
        <v>819.22</v>
      </c>
      <c r="M518" s="31"/>
      <c r="N518" s="33">
        <v>56666.13</v>
      </c>
      <c r="O518" s="29"/>
    </row>
    <row r="519" spans="1:15" x14ac:dyDescent="0.25">
      <c r="A519" s="30">
        <v>12</v>
      </c>
      <c r="B519" s="31" t="s">
        <v>23</v>
      </c>
      <c r="C519" s="31" t="s">
        <v>15</v>
      </c>
      <c r="D519" s="31">
        <v>6</v>
      </c>
      <c r="E519" s="31">
        <v>6</v>
      </c>
      <c r="F519" s="32">
        <v>44197</v>
      </c>
      <c r="G519" s="33">
        <v>64784.97</v>
      </c>
      <c r="H519" s="33">
        <v>2277</v>
      </c>
      <c r="I519" s="33">
        <v>1605</v>
      </c>
      <c r="J519" s="31">
        <v>0</v>
      </c>
      <c r="K519" s="31">
        <v>4.25</v>
      </c>
      <c r="L519" s="31">
        <v>184.6</v>
      </c>
      <c r="M519" s="31"/>
      <c r="N519" s="33">
        <v>68855.820000000007</v>
      </c>
      <c r="O519" s="29"/>
    </row>
    <row r="520" spans="1:15" x14ac:dyDescent="0.25">
      <c r="A520" s="30">
        <v>27</v>
      </c>
      <c r="B520" s="31" t="s">
        <v>42</v>
      </c>
      <c r="C520" s="31" t="s">
        <v>15</v>
      </c>
      <c r="D520" s="31">
        <v>6</v>
      </c>
      <c r="E520" s="31">
        <v>6</v>
      </c>
      <c r="F520" s="32">
        <v>44197</v>
      </c>
      <c r="G520" s="33">
        <v>72025.45</v>
      </c>
      <c r="H520" s="33">
        <v>1600</v>
      </c>
      <c r="I520" s="31">
        <v>745</v>
      </c>
      <c r="J520" s="31">
        <v>823.5</v>
      </c>
      <c r="K520" s="31">
        <v>0</v>
      </c>
      <c r="L520" s="31">
        <v>162.96</v>
      </c>
      <c r="M520" s="31"/>
      <c r="N520" s="33">
        <v>75356.91</v>
      </c>
      <c r="O520" s="29"/>
    </row>
    <row r="521" spans="1:15" x14ac:dyDescent="0.25">
      <c r="A521" s="30">
        <v>8</v>
      </c>
      <c r="B521" s="31" t="s">
        <v>18</v>
      </c>
      <c r="C521" s="31" t="s">
        <v>15</v>
      </c>
      <c r="D521" s="31">
        <v>6</v>
      </c>
      <c r="E521" s="31">
        <v>6</v>
      </c>
      <c r="F521" s="32">
        <v>44197</v>
      </c>
      <c r="G521" s="33">
        <v>71046.990000000005</v>
      </c>
      <c r="H521" s="33">
        <v>7692.69</v>
      </c>
      <c r="I521" s="33">
        <v>2345</v>
      </c>
      <c r="J521" s="31">
        <v>103.78</v>
      </c>
      <c r="K521" s="31">
        <v>0</v>
      </c>
      <c r="L521" s="31">
        <v>165.9</v>
      </c>
      <c r="M521" s="31"/>
      <c r="N521" s="33">
        <v>81354.36</v>
      </c>
      <c r="O521" s="29"/>
    </row>
    <row r="522" spans="1:15" x14ac:dyDescent="0.25">
      <c r="A522" s="30">
        <v>4</v>
      </c>
      <c r="B522" s="31" t="s">
        <v>37</v>
      </c>
      <c r="C522" s="31" t="s">
        <v>38</v>
      </c>
      <c r="D522" s="31">
        <v>5</v>
      </c>
      <c r="E522" s="31">
        <v>6</v>
      </c>
      <c r="F522" s="32">
        <v>44197</v>
      </c>
      <c r="G522" s="33">
        <v>14883.74</v>
      </c>
      <c r="H522" s="31">
        <v>379</v>
      </c>
      <c r="I522" s="31">
        <v>0</v>
      </c>
      <c r="J522" s="33">
        <v>4566.66</v>
      </c>
      <c r="K522" s="33">
        <v>1605.05</v>
      </c>
      <c r="L522" s="31">
        <v>118</v>
      </c>
      <c r="M522" s="31"/>
      <c r="N522" s="33">
        <v>21552.45</v>
      </c>
      <c r="O522" s="29"/>
    </row>
    <row r="523" spans="1:15" x14ac:dyDescent="0.25">
      <c r="A523" s="30">
        <v>19</v>
      </c>
      <c r="B523" s="31" t="s">
        <v>31</v>
      </c>
      <c r="C523" s="31" t="s">
        <v>32</v>
      </c>
      <c r="D523" s="31">
        <v>6</v>
      </c>
      <c r="E523" s="31">
        <v>6</v>
      </c>
      <c r="F523" s="32">
        <v>44197</v>
      </c>
      <c r="G523" s="33">
        <v>64766.7</v>
      </c>
      <c r="H523" s="33">
        <v>5050</v>
      </c>
      <c r="I523" s="33">
        <v>7860</v>
      </c>
      <c r="J523" s="33">
        <v>18680.73</v>
      </c>
      <c r="K523" s="33">
        <v>3120.95</v>
      </c>
      <c r="L523" s="31">
        <v>54</v>
      </c>
      <c r="M523" s="31"/>
      <c r="N523" s="33">
        <v>99532.38</v>
      </c>
      <c r="O523" s="29"/>
    </row>
    <row r="524" spans="1:15" x14ac:dyDescent="0.25">
      <c r="A524" s="30">
        <v>16</v>
      </c>
      <c r="B524" s="31" t="s">
        <v>27</v>
      </c>
      <c r="C524" s="31" t="s">
        <v>15</v>
      </c>
      <c r="D524" s="31">
        <v>7</v>
      </c>
      <c r="E524" s="31">
        <v>7</v>
      </c>
      <c r="F524" s="32">
        <v>44197</v>
      </c>
      <c r="G524" s="33">
        <v>75908.59</v>
      </c>
      <c r="H524" s="33">
        <v>12424.3</v>
      </c>
      <c r="I524" s="33">
        <v>2826</v>
      </c>
      <c r="J524" s="33">
        <v>20832.66</v>
      </c>
      <c r="K524" s="33">
        <v>3457.19</v>
      </c>
      <c r="L524" s="31">
        <v>0</v>
      </c>
      <c r="M524" s="31"/>
      <c r="N524" s="33">
        <v>115448.74</v>
      </c>
      <c r="O524" s="29"/>
    </row>
    <row r="525" spans="1:15" x14ac:dyDescent="0.25">
      <c r="A525" s="30">
        <v>13</v>
      </c>
      <c r="B525" s="31" t="s">
        <v>25</v>
      </c>
      <c r="C525" s="31" t="s">
        <v>15</v>
      </c>
      <c r="D525" s="31">
        <v>6</v>
      </c>
      <c r="E525" s="31">
        <v>6</v>
      </c>
      <c r="F525" s="32">
        <v>44197</v>
      </c>
      <c r="G525" s="33">
        <v>47392.5</v>
      </c>
      <c r="H525" s="33">
        <v>3218.75</v>
      </c>
      <c r="I525" s="33">
        <v>2265</v>
      </c>
      <c r="J525" s="31">
        <v>69.5</v>
      </c>
      <c r="K525" s="31">
        <v>0</v>
      </c>
      <c r="L525" s="31">
        <v>116.94</v>
      </c>
      <c r="M525" s="31"/>
      <c r="N525" s="33">
        <v>53062.69</v>
      </c>
      <c r="O525" s="29"/>
    </row>
    <row r="526" spans="1:15" x14ac:dyDescent="0.25">
      <c r="A526" s="30">
        <v>18</v>
      </c>
      <c r="B526" s="31" t="s">
        <v>29</v>
      </c>
      <c r="C526" s="31" t="s">
        <v>15</v>
      </c>
      <c r="D526" s="31">
        <v>6</v>
      </c>
      <c r="E526" s="31">
        <v>6</v>
      </c>
      <c r="F526" s="32">
        <v>44197</v>
      </c>
      <c r="G526" s="33">
        <v>36969.5</v>
      </c>
      <c r="H526" s="33">
        <v>13645</v>
      </c>
      <c r="I526" s="31">
        <v>220</v>
      </c>
      <c r="J526" s="31">
        <v>63.5</v>
      </c>
      <c r="K526" s="31">
        <v>0</v>
      </c>
      <c r="L526" s="31">
        <v>337.75</v>
      </c>
      <c r="M526" s="31"/>
      <c r="N526" s="33">
        <v>51235.75</v>
      </c>
      <c r="O526" s="29"/>
    </row>
    <row r="527" spans="1:15" x14ac:dyDescent="0.25">
      <c r="A527" s="30">
        <v>20</v>
      </c>
      <c r="B527" s="31" t="s">
        <v>30</v>
      </c>
      <c r="C527" s="31" t="s">
        <v>15</v>
      </c>
      <c r="D527" s="31">
        <v>6</v>
      </c>
      <c r="E527" s="31">
        <v>4.5</v>
      </c>
      <c r="F527" s="32">
        <v>44197</v>
      </c>
      <c r="G527" s="33">
        <v>50493.85</v>
      </c>
      <c r="H527" s="33">
        <v>3870</v>
      </c>
      <c r="I527" s="31">
        <v>0</v>
      </c>
      <c r="J527" s="33">
        <v>15168.85</v>
      </c>
      <c r="K527" s="33">
        <v>2893.7</v>
      </c>
      <c r="L527" s="31">
        <v>89.8</v>
      </c>
      <c r="M527" s="31"/>
      <c r="N527" s="33">
        <v>72516.2</v>
      </c>
      <c r="O527" s="29"/>
    </row>
    <row r="528" spans="1:15" x14ac:dyDescent="0.25">
      <c r="A528" s="30">
        <v>33</v>
      </c>
      <c r="B528" s="31" t="s">
        <v>44</v>
      </c>
      <c r="C528" s="31" t="s">
        <v>32</v>
      </c>
      <c r="D528" s="31">
        <v>6</v>
      </c>
      <c r="E528" s="31">
        <v>6</v>
      </c>
      <c r="F528" s="32">
        <v>44197</v>
      </c>
      <c r="G528" s="33">
        <v>29947.3</v>
      </c>
      <c r="H528" s="31">
        <v>0</v>
      </c>
      <c r="I528" s="31">
        <v>0</v>
      </c>
      <c r="J528" s="33">
        <v>8899.7099999999991</v>
      </c>
      <c r="K528" s="33">
        <v>1670.21</v>
      </c>
      <c r="L528" s="31">
        <v>0</v>
      </c>
      <c r="M528" s="31"/>
      <c r="N528" s="33">
        <v>40517.22</v>
      </c>
      <c r="O528" s="29"/>
    </row>
    <row r="529" spans="1:15" x14ac:dyDescent="0.25">
      <c r="A529" s="30">
        <v>7</v>
      </c>
      <c r="B529" s="31" t="s">
        <v>17</v>
      </c>
      <c r="C529" s="31" t="s">
        <v>15</v>
      </c>
      <c r="D529" s="31">
        <v>6</v>
      </c>
      <c r="E529" s="31">
        <v>6</v>
      </c>
      <c r="F529" s="32">
        <v>44197</v>
      </c>
      <c r="G529" s="33">
        <v>45517.5</v>
      </c>
      <c r="H529" s="33">
        <v>1110</v>
      </c>
      <c r="I529" s="33">
        <v>2220</v>
      </c>
      <c r="J529" s="31">
        <v>0</v>
      </c>
      <c r="K529" s="31">
        <v>6.25</v>
      </c>
      <c r="L529" s="31">
        <v>127.5</v>
      </c>
      <c r="M529" s="31"/>
      <c r="N529" s="33">
        <v>48981.25</v>
      </c>
      <c r="O529" s="29"/>
    </row>
    <row r="530" spans="1:15" x14ac:dyDescent="0.25">
      <c r="A530" s="30">
        <v>11</v>
      </c>
      <c r="B530" s="31" t="s">
        <v>22</v>
      </c>
      <c r="C530" s="31" t="s">
        <v>15</v>
      </c>
      <c r="D530" s="31">
        <v>6</v>
      </c>
      <c r="E530" s="31">
        <v>6</v>
      </c>
      <c r="F530" s="32">
        <v>44197</v>
      </c>
      <c r="G530" s="33">
        <v>56438.12</v>
      </c>
      <c r="H530" s="33">
        <v>2590</v>
      </c>
      <c r="I530" s="33">
        <v>4244.92</v>
      </c>
      <c r="J530" s="31">
        <v>571.25</v>
      </c>
      <c r="K530" s="31">
        <v>0</v>
      </c>
      <c r="L530" s="31">
        <v>587.79999999999995</v>
      </c>
      <c r="M530" s="31"/>
      <c r="N530" s="33">
        <v>64432.09</v>
      </c>
      <c r="O530" s="29"/>
    </row>
    <row r="531" spans="1:15" x14ac:dyDescent="0.25">
      <c r="A531" s="30">
        <v>22</v>
      </c>
      <c r="B531" s="31" t="s">
        <v>34</v>
      </c>
      <c r="C531" s="31" t="s">
        <v>15</v>
      </c>
      <c r="D531" s="31">
        <v>6</v>
      </c>
      <c r="E531" s="31">
        <v>4.5</v>
      </c>
      <c r="F531" s="32">
        <v>44197</v>
      </c>
      <c r="G531" s="33">
        <v>54291.37</v>
      </c>
      <c r="H531" s="33">
        <v>2750</v>
      </c>
      <c r="I531" s="33">
        <v>1105</v>
      </c>
      <c r="J531" s="33">
        <v>17021.48</v>
      </c>
      <c r="K531" s="33">
        <v>2552.5100000000002</v>
      </c>
      <c r="L531" s="31">
        <v>117.3</v>
      </c>
      <c r="M531" s="31"/>
      <c r="N531" s="33">
        <v>77837.66</v>
      </c>
      <c r="O531" s="29"/>
    </row>
    <row r="532" spans="1:15" x14ac:dyDescent="0.25">
      <c r="A532" s="30">
        <v>17</v>
      </c>
      <c r="B532" s="31" t="s">
        <v>28</v>
      </c>
      <c r="C532" s="31" t="s">
        <v>15</v>
      </c>
      <c r="D532" s="31">
        <v>7</v>
      </c>
      <c r="E532" s="31">
        <v>6</v>
      </c>
      <c r="F532" s="32">
        <v>44197</v>
      </c>
      <c r="G532" s="33">
        <v>83571.199999999997</v>
      </c>
      <c r="H532" s="33">
        <v>3885</v>
      </c>
      <c r="I532" s="33">
        <v>3451.4</v>
      </c>
      <c r="J532" s="33">
        <v>36729.46</v>
      </c>
      <c r="K532" s="33">
        <v>7245.54</v>
      </c>
      <c r="L532" s="31">
        <v>920.25</v>
      </c>
      <c r="M532" s="31"/>
      <c r="N532" s="33">
        <v>135802.85</v>
      </c>
      <c r="O532" s="29"/>
    </row>
    <row r="533" spans="1:15" x14ac:dyDescent="0.25">
      <c r="A533" s="30">
        <v>21</v>
      </c>
      <c r="B533" s="31" t="s">
        <v>33</v>
      </c>
      <c r="C533" s="31" t="s">
        <v>15</v>
      </c>
      <c r="D533" s="31">
        <v>6</v>
      </c>
      <c r="E533" s="31">
        <v>6</v>
      </c>
      <c r="F533" s="32">
        <v>44197</v>
      </c>
      <c r="G533" s="33">
        <v>85045.83</v>
      </c>
      <c r="H533" s="33">
        <v>32960</v>
      </c>
      <c r="I533" s="33">
        <v>1685</v>
      </c>
      <c r="J533" s="33">
        <v>34111.769999999997</v>
      </c>
      <c r="K533" s="33">
        <v>4932.99</v>
      </c>
      <c r="L533" s="31">
        <v>298.85000000000002</v>
      </c>
      <c r="M533" s="31"/>
      <c r="N533" s="33">
        <v>159034.44</v>
      </c>
      <c r="O533" s="29"/>
    </row>
    <row r="534" spans="1:15" ht="30" x14ac:dyDescent="0.25">
      <c r="A534" s="30">
        <v>15</v>
      </c>
      <c r="B534" s="31" t="s">
        <v>26</v>
      </c>
      <c r="C534" s="31" t="s">
        <v>20</v>
      </c>
      <c r="D534" s="31">
        <v>7</v>
      </c>
      <c r="E534" s="31">
        <v>6</v>
      </c>
      <c r="F534" s="32">
        <v>44197</v>
      </c>
      <c r="G534" s="33">
        <v>75194.5</v>
      </c>
      <c r="H534" s="33">
        <v>34883</v>
      </c>
      <c r="I534" s="33">
        <v>8196</v>
      </c>
      <c r="J534" s="33">
        <v>39201.33</v>
      </c>
      <c r="K534" s="33">
        <v>5412.16</v>
      </c>
      <c r="L534" s="33">
        <v>3169.02</v>
      </c>
      <c r="M534" s="33"/>
      <c r="N534" s="33">
        <v>166056.01</v>
      </c>
      <c r="O534" s="29"/>
    </row>
    <row r="535" spans="1:15" x14ac:dyDescent="0.25">
      <c r="A535" s="30">
        <v>26</v>
      </c>
      <c r="B535" s="31" t="s">
        <v>41</v>
      </c>
      <c r="C535" s="31" t="s">
        <v>15</v>
      </c>
      <c r="D535" s="31">
        <v>8</v>
      </c>
      <c r="E535" s="31">
        <v>6</v>
      </c>
      <c r="F535" s="32">
        <v>44197</v>
      </c>
      <c r="G535" s="33">
        <v>91867.25</v>
      </c>
      <c r="H535" s="33">
        <v>6480</v>
      </c>
      <c r="I535" s="31">
        <v>935</v>
      </c>
      <c r="J535" s="33">
        <v>26687.27</v>
      </c>
      <c r="K535" s="33">
        <v>3567.48</v>
      </c>
      <c r="L535" s="31">
        <v>133</v>
      </c>
      <c r="M535" s="31"/>
      <c r="N535" s="33">
        <v>129670</v>
      </c>
      <c r="O535" s="29"/>
    </row>
    <row r="536" spans="1:15" ht="30" x14ac:dyDescent="0.25">
      <c r="A536" s="30">
        <v>9</v>
      </c>
      <c r="B536" s="31" t="s">
        <v>19</v>
      </c>
      <c r="C536" s="31" t="s">
        <v>20</v>
      </c>
      <c r="D536" s="31">
        <v>5</v>
      </c>
      <c r="E536" s="31">
        <v>6</v>
      </c>
      <c r="F536" s="32">
        <v>44197</v>
      </c>
      <c r="G536" s="33">
        <v>42391.5</v>
      </c>
      <c r="H536" s="33">
        <v>12960</v>
      </c>
      <c r="I536" s="31">
        <v>0</v>
      </c>
      <c r="J536" s="33">
        <v>18688.7</v>
      </c>
      <c r="K536" s="33">
        <v>1821.87</v>
      </c>
      <c r="L536" s="31">
        <v>47.97</v>
      </c>
      <c r="M536" s="31"/>
      <c r="N536" s="33">
        <v>75910.039999999994</v>
      </c>
      <c r="O536" s="29"/>
    </row>
    <row r="537" spans="1:15" x14ac:dyDescent="0.25">
      <c r="A537" s="30">
        <v>6</v>
      </c>
      <c r="B537" s="31" t="s">
        <v>16</v>
      </c>
      <c r="C537" s="31" t="s">
        <v>15</v>
      </c>
      <c r="D537" s="31">
        <v>6</v>
      </c>
      <c r="E537" s="31">
        <v>6</v>
      </c>
      <c r="F537" s="32">
        <v>44197</v>
      </c>
      <c r="G537" s="33">
        <v>82814.28</v>
      </c>
      <c r="H537" s="33">
        <v>39113.15</v>
      </c>
      <c r="I537" s="33">
        <v>3316.93</v>
      </c>
      <c r="J537" s="33">
        <v>12924.41</v>
      </c>
      <c r="K537" s="31">
        <v>0</v>
      </c>
      <c r="L537" s="33">
        <v>4034.87</v>
      </c>
      <c r="M537" s="33"/>
      <c r="N537" s="33">
        <v>142203.64000000001</v>
      </c>
      <c r="O537" s="29"/>
    </row>
    <row r="538" spans="1:15" ht="30" x14ac:dyDescent="0.25">
      <c r="A538" s="30">
        <v>31</v>
      </c>
      <c r="B538" s="31" t="s">
        <v>45</v>
      </c>
      <c r="C538" s="31" t="s">
        <v>20</v>
      </c>
      <c r="D538" s="31">
        <v>7</v>
      </c>
      <c r="E538" s="31">
        <v>6</v>
      </c>
      <c r="F538" s="32">
        <v>44197</v>
      </c>
      <c r="G538" s="33">
        <v>12402</v>
      </c>
      <c r="H538" s="33">
        <v>1800</v>
      </c>
      <c r="I538" s="33">
        <v>1716</v>
      </c>
      <c r="J538" s="33">
        <v>4589</v>
      </c>
      <c r="K538" s="31">
        <v>833.6</v>
      </c>
      <c r="L538" s="31">
        <v>0</v>
      </c>
      <c r="M538" s="31"/>
      <c r="N538" s="33">
        <v>21340.6</v>
      </c>
      <c r="O538" s="29"/>
    </row>
    <row r="539" spans="1:15" x14ac:dyDescent="0.25">
      <c r="A539" s="30">
        <v>10</v>
      </c>
      <c r="B539" s="31" t="s">
        <v>21</v>
      </c>
      <c r="C539" s="31" t="s">
        <v>15</v>
      </c>
      <c r="D539" s="31">
        <v>6</v>
      </c>
      <c r="E539" s="31">
        <v>6</v>
      </c>
      <c r="F539" s="32">
        <v>44197</v>
      </c>
      <c r="G539" s="33">
        <v>58179.4</v>
      </c>
      <c r="H539" s="33">
        <v>3200.02</v>
      </c>
      <c r="I539" s="31">
        <v>430</v>
      </c>
      <c r="J539" s="33">
        <v>7153.5</v>
      </c>
      <c r="K539" s="31">
        <v>85.5</v>
      </c>
      <c r="L539" s="31">
        <v>515</v>
      </c>
      <c r="M539" s="31"/>
      <c r="N539" s="33">
        <v>69563.42</v>
      </c>
      <c r="O539" s="29"/>
    </row>
    <row r="540" spans="1:15" x14ac:dyDescent="0.25">
      <c r="A540" s="30">
        <v>24</v>
      </c>
      <c r="B540" s="31" t="s">
        <v>39</v>
      </c>
      <c r="C540" s="31" t="s">
        <v>36</v>
      </c>
      <c r="D540" s="31">
        <v>6</v>
      </c>
      <c r="E540" s="31">
        <v>6</v>
      </c>
      <c r="F540" s="32">
        <v>44197</v>
      </c>
      <c r="G540" s="33">
        <v>73682.89</v>
      </c>
      <c r="H540" s="33">
        <v>16690</v>
      </c>
      <c r="I540" s="33">
        <v>1637.5</v>
      </c>
      <c r="J540" s="33">
        <v>30997.25</v>
      </c>
      <c r="K540" s="33">
        <v>5065.1000000000004</v>
      </c>
      <c r="L540" s="33">
        <v>2198.9299999999998</v>
      </c>
      <c r="M540" s="33"/>
      <c r="N540" s="33">
        <v>130271.67</v>
      </c>
      <c r="O540" s="29"/>
    </row>
    <row r="541" spans="1:15" x14ac:dyDescent="0.25">
      <c r="A541" s="30">
        <v>19</v>
      </c>
      <c r="B541" s="31" t="s">
        <v>31</v>
      </c>
      <c r="C541" s="31" t="s">
        <v>32</v>
      </c>
      <c r="D541" s="31">
        <v>6</v>
      </c>
      <c r="E541" s="31">
        <v>6</v>
      </c>
      <c r="F541" s="32">
        <v>44228</v>
      </c>
      <c r="G541" s="33">
        <v>73632.05</v>
      </c>
      <c r="H541" s="33">
        <v>19910</v>
      </c>
      <c r="I541" s="33">
        <v>11050</v>
      </c>
      <c r="J541" s="33">
        <v>23905.279999999999</v>
      </c>
      <c r="K541" s="33">
        <v>2875.7</v>
      </c>
      <c r="L541" s="31">
        <v>332</v>
      </c>
      <c r="M541" s="31"/>
      <c r="N541" s="33">
        <v>131705.03</v>
      </c>
      <c r="O541" s="29"/>
    </row>
    <row r="542" spans="1:15" x14ac:dyDescent="0.25">
      <c r="A542" s="30">
        <v>33</v>
      </c>
      <c r="B542" s="31" t="s">
        <v>44</v>
      </c>
      <c r="C542" s="31" t="s">
        <v>32</v>
      </c>
      <c r="D542" s="31">
        <v>6</v>
      </c>
      <c r="E542" s="31">
        <v>6</v>
      </c>
      <c r="F542" s="32">
        <v>44228</v>
      </c>
      <c r="G542" s="33">
        <v>95300</v>
      </c>
      <c r="H542" s="33">
        <v>1770</v>
      </c>
      <c r="I542" s="31">
        <v>0</v>
      </c>
      <c r="J542" s="33">
        <v>30155.53</v>
      </c>
      <c r="K542" s="33">
        <v>4935.99</v>
      </c>
      <c r="L542" s="31">
        <v>0</v>
      </c>
      <c r="M542" s="31"/>
      <c r="N542" s="33">
        <v>132161.51999999999</v>
      </c>
      <c r="O542" s="29"/>
    </row>
    <row r="543" spans="1:15" x14ac:dyDescent="0.25">
      <c r="A543" s="30">
        <v>4</v>
      </c>
      <c r="B543" s="31" t="s">
        <v>37</v>
      </c>
      <c r="C543" s="31" t="s">
        <v>38</v>
      </c>
      <c r="D543" s="31">
        <v>5</v>
      </c>
      <c r="E543" s="31">
        <v>6</v>
      </c>
      <c r="F543" s="32">
        <v>44228</v>
      </c>
      <c r="G543" s="33">
        <v>18754.66</v>
      </c>
      <c r="H543" s="33">
        <v>1556</v>
      </c>
      <c r="I543" s="31">
        <v>0</v>
      </c>
      <c r="J543" s="33">
        <v>4756.05</v>
      </c>
      <c r="K543" s="33">
        <v>2226.7199999999998</v>
      </c>
      <c r="L543" s="31">
        <v>413.47</v>
      </c>
      <c r="M543" s="31"/>
      <c r="N543" s="33">
        <v>27706.9</v>
      </c>
      <c r="O543" s="29"/>
    </row>
    <row r="544" spans="1:15" x14ac:dyDescent="0.25">
      <c r="A544" s="30">
        <v>30</v>
      </c>
      <c r="B544" s="31" t="s">
        <v>43</v>
      </c>
      <c r="C544" s="31" t="s">
        <v>15</v>
      </c>
      <c r="D544" s="31">
        <v>7</v>
      </c>
      <c r="E544" s="31">
        <v>6</v>
      </c>
      <c r="F544" s="32">
        <v>44228</v>
      </c>
      <c r="G544" s="33">
        <v>75785.47</v>
      </c>
      <c r="H544" s="33">
        <v>25000</v>
      </c>
      <c r="I544" s="33">
        <v>2188</v>
      </c>
      <c r="J544" s="33">
        <v>34684.97</v>
      </c>
      <c r="K544" s="33">
        <v>6028.78</v>
      </c>
      <c r="L544" s="33">
        <v>2240.9899999999998</v>
      </c>
      <c r="M544" s="33"/>
      <c r="N544" s="33">
        <v>145928.21</v>
      </c>
      <c r="O544" s="29"/>
    </row>
    <row r="545" spans="1:15" x14ac:dyDescent="0.25">
      <c r="A545" s="30">
        <v>2</v>
      </c>
      <c r="B545" s="31" t="s">
        <v>14</v>
      </c>
      <c r="C545" s="31" t="s">
        <v>15</v>
      </c>
      <c r="D545" s="31">
        <v>5</v>
      </c>
      <c r="E545" s="31">
        <v>6</v>
      </c>
      <c r="F545" s="32">
        <v>44228</v>
      </c>
      <c r="G545" s="33">
        <v>53269.94</v>
      </c>
      <c r="H545" s="33">
        <v>7880</v>
      </c>
      <c r="I545" s="33">
        <v>4856.6899999999996</v>
      </c>
      <c r="J545" s="33">
        <v>20774.53</v>
      </c>
      <c r="K545" s="33">
        <v>1682.36</v>
      </c>
      <c r="L545" s="33">
        <v>1426.37</v>
      </c>
      <c r="M545" s="33"/>
      <c r="N545" s="33">
        <v>89889.89</v>
      </c>
      <c r="O545" s="29"/>
    </row>
    <row r="546" spans="1:15" x14ac:dyDescent="0.25">
      <c r="A546" s="30">
        <v>25</v>
      </c>
      <c r="B546" s="31" t="s">
        <v>40</v>
      </c>
      <c r="C546" s="31" t="s">
        <v>38</v>
      </c>
      <c r="D546" s="31">
        <v>6</v>
      </c>
      <c r="E546" s="31">
        <v>6</v>
      </c>
      <c r="F546" s="32">
        <v>44228</v>
      </c>
      <c r="G546" s="33">
        <v>44153.72</v>
      </c>
      <c r="H546" s="33">
        <v>8631.94</v>
      </c>
      <c r="I546" s="33">
        <v>2150</v>
      </c>
      <c r="J546" s="33">
        <v>18488.89</v>
      </c>
      <c r="K546" s="33">
        <v>4280.95</v>
      </c>
      <c r="L546" s="33">
        <v>3568.2</v>
      </c>
      <c r="M546" s="33"/>
      <c r="N546" s="33">
        <v>81273.7</v>
      </c>
      <c r="O546" s="29"/>
    </row>
    <row r="547" spans="1:15" x14ac:dyDescent="0.25">
      <c r="A547" s="30">
        <v>12</v>
      </c>
      <c r="B547" s="31" t="s">
        <v>23</v>
      </c>
      <c r="C547" s="31" t="s">
        <v>15</v>
      </c>
      <c r="D547" s="31">
        <v>6</v>
      </c>
      <c r="E547" s="31">
        <v>6</v>
      </c>
      <c r="F547" s="32">
        <v>44228</v>
      </c>
      <c r="G547" s="33">
        <v>68029.440000000002</v>
      </c>
      <c r="H547" s="33">
        <v>18436.830000000002</v>
      </c>
      <c r="I547" s="33">
        <v>2750</v>
      </c>
      <c r="J547" s="33">
        <v>26170.04</v>
      </c>
      <c r="K547" s="33">
        <v>2982.5</v>
      </c>
      <c r="L547" s="31">
        <v>157.91999999999999</v>
      </c>
      <c r="M547" s="31"/>
      <c r="N547" s="33">
        <v>118526.73</v>
      </c>
      <c r="O547" s="29"/>
    </row>
    <row r="548" spans="1:15" x14ac:dyDescent="0.25">
      <c r="A548" s="30">
        <v>27</v>
      </c>
      <c r="B548" s="31" t="s">
        <v>42</v>
      </c>
      <c r="C548" s="31" t="s">
        <v>15</v>
      </c>
      <c r="D548" s="31">
        <v>6</v>
      </c>
      <c r="E548" s="31">
        <v>6</v>
      </c>
      <c r="F548" s="32">
        <v>44228</v>
      </c>
      <c r="G548" s="33">
        <v>73179.509999999995</v>
      </c>
      <c r="H548" s="31">
        <v>450</v>
      </c>
      <c r="I548" s="31">
        <v>495</v>
      </c>
      <c r="J548" s="33">
        <v>29708.799999999999</v>
      </c>
      <c r="K548" s="33">
        <v>2954.75</v>
      </c>
      <c r="L548" s="31">
        <v>170.7</v>
      </c>
      <c r="M548" s="31"/>
      <c r="N548" s="33">
        <v>106958.76</v>
      </c>
      <c r="O548" s="29"/>
    </row>
    <row r="549" spans="1:15" x14ac:dyDescent="0.25">
      <c r="A549" s="30">
        <v>14</v>
      </c>
      <c r="B549" s="31" t="s">
        <v>24</v>
      </c>
      <c r="C549" s="31" t="s">
        <v>15</v>
      </c>
      <c r="D549" s="31">
        <v>6</v>
      </c>
      <c r="E549" s="31">
        <v>4.5</v>
      </c>
      <c r="F549" s="32">
        <v>44228</v>
      </c>
      <c r="G549" s="33">
        <v>68933.55</v>
      </c>
      <c r="H549" s="31">
        <v>0</v>
      </c>
      <c r="I549" s="31">
        <v>0</v>
      </c>
      <c r="J549" s="33">
        <v>29114.69</v>
      </c>
      <c r="K549" s="33">
        <v>5323.05</v>
      </c>
      <c r="L549" s="31">
        <v>313.88</v>
      </c>
      <c r="M549" s="31"/>
      <c r="N549" s="33">
        <v>103685.17</v>
      </c>
      <c r="O549" s="29"/>
    </row>
    <row r="550" spans="1:15" x14ac:dyDescent="0.25">
      <c r="A550" s="30">
        <v>18</v>
      </c>
      <c r="B550" s="31" t="s">
        <v>29</v>
      </c>
      <c r="C550" s="31" t="s">
        <v>15</v>
      </c>
      <c r="D550" s="31">
        <v>6</v>
      </c>
      <c r="E550" s="31">
        <v>6</v>
      </c>
      <c r="F550" s="32">
        <v>44228</v>
      </c>
      <c r="G550" s="33">
        <v>46655.360000000001</v>
      </c>
      <c r="H550" s="31">
        <v>-220</v>
      </c>
      <c r="I550" s="33">
        <v>1502.5</v>
      </c>
      <c r="J550" s="33">
        <v>15127.64</v>
      </c>
      <c r="K550" s="33">
        <v>2035.49</v>
      </c>
      <c r="L550" s="33">
        <v>18337.669999999998</v>
      </c>
      <c r="M550" s="33"/>
      <c r="N550" s="33">
        <v>83438.66</v>
      </c>
      <c r="O550" s="29"/>
    </row>
    <row r="551" spans="1:15" x14ac:dyDescent="0.25">
      <c r="A551" s="30">
        <v>28</v>
      </c>
      <c r="B551" s="31" t="s">
        <v>46</v>
      </c>
      <c r="C551" s="31" t="s">
        <v>15</v>
      </c>
      <c r="D551" s="31">
        <v>8</v>
      </c>
      <c r="E551" s="31">
        <v>6</v>
      </c>
      <c r="F551" s="32">
        <v>44228</v>
      </c>
      <c r="G551" s="33">
        <v>45958.07</v>
      </c>
      <c r="H551" s="33">
        <v>4000</v>
      </c>
      <c r="I551" s="31">
        <v>225</v>
      </c>
      <c r="J551" s="33">
        <v>17875.5</v>
      </c>
      <c r="K551" s="33">
        <v>4848</v>
      </c>
      <c r="L551" s="31">
        <v>254.4</v>
      </c>
      <c r="M551" s="31"/>
      <c r="N551" s="33">
        <v>73160.97</v>
      </c>
      <c r="O551" s="29"/>
    </row>
    <row r="552" spans="1:15" x14ac:dyDescent="0.25">
      <c r="A552" s="30">
        <v>7</v>
      </c>
      <c r="B552" s="31" t="s">
        <v>17</v>
      </c>
      <c r="C552" s="31" t="s">
        <v>15</v>
      </c>
      <c r="D552" s="31">
        <v>6</v>
      </c>
      <c r="E552" s="31">
        <v>6</v>
      </c>
      <c r="F552" s="32">
        <v>44228</v>
      </c>
      <c r="G552" s="33">
        <v>53634.6</v>
      </c>
      <c r="H552" s="33">
        <v>11210</v>
      </c>
      <c r="I552" s="33">
        <v>2940</v>
      </c>
      <c r="J552" s="33">
        <v>14303.42</v>
      </c>
      <c r="K552" s="33">
        <v>1834.75</v>
      </c>
      <c r="L552" s="31">
        <v>15</v>
      </c>
      <c r="M552" s="31"/>
      <c r="N552" s="33">
        <v>83937.77</v>
      </c>
      <c r="O552" s="29"/>
    </row>
    <row r="553" spans="1:15" x14ac:dyDescent="0.25">
      <c r="A553" s="30">
        <v>16</v>
      </c>
      <c r="B553" s="31" t="s">
        <v>27</v>
      </c>
      <c r="C553" s="31" t="s">
        <v>15</v>
      </c>
      <c r="D553" s="31">
        <v>7</v>
      </c>
      <c r="E553" s="31">
        <v>7</v>
      </c>
      <c r="F553" s="32">
        <v>44228</v>
      </c>
      <c r="G553" s="33">
        <v>80779.13</v>
      </c>
      <c r="H553" s="31">
        <v>600</v>
      </c>
      <c r="I553" s="33">
        <v>3073</v>
      </c>
      <c r="J553" s="33">
        <v>21872.93</v>
      </c>
      <c r="K553" s="33">
        <v>3962.34</v>
      </c>
      <c r="L553" s="31">
        <v>28.04</v>
      </c>
      <c r="M553" s="31"/>
      <c r="N553" s="33">
        <v>110315.44</v>
      </c>
      <c r="O553" s="29"/>
    </row>
    <row r="554" spans="1:15" x14ac:dyDescent="0.25">
      <c r="A554" s="30">
        <v>8</v>
      </c>
      <c r="B554" s="31" t="s">
        <v>18</v>
      </c>
      <c r="C554" s="31" t="s">
        <v>15</v>
      </c>
      <c r="D554" s="31">
        <v>6</v>
      </c>
      <c r="E554" s="31">
        <v>6</v>
      </c>
      <c r="F554" s="32">
        <v>44228</v>
      </c>
      <c r="G554" s="33">
        <v>71731.11</v>
      </c>
      <c r="H554" s="33">
        <v>13640</v>
      </c>
      <c r="I554" s="33">
        <v>2370</v>
      </c>
      <c r="J554" s="33">
        <v>32520.15</v>
      </c>
      <c r="K554" s="33">
        <v>3052.4</v>
      </c>
      <c r="L554" s="31">
        <v>150.91</v>
      </c>
      <c r="M554" s="31"/>
      <c r="N554" s="33">
        <v>123464.57</v>
      </c>
      <c r="O554" s="29"/>
    </row>
    <row r="555" spans="1:15" x14ac:dyDescent="0.25">
      <c r="A555" s="30">
        <v>21</v>
      </c>
      <c r="B555" s="31" t="s">
        <v>33</v>
      </c>
      <c r="C555" s="31" t="s">
        <v>15</v>
      </c>
      <c r="D555" s="31">
        <v>6</v>
      </c>
      <c r="E555" s="31">
        <v>6</v>
      </c>
      <c r="F555" s="32">
        <v>44228</v>
      </c>
      <c r="G555" s="33">
        <v>76380.11</v>
      </c>
      <c r="H555" s="31">
        <v>0</v>
      </c>
      <c r="I555" s="33">
        <v>3575</v>
      </c>
      <c r="J555" s="33">
        <v>33896.93</v>
      </c>
      <c r="K555" s="33">
        <v>4846.91</v>
      </c>
      <c r="L555" s="31">
        <v>917.5</v>
      </c>
      <c r="M555" s="31"/>
      <c r="N555" s="33">
        <v>119616.45</v>
      </c>
      <c r="O555" s="29"/>
    </row>
    <row r="556" spans="1:15" x14ac:dyDescent="0.25">
      <c r="A556" s="30">
        <v>22</v>
      </c>
      <c r="B556" s="31" t="s">
        <v>34</v>
      </c>
      <c r="C556" s="31" t="s">
        <v>15</v>
      </c>
      <c r="D556" s="31">
        <v>6</v>
      </c>
      <c r="E556" s="31">
        <v>4.5</v>
      </c>
      <c r="F556" s="32">
        <v>44228</v>
      </c>
      <c r="G556" s="33">
        <v>66068.34</v>
      </c>
      <c r="H556" s="33">
        <v>21052</v>
      </c>
      <c r="I556" s="31">
        <v>785</v>
      </c>
      <c r="J556" s="33">
        <v>24742.67</v>
      </c>
      <c r="K556" s="33">
        <v>3333.59</v>
      </c>
      <c r="L556" s="31">
        <v>49.87</v>
      </c>
      <c r="M556" s="31"/>
      <c r="N556" s="33">
        <v>116031.47</v>
      </c>
      <c r="O556" s="29"/>
    </row>
    <row r="557" spans="1:15" x14ac:dyDescent="0.25">
      <c r="A557" s="30">
        <v>13</v>
      </c>
      <c r="B557" s="31" t="s">
        <v>25</v>
      </c>
      <c r="C557" s="31" t="s">
        <v>15</v>
      </c>
      <c r="D557" s="31">
        <v>6</v>
      </c>
      <c r="E557" s="31">
        <v>6</v>
      </c>
      <c r="F557" s="32">
        <v>44228</v>
      </c>
      <c r="G557" s="33">
        <v>58282.14</v>
      </c>
      <c r="H557" s="33">
        <v>20269</v>
      </c>
      <c r="I557" s="33">
        <v>1400</v>
      </c>
      <c r="J557" s="33">
        <v>19748.13</v>
      </c>
      <c r="K557" s="33">
        <v>2534.31</v>
      </c>
      <c r="L557" s="31">
        <v>112.96</v>
      </c>
      <c r="M557" s="31"/>
      <c r="N557" s="33">
        <v>102346.54</v>
      </c>
      <c r="O557" s="29"/>
    </row>
    <row r="558" spans="1:15" x14ac:dyDescent="0.25">
      <c r="A558" s="30">
        <v>17</v>
      </c>
      <c r="B558" s="31" t="s">
        <v>28</v>
      </c>
      <c r="C558" s="31" t="s">
        <v>15</v>
      </c>
      <c r="D558" s="31">
        <v>7</v>
      </c>
      <c r="E558" s="31">
        <v>6</v>
      </c>
      <c r="F558" s="32">
        <v>44228</v>
      </c>
      <c r="G558" s="33">
        <v>79290.350000000006</v>
      </c>
      <c r="H558" s="33">
        <v>30420</v>
      </c>
      <c r="I558" s="33">
        <v>3939.9</v>
      </c>
      <c r="J558" s="33">
        <v>36161.31</v>
      </c>
      <c r="K558" s="33">
        <v>6463.75</v>
      </c>
      <c r="L558" s="33">
        <v>3632.57</v>
      </c>
      <c r="M558" s="33"/>
      <c r="N558" s="33">
        <v>159907.88</v>
      </c>
      <c r="O558" s="29"/>
    </row>
    <row r="559" spans="1:15" ht="30" x14ac:dyDescent="0.25">
      <c r="A559" s="30">
        <v>15</v>
      </c>
      <c r="B559" s="31" t="s">
        <v>26</v>
      </c>
      <c r="C559" s="31" t="s">
        <v>20</v>
      </c>
      <c r="D559" s="31">
        <v>7</v>
      </c>
      <c r="E559" s="31">
        <v>6</v>
      </c>
      <c r="F559" s="32">
        <v>44228</v>
      </c>
      <c r="G559" s="33">
        <v>63852.81</v>
      </c>
      <c r="H559" s="33">
        <v>4491.5</v>
      </c>
      <c r="I559" s="33">
        <v>4655</v>
      </c>
      <c r="J559" s="33">
        <v>36580.589999999997</v>
      </c>
      <c r="K559" s="33">
        <v>4998.88</v>
      </c>
      <c r="L559" s="33">
        <v>2028.94</v>
      </c>
      <c r="M559" s="33"/>
      <c r="N559" s="33">
        <v>116607.72</v>
      </c>
      <c r="O559" s="29"/>
    </row>
    <row r="560" spans="1:15" x14ac:dyDescent="0.25">
      <c r="A560" s="30">
        <v>24</v>
      </c>
      <c r="B560" s="31" t="s">
        <v>39</v>
      </c>
      <c r="C560" s="31" t="s">
        <v>36</v>
      </c>
      <c r="D560" s="31">
        <v>6</v>
      </c>
      <c r="E560" s="31">
        <v>6</v>
      </c>
      <c r="F560" s="32">
        <v>44228</v>
      </c>
      <c r="G560" s="33">
        <v>78814.52</v>
      </c>
      <c r="H560" s="31">
        <v>350</v>
      </c>
      <c r="I560" s="33">
        <v>3227.5</v>
      </c>
      <c r="J560" s="33">
        <v>36048.980000000003</v>
      </c>
      <c r="K560" s="33">
        <v>5259.84</v>
      </c>
      <c r="L560" s="31">
        <v>204.93</v>
      </c>
      <c r="M560" s="31"/>
      <c r="N560" s="33">
        <v>123905.77</v>
      </c>
      <c r="O560" s="29"/>
    </row>
    <row r="561" spans="1:15" x14ac:dyDescent="0.25">
      <c r="A561" s="30">
        <v>26</v>
      </c>
      <c r="B561" s="31" t="s">
        <v>41</v>
      </c>
      <c r="C561" s="31" t="s">
        <v>15</v>
      </c>
      <c r="D561" s="31">
        <v>8</v>
      </c>
      <c r="E561" s="31">
        <v>6</v>
      </c>
      <c r="F561" s="32">
        <v>44228</v>
      </c>
      <c r="G561" s="33">
        <v>95059.68</v>
      </c>
      <c r="H561" s="33">
        <v>14400</v>
      </c>
      <c r="I561" s="33">
        <v>3141</v>
      </c>
      <c r="J561" s="33">
        <v>27696.62</v>
      </c>
      <c r="K561" s="33">
        <v>3573.75</v>
      </c>
      <c r="L561" s="31">
        <v>171</v>
      </c>
      <c r="M561" s="31"/>
      <c r="N561" s="33">
        <v>144042.04999999999</v>
      </c>
      <c r="O561" s="29"/>
    </row>
    <row r="562" spans="1:15" ht="30" x14ac:dyDescent="0.25">
      <c r="A562" s="30">
        <v>9</v>
      </c>
      <c r="B562" s="31" t="s">
        <v>19</v>
      </c>
      <c r="C562" s="31" t="s">
        <v>20</v>
      </c>
      <c r="D562" s="31">
        <v>5</v>
      </c>
      <c r="E562" s="31">
        <v>6</v>
      </c>
      <c r="F562" s="32">
        <v>44228</v>
      </c>
      <c r="G562" s="33">
        <v>23998</v>
      </c>
      <c r="H562" s="33">
        <v>1280</v>
      </c>
      <c r="I562" s="31">
        <v>0</v>
      </c>
      <c r="J562" s="33">
        <v>16722.580000000002</v>
      </c>
      <c r="K562" s="33">
        <v>1606.4</v>
      </c>
      <c r="L562" s="31">
        <v>31.98</v>
      </c>
      <c r="M562" s="31"/>
      <c r="N562" s="33">
        <v>43638.96</v>
      </c>
      <c r="O562" s="29"/>
    </row>
    <row r="563" spans="1:15" x14ac:dyDescent="0.25">
      <c r="A563" s="30">
        <v>6</v>
      </c>
      <c r="B563" s="31" t="s">
        <v>16</v>
      </c>
      <c r="C563" s="31" t="s">
        <v>15</v>
      </c>
      <c r="D563" s="31">
        <v>6</v>
      </c>
      <c r="E563" s="31">
        <v>6</v>
      </c>
      <c r="F563" s="32">
        <v>44228</v>
      </c>
      <c r="G563" s="33">
        <v>75272.5</v>
      </c>
      <c r="H563" s="33">
        <v>5835</v>
      </c>
      <c r="I563" s="33">
        <v>3393.95</v>
      </c>
      <c r="J563" s="33">
        <v>32630.5</v>
      </c>
      <c r="K563" s="33">
        <v>2688.22</v>
      </c>
      <c r="L563" s="33">
        <v>2812.58</v>
      </c>
      <c r="M563" s="33"/>
      <c r="N563" s="33">
        <v>122632.75</v>
      </c>
      <c r="O563" s="29"/>
    </row>
    <row r="564" spans="1:15" ht="30" x14ac:dyDescent="0.25">
      <c r="A564" s="30">
        <v>31</v>
      </c>
      <c r="B564" s="31" t="s">
        <v>45</v>
      </c>
      <c r="C564" s="31" t="s">
        <v>20</v>
      </c>
      <c r="D564" s="31">
        <v>7</v>
      </c>
      <c r="E564" s="31">
        <v>6</v>
      </c>
      <c r="F564" s="32">
        <v>44228</v>
      </c>
      <c r="G564" s="33">
        <v>48990</v>
      </c>
      <c r="H564" s="33">
        <v>14250</v>
      </c>
      <c r="I564" s="33">
        <v>3657</v>
      </c>
      <c r="J564" s="33">
        <v>27077.87</v>
      </c>
      <c r="K564" s="33">
        <v>3135.1</v>
      </c>
      <c r="L564" s="31">
        <v>0</v>
      </c>
      <c r="M564" s="31"/>
      <c r="N564" s="33">
        <v>97109.97</v>
      </c>
      <c r="O564" s="29"/>
    </row>
    <row r="565" spans="1:15" x14ac:dyDescent="0.25">
      <c r="A565" s="30">
        <v>10</v>
      </c>
      <c r="B565" s="31" t="s">
        <v>21</v>
      </c>
      <c r="C565" s="31" t="s">
        <v>15</v>
      </c>
      <c r="D565" s="31">
        <v>6</v>
      </c>
      <c r="E565" s="31">
        <v>6</v>
      </c>
      <c r="F565" s="32">
        <v>44228</v>
      </c>
      <c r="G565" s="33">
        <v>62788.74</v>
      </c>
      <c r="H565" s="33">
        <v>25400</v>
      </c>
      <c r="I565" s="31">
        <v>630</v>
      </c>
      <c r="J565" s="33">
        <v>24273.5</v>
      </c>
      <c r="K565" s="33">
        <v>2315</v>
      </c>
      <c r="L565" s="31">
        <v>511.55</v>
      </c>
      <c r="M565" s="31"/>
      <c r="N565" s="33">
        <v>115918.79</v>
      </c>
      <c r="O565" s="29"/>
    </row>
    <row r="566" spans="1:15" x14ac:dyDescent="0.25">
      <c r="A566" s="30">
        <v>11</v>
      </c>
      <c r="B566" s="31" t="s">
        <v>22</v>
      </c>
      <c r="C566" s="31" t="s">
        <v>15</v>
      </c>
      <c r="D566" s="31">
        <v>6</v>
      </c>
      <c r="E566" s="31">
        <v>6</v>
      </c>
      <c r="F566" s="32">
        <v>44228</v>
      </c>
      <c r="G566" s="33">
        <v>68083.78</v>
      </c>
      <c r="H566" s="33">
        <v>12100</v>
      </c>
      <c r="I566" s="33">
        <v>3422.49</v>
      </c>
      <c r="J566" s="33">
        <v>25266.720000000001</v>
      </c>
      <c r="K566" s="33">
        <v>2197.89</v>
      </c>
      <c r="L566" s="33">
        <v>2177.21</v>
      </c>
      <c r="M566" s="33"/>
      <c r="N566" s="33">
        <v>113248.09</v>
      </c>
      <c r="O566" s="29"/>
    </row>
    <row r="567" spans="1:15" x14ac:dyDescent="0.25">
      <c r="A567" s="30">
        <v>20</v>
      </c>
      <c r="B567" s="31" t="s">
        <v>30</v>
      </c>
      <c r="C567" s="31" t="s">
        <v>15</v>
      </c>
      <c r="D567" s="31">
        <v>6</v>
      </c>
      <c r="E567" s="31">
        <v>4.5</v>
      </c>
      <c r="F567" s="32">
        <v>44228</v>
      </c>
      <c r="G567" s="33">
        <v>70420.179999999993</v>
      </c>
      <c r="H567" s="33">
        <v>17970</v>
      </c>
      <c r="I567" s="31">
        <v>0</v>
      </c>
      <c r="J567" s="33">
        <v>24469.14</v>
      </c>
      <c r="K567" s="33">
        <v>5341.63</v>
      </c>
      <c r="L567" s="31">
        <v>184.75</v>
      </c>
      <c r="M567" s="31"/>
      <c r="N567" s="33">
        <v>118385.7</v>
      </c>
      <c r="O567" s="29"/>
    </row>
    <row r="568" spans="1:15" x14ac:dyDescent="0.25">
      <c r="A568" s="30">
        <v>30</v>
      </c>
      <c r="B568" s="31" t="s">
        <v>43</v>
      </c>
      <c r="C568" s="31" t="s">
        <v>15</v>
      </c>
      <c r="D568" s="31">
        <v>7</v>
      </c>
      <c r="E568" s="31">
        <v>6</v>
      </c>
      <c r="F568" s="32">
        <v>44256</v>
      </c>
      <c r="G568" s="33">
        <v>73004.5</v>
      </c>
      <c r="H568" s="31">
        <v>0</v>
      </c>
      <c r="I568" s="33">
        <v>2874</v>
      </c>
      <c r="J568" s="33">
        <v>30004.97</v>
      </c>
      <c r="K568" s="33">
        <v>4836.83</v>
      </c>
      <c r="L568" s="33">
        <v>4057</v>
      </c>
      <c r="M568" s="33"/>
      <c r="N568" s="33">
        <v>114777.3</v>
      </c>
      <c r="O568" s="29"/>
    </row>
    <row r="569" spans="1:15" x14ac:dyDescent="0.25">
      <c r="A569" s="30">
        <v>16</v>
      </c>
      <c r="B569" s="31" t="s">
        <v>27</v>
      </c>
      <c r="C569" s="31" t="s">
        <v>15</v>
      </c>
      <c r="D569" s="31">
        <v>7</v>
      </c>
      <c r="E569" s="31">
        <v>7</v>
      </c>
      <c r="F569" s="32">
        <v>44256</v>
      </c>
      <c r="G569" s="33">
        <v>67202.710000000006</v>
      </c>
      <c r="H569" s="33">
        <v>1696.31</v>
      </c>
      <c r="I569" s="33">
        <v>4470.75</v>
      </c>
      <c r="J569" s="33">
        <v>18278.82</v>
      </c>
      <c r="K569" s="33">
        <v>3299.22</v>
      </c>
      <c r="L569" s="31">
        <v>0</v>
      </c>
      <c r="M569" s="31"/>
      <c r="N569" s="33">
        <v>94947.81</v>
      </c>
      <c r="O569" s="29"/>
    </row>
    <row r="570" spans="1:15" x14ac:dyDescent="0.25">
      <c r="A570" s="30">
        <v>33</v>
      </c>
      <c r="B570" s="31" t="s">
        <v>44</v>
      </c>
      <c r="C570" s="31" t="s">
        <v>32</v>
      </c>
      <c r="D570" s="31">
        <v>6</v>
      </c>
      <c r="E570" s="31">
        <v>6</v>
      </c>
      <c r="F570" s="32">
        <v>44256</v>
      </c>
      <c r="G570" s="33">
        <v>85035</v>
      </c>
      <c r="H570" s="33">
        <v>3925</v>
      </c>
      <c r="I570" s="31">
        <v>0</v>
      </c>
      <c r="J570" s="33">
        <v>29300.720000000001</v>
      </c>
      <c r="K570" s="33">
        <v>4677.5200000000004</v>
      </c>
      <c r="L570" s="31">
        <v>0</v>
      </c>
      <c r="M570" s="31"/>
      <c r="N570" s="33">
        <v>122938.24000000001</v>
      </c>
      <c r="O570" s="29"/>
    </row>
    <row r="571" spans="1:15" x14ac:dyDescent="0.25">
      <c r="A571" s="30">
        <v>28</v>
      </c>
      <c r="B571" s="31" t="s">
        <v>46</v>
      </c>
      <c r="C571" s="31" t="s">
        <v>15</v>
      </c>
      <c r="D571" s="31">
        <v>8</v>
      </c>
      <c r="E571" s="31">
        <v>6</v>
      </c>
      <c r="F571" s="32">
        <v>44256</v>
      </c>
      <c r="G571" s="33">
        <v>45545.1</v>
      </c>
      <c r="H571" s="31">
        <v>0</v>
      </c>
      <c r="I571" s="31">
        <v>180</v>
      </c>
      <c r="J571" s="33">
        <v>20517.16</v>
      </c>
      <c r="K571" s="33">
        <v>5700.11</v>
      </c>
      <c r="L571" s="33">
        <v>1362.48</v>
      </c>
      <c r="M571" s="33"/>
      <c r="N571" s="33">
        <v>73304.850000000006</v>
      </c>
      <c r="O571" s="29"/>
    </row>
    <row r="572" spans="1:15" x14ac:dyDescent="0.25">
      <c r="A572" s="30">
        <v>29</v>
      </c>
      <c r="B572" s="31" t="s">
        <v>47</v>
      </c>
      <c r="C572" s="31" t="s">
        <v>15</v>
      </c>
      <c r="D572" s="31">
        <v>7</v>
      </c>
      <c r="E572" s="31">
        <v>6</v>
      </c>
      <c r="F572" s="32">
        <v>44256</v>
      </c>
      <c r="G572" s="33">
        <v>45406.5</v>
      </c>
      <c r="H572" s="31">
        <v>400</v>
      </c>
      <c r="I572" s="31">
        <v>75</v>
      </c>
      <c r="J572" s="33">
        <v>16041.54</v>
      </c>
      <c r="K572" s="33">
        <v>5229.7299999999996</v>
      </c>
      <c r="L572" s="33">
        <v>1227</v>
      </c>
      <c r="M572" s="33"/>
      <c r="N572" s="33">
        <v>68379.77</v>
      </c>
      <c r="O572" s="29"/>
    </row>
    <row r="573" spans="1:15" x14ac:dyDescent="0.25">
      <c r="A573" s="30">
        <v>4</v>
      </c>
      <c r="B573" s="31" t="s">
        <v>37</v>
      </c>
      <c r="C573" s="31" t="s">
        <v>38</v>
      </c>
      <c r="D573" s="31">
        <v>5</v>
      </c>
      <c r="E573" s="31">
        <v>6</v>
      </c>
      <c r="F573" s="32">
        <v>44256</v>
      </c>
      <c r="G573" s="33">
        <v>10115.719999999999</v>
      </c>
      <c r="H573" s="33">
        <v>1596</v>
      </c>
      <c r="I573" s="31">
        <v>0</v>
      </c>
      <c r="J573" s="33">
        <v>3701.33</v>
      </c>
      <c r="K573" s="33">
        <v>2189.7399999999998</v>
      </c>
      <c r="L573" s="31">
        <v>254.47</v>
      </c>
      <c r="M573" s="31"/>
      <c r="N573" s="33">
        <v>17857.259999999998</v>
      </c>
      <c r="O573" s="29"/>
    </row>
    <row r="574" spans="1:15" x14ac:dyDescent="0.25">
      <c r="A574" s="30">
        <v>2</v>
      </c>
      <c r="B574" s="31" t="s">
        <v>14</v>
      </c>
      <c r="C574" s="31" t="s">
        <v>15</v>
      </c>
      <c r="D574" s="31">
        <v>5</v>
      </c>
      <c r="E574" s="31">
        <v>6</v>
      </c>
      <c r="F574" s="32">
        <v>44256</v>
      </c>
      <c r="G574" s="33">
        <v>39307.919999999998</v>
      </c>
      <c r="H574" s="31">
        <v>0</v>
      </c>
      <c r="I574" s="33">
        <v>5825</v>
      </c>
      <c r="J574" s="33">
        <v>21141.77</v>
      </c>
      <c r="K574" s="33">
        <v>1843.26</v>
      </c>
      <c r="L574" s="33">
        <v>2807.33</v>
      </c>
      <c r="M574" s="33"/>
      <c r="N574" s="33">
        <v>70925.279999999999</v>
      </c>
      <c r="O574" s="29"/>
    </row>
    <row r="575" spans="1:15" x14ac:dyDescent="0.25">
      <c r="A575" s="30">
        <v>12</v>
      </c>
      <c r="B575" s="31" t="s">
        <v>23</v>
      </c>
      <c r="C575" s="31" t="s">
        <v>15</v>
      </c>
      <c r="D575" s="31">
        <v>6</v>
      </c>
      <c r="E575" s="31">
        <v>6</v>
      </c>
      <c r="F575" s="32">
        <v>44256</v>
      </c>
      <c r="G575" s="33">
        <v>52983.93</v>
      </c>
      <c r="H575" s="33">
        <v>8048.62</v>
      </c>
      <c r="I575" s="33">
        <v>2920</v>
      </c>
      <c r="J575" s="33">
        <v>19759.77</v>
      </c>
      <c r="K575" s="33">
        <v>2534.56</v>
      </c>
      <c r="L575" s="31">
        <v>119.94</v>
      </c>
      <c r="M575" s="31"/>
      <c r="N575" s="33">
        <v>86366.82</v>
      </c>
      <c r="O575" s="29"/>
    </row>
    <row r="576" spans="1:15" x14ac:dyDescent="0.25">
      <c r="A576" s="30">
        <v>27</v>
      </c>
      <c r="B576" s="31" t="s">
        <v>42</v>
      </c>
      <c r="C576" s="31" t="s">
        <v>15</v>
      </c>
      <c r="D576" s="31">
        <v>6</v>
      </c>
      <c r="E576" s="31">
        <v>6</v>
      </c>
      <c r="F576" s="32">
        <v>44256</v>
      </c>
      <c r="G576" s="33">
        <v>59697.69</v>
      </c>
      <c r="H576" s="33">
        <v>25050</v>
      </c>
      <c r="I576" s="33">
        <v>1540</v>
      </c>
      <c r="J576" s="33">
        <v>33556.93</v>
      </c>
      <c r="K576" s="33">
        <v>3620.5</v>
      </c>
      <c r="L576" s="31">
        <v>748.91</v>
      </c>
      <c r="M576" s="31"/>
      <c r="N576" s="33">
        <v>124214.03</v>
      </c>
      <c r="O576" s="29"/>
    </row>
    <row r="577" spans="1:15" x14ac:dyDescent="0.25">
      <c r="A577" s="30">
        <v>8</v>
      </c>
      <c r="B577" s="31" t="s">
        <v>18</v>
      </c>
      <c r="C577" s="31" t="s">
        <v>15</v>
      </c>
      <c r="D577" s="31">
        <v>6</v>
      </c>
      <c r="E577" s="31">
        <v>6</v>
      </c>
      <c r="F577" s="32">
        <v>44256</v>
      </c>
      <c r="G577" s="33">
        <v>62325.45</v>
      </c>
      <c r="H577" s="33">
        <v>3514</v>
      </c>
      <c r="I577" s="33">
        <v>3545</v>
      </c>
      <c r="J577" s="33">
        <v>31822.34</v>
      </c>
      <c r="K577" s="33">
        <v>3433.25</v>
      </c>
      <c r="L577" s="31">
        <v>67.959999999999994</v>
      </c>
      <c r="M577" s="31"/>
      <c r="N577" s="33">
        <v>104708</v>
      </c>
      <c r="O577" s="29"/>
    </row>
    <row r="578" spans="1:15" x14ac:dyDescent="0.25">
      <c r="A578" s="30">
        <v>18</v>
      </c>
      <c r="B578" s="31" t="s">
        <v>29</v>
      </c>
      <c r="C578" s="31" t="s">
        <v>15</v>
      </c>
      <c r="D578" s="31">
        <v>6</v>
      </c>
      <c r="E578" s="31">
        <v>6</v>
      </c>
      <c r="F578" s="32">
        <v>44256</v>
      </c>
      <c r="G578" s="33">
        <v>47689.75</v>
      </c>
      <c r="H578" s="31">
        <v>35</v>
      </c>
      <c r="I578" s="31">
        <v>940</v>
      </c>
      <c r="J578" s="33">
        <v>16920.03</v>
      </c>
      <c r="K578" s="33">
        <v>2178.7399999999998</v>
      </c>
      <c r="L578" s="33">
        <v>1282.82</v>
      </c>
      <c r="M578" s="33"/>
      <c r="N578" s="33">
        <v>69046.34</v>
      </c>
      <c r="O578" s="29"/>
    </row>
    <row r="579" spans="1:15" x14ac:dyDescent="0.25">
      <c r="A579" s="30">
        <v>19</v>
      </c>
      <c r="B579" s="31" t="s">
        <v>31</v>
      </c>
      <c r="C579" s="31" t="s">
        <v>32</v>
      </c>
      <c r="D579" s="31">
        <v>6</v>
      </c>
      <c r="E579" s="31">
        <v>6</v>
      </c>
      <c r="F579" s="32">
        <v>44256</v>
      </c>
      <c r="G579" s="33">
        <v>63249.88</v>
      </c>
      <c r="H579" s="33">
        <v>6483.14</v>
      </c>
      <c r="I579" s="33">
        <v>7810</v>
      </c>
      <c r="J579" s="33">
        <v>24908.98</v>
      </c>
      <c r="K579" s="33">
        <v>3653.47</v>
      </c>
      <c r="L579" s="31">
        <v>81.099999999999994</v>
      </c>
      <c r="M579" s="31"/>
      <c r="N579" s="33">
        <v>106186.57</v>
      </c>
      <c r="O579" s="29"/>
    </row>
    <row r="580" spans="1:15" x14ac:dyDescent="0.25">
      <c r="A580" s="30">
        <v>34</v>
      </c>
      <c r="B580" s="31" t="s">
        <v>48</v>
      </c>
      <c r="C580" s="31" t="s">
        <v>15</v>
      </c>
      <c r="D580" s="31">
        <v>7</v>
      </c>
      <c r="E580" s="31">
        <v>6</v>
      </c>
      <c r="F580" s="32">
        <v>44256</v>
      </c>
      <c r="G580" s="33">
        <v>2940</v>
      </c>
      <c r="H580" s="31">
        <v>0</v>
      </c>
      <c r="I580" s="31">
        <v>0</v>
      </c>
      <c r="J580" s="33">
        <v>1634.75</v>
      </c>
      <c r="K580" s="31">
        <v>2</v>
      </c>
      <c r="L580" s="31">
        <v>0</v>
      </c>
      <c r="M580" s="31"/>
      <c r="N580" s="33">
        <v>4576.75</v>
      </c>
      <c r="O580" s="29"/>
    </row>
    <row r="581" spans="1:15" x14ac:dyDescent="0.25">
      <c r="A581" s="30">
        <v>14</v>
      </c>
      <c r="B581" s="31" t="s">
        <v>24</v>
      </c>
      <c r="C581" s="31" t="s">
        <v>15</v>
      </c>
      <c r="D581" s="31">
        <v>6</v>
      </c>
      <c r="E581" s="31">
        <v>4.5</v>
      </c>
      <c r="F581" s="32">
        <v>44256</v>
      </c>
      <c r="G581" s="33">
        <v>56777.07</v>
      </c>
      <c r="H581" s="31">
        <v>0</v>
      </c>
      <c r="I581" s="31">
        <v>10</v>
      </c>
      <c r="J581" s="33">
        <v>28625.08</v>
      </c>
      <c r="K581" s="33">
        <v>5737.9</v>
      </c>
      <c r="L581" s="33">
        <v>1618.2</v>
      </c>
      <c r="M581" s="33"/>
      <c r="N581" s="33">
        <v>92768.25</v>
      </c>
      <c r="O581" s="29"/>
    </row>
    <row r="582" spans="1:15" x14ac:dyDescent="0.25">
      <c r="A582" s="30">
        <v>7</v>
      </c>
      <c r="B582" s="31" t="s">
        <v>17</v>
      </c>
      <c r="C582" s="31" t="s">
        <v>15</v>
      </c>
      <c r="D582" s="31">
        <v>6</v>
      </c>
      <c r="E582" s="31">
        <v>6</v>
      </c>
      <c r="F582" s="32">
        <v>44256</v>
      </c>
      <c r="G582" s="33">
        <v>34034.81</v>
      </c>
      <c r="H582" s="31">
        <v>0</v>
      </c>
      <c r="I582" s="33">
        <v>2290</v>
      </c>
      <c r="J582" s="33">
        <v>10947.89</v>
      </c>
      <c r="K582" s="33">
        <v>1254.05</v>
      </c>
      <c r="L582" s="31">
        <v>0</v>
      </c>
      <c r="M582" s="31"/>
      <c r="N582" s="33">
        <v>48526.75</v>
      </c>
      <c r="O582" s="29"/>
    </row>
    <row r="583" spans="1:15" x14ac:dyDescent="0.25">
      <c r="A583" s="30">
        <v>13</v>
      </c>
      <c r="B583" s="31" t="s">
        <v>25</v>
      </c>
      <c r="C583" s="31" t="s">
        <v>15</v>
      </c>
      <c r="D583" s="31">
        <v>6</v>
      </c>
      <c r="E583" s="31">
        <v>6</v>
      </c>
      <c r="F583" s="32">
        <v>44256</v>
      </c>
      <c r="G583" s="33">
        <v>39551.83</v>
      </c>
      <c r="H583" s="31">
        <v>464</v>
      </c>
      <c r="I583" s="33">
        <v>1465</v>
      </c>
      <c r="J583" s="33">
        <v>17823.8</v>
      </c>
      <c r="K583" s="33">
        <v>2396.2399999999998</v>
      </c>
      <c r="L583" s="31">
        <v>43.98</v>
      </c>
      <c r="M583" s="31"/>
      <c r="N583" s="33">
        <v>61744.85</v>
      </c>
      <c r="O583" s="29"/>
    </row>
    <row r="584" spans="1:15" x14ac:dyDescent="0.25">
      <c r="A584" s="30">
        <v>20</v>
      </c>
      <c r="B584" s="31" t="s">
        <v>30</v>
      </c>
      <c r="C584" s="31" t="s">
        <v>15</v>
      </c>
      <c r="D584" s="31">
        <v>6</v>
      </c>
      <c r="E584" s="31">
        <v>4.5</v>
      </c>
      <c r="F584" s="32">
        <v>44256</v>
      </c>
      <c r="G584" s="33">
        <v>70133.740000000005</v>
      </c>
      <c r="H584" s="31">
        <v>580</v>
      </c>
      <c r="I584" s="31">
        <v>0</v>
      </c>
      <c r="J584" s="33">
        <v>23464.69</v>
      </c>
      <c r="K584" s="33">
        <v>4476.37</v>
      </c>
      <c r="L584" s="31">
        <v>19.95</v>
      </c>
      <c r="M584" s="31"/>
      <c r="N584" s="33">
        <v>98674.75</v>
      </c>
      <c r="O584" s="29"/>
    </row>
    <row r="585" spans="1:15" x14ac:dyDescent="0.25">
      <c r="A585" s="30">
        <v>22</v>
      </c>
      <c r="B585" s="31" t="s">
        <v>34</v>
      </c>
      <c r="C585" s="31" t="s">
        <v>15</v>
      </c>
      <c r="D585" s="31">
        <v>6</v>
      </c>
      <c r="E585" s="31">
        <v>4.5</v>
      </c>
      <c r="F585" s="32">
        <v>44256</v>
      </c>
      <c r="G585" s="33">
        <v>67262.429999999993</v>
      </c>
      <c r="H585" s="33">
        <v>4540</v>
      </c>
      <c r="I585" s="33">
        <v>1925</v>
      </c>
      <c r="J585" s="33">
        <v>26033.14</v>
      </c>
      <c r="K585" s="33">
        <v>3355.45</v>
      </c>
      <c r="L585" s="31">
        <v>379.9</v>
      </c>
      <c r="M585" s="31"/>
      <c r="N585" s="33">
        <v>103495.92</v>
      </c>
      <c r="O585" s="29"/>
    </row>
    <row r="586" spans="1:15" x14ac:dyDescent="0.25">
      <c r="A586" s="30">
        <v>17</v>
      </c>
      <c r="B586" s="31" t="s">
        <v>28</v>
      </c>
      <c r="C586" s="31" t="s">
        <v>15</v>
      </c>
      <c r="D586" s="31">
        <v>7</v>
      </c>
      <c r="E586" s="31">
        <v>6</v>
      </c>
      <c r="F586" s="32">
        <v>44256</v>
      </c>
      <c r="G586" s="33">
        <v>95250.04</v>
      </c>
      <c r="H586" s="31">
        <v>325</v>
      </c>
      <c r="I586" s="33">
        <v>3430.4</v>
      </c>
      <c r="J586" s="33">
        <v>38040.83</v>
      </c>
      <c r="K586" s="33">
        <v>8870.8799999999992</v>
      </c>
      <c r="L586" s="33">
        <v>4282.47</v>
      </c>
      <c r="M586" s="33"/>
      <c r="N586" s="33">
        <v>150199.62</v>
      </c>
      <c r="O586" s="29"/>
    </row>
    <row r="587" spans="1:15" x14ac:dyDescent="0.25">
      <c r="A587" s="30">
        <v>21</v>
      </c>
      <c r="B587" s="31" t="s">
        <v>33</v>
      </c>
      <c r="C587" s="31" t="s">
        <v>15</v>
      </c>
      <c r="D587" s="31">
        <v>6</v>
      </c>
      <c r="E587" s="31">
        <v>6</v>
      </c>
      <c r="F587" s="32">
        <v>44256</v>
      </c>
      <c r="G587" s="33">
        <v>54754</v>
      </c>
      <c r="H587" s="31">
        <v>0</v>
      </c>
      <c r="I587" s="33">
        <v>3662.5</v>
      </c>
      <c r="J587" s="33">
        <v>28837.88</v>
      </c>
      <c r="K587" s="33">
        <v>4047.75</v>
      </c>
      <c r="L587" s="33">
        <v>3062.46</v>
      </c>
      <c r="M587" s="33"/>
      <c r="N587" s="33">
        <v>94364.59</v>
      </c>
      <c r="O587" s="29"/>
    </row>
    <row r="588" spans="1:15" ht="30" x14ac:dyDescent="0.25">
      <c r="A588" s="30">
        <v>15</v>
      </c>
      <c r="B588" s="31" t="s">
        <v>26</v>
      </c>
      <c r="C588" s="31" t="s">
        <v>20</v>
      </c>
      <c r="D588" s="31">
        <v>7</v>
      </c>
      <c r="E588" s="31">
        <v>6</v>
      </c>
      <c r="F588" s="32">
        <v>44256</v>
      </c>
      <c r="G588" s="33">
        <v>55818.29</v>
      </c>
      <c r="H588" s="33">
        <v>6629.32</v>
      </c>
      <c r="I588" s="33">
        <v>3634.1</v>
      </c>
      <c r="J588" s="33">
        <v>37275.14</v>
      </c>
      <c r="K588" s="33">
        <v>5542.96</v>
      </c>
      <c r="L588" s="33">
        <v>1082.29</v>
      </c>
      <c r="M588" s="33"/>
      <c r="N588" s="33">
        <v>109982.1</v>
      </c>
      <c r="O588" s="29"/>
    </row>
    <row r="589" spans="1:15" x14ac:dyDescent="0.25">
      <c r="A589" s="30">
        <v>26</v>
      </c>
      <c r="B589" s="31" t="s">
        <v>41</v>
      </c>
      <c r="C589" s="31" t="s">
        <v>15</v>
      </c>
      <c r="D589" s="31">
        <v>8</v>
      </c>
      <c r="E589" s="31">
        <v>6</v>
      </c>
      <c r="F589" s="32">
        <v>44256</v>
      </c>
      <c r="G589" s="33">
        <v>78579.929999999993</v>
      </c>
      <c r="H589" s="31">
        <v>0</v>
      </c>
      <c r="I589" s="33">
        <v>3041.38</v>
      </c>
      <c r="J589" s="33">
        <v>23078.71</v>
      </c>
      <c r="K589" s="33">
        <v>3013.36</v>
      </c>
      <c r="L589" s="31">
        <v>172</v>
      </c>
      <c r="M589" s="31"/>
      <c r="N589" s="33">
        <v>107885.38</v>
      </c>
      <c r="O589" s="29"/>
    </row>
    <row r="590" spans="1:15" ht="30" x14ac:dyDescent="0.25">
      <c r="A590" s="30">
        <v>9</v>
      </c>
      <c r="B590" s="31" t="s">
        <v>19</v>
      </c>
      <c r="C590" s="31" t="s">
        <v>20</v>
      </c>
      <c r="D590" s="31">
        <v>5</v>
      </c>
      <c r="E590" s="31">
        <v>6</v>
      </c>
      <c r="F590" s="32">
        <v>44256</v>
      </c>
      <c r="G590" s="33">
        <v>13928</v>
      </c>
      <c r="H590" s="31">
        <v>0</v>
      </c>
      <c r="I590" s="31">
        <v>0</v>
      </c>
      <c r="J590" s="33">
        <v>13154.2</v>
      </c>
      <c r="K590" s="33">
        <v>1292.4000000000001</v>
      </c>
      <c r="L590" s="31">
        <v>115.99</v>
      </c>
      <c r="M590" s="31"/>
      <c r="N590" s="33">
        <v>28490.59</v>
      </c>
      <c r="O590" s="29"/>
    </row>
    <row r="591" spans="1:15" x14ac:dyDescent="0.25">
      <c r="A591" s="30">
        <v>6</v>
      </c>
      <c r="B591" s="31" t="s">
        <v>16</v>
      </c>
      <c r="C591" s="31" t="s">
        <v>15</v>
      </c>
      <c r="D591" s="31">
        <v>6</v>
      </c>
      <c r="E591" s="31">
        <v>6</v>
      </c>
      <c r="F591" s="32">
        <v>44256</v>
      </c>
      <c r="G591" s="33">
        <v>63033.71</v>
      </c>
      <c r="H591" s="31">
        <v>0</v>
      </c>
      <c r="I591" s="33">
        <v>6253.32</v>
      </c>
      <c r="J591" s="33">
        <v>32793.43</v>
      </c>
      <c r="K591" s="33">
        <v>3245.11</v>
      </c>
      <c r="L591" s="33">
        <v>1629.02</v>
      </c>
      <c r="M591" s="33"/>
      <c r="N591" s="33">
        <v>106954.59</v>
      </c>
      <c r="O591" s="29"/>
    </row>
    <row r="592" spans="1:15" ht="30" x14ac:dyDescent="0.25">
      <c r="A592" s="30">
        <v>31</v>
      </c>
      <c r="B592" s="31" t="s">
        <v>45</v>
      </c>
      <c r="C592" s="31" t="s">
        <v>20</v>
      </c>
      <c r="D592" s="31">
        <v>7</v>
      </c>
      <c r="E592" s="31">
        <v>6</v>
      </c>
      <c r="F592" s="32">
        <v>44256</v>
      </c>
      <c r="G592" s="33">
        <v>67600</v>
      </c>
      <c r="H592" s="33">
        <v>7050</v>
      </c>
      <c r="I592" s="31">
        <v>316</v>
      </c>
      <c r="J592" s="33">
        <v>31352.05</v>
      </c>
      <c r="K592" s="33">
        <v>3852.4</v>
      </c>
      <c r="L592" s="31">
        <v>0</v>
      </c>
      <c r="M592" s="31"/>
      <c r="N592" s="33">
        <v>110170.45</v>
      </c>
      <c r="O592" s="29"/>
    </row>
    <row r="593" spans="1:15" x14ac:dyDescent="0.25">
      <c r="A593" s="30">
        <v>10</v>
      </c>
      <c r="B593" s="31" t="s">
        <v>21</v>
      </c>
      <c r="C593" s="31" t="s">
        <v>15</v>
      </c>
      <c r="D593" s="31">
        <v>6</v>
      </c>
      <c r="E593" s="31">
        <v>6</v>
      </c>
      <c r="F593" s="32">
        <v>44256</v>
      </c>
      <c r="G593" s="33">
        <v>46917.64</v>
      </c>
      <c r="H593" s="31">
        <v>570</v>
      </c>
      <c r="I593" s="31">
        <v>900</v>
      </c>
      <c r="J593" s="33">
        <v>22770.38</v>
      </c>
      <c r="K593" s="33">
        <v>1820.83</v>
      </c>
      <c r="L593" s="33">
        <v>1259.31</v>
      </c>
      <c r="M593" s="33"/>
      <c r="N593" s="33">
        <v>74238.16</v>
      </c>
      <c r="O593" s="29"/>
    </row>
    <row r="594" spans="1:15" x14ac:dyDescent="0.25">
      <c r="A594" s="30">
        <v>11</v>
      </c>
      <c r="B594" s="31" t="s">
        <v>22</v>
      </c>
      <c r="C594" s="31" t="s">
        <v>15</v>
      </c>
      <c r="D594" s="31">
        <v>6</v>
      </c>
      <c r="E594" s="31">
        <v>6</v>
      </c>
      <c r="F594" s="32">
        <v>44256</v>
      </c>
      <c r="G594" s="33">
        <v>48859.18</v>
      </c>
      <c r="H594" s="33">
        <v>3480</v>
      </c>
      <c r="I594" s="33">
        <v>4294.96</v>
      </c>
      <c r="J594" s="33">
        <v>22947.48</v>
      </c>
      <c r="K594" s="33">
        <v>2000.92</v>
      </c>
      <c r="L594" s="31">
        <v>383.56</v>
      </c>
      <c r="M594" s="31"/>
      <c r="N594" s="33">
        <v>81966.100000000006</v>
      </c>
      <c r="O594" s="29"/>
    </row>
    <row r="595" spans="1:15" x14ac:dyDescent="0.25">
      <c r="A595" s="30">
        <v>24</v>
      </c>
      <c r="B595" s="31" t="s">
        <v>39</v>
      </c>
      <c r="C595" s="31" t="s">
        <v>36</v>
      </c>
      <c r="D595" s="31">
        <v>6</v>
      </c>
      <c r="E595" s="31">
        <v>6</v>
      </c>
      <c r="F595" s="32">
        <v>44256</v>
      </c>
      <c r="G595" s="33">
        <v>54825.2</v>
      </c>
      <c r="H595" s="31">
        <v>200</v>
      </c>
      <c r="I595" s="33">
        <v>4384</v>
      </c>
      <c r="J595" s="33">
        <v>27458.44</v>
      </c>
      <c r="K595" s="33">
        <v>4102.7</v>
      </c>
      <c r="L595" s="33">
        <v>1652.86</v>
      </c>
      <c r="M595" s="33"/>
      <c r="N595" s="33">
        <v>92623.2</v>
      </c>
      <c r="O595" s="29"/>
    </row>
    <row r="596" spans="1:15" x14ac:dyDescent="0.25">
      <c r="A596" s="30">
        <v>25</v>
      </c>
      <c r="B596" s="31" t="s">
        <v>40</v>
      </c>
      <c r="C596" s="31" t="s">
        <v>38</v>
      </c>
      <c r="D596" s="31">
        <v>6</v>
      </c>
      <c r="E596" s="31">
        <v>6</v>
      </c>
      <c r="F596" s="32">
        <v>44256</v>
      </c>
      <c r="G596" s="33">
        <v>27064.95</v>
      </c>
      <c r="H596" s="33">
        <v>4967.03</v>
      </c>
      <c r="I596" s="33">
        <v>2340</v>
      </c>
      <c r="J596" s="33">
        <v>14079.48</v>
      </c>
      <c r="K596" s="33">
        <v>3455.04</v>
      </c>
      <c r="L596" s="33">
        <v>3408.28</v>
      </c>
      <c r="M596" s="33"/>
      <c r="N596" s="33">
        <v>55314.78</v>
      </c>
      <c r="O596" s="29"/>
    </row>
    <row r="597" spans="1:15" x14ac:dyDescent="0.25">
      <c r="A597" s="30">
        <v>14</v>
      </c>
      <c r="B597" s="31" t="s">
        <v>24</v>
      </c>
      <c r="C597" s="31" t="s">
        <v>15</v>
      </c>
      <c r="D597" s="31">
        <v>6</v>
      </c>
      <c r="E597" s="31">
        <v>4.5</v>
      </c>
      <c r="F597" s="32">
        <v>44287</v>
      </c>
      <c r="G597" s="33">
        <v>18208.8</v>
      </c>
      <c r="H597" s="31">
        <v>175</v>
      </c>
      <c r="I597" s="31">
        <v>195</v>
      </c>
      <c r="J597" s="33">
        <v>15086.64</v>
      </c>
      <c r="K597" s="33">
        <v>3175.26</v>
      </c>
      <c r="L597" s="31">
        <v>101.14</v>
      </c>
      <c r="M597" s="31"/>
      <c r="N597" s="33">
        <v>36941.839999999997</v>
      </c>
      <c r="O597" s="29"/>
    </row>
    <row r="598" spans="1:15" x14ac:dyDescent="0.25">
      <c r="A598" s="30">
        <v>28</v>
      </c>
      <c r="B598" s="31" t="s">
        <v>46</v>
      </c>
      <c r="C598" s="31" t="s">
        <v>15</v>
      </c>
      <c r="D598" s="31">
        <v>8</v>
      </c>
      <c r="E598" s="31">
        <v>6</v>
      </c>
      <c r="F598" s="32">
        <v>44287</v>
      </c>
      <c r="G598" s="33">
        <v>20244.61</v>
      </c>
      <c r="H598" s="31">
        <v>0</v>
      </c>
      <c r="I598" s="33">
        <v>1130</v>
      </c>
      <c r="J598" s="33">
        <v>6770.13</v>
      </c>
      <c r="K598" s="33">
        <v>1954</v>
      </c>
      <c r="L598" s="31">
        <v>74.97</v>
      </c>
      <c r="M598" s="31"/>
      <c r="N598" s="33">
        <v>30173.71</v>
      </c>
      <c r="O598" s="29"/>
    </row>
    <row r="599" spans="1:15" x14ac:dyDescent="0.25">
      <c r="A599" s="30">
        <v>29</v>
      </c>
      <c r="B599" s="31" t="s">
        <v>47</v>
      </c>
      <c r="C599" s="31" t="s">
        <v>15</v>
      </c>
      <c r="D599" s="31">
        <v>7</v>
      </c>
      <c r="E599" s="31">
        <v>6</v>
      </c>
      <c r="F599" s="32">
        <v>44287</v>
      </c>
      <c r="G599" s="33">
        <v>19017.5</v>
      </c>
      <c r="H599" s="31">
        <v>0</v>
      </c>
      <c r="I599" s="31">
        <v>480</v>
      </c>
      <c r="J599" s="33">
        <v>6476.73</v>
      </c>
      <c r="K599" s="33">
        <v>1745.5</v>
      </c>
      <c r="L599" s="31">
        <v>0</v>
      </c>
      <c r="M599" s="31"/>
      <c r="N599" s="33">
        <v>27719.73</v>
      </c>
      <c r="O599" s="29"/>
    </row>
    <row r="600" spans="1:15" x14ac:dyDescent="0.25">
      <c r="A600" s="30">
        <v>30</v>
      </c>
      <c r="B600" s="31" t="s">
        <v>43</v>
      </c>
      <c r="C600" s="31" t="s">
        <v>15</v>
      </c>
      <c r="D600" s="31">
        <v>7</v>
      </c>
      <c r="E600" s="31">
        <v>6</v>
      </c>
      <c r="F600" s="32">
        <v>44287</v>
      </c>
      <c r="G600" s="33">
        <v>23445.75</v>
      </c>
      <c r="H600" s="31">
        <v>0</v>
      </c>
      <c r="I600" s="33">
        <v>3189</v>
      </c>
      <c r="J600" s="33">
        <v>15941.65</v>
      </c>
      <c r="K600" s="33">
        <v>2482.85</v>
      </c>
      <c r="L600" s="33">
        <v>4079.28</v>
      </c>
      <c r="M600" s="33"/>
      <c r="N600" s="33">
        <v>49138.53</v>
      </c>
      <c r="O600" s="29"/>
    </row>
    <row r="601" spans="1:15" x14ac:dyDescent="0.25">
      <c r="A601" s="30">
        <v>2</v>
      </c>
      <c r="B601" s="31" t="s">
        <v>14</v>
      </c>
      <c r="C601" s="31" t="s">
        <v>15</v>
      </c>
      <c r="D601" s="31">
        <v>5</v>
      </c>
      <c r="E601" s="31">
        <v>6</v>
      </c>
      <c r="F601" s="32">
        <v>44287</v>
      </c>
      <c r="G601" s="33">
        <v>15286.46</v>
      </c>
      <c r="H601" s="31">
        <v>0</v>
      </c>
      <c r="I601" s="33">
        <v>3655</v>
      </c>
      <c r="J601" s="33">
        <v>6913.51</v>
      </c>
      <c r="K601" s="31">
        <v>724.75</v>
      </c>
      <c r="L601" s="31">
        <v>74.97</v>
      </c>
      <c r="M601" s="31"/>
      <c r="N601" s="33">
        <v>26654.69</v>
      </c>
      <c r="O601" s="29"/>
    </row>
    <row r="602" spans="1:15" x14ac:dyDescent="0.25">
      <c r="A602" s="30">
        <v>25</v>
      </c>
      <c r="B602" s="31" t="s">
        <v>40</v>
      </c>
      <c r="C602" s="31" t="s">
        <v>38</v>
      </c>
      <c r="D602" s="31">
        <v>6</v>
      </c>
      <c r="E602" s="31">
        <v>6</v>
      </c>
      <c r="F602" s="32">
        <v>44287</v>
      </c>
      <c r="G602" s="33">
        <v>15904.98</v>
      </c>
      <c r="H602" s="31">
        <v>0</v>
      </c>
      <c r="I602" s="33">
        <v>1871.5</v>
      </c>
      <c r="J602" s="33">
        <v>9567.61</v>
      </c>
      <c r="K602" s="33">
        <v>2198.29</v>
      </c>
      <c r="L602" s="33">
        <v>4739.22</v>
      </c>
      <c r="M602" s="33"/>
      <c r="N602" s="33">
        <v>34281.599999999999</v>
      </c>
      <c r="O602" s="29"/>
    </row>
    <row r="603" spans="1:15" x14ac:dyDescent="0.25">
      <c r="A603" s="30">
        <v>12</v>
      </c>
      <c r="B603" s="31" t="s">
        <v>23</v>
      </c>
      <c r="C603" s="31" t="s">
        <v>15</v>
      </c>
      <c r="D603" s="31">
        <v>6</v>
      </c>
      <c r="E603" s="31">
        <v>6</v>
      </c>
      <c r="F603" s="32">
        <v>44287</v>
      </c>
      <c r="G603" s="33">
        <v>17677.39</v>
      </c>
      <c r="H603" s="31">
        <v>105</v>
      </c>
      <c r="I603" s="33">
        <v>1320</v>
      </c>
      <c r="J603" s="33">
        <v>7533.78</v>
      </c>
      <c r="K603" s="31">
        <v>971.53</v>
      </c>
      <c r="L603" s="31">
        <v>171.79</v>
      </c>
      <c r="M603" s="31"/>
      <c r="N603" s="33">
        <v>27779.49</v>
      </c>
      <c r="O603" s="29"/>
    </row>
    <row r="604" spans="1:15" x14ac:dyDescent="0.25">
      <c r="A604" s="30">
        <v>27</v>
      </c>
      <c r="B604" s="31" t="s">
        <v>42</v>
      </c>
      <c r="C604" s="31" t="s">
        <v>15</v>
      </c>
      <c r="D604" s="31">
        <v>6</v>
      </c>
      <c r="E604" s="31">
        <v>6</v>
      </c>
      <c r="F604" s="32">
        <v>44287</v>
      </c>
      <c r="G604" s="33">
        <v>29183.75</v>
      </c>
      <c r="H604" s="31">
        <v>0</v>
      </c>
      <c r="I604" s="33">
        <v>1153</v>
      </c>
      <c r="J604" s="33">
        <v>19542.439999999999</v>
      </c>
      <c r="K604" s="33">
        <v>2569.7800000000002</v>
      </c>
      <c r="L604" s="31">
        <v>138.97999999999999</v>
      </c>
      <c r="M604" s="31"/>
      <c r="N604" s="33">
        <v>52587.95</v>
      </c>
      <c r="O604" s="29"/>
    </row>
    <row r="605" spans="1:15" x14ac:dyDescent="0.25">
      <c r="A605" s="30">
        <v>8</v>
      </c>
      <c r="B605" s="31" t="s">
        <v>18</v>
      </c>
      <c r="C605" s="31" t="s">
        <v>15</v>
      </c>
      <c r="D605" s="31">
        <v>6</v>
      </c>
      <c r="E605" s="31">
        <v>6</v>
      </c>
      <c r="F605" s="32">
        <v>44287</v>
      </c>
      <c r="G605" s="33">
        <v>29889.45</v>
      </c>
      <c r="H605" s="31">
        <v>25</v>
      </c>
      <c r="I605" s="33">
        <v>2075</v>
      </c>
      <c r="J605" s="33">
        <v>14524.63</v>
      </c>
      <c r="K605" s="33">
        <v>1943.37</v>
      </c>
      <c r="L605" s="33">
        <v>3086.98</v>
      </c>
      <c r="M605" s="33"/>
      <c r="N605" s="33">
        <v>51544.43</v>
      </c>
      <c r="O605" s="29"/>
    </row>
    <row r="606" spans="1:15" x14ac:dyDescent="0.25">
      <c r="A606" s="30">
        <v>19</v>
      </c>
      <c r="B606" s="31" t="s">
        <v>31</v>
      </c>
      <c r="C606" s="31" t="s">
        <v>32</v>
      </c>
      <c r="D606" s="31">
        <v>6</v>
      </c>
      <c r="E606" s="31">
        <v>6</v>
      </c>
      <c r="F606" s="32">
        <v>44287</v>
      </c>
      <c r="G606" s="33">
        <v>33990.99</v>
      </c>
      <c r="H606" s="31">
        <v>140.65</v>
      </c>
      <c r="I606" s="33">
        <v>8055</v>
      </c>
      <c r="J606" s="33">
        <v>16930.189999999999</v>
      </c>
      <c r="K606" s="33">
        <v>2435.84</v>
      </c>
      <c r="L606" s="31">
        <v>81</v>
      </c>
      <c r="M606" s="31"/>
      <c r="N606" s="33">
        <v>61633.67</v>
      </c>
      <c r="O606" s="29"/>
    </row>
    <row r="607" spans="1:15" x14ac:dyDescent="0.25">
      <c r="A607" s="30">
        <v>34</v>
      </c>
      <c r="B607" s="31" t="s">
        <v>48</v>
      </c>
      <c r="C607" s="31" t="s">
        <v>15</v>
      </c>
      <c r="D607" s="31">
        <v>7</v>
      </c>
      <c r="E607" s="31">
        <v>6</v>
      </c>
      <c r="F607" s="32">
        <v>44287</v>
      </c>
      <c r="G607" s="33">
        <v>23514.32</v>
      </c>
      <c r="H607" s="31">
        <v>0</v>
      </c>
      <c r="I607" s="31">
        <v>870</v>
      </c>
      <c r="J607" s="33">
        <v>9967.5</v>
      </c>
      <c r="K607" s="33">
        <v>1083.1600000000001</v>
      </c>
      <c r="L607" s="31">
        <v>94.95</v>
      </c>
      <c r="M607" s="31"/>
      <c r="N607" s="33">
        <v>35529.93</v>
      </c>
      <c r="O607" s="29"/>
    </row>
    <row r="608" spans="1:15" x14ac:dyDescent="0.25">
      <c r="A608" s="30">
        <v>16</v>
      </c>
      <c r="B608" s="31" t="s">
        <v>27</v>
      </c>
      <c r="C608" s="31" t="s">
        <v>15</v>
      </c>
      <c r="D608" s="31">
        <v>7</v>
      </c>
      <c r="E608" s="31">
        <v>7</v>
      </c>
      <c r="F608" s="32">
        <v>44287</v>
      </c>
      <c r="G608" s="33">
        <v>23517.15</v>
      </c>
      <c r="H608" s="31">
        <v>0</v>
      </c>
      <c r="I608" s="33">
        <v>1875</v>
      </c>
      <c r="J608" s="33">
        <v>5947.87</v>
      </c>
      <c r="K608" s="33">
        <v>1352.62</v>
      </c>
      <c r="L608" s="31">
        <v>0</v>
      </c>
      <c r="M608" s="31"/>
      <c r="N608" s="33">
        <v>32692.639999999999</v>
      </c>
      <c r="O608" s="29"/>
    </row>
    <row r="609" spans="1:15" x14ac:dyDescent="0.25">
      <c r="A609" s="30">
        <v>13</v>
      </c>
      <c r="B609" s="31" t="s">
        <v>25</v>
      </c>
      <c r="C609" s="31" t="s">
        <v>15</v>
      </c>
      <c r="D609" s="31">
        <v>6</v>
      </c>
      <c r="E609" s="31">
        <v>6</v>
      </c>
      <c r="F609" s="32">
        <v>44287</v>
      </c>
      <c r="G609" s="33">
        <v>11858.8</v>
      </c>
      <c r="H609" s="31">
        <v>12</v>
      </c>
      <c r="I609" s="31">
        <v>875</v>
      </c>
      <c r="J609" s="33">
        <v>9745.67</v>
      </c>
      <c r="K609" s="31">
        <v>955.12</v>
      </c>
      <c r="L609" s="31">
        <v>50.97</v>
      </c>
      <c r="M609" s="31"/>
      <c r="N609" s="33">
        <v>23497.56</v>
      </c>
      <c r="O609" s="29"/>
    </row>
    <row r="610" spans="1:15" x14ac:dyDescent="0.25">
      <c r="A610" s="30">
        <v>18</v>
      </c>
      <c r="B610" s="31" t="s">
        <v>29</v>
      </c>
      <c r="C610" s="31" t="s">
        <v>15</v>
      </c>
      <c r="D610" s="31">
        <v>6</v>
      </c>
      <c r="E610" s="31">
        <v>6</v>
      </c>
      <c r="F610" s="32">
        <v>44287</v>
      </c>
      <c r="G610" s="33">
        <v>12054.58</v>
      </c>
      <c r="H610" s="31">
        <v>0</v>
      </c>
      <c r="I610" s="33">
        <v>2337.48</v>
      </c>
      <c r="J610" s="33">
        <v>3168.42</v>
      </c>
      <c r="K610" s="31">
        <v>784.75</v>
      </c>
      <c r="L610" s="33">
        <v>4300.7299999999996</v>
      </c>
      <c r="M610" s="33"/>
      <c r="N610" s="33">
        <v>22645.96</v>
      </c>
      <c r="O610" s="29"/>
    </row>
    <row r="611" spans="1:15" x14ac:dyDescent="0.25">
      <c r="A611" s="30">
        <v>20</v>
      </c>
      <c r="B611" s="31" t="s">
        <v>30</v>
      </c>
      <c r="C611" s="31" t="s">
        <v>15</v>
      </c>
      <c r="D611" s="31">
        <v>6</v>
      </c>
      <c r="E611" s="31">
        <v>4.5</v>
      </c>
      <c r="F611" s="32">
        <v>44287</v>
      </c>
      <c r="G611" s="33">
        <v>20277.09</v>
      </c>
      <c r="H611" s="31">
        <v>0</v>
      </c>
      <c r="I611" s="31">
        <v>189</v>
      </c>
      <c r="J611" s="33">
        <v>9864.19</v>
      </c>
      <c r="K611" s="33">
        <v>1913.07</v>
      </c>
      <c r="L611" s="31">
        <v>45</v>
      </c>
      <c r="M611" s="31"/>
      <c r="N611" s="33">
        <v>32288.35</v>
      </c>
      <c r="O611" s="29"/>
    </row>
    <row r="612" spans="1:15" x14ac:dyDescent="0.25">
      <c r="A612" s="30">
        <v>33</v>
      </c>
      <c r="B612" s="31" t="s">
        <v>44</v>
      </c>
      <c r="C612" s="31" t="s">
        <v>32</v>
      </c>
      <c r="D612" s="31">
        <v>6</v>
      </c>
      <c r="E612" s="31">
        <v>6</v>
      </c>
      <c r="F612" s="32">
        <v>44287</v>
      </c>
      <c r="G612" s="33">
        <v>39318.35</v>
      </c>
      <c r="H612" s="31">
        <v>720</v>
      </c>
      <c r="I612" s="31">
        <v>0</v>
      </c>
      <c r="J612" s="33">
        <v>16155.27</v>
      </c>
      <c r="K612" s="33">
        <v>2694.09</v>
      </c>
      <c r="L612" s="31">
        <v>0</v>
      </c>
      <c r="M612" s="31"/>
      <c r="N612" s="33">
        <v>58887.71</v>
      </c>
      <c r="O612" s="29"/>
    </row>
    <row r="613" spans="1:15" x14ac:dyDescent="0.25">
      <c r="A613" s="30">
        <v>7</v>
      </c>
      <c r="B613" s="31" t="s">
        <v>17</v>
      </c>
      <c r="C613" s="31" t="s">
        <v>15</v>
      </c>
      <c r="D613" s="31">
        <v>6</v>
      </c>
      <c r="E613" s="31">
        <v>6</v>
      </c>
      <c r="F613" s="32">
        <v>44287</v>
      </c>
      <c r="G613" s="33">
        <v>9563.75</v>
      </c>
      <c r="H613" s="31">
        <v>0</v>
      </c>
      <c r="I613" s="33">
        <v>2350</v>
      </c>
      <c r="J613" s="33">
        <v>3825.68</v>
      </c>
      <c r="K613" s="31">
        <v>522.32000000000005</v>
      </c>
      <c r="L613" s="31">
        <v>15</v>
      </c>
      <c r="M613" s="31"/>
      <c r="N613" s="33">
        <v>16276.75</v>
      </c>
      <c r="O613" s="29"/>
    </row>
    <row r="614" spans="1:15" x14ac:dyDescent="0.25">
      <c r="A614" s="30">
        <v>4</v>
      </c>
      <c r="B614" s="31" t="s">
        <v>37</v>
      </c>
      <c r="C614" s="31" t="s">
        <v>38</v>
      </c>
      <c r="D614" s="31">
        <v>5</v>
      </c>
      <c r="E614" s="31">
        <v>6</v>
      </c>
      <c r="F614" s="32">
        <v>44287</v>
      </c>
      <c r="G614" s="33">
        <v>7735.07</v>
      </c>
      <c r="H614" s="31">
        <v>99</v>
      </c>
      <c r="I614" s="31">
        <v>0</v>
      </c>
      <c r="J614" s="33">
        <v>2853.29</v>
      </c>
      <c r="K614" s="33">
        <v>2398.83</v>
      </c>
      <c r="L614" s="31">
        <v>19.190000000000001</v>
      </c>
      <c r="M614" s="31"/>
      <c r="N614" s="33">
        <v>13105.38</v>
      </c>
      <c r="O614" s="29"/>
    </row>
    <row r="615" spans="1:15" x14ac:dyDescent="0.25">
      <c r="A615" s="30">
        <v>22</v>
      </c>
      <c r="B615" s="31" t="s">
        <v>34</v>
      </c>
      <c r="C615" s="31" t="s">
        <v>15</v>
      </c>
      <c r="D615" s="31">
        <v>6</v>
      </c>
      <c r="E615" s="31">
        <v>4.5</v>
      </c>
      <c r="F615" s="32">
        <v>44287</v>
      </c>
      <c r="G615" s="33">
        <v>25213.97</v>
      </c>
      <c r="H615" s="31">
        <v>170.62</v>
      </c>
      <c r="I615" s="33">
        <v>1054</v>
      </c>
      <c r="J615" s="33">
        <v>14304.65</v>
      </c>
      <c r="K615" s="33">
        <v>1545.59</v>
      </c>
      <c r="L615" s="31">
        <v>40</v>
      </c>
      <c r="M615" s="31"/>
      <c r="N615" s="33">
        <v>42328.83</v>
      </c>
      <c r="O615" s="29"/>
    </row>
    <row r="616" spans="1:15" x14ac:dyDescent="0.25">
      <c r="A616" s="30">
        <v>17</v>
      </c>
      <c r="B616" s="31" t="s">
        <v>28</v>
      </c>
      <c r="C616" s="31" t="s">
        <v>15</v>
      </c>
      <c r="D616" s="31">
        <v>7</v>
      </c>
      <c r="E616" s="31">
        <v>6</v>
      </c>
      <c r="F616" s="32">
        <v>44287</v>
      </c>
      <c r="G616" s="33">
        <v>41383.19</v>
      </c>
      <c r="H616" s="31">
        <v>55</v>
      </c>
      <c r="I616" s="33">
        <v>3803.95</v>
      </c>
      <c r="J616" s="33">
        <v>19757.560000000001</v>
      </c>
      <c r="K616" s="33">
        <v>4296.47</v>
      </c>
      <c r="L616" s="33">
        <v>9936.7900000000009</v>
      </c>
      <c r="M616" s="33"/>
      <c r="N616" s="33">
        <v>79232.960000000006</v>
      </c>
      <c r="O616" s="29"/>
    </row>
    <row r="617" spans="1:15" x14ac:dyDescent="0.25">
      <c r="A617" s="30">
        <v>32</v>
      </c>
      <c r="B617" s="31" t="s">
        <v>49</v>
      </c>
      <c r="C617" s="31" t="s">
        <v>15</v>
      </c>
      <c r="D617" s="31">
        <v>7</v>
      </c>
      <c r="E617" s="31">
        <v>7</v>
      </c>
      <c r="F617" s="32">
        <v>44287</v>
      </c>
      <c r="G617" s="33">
        <v>5559</v>
      </c>
      <c r="H617" s="31">
        <v>0</v>
      </c>
      <c r="I617" s="33">
        <v>1735</v>
      </c>
      <c r="J617" s="33">
        <v>2984.35</v>
      </c>
      <c r="K617" s="31">
        <v>842.95</v>
      </c>
      <c r="L617" s="31">
        <v>76.989999999999995</v>
      </c>
      <c r="M617" s="31"/>
      <c r="N617" s="33">
        <v>11198.29</v>
      </c>
      <c r="O617" s="29"/>
    </row>
    <row r="618" spans="1:15" x14ac:dyDescent="0.25">
      <c r="A618" s="30">
        <v>21</v>
      </c>
      <c r="B618" s="31" t="s">
        <v>33</v>
      </c>
      <c r="C618" s="31" t="s">
        <v>15</v>
      </c>
      <c r="D618" s="31">
        <v>6</v>
      </c>
      <c r="E618" s="31">
        <v>6</v>
      </c>
      <c r="F618" s="32">
        <v>44287</v>
      </c>
      <c r="G618" s="33">
        <v>32605.94</v>
      </c>
      <c r="H618" s="33">
        <v>5720</v>
      </c>
      <c r="I618" s="33">
        <v>6459</v>
      </c>
      <c r="J618" s="33">
        <v>16815.82</v>
      </c>
      <c r="K618" s="33">
        <v>2981.78</v>
      </c>
      <c r="L618" s="33">
        <v>1367.9</v>
      </c>
      <c r="M618" s="33"/>
      <c r="N618" s="33">
        <v>65950.44</v>
      </c>
      <c r="O618" s="29"/>
    </row>
    <row r="619" spans="1:15" ht="30" x14ac:dyDescent="0.25">
      <c r="A619" s="30">
        <v>15</v>
      </c>
      <c r="B619" s="31" t="s">
        <v>26</v>
      </c>
      <c r="C619" s="31" t="s">
        <v>20</v>
      </c>
      <c r="D619" s="31">
        <v>7</v>
      </c>
      <c r="E619" s="31">
        <v>6</v>
      </c>
      <c r="F619" s="32">
        <v>44287</v>
      </c>
      <c r="G619" s="33">
        <v>42376.959999999999</v>
      </c>
      <c r="H619" s="31">
        <v>0</v>
      </c>
      <c r="I619" s="33">
        <v>1865</v>
      </c>
      <c r="J619" s="33">
        <v>28358.42</v>
      </c>
      <c r="K619" s="33">
        <v>3932.67</v>
      </c>
      <c r="L619" s="33">
        <v>1708.9</v>
      </c>
      <c r="M619" s="33"/>
      <c r="N619" s="33">
        <v>78241.95</v>
      </c>
      <c r="O619" s="29"/>
    </row>
    <row r="620" spans="1:15" x14ac:dyDescent="0.25">
      <c r="A620" s="30">
        <v>26</v>
      </c>
      <c r="B620" s="31" t="s">
        <v>41</v>
      </c>
      <c r="C620" s="31" t="s">
        <v>15</v>
      </c>
      <c r="D620" s="31">
        <v>8</v>
      </c>
      <c r="E620" s="31">
        <v>6</v>
      </c>
      <c r="F620" s="32">
        <v>44287</v>
      </c>
      <c r="G620" s="33">
        <v>30972.5</v>
      </c>
      <c r="H620" s="31">
        <v>0</v>
      </c>
      <c r="I620" s="33">
        <v>1725.62</v>
      </c>
      <c r="J620" s="33">
        <v>8898.25</v>
      </c>
      <c r="K620" s="33">
        <v>1490.5</v>
      </c>
      <c r="L620" s="31">
        <v>87</v>
      </c>
      <c r="M620" s="31"/>
      <c r="N620" s="33">
        <v>43173.87</v>
      </c>
      <c r="O620" s="29"/>
    </row>
    <row r="621" spans="1:15" ht="30" x14ac:dyDescent="0.25">
      <c r="A621" s="30">
        <v>9</v>
      </c>
      <c r="B621" s="31" t="s">
        <v>19</v>
      </c>
      <c r="C621" s="31" t="s">
        <v>20</v>
      </c>
      <c r="D621" s="31">
        <v>5</v>
      </c>
      <c r="E621" s="31">
        <v>6</v>
      </c>
      <c r="F621" s="32">
        <v>44287</v>
      </c>
      <c r="G621" s="33">
        <v>8575</v>
      </c>
      <c r="H621" s="31">
        <v>0</v>
      </c>
      <c r="I621" s="31">
        <v>0</v>
      </c>
      <c r="J621" s="33">
        <v>5053.45</v>
      </c>
      <c r="K621" s="31">
        <v>637.15</v>
      </c>
      <c r="L621" s="31">
        <v>0</v>
      </c>
      <c r="M621" s="31"/>
      <c r="N621" s="33">
        <v>14265.6</v>
      </c>
      <c r="O621" s="29"/>
    </row>
    <row r="622" spans="1:15" x14ac:dyDescent="0.25">
      <c r="A622" s="30">
        <v>6</v>
      </c>
      <c r="B622" s="31" t="s">
        <v>16</v>
      </c>
      <c r="C622" s="31" t="s">
        <v>15</v>
      </c>
      <c r="D622" s="31">
        <v>6</v>
      </c>
      <c r="E622" s="31">
        <v>6</v>
      </c>
      <c r="F622" s="32">
        <v>44287</v>
      </c>
      <c r="G622" s="33">
        <v>29480</v>
      </c>
      <c r="H622" s="31">
        <v>0</v>
      </c>
      <c r="I622" s="33">
        <v>8974.75</v>
      </c>
      <c r="J622" s="33">
        <v>13924.75</v>
      </c>
      <c r="K622" s="33">
        <v>1553.84</v>
      </c>
      <c r="L622" s="33">
        <v>1427.24</v>
      </c>
      <c r="M622" s="33"/>
      <c r="N622" s="33">
        <v>55360.58</v>
      </c>
      <c r="O622" s="29"/>
    </row>
    <row r="623" spans="1:15" ht="30" x14ac:dyDescent="0.25">
      <c r="A623" s="30">
        <v>31</v>
      </c>
      <c r="B623" s="31" t="s">
        <v>45</v>
      </c>
      <c r="C623" s="31" t="s">
        <v>20</v>
      </c>
      <c r="D623" s="31">
        <v>7</v>
      </c>
      <c r="E623" s="31">
        <v>6</v>
      </c>
      <c r="F623" s="32">
        <v>44287</v>
      </c>
      <c r="G623" s="33">
        <v>45257</v>
      </c>
      <c r="H623" s="33">
        <v>2150</v>
      </c>
      <c r="I623" s="33">
        <v>3876</v>
      </c>
      <c r="J623" s="33">
        <v>25434.02</v>
      </c>
      <c r="K623" s="33">
        <v>3446.4</v>
      </c>
      <c r="L623" s="31">
        <v>0</v>
      </c>
      <c r="M623" s="31"/>
      <c r="N623" s="33">
        <v>80163.42</v>
      </c>
      <c r="O623" s="29"/>
    </row>
    <row r="624" spans="1:15" x14ac:dyDescent="0.25">
      <c r="A624" s="30">
        <v>10</v>
      </c>
      <c r="B624" s="31" t="s">
        <v>21</v>
      </c>
      <c r="C624" s="31" t="s">
        <v>15</v>
      </c>
      <c r="D624" s="31">
        <v>6</v>
      </c>
      <c r="E624" s="31">
        <v>6</v>
      </c>
      <c r="F624" s="32">
        <v>44287</v>
      </c>
      <c r="G624" s="33">
        <v>15637.28</v>
      </c>
      <c r="H624" s="31">
        <v>90</v>
      </c>
      <c r="I624" s="31">
        <v>780</v>
      </c>
      <c r="J624" s="33">
        <v>9191.5300000000007</v>
      </c>
      <c r="K624" s="31">
        <v>831.5</v>
      </c>
      <c r="L624" s="33">
        <v>1156.97</v>
      </c>
      <c r="M624" s="33"/>
      <c r="N624" s="33">
        <v>27687.279999999999</v>
      </c>
      <c r="O624" s="29"/>
    </row>
    <row r="625" spans="1:15" x14ac:dyDescent="0.25">
      <c r="A625" s="30">
        <v>11</v>
      </c>
      <c r="B625" s="31" t="s">
        <v>22</v>
      </c>
      <c r="C625" s="31" t="s">
        <v>15</v>
      </c>
      <c r="D625" s="31">
        <v>6</v>
      </c>
      <c r="E625" s="31">
        <v>6</v>
      </c>
      <c r="F625" s="32">
        <v>44287</v>
      </c>
      <c r="G625" s="33">
        <v>16789.27</v>
      </c>
      <c r="H625" s="31">
        <v>240</v>
      </c>
      <c r="I625" s="33">
        <v>2430</v>
      </c>
      <c r="J625" s="33">
        <v>8736.98</v>
      </c>
      <c r="K625" s="31">
        <v>796.85</v>
      </c>
      <c r="L625" s="31">
        <v>842.92</v>
      </c>
      <c r="M625" s="31"/>
      <c r="N625" s="33">
        <v>29836.02</v>
      </c>
      <c r="O625" s="29"/>
    </row>
    <row r="626" spans="1:15" x14ac:dyDescent="0.25">
      <c r="A626" s="30">
        <v>24</v>
      </c>
      <c r="B626" s="31" t="s">
        <v>39</v>
      </c>
      <c r="C626" s="31" t="s">
        <v>36</v>
      </c>
      <c r="D626" s="31">
        <v>6</v>
      </c>
      <c r="E626" s="31">
        <v>6</v>
      </c>
      <c r="F626" s="32">
        <v>44287</v>
      </c>
      <c r="G626" s="33">
        <v>28486.87</v>
      </c>
      <c r="H626" s="33">
        <v>4920</v>
      </c>
      <c r="I626" s="33">
        <v>2427</v>
      </c>
      <c r="J626" s="33">
        <v>13110.75</v>
      </c>
      <c r="K626" s="33">
        <v>2435.75</v>
      </c>
      <c r="L626" s="33">
        <v>1282.95</v>
      </c>
      <c r="M626" s="33"/>
      <c r="N626" s="33">
        <v>52663.32</v>
      </c>
      <c r="O626" s="29"/>
    </row>
    <row r="627" spans="1:15" x14ac:dyDescent="0.25">
      <c r="A627" s="30">
        <v>18</v>
      </c>
      <c r="B627" s="31" t="s">
        <v>29</v>
      </c>
      <c r="C627" s="31" t="s">
        <v>15</v>
      </c>
      <c r="D627" s="31">
        <v>6</v>
      </c>
      <c r="E627" s="31">
        <v>6</v>
      </c>
      <c r="F627" s="32">
        <v>44317</v>
      </c>
      <c r="G627" s="33">
        <v>3334.52</v>
      </c>
      <c r="H627" s="31">
        <v>0</v>
      </c>
      <c r="I627" s="31">
        <v>839.96</v>
      </c>
      <c r="J627" s="33">
        <v>1114.04</v>
      </c>
      <c r="K627" s="31">
        <v>284.51</v>
      </c>
      <c r="L627" s="33">
        <v>2696.11</v>
      </c>
      <c r="M627" s="33"/>
      <c r="N627" s="33">
        <v>8269.14</v>
      </c>
      <c r="O627" s="29"/>
    </row>
    <row r="628" spans="1:15" x14ac:dyDescent="0.25">
      <c r="A628" s="30">
        <v>16</v>
      </c>
      <c r="B628" s="31" t="s">
        <v>27</v>
      </c>
      <c r="C628" s="31" t="s">
        <v>15</v>
      </c>
      <c r="D628" s="31">
        <v>7</v>
      </c>
      <c r="E628" s="31">
        <v>7</v>
      </c>
      <c r="F628" s="32">
        <v>44317</v>
      </c>
      <c r="G628" s="33">
        <v>6722.87</v>
      </c>
      <c r="H628" s="31">
        <v>0</v>
      </c>
      <c r="I628" s="33">
        <v>2937</v>
      </c>
      <c r="J628" s="33">
        <v>2318.77</v>
      </c>
      <c r="K628" s="31">
        <v>567.5</v>
      </c>
      <c r="L628" s="31">
        <v>0</v>
      </c>
      <c r="M628" s="31"/>
      <c r="N628" s="33">
        <v>12546.14</v>
      </c>
      <c r="O628" s="29"/>
    </row>
    <row r="629" spans="1:15" x14ac:dyDescent="0.25">
      <c r="A629" s="30">
        <v>33</v>
      </c>
      <c r="B629" s="31" t="s">
        <v>44</v>
      </c>
      <c r="C629" s="31" t="s">
        <v>32</v>
      </c>
      <c r="D629" s="31">
        <v>6</v>
      </c>
      <c r="E629" s="31">
        <v>6</v>
      </c>
      <c r="F629" s="32">
        <v>44317</v>
      </c>
      <c r="G629" s="33">
        <v>18912</v>
      </c>
      <c r="H629" s="31">
        <v>0</v>
      </c>
      <c r="I629" s="33">
        <v>1200</v>
      </c>
      <c r="J629" s="33">
        <v>8826.42</v>
      </c>
      <c r="K629" s="33">
        <v>1509.41</v>
      </c>
      <c r="L629" s="31">
        <v>0</v>
      </c>
      <c r="M629" s="31"/>
      <c r="N629" s="33">
        <v>30447.83</v>
      </c>
      <c r="O629" s="29"/>
    </row>
    <row r="630" spans="1:15" x14ac:dyDescent="0.25">
      <c r="A630" s="30">
        <v>28</v>
      </c>
      <c r="B630" s="31" t="s">
        <v>46</v>
      </c>
      <c r="C630" s="31" t="s">
        <v>15</v>
      </c>
      <c r="D630" s="31">
        <v>8</v>
      </c>
      <c r="E630" s="31">
        <v>6</v>
      </c>
      <c r="F630" s="32">
        <v>44317</v>
      </c>
      <c r="G630" s="33">
        <v>6553</v>
      </c>
      <c r="H630" s="31">
        <v>0</v>
      </c>
      <c r="I630" s="31">
        <v>550</v>
      </c>
      <c r="J630" s="33">
        <v>3903.16</v>
      </c>
      <c r="K630" s="31">
        <v>972</v>
      </c>
      <c r="L630" s="31">
        <v>74.98</v>
      </c>
      <c r="M630" s="31"/>
      <c r="N630" s="33">
        <v>12053.14</v>
      </c>
      <c r="O630" s="29"/>
    </row>
    <row r="631" spans="1:15" x14ac:dyDescent="0.25">
      <c r="A631" s="30">
        <v>29</v>
      </c>
      <c r="B631" s="31" t="s">
        <v>47</v>
      </c>
      <c r="C631" s="31" t="s">
        <v>15</v>
      </c>
      <c r="D631" s="31">
        <v>7</v>
      </c>
      <c r="E631" s="31">
        <v>6</v>
      </c>
      <c r="F631" s="32">
        <v>44317</v>
      </c>
      <c r="G631" s="33">
        <v>7502.5</v>
      </c>
      <c r="H631" s="31">
        <v>0</v>
      </c>
      <c r="I631" s="31">
        <v>50</v>
      </c>
      <c r="J631" s="33">
        <v>3872.28</v>
      </c>
      <c r="K631" s="33">
        <v>2758.44</v>
      </c>
      <c r="L631" s="31">
        <v>0</v>
      </c>
      <c r="M631" s="31"/>
      <c r="N631" s="33">
        <v>14183.22</v>
      </c>
      <c r="O631" s="29"/>
    </row>
    <row r="632" spans="1:15" x14ac:dyDescent="0.25">
      <c r="A632" s="30">
        <v>30</v>
      </c>
      <c r="B632" s="31" t="s">
        <v>43</v>
      </c>
      <c r="C632" s="31" t="s">
        <v>15</v>
      </c>
      <c r="D632" s="31">
        <v>7</v>
      </c>
      <c r="E632" s="31">
        <v>6</v>
      </c>
      <c r="F632" s="32">
        <v>44317</v>
      </c>
      <c r="G632" s="33">
        <v>10245.64</v>
      </c>
      <c r="H632" s="31">
        <v>0</v>
      </c>
      <c r="I632" s="31">
        <v>316</v>
      </c>
      <c r="J632" s="33">
        <v>5942.72</v>
      </c>
      <c r="K632" s="33">
        <v>1388.24</v>
      </c>
      <c r="L632" s="33">
        <v>4025.94</v>
      </c>
      <c r="M632" s="33"/>
      <c r="N632" s="33">
        <v>21918.54</v>
      </c>
      <c r="O632" s="29"/>
    </row>
    <row r="633" spans="1:15" x14ac:dyDescent="0.25">
      <c r="A633" s="30">
        <v>2</v>
      </c>
      <c r="B633" s="31" t="s">
        <v>14</v>
      </c>
      <c r="C633" s="31" t="s">
        <v>15</v>
      </c>
      <c r="D633" s="31">
        <v>5</v>
      </c>
      <c r="E633" s="31">
        <v>6</v>
      </c>
      <c r="F633" s="32">
        <v>44317</v>
      </c>
      <c r="G633" s="33">
        <v>5797.5</v>
      </c>
      <c r="H633" s="31">
        <v>0</v>
      </c>
      <c r="I633" s="31">
        <v>0</v>
      </c>
      <c r="J633" s="33">
        <v>1637</v>
      </c>
      <c r="K633" s="31">
        <v>291.75</v>
      </c>
      <c r="L633" s="31">
        <v>0</v>
      </c>
      <c r="M633" s="31"/>
      <c r="N633" s="33">
        <v>7726.25</v>
      </c>
      <c r="O633" s="29"/>
    </row>
    <row r="634" spans="1:15" x14ac:dyDescent="0.25">
      <c r="A634" s="30">
        <v>25</v>
      </c>
      <c r="B634" s="31" t="s">
        <v>40</v>
      </c>
      <c r="C634" s="31" t="s">
        <v>38</v>
      </c>
      <c r="D634" s="31">
        <v>6</v>
      </c>
      <c r="E634" s="31">
        <v>6</v>
      </c>
      <c r="F634" s="32">
        <v>44317</v>
      </c>
      <c r="G634" s="33">
        <v>13061.85</v>
      </c>
      <c r="H634" s="31">
        <v>375</v>
      </c>
      <c r="I634" s="33">
        <v>1496.5</v>
      </c>
      <c r="J634" s="33">
        <v>8913.2999999999993</v>
      </c>
      <c r="K634" s="33">
        <v>1928.66</v>
      </c>
      <c r="L634" s="31">
        <v>831.25</v>
      </c>
      <c r="M634" s="31"/>
      <c r="N634" s="33">
        <v>26606.560000000001</v>
      </c>
      <c r="O634" s="29"/>
    </row>
    <row r="635" spans="1:15" x14ac:dyDescent="0.25">
      <c r="A635" s="30">
        <v>12</v>
      </c>
      <c r="B635" s="31" t="s">
        <v>23</v>
      </c>
      <c r="C635" s="31" t="s">
        <v>15</v>
      </c>
      <c r="D635" s="31">
        <v>6</v>
      </c>
      <c r="E635" s="31">
        <v>6</v>
      </c>
      <c r="F635" s="32">
        <v>44317</v>
      </c>
      <c r="G635" s="33">
        <v>9416.3799999999992</v>
      </c>
      <c r="H635" s="31">
        <v>50</v>
      </c>
      <c r="I635" s="31">
        <v>215</v>
      </c>
      <c r="J635" s="33">
        <v>2254.96</v>
      </c>
      <c r="K635" s="31">
        <v>411.16</v>
      </c>
      <c r="L635" s="31">
        <v>18.989999999999998</v>
      </c>
      <c r="M635" s="31"/>
      <c r="N635" s="33">
        <v>12366.49</v>
      </c>
      <c r="O635" s="29"/>
    </row>
    <row r="636" spans="1:15" x14ac:dyDescent="0.25">
      <c r="A636" s="30">
        <v>34</v>
      </c>
      <c r="B636" s="31" t="s">
        <v>48</v>
      </c>
      <c r="C636" s="31" t="s">
        <v>15</v>
      </c>
      <c r="D636" s="31">
        <v>7</v>
      </c>
      <c r="E636" s="31">
        <v>6</v>
      </c>
      <c r="F636" s="32">
        <v>44317</v>
      </c>
      <c r="G636" s="33">
        <v>14187.07</v>
      </c>
      <c r="H636" s="31">
        <v>0</v>
      </c>
      <c r="I636" s="33">
        <v>1950</v>
      </c>
      <c r="J636" s="33">
        <v>7057.57</v>
      </c>
      <c r="K636" s="33">
        <v>1411.98</v>
      </c>
      <c r="L636" s="31">
        <v>17.989999999999998</v>
      </c>
      <c r="M636" s="31"/>
      <c r="N636" s="33">
        <v>24624.61</v>
      </c>
      <c r="O636" s="29"/>
    </row>
    <row r="637" spans="1:15" x14ac:dyDescent="0.25">
      <c r="A637" s="30">
        <v>8</v>
      </c>
      <c r="B637" s="31" t="s">
        <v>18</v>
      </c>
      <c r="C637" s="31" t="s">
        <v>15</v>
      </c>
      <c r="D637" s="31">
        <v>6</v>
      </c>
      <c r="E637" s="31">
        <v>6</v>
      </c>
      <c r="F637" s="32">
        <v>44317</v>
      </c>
      <c r="G637" s="33">
        <v>8785.7199999999993</v>
      </c>
      <c r="H637" s="31">
        <v>0</v>
      </c>
      <c r="I637" s="33">
        <v>1585</v>
      </c>
      <c r="J637" s="33">
        <v>4540.3599999999997</v>
      </c>
      <c r="K637" s="31">
        <v>753.89</v>
      </c>
      <c r="L637" s="31">
        <v>24.98</v>
      </c>
      <c r="M637" s="31"/>
      <c r="N637" s="33">
        <v>15689.95</v>
      </c>
      <c r="O637" s="29"/>
    </row>
    <row r="638" spans="1:15" x14ac:dyDescent="0.25">
      <c r="A638" s="30">
        <v>19</v>
      </c>
      <c r="B638" s="31" t="s">
        <v>31</v>
      </c>
      <c r="C638" s="31" t="s">
        <v>32</v>
      </c>
      <c r="D638" s="31">
        <v>6</v>
      </c>
      <c r="E638" s="31">
        <v>6</v>
      </c>
      <c r="F638" s="32">
        <v>44317</v>
      </c>
      <c r="G638" s="33">
        <v>24521.06</v>
      </c>
      <c r="H638" s="33">
        <v>1180</v>
      </c>
      <c r="I638" s="33">
        <v>6380</v>
      </c>
      <c r="J638" s="33">
        <v>7877.28</v>
      </c>
      <c r="K638" s="33">
        <v>1513.65</v>
      </c>
      <c r="L638" s="31">
        <v>107.1</v>
      </c>
      <c r="M638" s="31"/>
      <c r="N638" s="33">
        <v>41579.089999999997</v>
      </c>
      <c r="O638" s="29"/>
    </row>
    <row r="639" spans="1:15" x14ac:dyDescent="0.25">
      <c r="A639" s="30">
        <v>14</v>
      </c>
      <c r="B639" s="31" t="s">
        <v>24</v>
      </c>
      <c r="C639" s="31" t="s">
        <v>15</v>
      </c>
      <c r="D639" s="31">
        <v>6</v>
      </c>
      <c r="E639" s="31">
        <v>4.5</v>
      </c>
      <c r="F639" s="32">
        <v>44317</v>
      </c>
      <c r="G639" s="33">
        <v>8092.89</v>
      </c>
      <c r="H639" s="31">
        <v>140</v>
      </c>
      <c r="I639" s="31">
        <v>75</v>
      </c>
      <c r="J639" s="33">
        <v>6849.79</v>
      </c>
      <c r="K639" s="33">
        <v>2151.81</v>
      </c>
      <c r="L639" s="31">
        <v>30</v>
      </c>
      <c r="M639" s="31"/>
      <c r="N639" s="33">
        <v>17339.490000000002</v>
      </c>
      <c r="O639" s="29"/>
    </row>
    <row r="640" spans="1:15" x14ac:dyDescent="0.25">
      <c r="A640" s="30">
        <v>13</v>
      </c>
      <c r="B640" s="31" t="s">
        <v>25</v>
      </c>
      <c r="C640" s="31" t="s">
        <v>15</v>
      </c>
      <c r="D640" s="31">
        <v>6</v>
      </c>
      <c r="E640" s="31">
        <v>6</v>
      </c>
      <c r="F640" s="32">
        <v>44317</v>
      </c>
      <c r="G640" s="33">
        <v>5031.45</v>
      </c>
      <c r="H640" s="31">
        <v>0</v>
      </c>
      <c r="I640" s="33">
        <v>1150</v>
      </c>
      <c r="J640" s="33">
        <v>1819.83</v>
      </c>
      <c r="K640" s="31">
        <v>349.07</v>
      </c>
      <c r="L640" s="31">
        <v>16.989999999999998</v>
      </c>
      <c r="M640" s="31"/>
      <c r="N640" s="33">
        <v>8367.34</v>
      </c>
      <c r="O640" s="29"/>
    </row>
    <row r="641" spans="1:15" x14ac:dyDescent="0.25">
      <c r="A641" s="30">
        <v>27</v>
      </c>
      <c r="B641" s="31" t="s">
        <v>42</v>
      </c>
      <c r="C641" s="31" t="s">
        <v>15</v>
      </c>
      <c r="D641" s="31">
        <v>6</v>
      </c>
      <c r="E641" s="31">
        <v>6</v>
      </c>
      <c r="F641" s="32">
        <v>44317</v>
      </c>
      <c r="G641" s="33">
        <v>15737.13</v>
      </c>
      <c r="H641" s="31">
        <v>0</v>
      </c>
      <c r="I641" s="33">
        <v>1251.5</v>
      </c>
      <c r="J641" s="33">
        <v>6936.24</v>
      </c>
      <c r="K641" s="33">
        <v>1170.75</v>
      </c>
      <c r="L641" s="31">
        <v>80</v>
      </c>
      <c r="M641" s="31"/>
      <c r="N641" s="33">
        <v>25175.62</v>
      </c>
      <c r="O641" s="29"/>
    </row>
    <row r="642" spans="1:15" x14ac:dyDescent="0.25">
      <c r="A642" s="30">
        <v>32</v>
      </c>
      <c r="B642" s="31" t="s">
        <v>49</v>
      </c>
      <c r="C642" s="31" t="s">
        <v>15</v>
      </c>
      <c r="D642" s="31">
        <v>7</v>
      </c>
      <c r="E642" s="31">
        <v>7</v>
      </c>
      <c r="F642" s="32">
        <v>44317</v>
      </c>
      <c r="G642" s="33">
        <v>6591.5</v>
      </c>
      <c r="H642" s="31">
        <v>0</v>
      </c>
      <c r="I642" s="33">
        <v>1520</v>
      </c>
      <c r="J642" s="33">
        <v>2551.1</v>
      </c>
      <c r="K642" s="31">
        <v>772.57</v>
      </c>
      <c r="L642" s="31">
        <v>20</v>
      </c>
      <c r="M642" s="31"/>
      <c r="N642" s="33">
        <v>11455.17</v>
      </c>
      <c r="O642" s="29"/>
    </row>
    <row r="643" spans="1:15" x14ac:dyDescent="0.25">
      <c r="A643" s="30">
        <v>20</v>
      </c>
      <c r="B643" s="31" t="s">
        <v>30</v>
      </c>
      <c r="C643" s="31" t="s">
        <v>15</v>
      </c>
      <c r="D643" s="31">
        <v>6</v>
      </c>
      <c r="E643" s="31">
        <v>4.5</v>
      </c>
      <c r="F643" s="32">
        <v>44317</v>
      </c>
      <c r="G643" s="33">
        <v>5678.82</v>
      </c>
      <c r="H643" s="31">
        <v>0</v>
      </c>
      <c r="I643" s="31">
        <v>0</v>
      </c>
      <c r="J643" s="33">
        <v>1839.49</v>
      </c>
      <c r="K643" s="31">
        <v>261.33999999999997</v>
      </c>
      <c r="L643" s="31">
        <v>15</v>
      </c>
      <c r="M643" s="31"/>
      <c r="N643" s="33">
        <v>7794.65</v>
      </c>
      <c r="O643" s="29"/>
    </row>
    <row r="644" spans="1:15" x14ac:dyDescent="0.25">
      <c r="A644" s="30">
        <v>11</v>
      </c>
      <c r="B644" s="31" t="s">
        <v>22</v>
      </c>
      <c r="C644" s="31" t="s">
        <v>15</v>
      </c>
      <c r="D644" s="31">
        <v>6</v>
      </c>
      <c r="E644" s="31">
        <v>6</v>
      </c>
      <c r="F644" s="32">
        <v>44317</v>
      </c>
      <c r="G644" s="33">
        <v>8253.25</v>
      </c>
      <c r="H644" s="31">
        <v>0</v>
      </c>
      <c r="I644" s="33">
        <v>1700</v>
      </c>
      <c r="J644" s="33">
        <v>3748.25</v>
      </c>
      <c r="K644" s="31">
        <v>580.15</v>
      </c>
      <c r="L644" s="31">
        <v>173.77</v>
      </c>
      <c r="M644" s="31"/>
      <c r="N644" s="33">
        <v>14455.42</v>
      </c>
      <c r="O644" s="29"/>
    </row>
    <row r="645" spans="1:15" x14ac:dyDescent="0.25">
      <c r="A645" s="30">
        <v>17</v>
      </c>
      <c r="B645" s="31" t="s">
        <v>28</v>
      </c>
      <c r="C645" s="31" t="s">
        <v>15</v>
      </c>
      <c r="D645" s="31">
        <v>7</v>
      </c>
      <c r="E645" s="31">
        <v>6</v>
      </c>
      <c r="F645" s="32">
        <v>44317</v>
      </c>
      <c r="G645" s="33">
        <v>23558.71</v>
      </c>
      <c r="H645" s="31">
        <v>0</v>
      </c>
      <c r="I645" s="33">
        <v>3566.2</v>
      </c>
      <c r="J645" s="33">
        <v>12934.3</v>
      </c>
      <c r="K645" s="33">
        <v>3863.92</v>
      </c>
      <c r="L645" s="33">
        <v>14211.76</v>
      </c>
      <c r="M645" s="33"/>
      <c r="N645" s="33">
        <v>58134.89</v>
      </c>
      <c r="O645" s="29"/>
    </row>
    <row r="646" spans="1:15" x14ac:dyDescent="0.25">
      <c r="A646" s="30">
        <v>7</v>
      </c>
      <c r="B646" s="31" t="s">
        <v>17</v>
      </c>
      <c r="C646" s="31" t="s">
        <v>15</v>
      </c>
      <c r="D646" s="31">
        <v>6</v>
      </c>
      <c r="E646" s="31">
        <v>6</v>
      </c>
      <c r="F646" s="32">
        <v>44317</v>
      </c>
      <c r="G646" s="33">
        <v>2855</v>
      </c>
      <c r="H646" s="31">
        <v>0</v>
      </c>
      <c r="I646" s="31">
        <v>660</v>
      </c>
      <c r="J646" s="31">
        <v>741.75</v>
      </c>
      <c r="K646" s="31">
        <v>273</v>
      </c>
      <c r="L646" s="31">
        <v>30</v>
      </c>
      <c r="M646" s="31"/>
      <c r="N646" s="33">
        <v>4559.75</v>
      </c>
      <c r="O646" s="29"/>
    </row>
    <row r="647" spans="1:15" x14ac:dyDescent="0.25">
      <c r="A647" s="30">
        <v>21</v>
      </c>
      <c r="B647" s="31" t="s">
        <v>33</v>
      </c>
      <c r="C647" s="31" t="s">
        <v>15</v>
      </c>
      <c r="D647" s="31">
        <v>6</v>
      </c>
      <c r="E647" s="31">
        <v>6</v>
      </c>
      <c r="F647" s="32">
        <v>44317</v>
      </c>
      <c r="G647" s="33">
        <v>15460</v>
      </c>
      <c r="H647" s="31">
        <v>660</v>
      </c>
      <c r="I647" s="33">
        <v>6055</v>
      </c>
      <c r="J647" s="33">
        <v>9421.9699999999993</v>
      </c>
      <c r="K647" s="33">
        <v>1178.2</v>
      </c>
      <c r="L647" s="33">
        <v>5302.91</v>
      </c>
      <c r="M647" s="33"/>
      <c r="N647" s="33">
        <v>38078.080000000002</v>
      </c>
      <c r="O647" s="29"/>
    </row>
    <row r="648" spans="1:15" ht="30" x14ac:dyDescent="0.25">
      <c r="A648" s="30">
        <v>15</v>
      </c>
      <c r="B648" s="31" t="s">
        <v>26</v>
      </c>
      <c r="C648" s="31" t="s">
        <v>20</v>
      </c>
      <c r="D648" s="31">
        <v>7</v>
      </c>
      <c r="E648" s="31">
        <v>6</v>
      </c>
      <c r="F648" s="32">
        <v>44317</v>
      </c>
      <c r="G648" s="33">
        <v>23464.5</v>
      </c>
      <c r="H648" s="31">
        <v>0</v>
      </c>
      <c r="I648" s="33">
        <v>5486</v>
      </c>
      <c r="J648" s="33">
        <v>12334.7</v>
      </c>
      <c r="K648" s="33">
        <v>2203.31</v>
      </c>
      <c r="L648" s="33">
        <v>3205.02</v>
      </c>
      <c r="M648" s="33"/>
      <c r="N648" s="33">
        <v>46693.53</v>
      </c>
      <c r="O648" s="29"/>
    </row>
    <row r="649" spans="1:15" x14ac:dyDescent="0.25">
      <c r="A649" s="30">
        <v>24</v>
      </c>
      <c r="B649" s="31" t="s">
        <v>39</v>
      </c>
      <c r="C649" s="31" t="s">
        <v>36</v>
      </c>
      <c r="D649" s="31">
        <v>6</v>
      </c>
      <c r="E649" s="31">
        <v>6</v>
      </c>
      <c r="F649" s="32">
        <v>44317</v>
      </c>
      <c r="G649" s="33">
        <v>25622.94</v>
      </c>
      <c r="H649" s="31">
        <v>200</v>
      </c>
      <c r="I649" s="33">
        <v>3180</v>
      </c>
      <c r="J649" s="33">
        <v>8370.25</v>
      </c>
      <c r="K649" s="33">
        <v>1271.75</v>
      </c>
      <c r="L649" s="33">
        <v>1686.93</v>
      </c>
      <c r="M649" s="33"/>
      <c r="N649" s="33">
        <v>40331.870000000003</v>
      </c>
      <c r="O649" s="29"/>
    </row>
    <row r="650" spans="1:15" x14ac:dyDescent="0.25">
      <c r="A650" s="30">
        <v>26</v>
      </c>
      <c r="B650" s="31" t="s">
        <v>41</v>
      </c>
      <c r="C650" s="31" t="s">
        <v>15</v>
      </c>
      <c r="D650" s="31">
        <v>8</v>
      </c>
      <c r="E650" s="31">
        <v>6</v>
      </c>
      <c r="F650" s="32">
        <v>44317</v>
      </c>
      <c r="G650" s="33">
        <v>13960</v>
      </c>
      <c r="H650" s="31">
        <v>0</v>
      </c>
      <c r="I650" s="31">
        <v>570</v>
      </c>
      <c r="J650" s="33">
        <v>3854.75</v>
      </c>
      <c r="K650" s="31">
        <v>772.75</v>
      </c>
      <c r="L650" s="31">
        <v>106</v>
      </c>
      <c r="M650" s="31"/>
      <c r="N650" s="33">
        <v>19263.5</v>
      </c>
      <c r="O650" s="29"/>
    </row>
    <row r="651" spans="1:15" ht="30" x14ac:dyDescent="0.25">
      <c r="A651" s="30">
        <v>9</v>
      </c>
      <c r="B651" s="31" t="s">
        <v>19</v>
      </c>
      <c r="C651" s="31" t="s">
        <v>20</v>
      </c>
      <c r="D651" s="31">
        <v>5</v>
      </c>
      <c r="E651" s="31">
        <v>6</v>
      </c>
      <c r="F651" s="32">
        <v>44317</v>
      </c>
      <c r="G651" s="33">
        <v>7439.05</v>
      </c>
      <c r="H651" s="31">
        <v>0</v>
      </c>
      <c r="I651" s="31">
        <v>0</v>
      </c>
      <c r="J651" s="33">
        <v>4072.14</v>
      </c>
      <c r="K651" s="31">
        <v>685.2</v>
      </c>
      <c r="L651" s="31">
        <v>15.99</v>
      </c>
      <c r="M651" s="31"/>
      <c r="N651" s="33">
        <v>12212.38</v>
      </c>
      <c r="O651" s="29"/>
    </row>
    <row r="652" spans="1:15" x14ac:dyDescent="0.25">
      <c r="A652" s="30">
        <v>6</v>
      </c>
      <c r="B652" s="31" t="s">
        <v>16</v>
      </c>
      <c r="C652" s="31" t="s">
        <v>15</v>
      </c>
      <c r="D652" s="31">
        <v>6</v>
      </c>
      <c r="E652" s="31">
        <v>6</v>
      </c>
      <c r="F652" s="32">
        <v>44317</v>
      </c>
      <c r="G652" s="33">
        <v>16095</v>
      </c>
      <c r="H652" s="31">
        <v>250</v>
      </c>
      <c r="I652" s="33">
        <v>2246.9899999999998</v>
      </c>
      <c r="J652" s="33">
        <v>4826.25</v>
      </c>
      <c r="K652" s="33">
        <v>1588.75</v>
      </c>
      <c r="L652" s="31">
        <v>483.73</v>
      </c>
      <c r="M652" s="31"/>
      <c r="N652" s="33">
        <v>25490.720000000001</v>
      </c>
      <c r="O652" s="29"/>
    </row>
    <row r="653" spans="1:15" ht="30" x14ac:dyDescent="0.25">
      <c r="A653" s="30">
        <v>31</v>
      </c>
      <c r="B653" s="31" t="s">
        <v>45</v>
      </c>
      <c r="C653" s="31" t="s">
        <v>20</v>
      </c>
      <c r="D653" s="31">
        <v>7</v>
      </c>
      <c r="E653" s="31">
        <v>6</v>
      </c>
      <c r="F653" s="32">
        <v>44317</v>
      </c>
      <c r="G653" s="33">
        <v>29509</v>
      </c>
      <c r="H653" s="33">
        <v>2400</v>
      </c>
      <c r="I653" s="33">
        <v>2323</v>
      </c>
      <c r="J653" s="33">
        <v>12164.2</v>
      </c>
      <c r="K653" s="33">
        <v>2095.5500000000002</v>
      </c>
      <c r="L653" s="31">
        <v>0</v>
      </c>
      <c r="M653" s="31"/>
      <c r="N653" s="33">
        <v>48491.75</v>
      </c>
      <c r="O653" s="29"/>
    </row>
    <row r="654" spans="1:15" x14ac:dyDescent="0.25">
      <c r="A654" s="30">
        <v>10</v>
      </c>
      <c r="B654" s="31" t="s">
        <v>21</v>
      </c>
      <c r="C654" s="31" t="s">
        <v>15</v>
      </c>
      <c r="D654" s="31">
        <v>6</v>
      </c>
      <c r="E654" s="31">
        <v>6</v>
      </c>
      <c r="F654" s="32">
        <v>44317</v>
      </c>
      <c r="G654" s="33">
        <v>7444.56</v>
      </c>
      <c r="H654" s="31">
        <v>45</v>
      </c>
      <c r="I654" s="31">
        <v>949.35</v>
      </c>
      <c r="J654" s="33">
        <v>2328.58</v>
      </c>
      <c r="K654" s="31">
        <v>432.5</v>
      </c>
      <c r="L654" s="31">
        <v>525.79</v>
      </c>
      <c r="M654" s="31"/>
      <c r="N654" s="33">
        <v>11725.78</v>
      </c>
      <c r="O654" s="29"/>
    </row>
    <row r="655" spans="1:15" x14ac:dyDescent="0.25">
      <c r="A655" s="30">
        <v>4</v>
      </c>
      <c r="B655" s="31" t="s">
        <v>37</v>
      </c>
      <c r="C655" s="31" t="s">
        <v>38</v>
      </c>
      <c r="D655" s="31">
        <v>5</v>
      </c>
      <c r="E655" s="31">
        <v>6</v>
      </c>
      <c r="F655" s="32">
        <v>44317</v>
      </c>
      <c r="G655" s="33">
        <v>7526</v>
      </c>
      <c r="H655" s="33">
        <v>1137</v>
      </c>
      <c r="I655" s="31">
        <v>0</v>
      </c>
      <c r="J655" s="33">
        <v>3321.3</v>
      </c>
      <c r="K655" s="33">
        <v>2553.58</v>
      </c>
      <c r="L655" s="31">
        <v>48</v>
      </c>
      <c r="M655" s="31"/>
      <c r="N655" s="33">
        <v>14585.88</v>
      </c>
      <c r="O655" s="29"/>
    </row>
    <row r="656" spans="1:15" x14ac:dyDescent="0.25">
      <c r="A656" s="30">
        <v>22</v>
      </c>
      <c r="B656" s="31" t="s">
        <v>34</v>
      </c>
      <c r="C656" s="31" t="s">
        <v>15</v>
      </c>
      <c r="D656" s="31">
        <v>6</v>
      </c>
      <c r="E656" s="31">
        <v>4.5</v>
      </c>
      <c r="F656" s="32">
        <v>44317</v>
      </c>
      <c r="G656" s="33">
        <v>6309.35</v>
      </c>
      <c r="H656" s="31">
        <v>0</v>
      </c>
      <c r="I656" s="31">
        <v>436.67</v>
      </c>
      <c r="J656" s="33">
        <v>1715.17</v>
      </c>
      <c r="K656" s="31">
        <v>210.05</v>
      </c>
      <c r="L656" s="31">
        <v>0</v>
      </c>
      <c r="M656" s="31"/>
      <c r="N656" s="33">
        <v>8671.24</v>
      </c>
      <c r="O656" s="29"/>
    </row>
    <row r="657" spans="1:15" x14ac:dyDescent="0.25">
      <c r="A657" s="30">
        <v>12</v>
      </c>
      <c r="B657" s="31" t="s">
        <v>23</v>
      </c>
      <c r="C657" s="31" t="s">
        <v>15</v>
      </c>
      <c r="D657" s="31">
        <v>6</v>
      </c>
      <c r="E657" s="31">
        <v>6</v>
      </c>
      <c r="F657" s="32">
        <v>44348</v>
      </c>
      <c r="G657" s="33">
        <v>8828.5400000000009</v>
      </c>
      <c r="H657" s="31">
        <v>50</v>
      </c>
      <c r="I657" s="31">
        <v>0</v>
      </c>
      <c r="J657" s="33">
        <v>2604.5700000000002</v>
      </c>
      <c r="K657" s="31">
        <v>799.9</v>
      </c>
      <c r="L657" s="31">
        <v>33.229999999999997</v>
      </c>
      <c r="M657" s="31"/>
      <c r="N657" s="33">
        <v>12316.24</v>
      </c>
      <c r="O657" s="29"/>
    </row>
    <row r="658" spans="1:15" x14ac:dyDescent="0.25">
      <c r="A658" s="30">
        <v>33</v>
      </c>
      <c r="B658" s="31" t="s">
        <v>44</v>
      </c>
      <c r="C658" s="31" t="s">
        <v>32</v>
      </c>
      <c r="D658" s="31">
        <v>6</v>
      </c>
      <c r="E658" s="31">
        <v>6</v>
      </c>
      <c r="F658" s="32">
        <v>44348</v>
      </c>
      <c r="G658" s="33">
        <v>11035</v>
      </c>
      <c r="H658" s="31">
        <v>0</v>
      </c>
      <c r="I658" s="31">
        <v>700</v>
      </c>
      <c r="J658" s="33">
        <v>3295.37</v>
      </c>
      <c r="K658" s="31">
        <v>873.16</v>
      </c>
      <c r="L658" s="31">
        <v>0</v>
      </c>
      <c r="M658" s="31"/>
      <c r="N658" s="33">
        <v>15903.53</v>
      </c>
      <c r="O658" s="29"/>
    </row>
    <row r="659" spans="1:15" x14ac:dyDescent="0.25">
      <c r="A659" s="30">
        <v>28</v>
      </c>
      <c r="B659" s="31" t="s">
        <v>46</v>
      </c>
      <c r="C659" s="31" t="s">
        <v>15</v>
      </c>
      <c r="D659" s="31">
        <v>8</v>
      </c>
      <c r="E659" s="31">
        <v>6</v>
      </c>
      <c r="F659" s="32">
        <v>44348</v>
      </c>
      <c r="G659" s="33">
        <v>3077.2</v>
      </c>
      <c r="H659" s="31">
        <v>0</v>
      </c>
      <c r="I659" s="31">
        <v>550</v>
      </c>
      <c r="J659" s="33">
        <v>2086.86</v>
      </c>
      <c r="K659" s="33">
        <v>1197.1400000000001</v>
      </c>
      <c r="L659" s="31">
        <v>54.97</v>
      </c>
      <c r="M659" s="31"/>
      <c r="N659" s="33">
        <v>6966.17</v>
      </c>
      <c r="O659" s="29"/>
    </row>
    <row r="660" spans="1:15" x14ac:dyDescent="0.25">
      <c r="A660" s="30">
        <v>4</v>
      </c>
      <c r="B660" s="31" t="s">
        <v>37</v>
      </c>
      <c r="C660" s="31" t="s">
        <v>38</v>
      </c>
      <c r="D660" s="31">
        <v>5</v>
      </c>
      <c r="E660" s="31">
        <v>6</v>
      </c>
      <c r="F660" s="32">
        <v>44348</v>
      </c>
      <c r="G660" s="33">
        <v>9089.25</v>
      </c>
      <c r="H660" s="31">
        <v>540</v>
      </c>
      <c r="I660" s="31">
        <v>0</v>
      </c>
      <c r="J660" s="33">
        <v>3832.42</v>
      </c>
      <c r="K660" s="33">
        <v>2815.93</v>
      </c>
      <c r="L660" s="31">
        <v>0</v>
      </c>
      <c r="M660" s="31"/>
      <c r="N660" s="33">
        <v>16277.6</v>
      </c>
      <c r="O660" s="29"/>
    </row>
    <row r="661" spans="1:15" x14ac:dyDescent="0.25">
      <c r="A661" s="30">
        <v>30</v>
      </c>
      <c r="B661" s="31" t="s">
        <v>43</v>
      </c>
      <c r="C661" s="31" t="s">
        <v>15</v>
      </c>
      <c r="D661" s="31">
        <v>7</v>
      </c>
      <c r="E661" s="31">
        <v>6</v>
      </c>
      <c r="F661" s="32">
        <v>44348</v>
      </c>
      <c r="G661" s="33">
        <v>6802.5</v>
      </c>
      <c r="H661" s="31">
        <v>0</v>
      </c>
      <c r="I661" s="33">
        <v>2387</v>
      </c>
      <c r="J661" s="33">
        <v>3339.75</v>
      </c>
      <c r="K661" s="31">
        <v>895.5</v>
      </c>
      <c r="L661" s="33">
        <v>2113.98</v>
      </c>
      <c r="M661" s="33"/>
      <c r="N661" s="33">
        <v>15538.73</v>
      </c>
      <c r="O661" s="29"/>
    </row>
    <row r="662" spans="1:15" x14ac:dyDescent="0.25">
      <c r="A662" s="30">
        <v>29</v>
      </c>
      <c r="B662" s="31" t="s">
        <v>47</v>
      </c>
      <c r="C662" s="31" t="s">
        <v>15</v>
      </c>
      <c r="D662" s="31">
        <v>7</v>
      </c>
      <c r="E662" s="31">
        <v>6</v>
      </c>
      <c r="F662" s="32">
        <v>44348</v>
      </c>
      <c r="G662" s="33">
        <v>5373.36</v>
      </c>
      <c r="H662" s="31">
        <v>0</v>
      </c>
      <c r="I662" s="33">
        <v>1000</v>
      </c>
      <c r="J662" s="33">
        <v>3646.82</v>
      </c>
      <c r="K662" s="33">
        <v>1072</v>
      </c>
      <c r="L662" s="31">
        <v>0</v>
      </c>
      <c r="M662" s="31"/>
      <c r="N662" s="33">
        <v>11092.18</v>
      </c>
      <c r="O662" s="29"/>
    </row>
    <row r="663" spans="1:15" x14ac:dyDescent="0.25">
      <c r="A663" s="30">
        <v>25</v>
      </c>
      <c r="B663" s="31" t="s">
        <v>40</v>
      </c>
      <c r="C663" s="31" t="s">
        <v>38</v>
      </c>
      <c r="D663" s="31">
        <v>6</v>
      </c>
      <c r="E663" s="31">
        <v>6</v>
      </c>
      <c r="F663" s="32">
        <v>44348</v>
      </c>
      <c r="G663" s="33">
        <v>16985.849999999999</v>
      </c>
      <c r="H663" s="33">
        <v>8226</v>
      </c>
      <c r="I663" s="33">
        <v>1460</v>
      </c>
      <c r="J663" s="33">
        <v>7440.33</v>
      </c>
      <c r="K663" s="33">
        <v>1828.52</v>
      </c>
      <c r="L663" s="31">
        <v>451.74</v>
      </c>
      <c r="M663" s="31"/>
      <c r="N663" s="33">
        <v>36392.44</v>
      </c>
      <c r="O663" s="29"/>
    </row>
    <row r="664" spans="1:15" x14ac:dyDescent="0.25">
      <c r="A664" s="30">
        <v>27</v>
      </c>
      <c r="B664" s="31" t="s">
        <v>42</v>
      </c>
      <c r="C664" s="31" t="s">
        <v>15</v>
      </c>
      <c r="D664" s="31">
        <v>6</v>
      </c>
      <c r="E664" s="31">
        <v>6</v>
      </c>
      <c r="F664" s="32">
        <v>44348</v>
      </c>
      <c r="G664" s="33">
        <v>16777.87</v>
      </c>
      <c r="H664" s="31">
        <v>600</v>
      </c>
      <c r="I664" s="33">
        <v>1010</v>
      </c>
      <c r="J664" s="33">
        <v>8948.17</v>
      </c>
      <c r="K664" s="33">
        <v>1383.25</v>
      </c>
      <c r="L664" s="31">
        <v>146.99</v>
      </c>
      <c r="M664" s="31"/>
      <c r="N664" s="33">
        <v>28866.28</v>
      </c>
      <c r="O664" s="29"/>
    </row>
    <row r="665" spans="1:15" x14ac:dyDescent="0.25">
      <c r="A665" s="30">
        <v>8</v>
      </c>
      <c r="B665" s="31" t="s">
        <v>18</v>
      </c>
      <c r="C665" s="31" t="s">
        <v>15</v>
      </c>
      <c r="D665" s="31">
        <v>6</v>
      </c>
      <c r="E665" s="31">
        <v>6</v>
      </c>
      <c r="F665" s="32">
        <v>44348</v>
      </c>
      <c r="G665" s="33">
        <v>13084.7</v>
      </c>
      <c r="H665" s="31">
        <v>0</v>
      </c>
      <c r="I665" s="33">
        <v>1300</v>
      </c>
      <c r="J665" s="33">
        <v>4558.54</v>
      </c>
      <c r="K665" s="33">
        <v>1105.8399999999999</v>
      </c>
      <c r="L665" s="31">
        <v>0</v>
      </c>
      <c r="M665" s="31"/>
      <c r="N665" s="33">
        <v>20049.080000000002</v>
      </c>
      <c r="O665" s="29"/>
    </row>
    <row r="666" spans="1:15" x14ac:dyDescent="0.25">
      <c r="A666" s="30">
        <v>41</v>
      </c>
      <c r="B666" s="31" t="s">
        <v>50</v>
      </c>
      <c r="C666" s="31" t="s">
        <v>38</v>
      </c>
      <c r="D666" s="31">
        <v>5</v>
      </c>
      <c r="E666" s="31">
        <v>6</v>
      </c>
      <c r="F666" s="32">
        <v>44348</v>
      </c>
      <c r="G666" s="33">
        <v>3589.78</v>
      </c>
      <c r="H666" s="31">
        <v>0</v>
      </c>
      <c r="I666" s="31">
        <v>684.98</v>
      </c>
      <c r="J666" s="33">
        <v>3749.33</v>
      </c>
      <c r="K666" s="31">
        <v>590.27</v>
      </c>
      <c r="L666" s="31">
        <v>159.97999999999999</v>
      </c>
      <c r="M666" s="31"/>
      <c r="N666" s="33">
        <v>8774.34</v>
      </c>
      <c r="O666" s="29"/>
    </row>
    <row r="667" spans="1:15" x14ac:dyDescent="0.25">
      <c r="A667" s="30">
        <v>18</v>
      </c>
      <c r="B667" s="31" t="s">
        <v>29</v>
      </c>
      <c r="C667" s="31" t="s">
        <v>15</v>
      </c>
      <c r="D667" s="31">
        <v>6</v>
      </c>
      <c r="E667" s="31">
        <v>6</v>
      </c>
      <c r="F667" s="32">
        <v>44348</v>
      </c>
      <c r="G667" s="33">
        <v>4009.49</v>
      </c>
      <c r="H667" s="31">
        <v>0</v>
      </c>
      <c r="I667" s="33">
        <v>1765.17</v>
      </c>
      <c r="J667" s="33">
        <v>1563.29</v>
      </c>
      <c r="K667" s="31">
        <v>307.7</v>
      </c>
      <c r="L667" s="33">
        <v>3245.76</v>
      </c>
      <c r="M667" s="33"/>
      <c r="N667" s="33">
        <v>10891.41</v>
      </c>
      <c r="O667" s="29"/>
    </row>
    <row r="668" spans="1:15" x14ac:dyDescent="0.25">
      <c r="A668" s="30">
        <v>19</v>
      </c>
      <c r="B668" s="31" t="s">
        <v>31</v>
      </c>
      <c r="C668" s="31" t="s">
        <v>32</v>
      </c>
      <c r="D668" s="31">
        <v>6</v>
      </c>
      <c r="E668" s="31">
        <v>6</v>
      </c>
      <c r="F668" s="32">
        <v>44348</v>
      </c>
      <c r="G668" s="33">
        <v>16913.400000000001</v>
      </c>
      <c r="H668" s="31">
        <v>0</v>
      </c>
      <c r="I668" s="33">
        <v>6635</v>
      </c>
      <c r="J668" s="33">
        <v>5610.93</v>
      </c>
      <c r="K668" s="33">
        <v>1113.43</v>
      </c>
      <c r="L668" s="31">
        <v>217.96</v>
      </c>
      <c r="M668" s="31"/>
      <c r="N668" s="33">
        <v>30490.720000000001</v>
      </c>
      <c r="O668" s="29"/>
    </row>
    <row r="669" spans="1:15" x14ac:dyDescent="0.25">
      <c r="A669" s="30">
        <v>34</v>
      </c>
      <c r="B669" s="31" t="s">
        <v>48</v>
      </c>
      <c r="C669" s="31" t="s">
        <v>15</v>
      </c>
      <c r="D669" s="31">
        <v>7</v>
      </c>
      <c r="E669" s="31">
        <v>6</v>
      </c>
      <c r="F669" s="32">
        <v>44348</v>
      </c>
      <c r="G669" s="33">
        <v>14551.03</v>
      </c>
      <c r="H669" s="31">
        <v>0</v>
      </c>
      <c r="I669" s="33">
        <v>3010</v>
      </c>
      <c r="J669" s="33">
        <v>5157.6000000000004</v>
      </c>
      <c r="K669" s="33">
        <v>1609.49</v>
      </c>
      <c r="L669" s="31">
        <v>813.98</v>
      </c>
      <c r="M669" s="31"/>
      <c r="N669" s="33">
        <v>25142.1</v>
      </c>
      <c r="O669" s="29"/>
    </row>
    <row r="670" spans="1:15" x14ac:dyDescent="0.25">
      <c r="A670" s="30">
        <v>16</v>
      </c>
      <c r="B670" s="31" t="s">
        <v>27</v>
      </c>
      <c r="C670" s="31" t="s">
        <v>15</v>
      </c>
      <c r="D670" s="31">
        <v>7</v>
      </c>
      <c r="E670" s="31">
        <v>7</v>
      </c>
      <c r="F670" s="32">
        <v>44348</v>
      </c>
      <c r="G670" s="33">
        <v>4747.6000000000004</v>
      </c>
      <c r="H670" s="31">
        <v>0</v>
      </c>
      <c r="I670" s="33">
        <v>1944</v>
      </c>
      <c r="J670" s="33">
        <v>1682.71</v>
      </c>
      <c r="K670" s="31">
        <v>408.95</v>
      </c>
      <c r="L670" s="33">
        <v>1168.22</v>
      </c>
      <c r="M670" s="33"/>
      <c r="N670" s="33">
        <v>9951.48</v>
      </c>
      <c r="O670" s="29"/>
    </row>
    <row r="671" spans="1:15" x14ac:dyDescent="0.25">
      <c r="A671" s="30">
        <v>14</v>
      </c>
      <c r="B671" s="31" t="s">
        <v>24</v>
      </c>
      <c r="C671" s="31" t="s">
        <v>15</v>
      </c>
      <c r="D671" s="31">
        <v>6</v>
      </c>
      <c r="E671" s="31">
        <v>4.5</v>
      </c>
      <c r="F671" s="32">
        <v>44348</v>
      </c>
      <c r="G671" s="33">
        <v>7991.18</v>
      </c>
      <c r="H671" s="31">
        <v>0</v>
      </c>
      <c r="I671" s="31">
        <v>0</v>
      </c>
      <c r="J671" s="33">
        <v>7514.64</v>
      </c>
      <c r="K671" s="33">
        <v>2614.9699999999998</v>
      </c>
      <c r="L671" s="31">
        <v>735</v>
      </c>
      <c r="M671" s="31"/>
      <c r="N671" s="33">
        <v>18855.79</v>
      </c>
      <c r="O671" s="29"/>
    </row>
    <row r="672" spans="1:15" x14ac:dyDescent="0.25">
      <c r="A672" s="30">
        <v>2</v>
      </c>
      <c r="B672" s="31" t="s">
        <v>14</v>
      </c>
      <c r="C672" s="31" t="s">
        <v>15</v>
      </c>
      <c r="D672" s="31">
        <v>5</v>
      </c>
      <c r="E672" s="31">
        <v>6</v>
      </c>
      <c r="F672" s="32">
        <v>44348</v>
      </c>
      <c r="G672" s="33">
        <v>9157.33</v>
      </c>
      <c r="H672" s="31">
        <v>0</v>
      </c>
      <c r="I672" s="31">
        <v>0</v>
      </c>
      <c r="J672" s="33">
        <v>2928.25</v>
      </c>
      <c r="K672" s="31">
        <v>334</v>
      </c>
      <c r="L672" s="31">
        <v>0</v>
      </c>
      <c r="M672" s="31"/>
      <c r="N672" s="33">
        <v>12419.58</v>
      </c>
      <c r="O672" s="29"/>
    </row>
    <row r="673" spans="1:15" x14ac:dyDescent="0.25">
      <c r="A673" s="30">
        <v>13</v>
      </c>
      <c r="B673" s="31" t="s">
        <v>25</v>
      </c>
      <c r="C673" s="31" t="s">
        <v>15</v>
      </c>
      <c r="D673" s="31">
        <v>6</v>
      </c>
      <c r="E673" s="31">
        <v>6</v>
      </c>
      <c r="F673" s="32">
        <v>44348</v>
      </c>
      <c r="G673" s="33">
        <v>9849.57</v>
      </c>
      <c r="H673" s="31">
        <v>0</v>
      </c>
      <c r="I673" s="31">
        <v>0</v>
      </c>
      <c r="J673" s="33">
        <v>2843.58</v>
      </c>
      <c r="K673" s="31">
        <v>859.54</v>
      </c>
      <c r="L673" s="31">
        <v>50.97</v>
      </c>
      <c r="M673" s="31"/>
      <c r="N673" s="33">
        <v>13603.66</v>
      </c>
      <c r="O673" s="29"/>
    </row>
    <row r="674" spans="1:15" x14ac:dyDescent="0.25">
      <c r="A674" s="30">
        <v>7</v>
      </c>
      <c r="B674" s="31" t="s">
        <v>17</v>
      </c>
      <c r="C674" s="31" t="s">
        <v>15</v>
      </c>
      <c r="D674" s="31">
        <v>6</v>
      </c>
      <c r="E674" s="31">
        <v>6</v>
      </c>
      <c r="F674" s="32">
        <v>44348</v>
      </c>
      <c r="G674" s="33">
        <v>3985</v>
      </c>
      <c r="H674" s="31">
        <v>0</v>
      </c>
      <c r="I674" s="31">
        <v>620</v>
      </c>
      <c r="J674" s="33">
        <v>1349</v>
      </c>
      <c r="K674" s="31">
        <v>207.5</v>
      </c>
      <c r="L674" s="31">
        <v>15</v>
      </c>
      <c r="M674" s="31"/>
      <c r="N674" s="33">
        <v>6176.5</v>
      </c>
      <c r="O674" s="29"/>
    </row>
    <row r="675" spans="1:15" x14ac:dyDescent="0.25">
      <c r="A675" s="30">
        <v>20</v>
      </c>
      <c r="B675" s="31" t="s">
        <v>30</v>
      </c>
      <c r="C675" s="31" t="s">
        <v>15</v>
      </c>
      <c r="D675" s="31">
        <v>6</v>
      </c>
      <c r="E675" s="31">
        <v>4.5</v>
      </c>
      <c r="F675" s="32">
        <v>44348</v>
      </c>
      <c r="G675" s="33">
        <v>3493.3</v>
      </c>
      <c r="H675" s="31">
        <v>0</v>
      </c>
      <c r="I675" s="31">
        <v>0</v>
      </c>
      <c r="J675" s="33">
        <v>2373.9299999999998</v>
      </c>
      <c r="K675" s="31">
        <v>506.28</v>
      </c>
      <c r="L675" s="31">
        <v>10</v>
      </c>
      <c r="M675" s="31"/>
      <c r="N675" s="33">
        <v>6383.51</v>
      </c>
      <c r="O675" s="29"/>
    </row>
    <row r="676" spans="1:15" x14ac:dyDescent="0.25">
      <c r="A676" s="30">
        <v>22</v>
      </c>
      <c r="B676" s="31" t="s">
        <v>34</v>
      </c>
      <c r="C676" s="31" t="s">
        <v>15</v>
      </c>
      <c r="D676" s="31">
        <v>6</v>
      </c>
      <c r="E676" s="31">
        <v>4.5</v>
      </c>
      <c r="F676" s="32">
        <v>44348</v>
      </c>
      <c r="G676" s="33">
        <v>5808.59</v>
      </c>
      <c r="H676" s="31">
        <v>30</v>
      </c>
      <c r="I676" s="33">
        <v>1053</v>
      </c>
      <c r="J676" s="33">
        <v>2408.84</v>
      </c>
      <c r="K676" s="31">
        <v>540.85</v>
      </c>
      <c r="L676" s="31">
        <v>45.45</v>
      </c>
      <c r="M676" s="31"/>
      <c r="N676" s="33">
        <v>9886.73</v>
      </c>
      <c r="O676" s="29"/>
    </row>
    <row r="677" spans="1:15" x14ac:dyDescent="0.25">
      <c r="A677" s="30">
        <v>17</v>
      </c>
      <c r="B677" s="31" t="s">
        <v>28</v>
      </c>
      <c r="C677" s="31" t="s">
        <v>15</v>
      </c>
      <c r="D677" s="31">
        <v>7</v>
      </c>
      <c r="E677" s="31">
        <v>6</v>
      </c>
      <c r="F677" s="32">
        <v>44348</v>
      </c>
      <c r="G677" s="33">
        <v>15084.25</v>
      </c>
      <c r="H677" s="31">
        <v>0</v>
      </c>
      <c r="I677" s="33">
        <v>3654.2</v>
      </c>
      <c r="J677" s="33">
        <v>7672.53</v>
      </c>
      <c r="K677" s="33">
        <v>2398.12</v>
      </c>
      <c r="L677" s="33">
        <v>2190.94</v>
      </c>
      <c r="M677" s="33"/>
      <c r="N677" s="33">
        <v>31000.04</v>
      </c>
      <c r="O677" s="29"/>
    </row>
    <row r="678" spans="1:15" x14ac:dyDescent="0.25">
      <c r="A678" s="30">
        <v>32</v>
      </c>
      <c r="B678" s="31" t="s">
        <v>49</v>
      </c>
      <c r="C678" s="31" t="s">
        <v>15</v>
      </c>
      <c r="D678" s="31">
        <v>7</v>
      </c>
      <c r="E678" s="31">
        <v>7</v>
      </c>
      <c r="F678" s="32">
        <v>44348</v>
      </c>
      <c r="G678" s="33">
        <v>8276.5</v>
      </c>
      <c r="H678" s="31">
        <v>300</v>
      </c>
      <c r="I678" s="33">
        <v>2025</v>
      </c>
      <c r="J678" s="33">
        <v>2725.05</v>
      </c>
      <c r="K678" s="31">
        <v>829.65</v>
      </c>
      <c r="L678" s="31">
        <v>33.979999999999997</v>
      </c>
      <c r="M678" s="31"/>
      <c r="N678" s="33">
        <v>14190.18</v>
      </c>
      <c r="O678" s="29"/>
    </row>
    <row r="679" spans="1:15" x14ac:dyDescent="0.25">
      <c r="A679" s="30">
        <v>21</v>
      </c>
      <c r="B679" s="31" t="s">
        <v>33</v>
      </c>
      <c r="C679" s="31" t="s">
        <v>15</v>
      </c>
      <c r="D679" s="31">
        <v>6</v>
      </c>
      <c r="E679" s="31">
        <v>6</v>
      </c>
      <c r="F679" s="32">
        <v>44348</v>
      </c>
      <c r="G679" s="33">
        <v>17759.099999999999</v>
      </c>
      <c r="H679" s="31">
        <v>0</v>
      </c>
      <c r="I679" s="33">
        <v>6225</v>
      </c>
      <c r="J679" s="33">
        <v>9719.19</v>
      </c>
      <c r="K679" s="33">
        <v>1596</v>
      </c>
      <c r="L679" s="33">
        <v>2524.19</v>
      </c>
      <c r="M679" s="33"/>
      <c r="N679" s="33">
        <v>37823.480000000003</v>
      </c>
      <c r="O679" s="29"/>
    </row>
    <row r="680" spans="1:15" x14ac:dyDescent="0.25">
      <c r="A680" s="30">
        <v>11</v>
      </c>
      <c r="B680" s="31" t="s">
        <v>22</v>
      </c>
      <c r="C680" s="31" t="s">
        <v>15</v>
      </c>
      <c r="D680" s="31">
        <v>6</v>
      </c>
      <c r="E680" s="31">
        <v>6</v>
      </c>
      <c r="F680" s="32">
        <v>44348</v>
      </c>
      <c r="G680" s="33">
        <v>11820.79</v>
      </c>
      <c r="H680" s="31">
        <v>0</v>
      </c>
      <c r="I680" s="33">
        <v>1302.5</v>
      </c>
      <c r="J680" s="33">
        <v>4137.42</v>
      </c>
      <c r="K680" s="31">
        <v>920.53</v>
      </c>
      <c r="L680" s="33">
        <v>1161.9000000000001</v>
      </c>
      <c r="M680" s="33"/>
      <c r="N680" s="33">
        <v>19343.14</v>
      </c>
      <c r="O680" s="29"/>
    </row>
    <row r="681" spans="1:15" x14ac:dyDescent="0.25">
      <c r="A681" s="30">
        <v>24</v>
      </c>
      <c r="B681" s="31" t="s">
        <v>39</v>
      </c>
      <c r="C681" s="31" t="s">
        <v>36</v>
      </c>
      <c r="D681" s="31">
        <v>6</v>
      </c>
      <c r="E681" s="31">
        <v>6</v>
      </c>
      <c r="F681" s="32">
        <v>44348</v>
      </c>
      <c r="G681" s="33">
        <v>17913</v>
      </c>
      <c r="H681" s="31">
        <v>200</v>
      </c>
      <c r="I681" s="31">
        <v>477</v>
      </c>
      <c r="J681" s="33">
        <v>6235.5</v>
      </c>
      <c r="K681" s="33">
        <v>1232.44</v>
      </c>
      <c r="L681" s="31">
        <v>61.97</v>
      </c>
      <c r="M681" s="31"/>
      <c r="N681" s="33">
        <v>26119.91</v>
      </c>
      <c r="O681" s="29"/>
    </row>
    <row r="682" spans="1:15" x14ac:dyDescent="0.25">
      <c r="A682" s="30">
        <v>26</v>
      </c>
      <c r="B682" s="31" t="s">
        <v>41</v>
      </c>
      <c r="C682" s="31" t="s">
        <v>15</v>
      </c>
      <c r="D682" s="31">
        <v>8</v>
      </c>
      <c r="E682" s="31">
        <v>6</v>
      </c>
      <c r="F682" s="32">
        <v>44348</v>
      </c>
      <c r="G682" s="33">
        <v>11952.5</v>
      </c>
      <c r="H682" s="31">
        <v>0</v>
      </c>
      <c r="I682" s="33">
        <v>4020</v>
      </c>
      <c r="J682" s="33">
        <v>1767.75</v>
      </c>
      <c r="K682" s="31">
        <v>485.25</v>
      </c>
      <c r="L682" s="33">
        <v>1788</v>
      </c>
      <c r="M682" s="33"/>
      <c r="N682" s="33">
        <v>20013.5</v>
      </c>
      <c r="O682" s="29"/>
    </row>
    <row r="683" spans="1:15" ht="30" x14ac:dyDescent="0.25">
      <c r="A683" s="30">
        <v>9</v>
      </c>
      <c r="B683" s="31" t="s">
        <v>19</v>
      </c>
      <c r="C683" s="31" t="s">
        <v>20</v>
      </c>
      <c r="D683" s="31">
        <v>5</v>
      </c>
      <c r="E683" s="31">
        <v>6</v>
      </c>
      <c r="F683" s="32">
        <v>44348</v>
      </c>
      <c r="G683" s="33">
        <v>6000</v>
      </c>
      <c r="H683" s="31">
        <v>0</v>
      </c>
      <c r="I683" s="31">
        <v>0</v>
      </c>
      <c r="J683" s="33">
        <v>3110.73</v>
      </c>
      <c r="K683" s="31">
        <v>565.98</v>
      </c>
      <c r="L683" s="31">
        <v>0</v>
      </c>
      <c r="M683" s="31"/>
      <c r="N683" s="33">
        <v>9676.7099999999991</v>
      </c>
      <c r="O683" s="29"/>
    </row>
    <row r="684" spans="1:15" x14ac:dyDescent="0.25">
      <c r="A684" s="30">
        <v>6</v>
      </c>
      <c r="B684" s="31" t="s">
        <v>16</v>
      </c>
      <c r="C684" s="31" t="s">
        <v>15</v>
      </c>
      <c r="D684" s="31">
        <v>6</v>
      </c>
      <c r="E684" s="31">
        <v>6</v>
      </c>
      <c r="F684" s="32">
        <v>44348</v>
      </c>
      <c r="G684" s="33">
        <v>22915</v>
      </c>
      <c r="H684" s="31">
        <v>100</v>
      </c>
      <c r="I684" s="33">
        <v>1837.98</v>
      </c>
      <c r="J684" s="33">
        <v>7627.5</v>
      </c>
      <c r="K684" s="33">
        <v>1756.7</v>
      </c>
      <c r="L684" s="33">
        <v>1314.51</v>
      </c>
      <c r="M684" s="33"/>
      <c r="N684" s="33">
        <v>35551.69</v>
      </c>
      <c r="O684" s="29"/>
    </row>
    <row r="685" spans="1:15" ht="30" x14ac:dyDescent="0.25">
      <c r="A685" s="30">
        <v>31</v>
      </c>
      <c r="B685" s="31" t="s">
        <v>45</v>
      </c>
      <c r="C685" s="31" t="s">
        <v>20</v>
      </c>
      <c r="D685" s="31">
        <v>7</v>
      </c>
      <c r="E685" s="31">
        <v>6</v>
      </c>
      <c r="F685" s="32">
        <v>44348</v>
      </c>
      <c r="G685" s="33">
        <v>13584.08</v>
      </c>
      <c r="H685" s="33">
        <v>2000</v>
      </c>
      <c r="I685" s="33">
        <v>2245</v>
      </c>
      <c r="J685" s="33">
        <v>8141.77</v>
      </c>
      <c r="K685" s="31">
        <v>589.20000000000005</v>
      </c>
      <c r="L685" s="31">
        <v>15</v>
      </c>
      <c r="M685" s="31"/>
      <c r="N685" s="33">
        <v>26575.05</v>
      </c>
      <c r="O685" s="29"/>
    </row>
    <row r="686" spans="1:15" x14ac:dyDescent="0.25">
      <c r="A686" s="30">
        <v>10</v>
      </c>
      <c r="B686" s="31" t="s">
        <v>21</v>
      </c>
      <c r="C686" s="31" t="s">
        <v>15</v>
      </c>
      <c r="D686" s="31">
        <v>6</v>
      </c>
      <c r="E686" s="31">
        <v>6</v>
      </c>
      <c r="F686" s="32">
        <v>44348</v>
      </c>
      <c r="G686" s="33">
        <v>8071.48</v>
      </c>
      <c r="H686" s="31">
        <v>50</v>
      </c>
      <c r="I686" s="31">
        <v>480</v>
      </c>
      <c r="J686" s="33">
        <v>3211.09</v>
      </c>
      <c r="K686" s="31">
        <v>611.5</v>
      </c>
      <c r="L686" s="31">
        <v>621.16</v>
      </c>
      <c r="M686" s="31"/>
      <c r="N686" s="33">
        <v>13045.23</v>
      </c>
      <c r="O686" s="29"/>
    </row>
    <row r="687" spans="1:15" ht="30" x14ac:dyDescent="0.25">
      <c r="A687" s="30">
        <v>15</v>
      </c>
      <c r="B687" s="31" t="s">
        <v>26</v>
      </c>
      <c r="C687" s="31" t="s">
        <v>20</v>
      </c>
      <c r="D687" s="31">
        <v>7</v>
      </c>
      <c r="E687" s="31">
        <v>6</v>
      </c>
      <c r="F687" s="32">
        <v>44348</v>
      </c>
      <c r="G687" s="33">
        <v>14999.52</v>
      </c>
      <c r="H687" s="33">
        <v>3300</v>
      </c>
      <c r="I687" s="33">
        <v>3977</v>
      </c>
      <c r="J687" s="33">
        <v>7182.19</v>
      </c>
      <c r="K687" s="33">
        <v>1813.32</v>
      </c>
      <c r="L687" s="33">
        <v>3861.38</v>
      </c>
      <c r="M687" s="33"/>
      <c r="N687" s="33">
        <v>35133.410000000003</v>
      </c>
      <c r="O687" s="29"/>
    </row>
    <row r="688" spans="1:15" x14ac:dyDescent="0.25">
      <c r="A688" s="30">
        <v>29</v>
      </c>
      <c r="B688" s="31" t="s">
        <v>47</v>
      </c>
      <c r="C688" s="31" t="s">
        <v>15</v>
      </c>
      <c r="D688" s="31">
        <v>7</v>
      </c>
      <c r="E688" s="31">
        <v>6</v>
      </c>
      <c r="F688" s="32">
        <v>44378</v>
      </c>
      <c r="G688" s="33">
        <v>3205</v>
      </c>
      <c r="H688" s="31">
        <v>0</v>
      </c>
      <c r="I688" s="31">
        <v>200</v>
      </c>
      <c r="J688" s="31">
        <v>889.3</v>
      </c>
      <c r="K688" s="31">
        <v>361</v>
      </c>
      <c r="L688" s="31">
        <v>558.97</v>
      </c>
      <c r="M688" s="31"/>
      <c r="N688" s="33">
        <v>5214.2700000000004</v>
      </c>
      <c r="O688" s="29"/>
    </row>
    <row r="689" spans="1:15" x14ac:dyDescent="0.25">
      <c r="A689" s="30">
        <v>28</v>
      </c>
      <c r="B689" s="31" t="s">
        <v>46</v>
      </c>
      <c r="C689" s="31" t="s">
        <v>15</v>
      </c>
      <c r="D689" s="31">
        <v>8</v>
      </c>
      <c r="E689" s="31">
        <v>6</v>
      </c>
      <c r="F689" s="32">
        <v>44378</v>
      </c>
      <c r="G689" s="33">
        <v>2276.5</v>
      </c>
      <c r="H689" s="31">
        <v>0</v>
      </c>
      <c r="I689" s="31">
        <v>400</v>
      </c>
      <c r="J689" s="33">
        <v>1093.58</v>
      </c>
      <c r="K689" s="31">
        <v>253</v>
      </c>
      <c r="L689" s="31">
        <v>0</v>
      </c>
      <c r="M689" s="31"/>
      <c r="N689" s="33">
        <v>4023.08</v>
      </c>
      <c r="O689" s="29"/>
    </row>
    <row r="690" spans="1:15" x14ac:dyDescent="0.25">
      <c r="A690" s="30">
        <v>27</v>
      </c>
      <c r="B690" s="31" t="s">
        <v>42</v>
      </c>
      <c r="C690" s="31" t="s">
        <v>15</v>
      </c>
      <c r="D690" s="31">
        <v>6</v>
      </c>
      <c r="E690" s="31">
        <v>6</v>
      </c>
      <c r="F690" s="32">
        <v>44378</v>
      </c>
      <c r="G690" s="33">
        <v>11954.75</v>
      </c>
      <c r="H690" s="31">
        <v>0</v>
      </c>
      <c r="I690" s="31">
        <v>501</v>
      </c>
      <c r="J690" s="33">
        <v>5450.96</v>
      </c>
      <c r="K690" s="31">
        <v>916</v>
      </c>
      <c r="L690" s="31">
        <v>58.98</v>
      </c>
      <c r="M690" s="31"/>
      <c r="N690" s="33">
        <v>18881.689999999999</v>
      </c>
      <c r="O690" s="29"/>
    </row>
    <row r="691" spans="1:15" x14ac:dyDescent="0.25">
      <c r="A691" s="30">
        <v>26</v>
      </c>
      <c r="B691" s="31" t="s">
        <v>41</v>
      </c>
      <c r="C691" s="31" t="s">
        <v>15</v>
      </c>
      <c r="D691" s="31">
        <v>8</v>
      </c>
      <c r="E691" s="31">
        <v>6</v>
      </c>
      <c r="F691" s="32">
        <v>44378</v>
      </c>
      <c r="G691" s="33">
        <v>11537.8</v>
      </c>
      <c r="H691" s="31">
        <v>0</v>
      </c>
      <c r="I691" s="33">
        <v>4470</v>
      </c>
      <c r="J691" s="33">
        <v>2625.75</v>
      </c>
      <c r="K691" s="31">
        <v>501.25</v>
      </c>
      <c r="L691" s="31">
        <v>38</v>
      </c>
      <c r="M691" s="31"/>
      <c r="N691" s="33">
        <v>19172.8</v>
      </c>
      <c r="O691" s="29"/>
    </row>
    <row r="692" spans="1:15" x14ac:dyDescent="0.25">
      <c r="A692" s="30">
        <v>30</v>
      </c>
      <c r="B692" s="31" t="s">
        <v>43</v>
      </c>
      <c r="C692" s="31" t="s">
        <v>15</v>
      </c>
      <c r="D692" s="31">
        <v>7</v>
      </c>
      <c r="E692" s="31">
        <v>6</v>
      </c>
      <c r="F692" s="32">
        <v>44378</v>
      </c>
      <c r="G692" s="33">
        <v>1902.5</v>
      </c>
      <c r="H692" s="31">
        <v>10</v>
      </c>
      <c r="I692" s="33">
        <v>1999</v>
      </c>
      <c r="J692" s="33">
        <v>1553.8</v>
      </c>
      <c r="K692" s="31">
        <v>493</v>
      </c>
      <c r="L692" s="33">
        <v>4354.76</v>
      </c>
      <c r="M692" s="33"/>
      <c r="N692" s="33">
        <v>10313.06</v>
      </c>
      <c r="O692" s="29"/>
    </row>
    <row r="693" spans="1:15" x14ac:dyDescent="0.25">
      <c r="A693" s="30">
        <v>24</v>
      </c>
      <c r="B693" s="31" t="s">
        <v>39</v>
      </c>
      <c r="C693" s="31" t="s">
        <v>36</v>
      </c>
      <c r="D693" s="31">
        <v>6</v>
      </c>
      <c r="E693" s="31">
        <v>6</v>
      </c>
      <c r="F693" s="32">
        <v>44378</v>
      </c>
      <c r="G693" s="33">
        <v>19227.099999999999</v>
      </c>
      <c r="H693" s="31">
        <v>200</v>
      </c>
      <c r="I693" s="31">
        <v>210</v>
      </c>
      <c r="J693" s="33">
        <v>3824.5</v>
      </c>
      <c r="K693" s="33">
        <v>1014</v>
      </c>
      <c r="L693" s="31">
        <v>50.97</v>
      </c>
      <c r="M693" s="31"/>
      <c r="N693" s="33">
        <v>24526.57</v>
      </c>
      <c r="O693" s="29"/>
    </row>
    <row r="694" spans="1:15" x14ac:dyDescent="0.25">
      <c r="A694" s="30">
        <v>41</v>
      </c>
      <c r="B694" s="31" t="s">
        <v>50</v>
      </c>
      <c r="C694" s="31" t="s">
        <v>38</v>
      </c>
      <c r="D694" s="31">
        <v>5</v>
      </c>
      <c r="E694" s="31">
        <v>6</v>
      </c>
      <c r="F694" s="32">
        <v>44378</v>
      </c>
      <c r="G694" s="33">
        <v>24117.7</v>
      </c>
      <c r="H694" s="33">
        <v>6580</v>
      </c>
      <c r="I694" s="33">
        <v>1974.95</v>
      </c>
      <c r="J694" s="33">
        <v>10299.030000000001</v>
      </c>
      <c r="K694" s="33">
        <v>2570.59</v>
      </c>
      <c r="L694" s="31">
        <v>478.38</v>
      </c>
      <c r="M694" s="31"/>
      <c r="N694" s="33">
        <v>46020.65</v>
      </c>
      <c r="O694" s="29"/>
    </row>
    <row r="695" spans="1:15" x14ac:dyDescent="0.25">
      <c r="A695" s="30">
        <v>25</v>
      </c>
      <c r="B695" s="31" t="s">
        <v>40</v>
      </c>
      <c r="C695" s="31" t="s">
        <v>38</v>
      </c>
      <c r="D695" s="31">
        <v>6</v>
      </c>
      <c r="E695" s="31">
        <v>6</v>
      </c>
      <c r="F695" s="32">
        <v>44378</v>
      </c>
      <c r="G695" s="33">
        <v>12157.59</v>
      </c>
      <c r="H695" s="33">
        <v>3862</v>
      </c>
      <c r="I695" s="33">
        <v>1480</v>
      </c>
      <c r="J695" s="33">
        <v>7892.35</v>
      </c>
      <c r="K695" s="33">
        <v>2345.0500000000002</v>
      </c>
      <c r="L695" s="33">
        <v>3161.05</v>
      </c>
      <c r="M695" s="33"/>
      <c r="N695" s="33">
        <v>30898.04</v>
      </c>
      <c r="O695" s="29"/>
    </row>
    <row r="696" spans="1:15" ht="30" x14ac:dyDescent="0.25">
      <c r="A696" s="30">
        <v>31</v>
      </c>
      <c r="B696" s="31" t="s">
        <v>45</v>
      </c>
      <c r="C696" s="31" t="s">
        <v>20</v>
      </c>
      <c r="D696" s="31">
        <v>7</v>
      </c>
      <c r="E696" s="31">
        <v>6</v>
      </c>
      <c r="F696" s="32">
        <v>44378</v>
      </c>
      <c r="G696" s="33">
        <v>12323.5</v>
      </c>
      <c r="H696" s="31">
        <v>500</v>
      </c>
      <c r="I696" s="33">
        <v>4458.1000000000004</v>
      </c>
      <c r="J696" s="33">
        <v>6893.65</v>
      </c>
      <c r="K696" s="31">
        <v>976.2</v>
      </c>
      <c r="L696" s="31">
        <v>0</v>
      </c>
      <c r="M696" s="31"/>
      <c r="N696" s="33">
        <v>25151.45</v>
      </c>
      <c r="O696" s="29"/>
    </row>
    <row r="697" spans="1:15" x14ac:dyDescent="0.25">
      <c r="A697" s="30">
        <v>32</v>
      </c>
      <c r="B697" s="31" t="s">
        <v>49</v>
      </c>
      <c r="C697" s="31" t="s">
        <v>15</v>
      </c>
      <c r="D697" s="31">
        <v>7</v>
      </c>
      <c r="E697" s="31">
        <v>7</v>
      </c>
      <c r="F697" s="32">
        <v>44378</v>
      </c>
      <c r="G697" s="33">
        <v>7315</v>
      </c>
      <c r="H697" s="33">
        <v>3025</v>
      </c>
      <c r="I697" s="33">
        <v>1940</v>
      </c>
      <c r="J697" s="33">
        <v>2357.5</v>
      </c>
      <c r="K697" s="31">
        <v>885.69</v>
      </c>
      <c r="L697" s="31">
        <v>34.99</v>
      </c>
      <c r="M697" s="31"/>
      <c r="N697" s="33">
        <v>15558.18</v>
      </c>
      <c r="O697" s="29"/>
    </row>
    <row r="698" spans="1:15" x14ac:dyDescent="0.25">
      <c r="A698" s="30">
        <v>37</v>
      </c>
      <c r="B698" s="31" t="s">
        <v>51</v>
      </c>
      <c r="C698" s="31" t="s">
        <v>36</v>
      </c>
      <c r="D698" s="31">
        <v>7</v>
      </c>
      <c r="E698" s="31">
        <v>6</v>
      </c>
      <c r="F698" s="32">
        <v>44378</v>
      </c>
      <c r="G698" s="33">
        <v>2512</v>
      </c>
      <c r="H698" s="31">
        <v>0</v>
      </c>
      <c r="I698" s="31">
        <v>920</v>
      </c>
      <c r="J698" s="33">
        <v>4205.5</v>
      </c>
      <c r="K698" s="33">
        <v>1901.8</v>
      </c>
      <c r="L698" s="31">
        <v>452.62</v>
      </c>
      <c r="M698" s="31"/>
      <c r="N698" s="33">
        <v>9991.92</v>
      </c>
      <c r="O698" s="29"/>
    </row>
    <row r="699" spans="1:15" x14ac:dyDescent="0.25">
      <c r="A699" s="30">
        <v>34</v>
      </c>
      <c r="B699" s="31" t="s">
        <v>48</v>
      </c>
      <c r="C699" s="31" t="s">
        <v>15</v>
      </c>
      <c r="D699" s="31">
        <v>7</v>
      </c>
      <c r="E699" s="31">
        <v>6</v>
      </c>
      <c r="F699" s="32">
        <v>44378</v>
      </c>
      <c r="G699" s="33">
        <v>19705.240000000002</v>
      </c>
      <c r="H699" s="31">
        <v>0</v>
      </c>
      <c r="I699" s="33">
        <v>3840</v>
      </c>
      <c r="J699" s="33">
        <v>7504.81</v>
      </c>
      <c r="K699" s="33">
        <v>1950.62</v>
      </c>
      <c r="L699" s="31">
        <v>109</v>
      </c>
      <c r="M699" s="31"/>
      <c r="N699" s="33">
        <v>33109.67</v>
      </c>
      <c r="O699" s="29"/>
    </row>
    <row r="700" spans="1:15" x14ac:dyDescent="0.25">
      <c r="A700" s="30">
        <v>2</v>
      </c>
      <c r="B700" s="31" t="s">
        <v>14</v>
      </c>
      <c r="C700" s="31" t="s">
        <v>15</v>
      </c>
      <c r="D700" s="31">
        <v>5</v>
      </c>
      <c r="E700" s="31">
        <v>6</v>
      </c>
      <c r="F700" s="32">
        <v>44378</v>
      </c>
      <c r="G700" s="33">
        <v>4374.99</v>
      </c>
      <c r="H700" s="31">
        <v>0</v>
      </c>
      <c r="I700" s="33">
        <v>-1072.5</v>
      </c>
      <c r="J700" s="31">
        <v>992.5</v>
      </c>
      <c r="K700" s="31">
        <v>110</v>
      </c>
      <c r="L700" s="31">
        <v>74.97</v>
      </c>
      <c r="M700" s="31"/>
      <c r="N700" s="33">
        <v>4479.96</v>
      </c>
      <c r="O700" s="29"/>
    </row>
    <row r="701" spans="1:15" x14ac:dyDescent="0.25">
      <c r="A701" s="30">
        <v>19</v>
      </c>
      <c r="B701" s="31" t="s">
        <v>31</v>
      </c>
      <c r="C701" s="31" t="s">
        <v>32</v>
      </c>
      <c r="D701" s="31">
        <v>6</v>
      </c>
      <c r="E701" s="31">
        <v>6</v>
      </c>
      <c r="F701" s="32">
        <v>44378</v>
      </c>
      <c r="G701" s="33">
        <v>30373.35</v>
      </c>
      <c r="H701" s="31">
        <v>0</v>
      </c>
      <c r="I701" s="33">
        <v>4665</v>
      </c>
      <c r="J701" s="33">
        <v>11330.47</v>
      </c>
      <c r="K701" s="33">
        <v>1821.07</v>
      </c>
      <c r="L701" s="31">
        <v>619.99</v>
      </c>
      <c r="M701" s="31"/>
      <c r="N701" s="33">
        <v>48809.88</v>
      </c>
      <c r="O701" s="29"/>
    </row>
    <row r="702" spans="1:15" x14ac:dyDescent="0.25">
      <c r="A702" s="30">
        <v>18</v>
      </c>
      <c r="B702" s="31" t="s">
        <v>29</v>
      </c>
      <c r="C702" s="31" t="s">
        <v>15</v>
      </c>
      <c r="D702" s="31">
        <v>6</v>
      </c>
      <c r="E702" s="31">
        <v>6</v>
      </c>
      <c r="F702" s="32">
        <v>44378</v>
      </c>
      <c r="G702" s="33">
        <v>7367.11</v>
      </c>
      <c r="H702" s="31">
        <v>0</v>
      </c>
      <c r="I702" s="31">
        <v>720</v>
      </c>
      <c r="J702" s="33">
        <v>2321.0500000000002</v>
      </c>
      <c r="K702" s="31">
        <v>729</v>
      </c>
      <c r="L702" s="33">
        <v>4667.8</v>
      </c>
      <c r="M702" s="33"/>
      <c r="N702" s="33">
        <v>15804.96</v>
      </c>
      <c r="O702" s="29"/>
    </row>
    <row r="703" spans="1:15" x14ac:dyDescent="0.25">
      <c r="A703" s="30">
        <v>33</v>
      </c>
      <c r="B703" s="31" t="s">
        <v>44</v>
      </c>
      <c r="C703" s="31" t="s">
        <v>32</v>
      </c>
      <c r="D703" s="31">
        <v>6</v>
      </c>
      <c r="E703" s="31">
        <v>6</v>
      </c>
      <c r="F703" s="32">
        <v>44378</v>
      </c>
      <c r="G703" s="33">
        <v>24064.7</v>
      </c>
      <c r="H703" s="31">
        <v>0</v>
      </c>
      <c r="I703" s="31">
        <v>300</v>
      </c>
      <c r="J703" s="33">
        <v>8150.38</v>
      </c>
      <c r="K703" s="33">
        <v>1726.66</v>
      </c>
      <c r="L703" s="31">
        <v>75</v>
      </c>
      <c r="M703" s="31"/>
      <c r="N703" s="33">
        <v>34316.74</v>
      </c>
      <c r="O703" s="29"/>
    </row>
    <row r="704" spans="1:15" x14ac:dyDescent="0.25">
      <c r="A704" s="30">
        <v>20</v>
      </c>
      <c r="B704" s="31" t="s">
        <v>30</v>
      </c>
      <c r="C704" s="31" t="s">
        <v>15</v>
      </c>
      <c r="D704" s="31">
        <v>6</v>
      </c>
      <c r="E704" s="31">
        <v>4.5</v>
      </c>
      <c r="F704" s="32">
        <v>44378</v>
      </c>
      <c r="G704" s="33">
        <v>3028.33</v>
      </c>
      <c r="H704" s="31">
        <v>0</v>
      </c>
      <c r="I704" s="31">
        <v>0</v>
      </c>
      <c r="J704" s="33">
        <v>1610</v>
      </c>
      <c r="K704" s="31">
        <v>320.55</v>
      </c>
      <c r="L704" s="31">
        <v>0</v>
      </c>
      <c r="M704" s="31"/>
      <c r="N704" s="33">
        <v>4958.88</v>
      </c>
      <c r="O704" s="29"/>
    </row>
    <row r="705" spans="1:15" x14ac:dyDescent="0.25">
      <c r="A705" s="30">
        <v>21</v>
      </c>
      <c r="B705" s="31" t="s">
        <v>33</v>
      </c>
      <c r="C705" s="31" t="s">
        <v>15</v>
      </c>
      <c r="D705" s="31">
        <v>6</v>
      </c>
      <c r="E705" s="31">
        <v>6</v>
      </c>
      <c r="F705" s="32">
        <v>44378</v>
      </c>
      <c r="G705" s="33">
        <v>19368.82</v>
      </c>
      <c r="H705" s="31">
        <v>950</v>
      </c>
      <c r="I705" s="33">
        <v>3525</v>
      </c>
      <c r="J705" s="33">
        <v>8816.42</v>
      </c>
      <c r="K705" s="33">
        <v>1665.2</v>
      </c>
      <c r="L705" s="33">
        <v>1839.41</v>
      </c>
      <c r="M705" s="33"/>
      <c r="N705" s="33">
        <v>36164.85</v>
      </c>
      <c r="O705" s="29"/>
    </row>
    <row r="706" spans="1:15" x14ac:dyDescent="0.25">
      <c r="A706" s="30">
        <v>7</v>
      </c>
      <c r="B706" s="31" t="s">
        <v>17</v>
      </c>
      <c r="C706" s="31" t="s">
        <v>15</v>
      </c>
      <c r="D706" s="31">
        <v>6</v>
      </c>
      <c r="E706" s="31">
        <v>6</v>
      </c>
      <c r="F706" s="32">
        <v>44378</v>
      </c>
      <c r="G706" s="33">
        <v>4039</v>
      </c>
      <c r="H706" s="31">
        <v>0</v>
      </c>
      <c r="I706" s="31">
        <v>160</v>
      </c>
      <c r="J706" s="33">
        <v>1467</v>
      </c>
      <c r="K706" s="31">
        <v>204</v>
      </c>
      <c r="L706" s="31">
        <v>237.1</v>
      </c>
      <c r="M706" s="31"/>
      <c r="N706" s="33">
        <v>6107.1</v>
      </c>
      <c r="O706" s="29"/>
    </row>
    <row r="707" spans="1:15" x14ac:dyDescent="0.25">
      <c r="A707" s="30">
        <v>22</v>
      </c>
      <c r="B707" s="31" t="s">
        <v>34</v>
      </c>
      <c r="C707" s="31" t="s">
        <v>15</v>
      </c>
      <c r="D707" s="31">
        <v>6</v>
      </c>
      <c r="E707" s="31">
        <v>4.5</v>
      </c>
      <c r="F707" s="32">
        <v>44378</v>
      </c>
      <c r="G707" s="33">
        <v>3712.94</v>
      </c>
      <c r="H707" s="31">
        <v>0</v>
      </c>
      <c r="I707" s="31">
        <v>756.5</v>
      </c>
      <c r="J707" s="33">
        <v>1527.06</v>
      </c>
      <c r="K707" s="31">
        <v>228.95</v>
      </c>
      <c r="L707" s="31">
        <v>90</v>
      </c>
      <c r="M707" s="31"/>
      <c r="N707" s="33">
        <v>6315.45</v>
      </c>
      <c r="O707" s="29"/>
    </row>
    <row r="708" spans="1:15" x14ac:dyDescent="0.25">
      <c r="A708" s="30">
        <v>17</v>
      </c>
      <c r="B708" s="31" t="s">
        <v>28</v>
      </c>
      <c r="C708" s="31" t="s">
        <v>15</v>
      </c>
      <c r="D708" s="31">
        <v>7</v>
      </c>
      <c r="E708" s="31">
        <v>6</v>
      </c>
      <c r="F708" s="32">
        <v>44378</v>
      </c>
      <c r="G708" s="33">
        <v>9523.24</v>
      </c>
      <c r="H708" s="31">
        <v>0</v>
      </c>
      <c r="I708" s="33">
        <v>2279</v>
      </c>
      <c r="J708" s="33">
        <v>7206.84</v>
      </c>
      <c r="K708" s="33">
        <v>2397.5700000000002</v>
      </c>
      <c r="L708" s="33">
        <v>3376.97</v>
      </c>
      <c r="M708" s="33"/>
      <c r="N708" s="33">
        <v>24783.62</v>
      </c>
      <c r="O708" s="29"/>
    </row>
    <row r="709" spans="1:15" x14ac:dyDescent="0.25">
      <c r="A709" s="30">
        <v>4</v>
      </c>
      <c r="B709" s="31" t="s">
        <v>37</v>
      </c>
      <c r="C709" s="31" t="s">
        <v>38</v>
      </c>
      <c r="D709" s="31">
        <v>5</v>
      </c>
      <c r="E709" s="31">
        <v>6</v>
      </c>
      <c r="F709" s="32">
        <v>44378</v>
      </c>
      <c r="G709" s="33">
        <v>12159.52</v>
      </c>
      <c r="H709" s="31">
        <v>0</v>
      </c>
      <c r="I709" s="31">
        <v>0</v>
      </c>
      <c r="J709" s="33">
        <v>3694.02</v>
      </c>
      <c r="K709" s="33">
        <v>3571.64</v>
      </c>
      <c r="L709" s="31">
        <v>0</v>
      </c>
      <c r="M709" s="31"/>
      <c r="N709" s="33">
        <v>19425.18</v>
      </c>
      <c r="O709" s="29"/>
    </row>
    <row r="710" spans="1:15" x14ac:dyDescent="0.25">
      <c r="A710" s="30">
        <v>6</v>
      </c>
      <c r="B710" s="31" t="s">
        <v>16</v>
      </c>
      <c r="C710" s="31" t="s">
        <v>15</v>
      </c>
      <c r="D710" s="31">
        <v>6</v>
      </c>
      <c r="E710" s="31">
        <v>6</v>
      </c>
      <c r="F710" s="32">
        <v>44378</v>
      </c>
      <c r="G710" s="33">
        <v>11522.5</v>
      </c>
      <c r="H710" s="31">
        <v>420</v>
      </c>
      <c r="I710" s="33">
        <v>2616.23</v>
      </c>
      <c r="J710" s="33">
        <v>3498.5</v>
      </c>
      <c r="K710" s="31">
        <v>922.75</v>
      </c>
      <c r="L710" s="31">
        <v>222.46</v>
      </c>
      <c r="M710" s="31"/>
      <c r="N710" s="33">
        <v>19202.439999999999</v>
      </c>
      <c r="O710" s="29"/>
    </row>
    <row r="711" spans="1:15" x14ac:dyDescent="0.25">
      <c r="A711" s="30">
        <v>8</v>
      </c>
      <c r="B711" s="31" t="s">
        <v>18</v>
      </c>
      <c r="C711" s="31" t="s">
        <v>15</v>
      </c>
      <c r="D711" s="31">
        <v>6</v>
      </c>
      <c r="E711" s="31">
        <v>6</v>
      </c>
      <c r="F711" s="32">
        <v>44378</v>
      </c>
      <c r="G711" s="33">
        <v>11246.29</v>
      </c>
      <c r="H711" s="31">
        <v>0</v>
      </c>
      <c r="I711" s="31">
        <v>650</v>
      </c>
      <c r="J711" s="33">
        <v>3199.26</v>
      </c>
      <c r="K711" s="31">
        <v>743.82</v>
      </c>
      <c r="L711" s="31">
        <v>0</v>
      </c>
      <c r="M711" s="31"/>
      <c r="N711" s="33">
        <v>15839.37</v>
      </c>
      <c r="O711" s="29"/>
    </row>
    <row r="712" spans="1:15" ht="30" x14ac:dyDescent="0.25">
      <c r="A712" s="30">
        <v>9</v>
      </c>
      <c r="B712" s="31" t="s">
        <v>19</v>
      </c>
      <c r="C712" s="31" t="s">
        <v>20</v>
      </c>
      <c r="D712" s="31">
        <v>5</v>
      </c>
      <c r="E712" s="31">
        <v>6</v>
      </c>
      <c r="F712" s="32">
        <v>44378</v>
      </c>
      <c r="G712" s="33">
        <v>8241.3700000000008</v>
      </c>
      <c r="H712" s="31">
        <v>0</v>
      </c>
      <c r="I712" s="31">
        <v>0</v>
      </c>
      <c r="J712" s="33">
        <v>3909.03</v>
      </c>
      <c r="K712" s="31">
        <v>397.34</v>
      </c>
      <c r="L712" s="31">
        <v>63.96</v>
      </c>
      <c r="M712" s="31"/>
      <c r="N712" s="33">
        <v>12611.7</v>
      </c>
      <c r="O712" s="29"/>
    </row>
    <row r="713" spans="1:15" x14ac:dyDescent="0.25">
      <c r="A713" s="30">
        <v>13</v>
      </c>
      <c r="B713" s="31" t="s">
        <v>25</v>
      </c>
      <c r="C713" s="31" t="s">
        <v>15</v>
      </c>
      <c r="D713" s="31">
        <v>6</v>
      </c>
      <c r="E713" s="31">
        <v>6</v>
      </c>
      <c r="F713" s="32">
        <v>44378</v>
      </c>
      <c r="G713" s="33">
        <v>5700.13</v>
      </c>
      <c r="H713" s="31">
        <v>0</v>
      </c>
      <c r="I713" s="31">
        <v>325</v>
      </c>
      <c r="J713" s="33">
        <v>1161.9000000000001</v>
      </c>
      <c r="K713" s="31">
        <v>361.43</v>
      </c>
      <c r="L713" s="31">
        <v>16.989999999999998</v>
      </c>
      <c r="M713" s="31"/>
      <c r="N713" s="33">
        <v>7565.45</v>
      </c>
      <c r="O713" s="29"/>
    </row>
    <row r="714" spans="1:15" x14ac:dyDescent="0.25">
      <c r="A714" s="30">
        <v>14</v>
      </c>
      <c r="B714" s="31" t="s">
        <v>24</v>
      </c>
      <c r="C714" s="31" t="s">
        <v>15</v>
      </c>
      <c r="D714" s="31">
        <v>6</v>
      </c>
      <c r="E714" s="31">
        <v>4.5</v>
      </c>
      <c r="F714" s="32">
        <v>44378</v>
      </c>
      <c r="G714" s="33">
        <v>3355</v>
      </c>
      <c r="H714" s="31">
        <v>0</v>
      </c>
      <c r="I714" s="31">
        <v>600</v>
      </c>
      <c r="J714" s="33">
        <v>3100.66</v>
      </c>
      <c r="K714" s="33">
        <v>1294.6600000000001</v>
      </c>
      <c r="L714" s="31">
        <v>0</v>
      </c>
      <c r="M714" s="31"/>
      <c r="N714" s="33">
        <v>8350.32</v>
      </c>
      <c r="O714" s="29"/>
    </row>
    <row r="715" spans="1:15" ht="30" x14ac:dyDescent="0.25">
      <c r="A715" s="30">
        <v>15</v>
      </c>
      <c r="B715" s="31" t="s">
        <v>26</v>
      </c>
      <c r="C715" s="31" t="s">
        <v>20</v>
      </c>
      <c r="D715" s="31">
        <v>7</v>
      </c>
      <c r="E715" s="31">
        <v>6</v>
      </c>
      <c r="F715" s="32">
        <v>44378</v>
      </c>
      <c r="G715" s="33">
        <v>15863.66</v>
      </c>
      <c r="H715" s="31">
        <v>300</v>
      </c>
      <c r="I715" s="33">
        <v>5551.5</v>
      </c>
      <c r="J715" s="33">
        <v>8851.92</v>
      </c>
      <c r="K715" s="33">
        <v>1976.88</v>
      </c>
      <c r="L715" s="31">
        <v>456.97</v>
      </c>
      <c r="M715" s="31"/>
      <c r="N715" s="33">
        <v>33000.93</v>
      </c>
      <c r="O715" s="29"/>
    </row>
    <row r="716" spans="1:15" x14ac:dyDescent="0.25">
      <c r="A716" s="30">
        <v>11</v>
      </c>
      <c r="B716" s="31" t="s">
        <v>22</v>
      </c>
      <c r="C716" s="31" t="s">
        <v>15</v>
      </c>
      <c r="D716" s="31">
        <v>6</v>
      </c>
      <c r="E716" s="31">
        <v>6</v>
      </c>
      <c r="F716" s="32">
        <v>44378</v>
      </c>
      <c r="G716" s="33">
        <v>6701.85</v>
      </c>
      <c r="H716" s="31">
        <v>0</v>
      </c>
      <c r="I716" s="31">
        <v>650</v>
      </c>
      <c r="J716" s="33">
        <v>2533.13</v>
      </c>
      <c r="K716" s="31">
        <v>476.15</v>
      </c>
      <c r="L716" s="31">
        <v>96.99</v>
      </c>
      <c r="M716" s="31"/>
      <c r="N716" s="33">
        <v>10458.120000000001</v>
      </c>
      <c r="O716" s="29"/>
    </row>
    <row r="717" spans="1:15" x14ac:dyDescent="0.25">
      <c r="A717" s="30">
        <v>12</v>
      </c>
      <c r="B717" s="31" t="s">
        <v>23</v>
      </c>
      <c r="C717" s="31" t="s">
        <v>15</v>
      </c>
      <c r="D717" s="31">
        <v>6</v>
      </c>
      <c r="E717" s="31">
        <v>6</v>
      </c>
      <c r="F717" s="32">
        <v>44378</v>
      </c>
      <c r="G717" s="33">
        <v>9046.08</v>
      </c>
      <c r="H717" s="31">
        <v>0</v>
      </c>
      <c r="I717" s="31">
        <v>0</v>
      </c>
      <c r="J717" s="33">
        <v>2255.7600000000002</v>
      </c>
      <c r="K717" s="31">
        <v>484.58</v>
      </c>
      <c r="L717" s="31">
        <v>56.97</v>
      </c>
      <c r="M717" s="31"/>
      <c r="N717" s="33">
        <v>11843.39</v>
      </c>
      <c r="O717" s="29"/>
    </row>
    <row r="718" spans="1:15" x14ac:dyDescent="0.25">
      <c r="A718" s="30">
        <v>16</v>
      </c>
      <c r="B718" s="31" t="s">
        <v>27</v>
      </c>
      <c r="C718" s="31" t="s">
        <v>15</v>
      </c>
      <c r="D718" s="31">
        <v>7</v>
      </c>
      <c r="E718" s="31">
        <v>7</v>
      </c>
      <c r="F718" s="32">
        <v>44378</v>
      </c>
      <c r="G718" s="33">
        <v>4372.18</v>
      </c>
      <c r="H718" s="31">
        <v>0</v>
      </c>
      <c r="I718" s="33">
        <v>3102</v>
      </c>
      <c r="J718" s="33">
        <v>1195.77</v>
      </c>
      <c r="K718" s="31">
        <v>403.47</v>
      </c>
      <c r="L718" s="31">
        <v>771.03</v>
      </c>
      <c r="M718" s="31"/>
      <c r="N718" s="33">
        <v>9844.4500000000007</v>
      </c>
      <c r="O718" s="29"/>
    </row>
    <row r="719" spans="1:15" x14ac:dyDescent="0.25">
      <c r="A719" s="30">
        <v>10</v>
      </c>
      <c r="B719" s="31" t="s">
        <v>21</v>
      </c>
      <c r="C719" s="31" t="s">
        <v>15</v>
      </c>
      <c r="D719" s="31">
        <v>6</v>
      </c>
      <c r="E719" s="31">
        <v>6</v>
      </c>
      <c r="F719" s="32">
        <v>44378</v>
      </c>
      <c r="G719" s="33">
        <v>4258.9399999999996</v>
      </c>
      <c r="H719" s="31">
        <v>0</v>
      </c>
      <c r="I719" s="31">
        <v>580</v>
      </c>
      <c r="J719" s="33">
        <v>3061.39</v>
      </c>
      <c r="K719" s="31">
        <v>311</v>
      </c>
      <c r="L719" s="31">
        <v>549.14</v>
      </c>
      <c r="M719" s="31"/>
      <c r="N719" s="33">
        <v>8760.4699999999993</v>
      </c>
      <c r="O719" s="29"/>
    </row>
    <row r="720" spans="1:15" x14ac:dyDescent="0.25">
      <c r="A720" s="30">
        <v>18</v>
      </c>
      <c r="B720" s="31" t="s">
        <v>29</v>
      </c>
      <c r="C720" s="31" t="s">
        <v>15</v>
      </c>
      <c r="D720" s="31">
        <v>6</v>
      </c>
      <c r="E720" s="31">
        <v>6</v>
      </c>
      <c r="F720" s="32">
        <v>44409</v>
      </c>
      <c r="G720" s="33">
        <v>2784.3</v>
      </c>
      <c r="H720" s="31">
        <v>0</v>
      </c>
      <c r="I720" s="31">
        <v>865.55</v>
      </c>
      <c r="J720" s="31">
        <v>810.73</v>
      </c>
      <c r="K720" s="31">
        <v>424.5</v>
      </c>
      <c r="L720" s="33">
        <v>4010.84</v>
      </c>
      <c r="M720" s="33"/>
      <c r="N720" s="33">
        <v>8895.92</v>
      </c>
      <c r="O720" s="29"/>
    </row>
    <row r="721" spans="1:15" x14ac:dyDescent="0.25">
      <c r="A721" s="30">
        <v>16</v>
      </c>
      <c r="B721" s="31" t="s">
        <v>27</v>
      </c>
      <c r="C721" s="31" t="s">
        <v>15</v>
      </c>
      <c r="D721" s="31">
        <v>7</v>
      </c>
      <c r="E721" s="31">
        <v>7</v>
      </c>
      <c r="F721" s="32">
        <v>44409</v>
      </c>
      <c r="G721" s="33">
        <v>4069.78</v>
      </c>
      <c r="H721" s="31">
        <v>0</v>
      </c>
      <c r="I721" s="33">
        <v>1300.8</v>
      </c>
      <c r="J721" s="33">
        <v>1197.18</v>
      </c>
      <c r="K721" s="31">
        <v>431.3</v>
      </c>
      <c r="L721" s="33">
        <v>1060.75</v>
      </c>
      <c r="M721" s="33"/>
      <c r="N721" s="33">
        <v>8059.81</v>
      </c>
      <c r="O721" s="29"/>
    </row>
    <row r="722" spans="1:15" x14ac:dyDescent="0.25">
      <c r="A722" s="30">
        <v>33</v>
      </c>
      <c r="B722" s="31" t="s">
        <v>44</v>
      </c>
      <c r="C722" s="31" t="s">
        <v>32</v>
      </c>
      <c r="D722" s="31">
        <v>6</v>
      </c>
      <c r="E722" s="31">
        <v>6</v>
      </c>
      <c r="F722" s="32">
        <v>44409</v>
      </c>
      <c r="G722" s="33">
        <v>13973.23</v>
      </c>
      <c r="H722" s="31">
        <v>0</v>
      </c>
      <c r="I722" s="31">
        <v>0</v>
      </c>
      <c r="J722" s="33">
        <v>3274.24</v>
      </c>
      <c r="K722" s="31">
        <v>578.34</v>
      </c>
      <c r="L722" s="31">
        <v>75</v>
      </c>
      <c r="M722" s="31"/>
      <c r="N722" s="33">
        <v>17900.810000000001</v>
      </c>
      <c r="O722" s="29"/>
    </row>
    <row r="723" spans="1:15" x14ac:dyDescent="0.25">
      <c r="A723" s="30">
        <v>28</v>
      </c>
      <c r="B723" s="31" t="s">
        <v>46</v>
      </c>
      <c r="C723" s="31" t="s">
        <v>15</v>
      </c>
      <c r="D723" s="31">
        <v>8</v>
      </c>
      <c r="E723" s="31">
        <v>6</v>
      </c>
      <c r="F723" s="32">
        <v>44409</v>
      </c>
      <c r="G723" s="33">
        <v>3090</v>
      </c>
      <c r="H723" s="33">
        <v>2100</v>
      </c>
      <c r="I723" s="31">
        <v>100</v>
      </c>
      <c r="J723" s="33">
        <v>1076.5</v>
      </c>
      <c r="K723" s="31">
        <v>336</v>
      </c>
      <c r="L723" s="31">
        <v>940.32</v>
      </c>
      <c r="M723" s="31"/>
      <c r="N723" s="33">
        <v>7642.82</v>
      </c>
      <c r="O723" s="29"/>
    </row>
    <row r="724" spans="1:15" x14ac:dyDescent="0.25">
      <c r="A724" s="30">
        <v>29</v>
      </c>
      <c r="B724" s="31" t="s">
        <v>47</v>
      </c>
      <c r="C724" s="31" t="s">
        <v>15</v>
      </c>
      <c r="D724" s="31">
        <v>7</v>
      </c>
      <c r="E724" s="31">
        <v>6</v>
      </c>
      <c r="F724" s="32">
        <v>44409</v>
      </c>
      <c r="G724" s="33">
        <v>3741.67</v>
      </c>
      <c r="H724" s="33">
        <v>2100</v>
      </c>
      <c r="I724" s="31">
        <v>140</v>
      </c>
      <c r="J724" s="33">
        <v>1695.04</v>
      </c>
      <c r="K724" s="31">
        <v>270</v>
      </c>
      <c r="L724" s="31">
        <v>0</v>
      </c>
      <c r="M724" s="31"/>
      <c r="N724" s="33">
        <v>7946.71</v>
      </c>
      <c r="O724" s="29"/>
    </row>
    <row r="725" spans="1:15" x14ac:dyDescent="0.25">
      <c r="A725" s="30">
        <v>30</v>
      </c>
      <c r="B725" s="31" t="s">
        <v>43</v>
      </c>
      <c r="C725" s="31" t="s">
        <v>15</v>
      </c>
      <c r="D725" s="31">
        <v>7</v>
      </c>
      <c r="E725" s="31">
        <v>6</v>
      </c>
      <c r="F725" s="32">
        <v>44409</v>
      </c>
      <c r="G725" s="33">
        <v>5494.08</v>
      </c>
      <c r="H725" s="31">
        <v>0</v>
      </c>
      <c r="I725" s="31">
        <v>525</v>
      </c>
      <c r="J725" s="33">
        <v>2930.34</v>
      </c>
      <c r="K725" s="31">
        <v>831</v>
      </c>
      <c r="L725" s="33">
        <v>3622</v>
      </c>
      <c r="M725" s="33"/>
      <c r="N725" s="33">
        <v>13402.42</v>
      </c>
      <c r="O725" s="29"/>
    </row>
    <row r="726" spans="1:15" x14ac:dyDescent="0.25">
      <c r="A726" s="30">
        <v>2</v>
      </c>
      <c r="B726" s="31" t="s">
        <v>14</v>
      </c>
      <c r="C726" s="31" t="s">
        <v>15</v>
      </c>
      <c r="D726" s="31">
        <v>5</v>
      </c>
      <c r="E726" s="31">
        <v>6</v>
      </c>
      <c r="F726" s="32">
        <v>44409</v>
      </c>
      <c r="G726" s="33">
        <v>2815.02</v>
      </c>
      <c r="H726" s="31">
        <v>-262.5</v>
      </c>
      <c r="I726" s="31">
        <v>0</v>
      </c>
      <c r="J726" s="31">
        <v>653.5</v>
      </c>
      <c r="K726" s="31">
        <v>189.5</v>
      </c>
      <c r="L726" s="31">
        <v>49.98</v>
      </c>
      <c r="M726" s="31"/>
      <c r="N726" s="33">
        <v>3445.5</v>
      </c>
      <c r="O726" s="29"/>
    </row>
    <row r="727" spans="1:15" x14ac:dyDescent="0.25">
      <c r="A727" s="30">
        <v>25</v>
      </c>
      <c r="B727" s="31" t="s">
        <v>40</v>
      </c>
      <c r="C727" s="31" t="s">
        <v>38</v>
      </c>
      <c r="D727" s="31">
        <v>6</v>
      </c>
      <c r="E727" s="31">
        <v>6</v>
      </c>
      <c r="F727" s="32">
        <v>44409</v>
      </c>
      <c r="G727" s="33">
        <v>16712.2</v>
      </c>
      <c r="H727" s="33">
        <v>1497.48</v>
      </c>
      <c r="I727" s="33">
        <v>2780</v>
      </c>
      <c r="J727" s="33">
        <v>8570.44</v>
      </c>
      <c r="K727" s="33">
        <v>1935.63</v>
      </c>
      <c r="L727" s="33">
        <v>3590.33</v>
      </c>
      <c r="M727" s="33"/>
      <c r="N727" s="33">
        <v>35086.080000000002</v>
      </c>
      <c r="O727" s="29"/>
    </row>
    <row r="728" spans="1:15" x14ac:dyDescent="0.25">
      <c r="A728" s="30">
        <v>12</v>
      </c>
      <c r="B728" s="31" t="s">
        <v>23</v>
      </c>
      <c r="C728" s="31" t="s">
        <v>15</v>
      </c>
      <c r="D728" s="31">
        <v>6</v>
      </c>
      <c r="E728" s="31">
        <v>6</v>
      </c>
      <c r="F728" s="32">
        <v>44409</v>
      </c>
      <c r="G728" s="33">
        <v>3762.5</v>
      </c>
      <c r="H728" s="31">
        <v>280</v>
      </c>
      <c r="I728" s="31">
        <v>0</v>
      </c>
      <c r="J728" s="33">
        <v>1032.3</v>
      </c>
      <c r="K728" s="31">
        <v>362</v>
      </c>
      <c r="L728" s="31">
        <v>0</v>
      </c>
      <c r="M728" s="31"/>
      <c r="N728" s="33">
        <v>5436.8</v>
      </c>
      <c r="O728" s="29"/>
    </row>
    <row r="729" spans="1:15" x14ac:dyDescent="0.25">
      <c r="A729" s="30">
        <v>27</v>
      </c>
      <c r="B729" s="31" t="s">
        <v>42</v>
      </c>
      <c r="C729" s="31" t="s">
        <v>15</v>
      </c>
      <c r="D729" s="31">
        <v>6</v>
      </c>
      <c r="E729" s="31">
        <v>6</v>
      </c>
      <c r="F729" s="32">
        <v>44409</v>
      </c>
      <c r="G729" s="33">
        <v>10129.370000000001</v>
      </c>
      <c r="H729" s="31">
        <v>0</v>
      </c>
      <c r="I729" s="33">
        <v>1250</v>
      </c>
      <c r="J729" s="33">
        <v>4345.01</v>
      </c>
      <c r="K729" s="33">
        <v>1177.94</v>
      </c>
      <c r="L729" s="31">
        <v>55</v>
      </c>
      <c r="M729" s="31"/>
      <c r="N729" s="33">
        <v>16957.32</v>
      </c>
      <c r="O729" s="29"/>
    </row>
    <row r="730" spans="1:15" x14ac:dyDescent="0.25">
      <c r="A730" s="30">
        <v>34</v>
      </c>
      <c r="B730" s="31" t="s">
        <v>48</v>
      </c>
      <c r="C730" s="31" t="s">
        <v>15</v>
      </c>
      <c r="D730" s="31">
        <v>7</v>
      </c>
      <c r="E730" s="31">
        <v>6</v>
      </c>
      <c r="F730" s="32">
        <v>44409</v>
      </c>
      <c r="G730" s="33">
        <v>10501.46</v>
      </c>
      <c r="H730" s="33">
        <v>1125</v>
      </c>
      <c r="I730" s="33">
        <v>4010</v>
      </c>
      <c r="J730" s="33">
        <v>3674.64</v>
      </c>
      <c r="K730" s="31">
        <v>726.2</v>
      </c>
      <c r="L730" s="31">
        <v>84</v>
      </c>
      <c r="M730" s="31"/>
      <c r="N730" s="33">
        <v>20121.3</v>
      </c>
      <c r="O730" s="29"/>
    </row>
    <row r="731" spans="1:15" x14ac:dyDescent="0.25">
      <c r="A731" s="30">
        <v>41</v>
      </c>
      <c r="B731" s="31" t="s">
        <v>50</v>
      </c>
      <c r="C731" s="31" t="s">
        <v>38</v>
      </c>
      <c r="D731" s="31">
        <v>5</v>
      </c>
      <c r="E731" s="31">
        <v>6</v>
      </c>
      <c r="F731" s="32">
        <v>44409</v>
      </c>
      <c r="G731" s="33">
        <v>21920.25</v>
      </c>
      <c r="H731" s="33">
        <v>2380</v>
      </c>
      <c r="I731" s="33">
        <v>1899.92</v>
      </c>
      <c r="J731" s="33">
        <v>10907.59</v>
      </c>
      <c r="K731" s="33">
        <v>2676.05</v>
      </c>
      <c r="L731" s="31">
        <v>741</v>
      </c>
      <c r="M731" s="31"/>
      <c r="N731" s="33">
        <v>40524.81</v>
      </c>
      <c r="O731" s="29"/>
    </row>
    <row r="732" spans="1:15" x14ac:dyDescent="0.25">
      <c r="A732" s="30">
        <v>19</v>
      </c>
      <c r="B732" s="31" t="s">
        <v>31</v>
      </c>
      <c r="C732" s="31" t="s">
        <v>32</v>
      </c>
      <c r="D732" s="31">
        <v>6</v>
      </c>
      <c r="E732" s="31">
        <v>6</v>
      </c>
      <c r="F732" s="32">
        <v>44409</v>
      </c>
      <c r="G732" s="33">
        <v>13430.95</v>
      </c>
      <c r="H732" s="31">
        <v>0</v>
      </c>
      <c r="I732" s="33">
        <v>3901.05</v>
      </c>
      <c r="J732" s="33">
        <v>3754.96</v>
      </c>
      <c r="K732" s="33">
        <v>1104.1300000000001</v>
      </c>
      <c r="L732" s="31">
        <v>210.47</v>
      </c>
      <c r="M732" s="31"/>
      <c r="N732" s="33">
        <v>22401.56</v>
      </c>
      <c r="O732" s="29"/>
    </row>
    <row r="733" spans="1:15" x14ac:dyDescent="0.25">
      <c r="A733" s="30">
        <v>4</v>
      </c>
      <c r="B733" s="31" t="s">
        <v>37</v>
      </c>
      <c r="C733" s="31" t="s">
        <v>38</v>
      </c>
      <c r="D733" s="31">
        <v>5</v>
      </c>
      <c r="E733" s="31">
        <v>6</v>
      </c>
      <c r="F733" s="32">
        <v>44409</v>
      </c>
      <c r="G733" s="33">
        <v>8514.39</v>
      </c>
      <c r="H733" s="31">
        <v>738</v>
      </c>
      <c r="I733" s="31">
        <v>0</v>
      </c>
      <c r="J733" s="33">
        <v>3194.99</v>
      </c>
      <c r="K733" s="33">
        <v>2506.29</v>
      </c>
      <c r="L733" s="31">
        <v>3</v>
      </c>
      <c r="M733" s="31"/>
      <c r="N733" s="33">
        <v>14956.67</v>
      </c>
      <c r="O733" s="29"/>
    </row>
    <row r="734" spans="1:15" x14ac:dyDescent="0.25">
      <c r="A734" s="30">
        <v>37</v>
      </c>
      <c r="B734" s="31" t="s">
        <v>51</v>
      </c>
      <c r="C734" s="31" t="s">
        <v>36</v>
      </c>
      <c r="D734" s="31">
        <v>7</v>
      </c>
      <c r="E734" s="31">
        <v>6</v>
      </c>
      <c r="F734" s="32">
        <v>44409</v>
      </c>
      <c r="G734" s="33">
        <v>15598.59</v>
      </c>
      <c r="H734" s="31">
        <v>200</v>
      </c>
      <c r="I734" s="33">
        <v>1910</v>
      </c>
      <c r="J734" s="33">
        <v>9684.7099999999991</v>
      </c>
      <c r="K734" s="33">
        <v>5117.09</v>
      </c>
      <c r="L734" s="33">
        <v>1560.88</v>
      </c>
      <c r="M734" s="33"/>
      <c r="N734" s="33">
        <v>34071.269999999997</v>
      </c>
      <c r="O734" s="29"/>
    </row>
    <row r="735" spans="1:15" x14ac:dyDescent="0.25">
      <c r="A735" s="30">
        <v>7</v>
      </c>
      <c r="B735" s="31" t="s">
        <v>17</v>
      </c>
      <c r="C735" s="31" t="s">
        <v>15</v>
      </c>
      <c r="D735" s="31">
        <v>6</v>
      </c>
      <c r="E735" s="31">
        <v>6</v>
      </c>
      <c r="F735" s="32">
        <v>44409</v>
      </c>
      <c r="G735" s="33">
        <v>4123.5</v>
      </c>
      <c r="H735" s="31">
        <v>0</v>
      </c>
      <c r="I735" s="31">
        <v>0</v>
      </c>
      <c r="J735" s="31">
        <v>991.25</v>
      </c>
      <c r="K735" s="31">
        <v>93.5</v>
      </c>
      <c r="L735" s="31">
        <v>0</v>
      </c>
      <c r="M735" s="31"/>
      <c r="N735" s="33">
        <v>5208.25</v>
      </c>
      <c r="O735" s="29"/>
    </row>
    <row r="736" spans="1:15" x14ac:dyDescent="0.25">
      <c r="A736" s="30">
        <v>8</v>
      </c>
      <c r="B736" s="31" t="s">
        <v>18</v>
      </c>
      <c r="C736" s="31" t="s">
        <v>15</v>
      </c>
      <c r="D736" s="31">
        <v>6</v>
      </c>
      <c r="E736" s="31">
        <v>6</v>
      </c>
      <c r="F736" s="32">
        <v>44409</v>
      </c>
      <c r="G736" s="33">
        <v>4072.16</v>
      </c>
      <c r="H736" s="33">
        <v>4575</v>
      </c>
      <c r="I736" s="31">
        <v>0</v>
      </c>
      <c r="J736" s="33">
        <v>1909.52</v>
      </c>
      <c r="K736" s="31">
        <v>454.93</v>
      </c>
      <c r="L736" s="31">
        <v>0</v>
      </c>
      <c r="M736" s="31"/>
      <c r="N736" s="33">
        <v>11011.61</v>
      </c>
      <c r="O736" s="29"/>
    </row>
    <row r="737" spans="1:15" x14ac:dyDescent="0.25">
      <c r="A737" s="30">
        <v>21</v>
      </c>
      <c r="B737" s="31" t="s">
        <v>33</v>
      </c>
      <c r="C737" s="31" t="s">
        <v>15</v>
      </c>
      <c r="D737" s="31">
        <v>6</v>
      </c>
      <c r="E737" s="31">
        <v>6</v>
      </c>
      <c r="F737" s="32">
        <v>44409</v>
      </c>
      <c r="G737" s="33">
        <v>11470</v>
      </c>
      <c r="H737" s="33">
        <v>5400</v>
      </c>
      <c r="I737" s="33">
        <v>2880</v>
      </c>
      <c r="J737" s="33">
        <v>6064.72</v>
      </c>
      <c r="K737" s="33">
        <v>1215.5</v>
      </c>
      <c r="L737" s="31">
        <v>427.24</v>
      </c>
      <c r="M737" s="31"/>
      <c r="N737" s="33">
        <v>27457.46</v>
      </c>
      <c r="O737" s="29"/>
    </row>
    <row r="738" spans="1:15" x14ac:dyDescent="0.25">
      <c r="A738" s="30">
        <v>17</v>
      </c>
      <c r="B738" s="31" t="s">
        <v>28</v>
      </c>
      <c r="C738" s="31" t="s">
        <v>15</v>
      </c>
      <c r="D738" s="31">
        <v>7</v>
      </c>
      <c r="E738" s="31">
        <v>6</v>
      </c>
      <c r="F738" s="32">
        <v>44409</v>
      </c>
      <c r="G738" s="33">
        <v>5336.97</v>
      </c>
      <c r="H738" s="31">
        <v>0</v>
      </c>
      <c r="I738" s="33">
        <v>1081</v>
      </c>
      <c r="J738" s="33">
        <v>2345</v>
      </c>
      <c r="K738" s="31">
        <v>403.25</v>
      </c>
      <c r="L738" s="31">
        <v>30</v>
      </c>
      <c r="M738" s="31"/>
      <c r="N738" s="33">
        <v>9196.2199999999993</v>
      </c>
      <c r="O738" s="29"/>
    </row>
    <row r="739" spans="1:15" x14ac:dyDescent="0.25">
      <c r="A739" s="30">
        <v>36</v>
      </c>
      <c r="B739" s="31" t="s">
        <v>52</v>
      </c>
      <c r="C739" s="31" t="s">
        <v>15</v>
      </c>
      <c r="D739" s="31">
        <v>7</v>
      </c>
      <c r="E739" s="31">
        <v>6</v>
      </c>
      <c r="F739" s="32">
        <v>44409</v>
      </c>
      <c r="G739" s="33">
        <v>1295</v>
      </c>
      <c r="H739" s="31">
        <v>0</v>
      </c>
      <c r="I739" s="31">
        <v>0</v>
      </c>
      <c r="J739" s="31">
        <v>694</v>
      </c>
      <c r="K739" s="31">
        <v>137</v>
      </c>
      <c r="L739" s="31">
        <v>0</v>
      </c>
      <c r="M739" s="31"/>
      <c r="N739" s="33">
        <v>2126</v>
      </c>
      <c r="O739" s="29"/>
    </row>
    <row r="740" spans="1:15" x14ac:dyDescent="0.25">
      <c r="A740" s="30">
        <v>20</v>
      </c>
      <c r="B740" s="31" t="s">
        <v>30</v>
      </c>
      <c r="C740" s="31" t="s">
        <v>15</v>
      </c>
      <c r="D740" s="31">
        <v>6</v>
      </c>
      <c r="E740" s="31">
        <v>4.5</v>
      </c>
      <c r="F740" s="32">
        <v>44409</v>
      </c>
      <c r="G740" s="33">
        <v>6873.98</v>
      </c>
      <c r="H740" s="31">
        <v>0</v>
      </c>
      <c r="I740" s="31">
        <v>0</v>
      </c>
      <c r="J740" s="33">
        <v>2169.48</v>
      </c>
      <c r="K740" s="31">
        <v>523.58000000000004</v>
      </c>
      <c r="L740" s="31">
        <v>19.95</v>
      </c>
      <c r="M740" s="31"/>
      <c r="N740" s="33">
        <v>9586.99</v>
      </c>
      <c r="O740" s="29"/>
    </row>
    <row r="741" spans="1:15" x14ac:dyDescent="0.25">
      <c r="A741" s="30">
        <v>32</v>
      </c>
      <c r="B741" s="31" t="s">
        <v>49</v>
      </c>
      <c r="C741" s="31" t="s">
        <v>15</v>
      </c>
      <c r="D741" s="31">
        <v>7</v>
      </c>
      <c r="E741" s="31">
        <v>7</v>
      </c>
      <c r="F741" s="32">
        <v>44409</v>
      </c>
      <c r="G741" s="33">
        <v>6858.89</v>
      </c>
      <c r="H741" s="31">
        <v>690</v>
      </c>
      <c r="I741" s="31">
        <v>504</v>
      </c>
      <c r="J741" s="33">
        <v>2054.75</v>
      </c>
      <c r="K741" s="31">
        <v>640.86</v>
      </c>
      <c r="L741" s="31">
        <v>16.989999999999998</v>
      </c>
      <c r="M741" s="31"/>
      <c r="N741" s="33">
        <v>10765.49</v>
      </c>
      <c r="O741" s="29"/>
    </row>
    <row r="742" spans="1:15" x14ac:dyDescent="0.25">
      <c r="A742" s="30">
        <v>22</v>
      </c>
      <c r="B742" s="31" t="s">
        <v>34</v>
      </c>
      <c r="C742" s="31" t="s">
        <v>15</v>
      </c>
      <c r="D742" s="31">
        <v>6</v>
      </c>
      <c r="E742" s="31">
        <v>4.5</v>
      </c>
      <c r="F742" s="32">
        <v>44409</v>
      </c>
      <c r="G742" s="33">
        <v>5436.97</v>
      </c>
      <c r="H742" s="31">
        <v>0</v>
      </c>
      <c r="I742" s="33">
        <v>1081</v>
      </c>
      <c r="J742" s="33">
        <v>2345</v>
      </c>
      <c r="K742" s="31">
        <v>403.25</v>
      </c>
      <c r="L742" s="31">
        <v>30</v>
      </c>
      <c r="M742" s="31"/>
      <c r="N742" s="33">
        <v>9296.2199999999993</v>
      </c>
      <c r="O742" s="29"/>
    </row>
    <row r="743" spans="1:15" ht="30" x14ac:dyDescent="0.25">
      <c r="A743" s="30">
        <v>15</v>
      </c>
      <c r="B743" s="31" t="s">
        <v>26</v>
      </c>
      <c r="C743" s="31" t="s">
        <v>20</v>
      </c>
      <c r="D743" s="31">
        <v>7</v>
      </c>
      <c r="E743" s="31">
        <v>6</v>
      </c>
      <c r="F743" s="32">
        <v>44409</v>
      </c>
      <c r="G743" s="33">
        <v>16102.59</v>
      </c>
      <c r="H743" s="33">
        <v>7012.5</v>
      </c>
      <c r="I743" s="33">
        <v>2631.45</v>
      </c>
      <c r="J743" s="33">
        <v>8637.85</v>
      </c>
      <c r="K743" s="33">
        <v>1325.66</v>
      </c>
      <c r="L743" s="33">
        <v>1378.96</v>
      </c>
      <c r="M743" s="33"/>
      <c r="N743" s="33">
        <v>37089.01</v>
      </c>
      <c r="O743" s="29"/>
    </row>
    <row r="744" spans="1:15" x14ac:dyDescent="0.25">
      <c r="A744" s="30">
        <v>24</v>
      </c>
      <c r="B744" s="31" t="s">
        <v>39</v>
      </c>
      <c r="C744" s="31" t="s">
        <v>36</v>
      </c>
      <c r="D744" s="31">
        <v>6</v>
      </c>
      <c r="E744" s="31">
        <v>6</v>
      </c>
      <c r="F744" s="32">
        <v>44409</v>
      </c>
      <c r="G744" s="33">
        <v>20059.93</v>
      </c>
      <c r="H744" s="31">
        <v>0</v>
      </c>
      <c r="I744" s="31">
        <v>0</v>
      </c>
      <c r="J744" s="33">
        <v>5050.5</v>
      </c>
      <c r="K744" s="33">
        <v>1597.69</v>
      </c>
      <c r="L744" s="33">
        <v>1100.97</v>
      </c>
      <c r="M744" s="33"/>
      <c r="N744" s="33">
        <v>27809.09</v>
      </c>
      <c r="O744" s="29"/>
    </row>
    <row r="745" spans="1:15" x14ac:dyDescent="0.25">
      <c r="A745" s="30">
        <v>11</v>
      </c>
      <c r="B745" s="31" t="s">
        <v>22</v>
      </c>
      <c r="C745" s="31" t="s">
        <v>15</v>
      </c>
      <c r="D745" s="31">
        <v>6</v>
      </c>
      <c r="E745" s="31">
        <v>6</v>
      </c>
      <c r="F745" s="32">
        <v>44409</v>
      </c>
      <c r="G745" s="33">
        <v>5537.02</v>
      </c>
      <c r="H745" s="31">
        <v>0</v>
      </c>
      <c r="I745" s="31">
        <v>500</v>
      </c>
      <c r="J745" s="33">
        <v>2361.37</v>
      </c>
      <c r="K745" s="31">
        <v>407.67</v>
      </c>
      <c r="L745" s="31">
        <v>116.99</v>
      </c>
      <c r="M745" s="31"/>
      <c r="N745" s="33">
        <v>8923.0499999999993</v>
      </c>
      <c r="O745" s="29"/>
    </row>
    <row r="746" spans="1:15" x14ac:dyDescent="0.25">
      <c r="A746" s="30">
        <v>14</v>
      </c>
      <c r="B746" s="31" t="s">
        <v>24</v>
      </c>
      <c r="C746" s="31" t="s">
        <v>15</v>
      </c>
      <c r="D746" s="31">
        <v>6</v>
      </c>
      <c r="E746" s="31">
        <v>4.5</v>
      </c>
      <c r="F746" s="32">
        <v>44409</v>
      </c>
      <c r="G746" s="33">
        <v>6423.4</v>
      </c>
      <c r="H746" s="31">
        <v>0</v>
      </c>
      <c r="I746" s="31">
        <v>0</v>
      </c>
      <c r="J746" s="33">
        <v>5022.21</v>
      </c>
      <c r="K746" s="31">
        <v>703</v>
      </c>
      <c r="L746" s="31">
        <v>5</v>
      </c>
      <c r="M746" s="31"/>
      <c r="N746" s="33">
        <v>12153.61</v>
      </c>
      <c r="O746" s="29"/>
    </row>
    <row r="747" spans="1:15" x14ac:dyDescent="0.25">
      <c r="A747" s="30">
        <v>13</v>
      </c>
      <c r="B747" s="31" t="s">
        <v>25</v>
      </c>
      <c r="C747" s="31" t="s">
        <v>15</v>
      </c>
      <c r="D747" s="31">
        <v>6</v>
      </c>
      <c r="E747" s="31">
        <v>6</v>
      </c>
      <c r="F747" s="32">
        <v>44409</v>
      </c>
      <c r="G747" s="33">
        <v>4786.41</v>
      </c>
      <c r="H747" s="33">
        <v>1076</v>
      </c>
      <c r="I747" s="31">
        <v>0</v>
      </c>
      <c r="J747" s="33">
        <v>1042.9000000000001</v>
      </c>
      <c r="K747" s="31">
        <v>282.97000000000003</v>
      </c>
      <c r="L747" s="31">
        <v>0</v>
      </c>
      <c r="M747" s="31"/>
      <c r="N747" s="33">
        <v>7188.28</v>
      </c>
      <c r="O747" s="29"/>
    </row>
    <row r="748" spans="1:15" x14ac:dyDescent="0.25">
      <c r="A748" s="30">
        <v>26</v>
      </c>
      <c r="B748" s="31" t="s">
        <v>41</v>
      </c>
      <c r="C748" s="31" t="s">
        <v>15</v>
      </c>
      <c r="D748" s="31">
        <v>8</v>
      </c>
      <c r="E748" s="31">
        <v>6</v>
      </c>
      <c r="F748" s="32">
        <v>44409</v>
      </c>
      <c r="G748" s="33">
        <v>9390</v>
      </c>
      <c r="H748" s="31">
        <v>0</v>
      </c>
      <c r="I748" s="33">
        <v>2400</v>
      </c>
      <c r="J748" s="33">
        <v>2075.25</v>
      </c>
      <c r="K748" s="31">
        <v>467.75</v>
      </c>
      <c r="L748" s="31">
        <v>57</v>
      </c>
      <c r="M748" s="31"/>
      <c r="N748" s="33">
        <v>14390</v>
      </c>
      <c r="O748" s="29"/>
    </row>
    <row r="749" spans="1:15" x14ac:dyDescent="0.25">
      <c r="A749" s="30">
        <v>10</v>
      </c>
      <c r="B749" s="31" t="s">
        <v>21</v>
      </c>
      <c r="C749" s="31" t="s">
        <v>15</v>
      </c>
      <c r="D749" s="31">
        <v>6</v>
      </c>
      <c r="E749" s="31">
        <v>6</v>
      </c>
      <c r="F749" s="32">
        <v>44409</v>
      </c>
      <c r="G749" s="33">
        <v>3744</v>
      </c>
      <c r="H749" s="31">
        <v>0</v>
      </c>
      <c r="I749" s="31">
        <v>630</v>
      </c>
      <c r="J749" s="33">
        <v>1611.25</v>
      </c>
      <c r="K749" s="31">
        <v>225</v>
      </c>
      <c r="L749" s="31">
        <v>143</v>
      </c>
      <c r="M749" s="31"/>
      <c r="N749" s="33">
        <v>6353.25</v>
      </c>
      <c r="O749" s="29"/>
    </row>
    <row r="750" spans="1:15" ht="30" x14ac:dyDescent="0.25">
      <c r="A750" s="30">
        <v>31</v>
      </c>
      <c r="B750" s="31" t="s">
        <v>45</v>
      </c>
      <c r="C750" s="31" t="s">
        <v>20</v>
      </c>
      <c r="D750" s="31">
        <v>7</v>
      </c>
      <c r="E750" s="31">
        <v>6</v>
      </c>
      <c r="F750" s="32">
        <v>44409</v>
      </c>
      <c r="G750" s="33">
        <v>9878</v>
      </c>
      <c r="H750" s="31">
        <v>0</v>
      </c>
      <c r="I750" s="33">
        <v>1735</v>
      </c>
      <c r="J750" s="33">
        <v>4939.05</v>
      </c>
      <c r="K750" s="31">
        <v>403.1</v>
      </c>
      <c r="L750" s="31">
        <v>0</v>
      </c>
      <c r="M750" s="31"/>
      <c r="N750" s="33">
        <v>16955.150000000001</v>
      </c>
      <c r="O750" s="29"/>
    </row>
    <row r="751" spans="1:15" x14ac:dyDescent="0.25">
      <c r="A751" s="30">
        <v>6</v>
      </c>
      <c r="B751" s="31" t="s">
        <v>16</v>
      </c>
      <c r="C751" s="31" t="s">
        <v>15</v>
      </c>
      <c r="D751" s="31">
        <v>6</v>
      </c>
      <c r="E751" s="31">
        <v>6</v>
      </c>
      <c r="F751" s="32">
        <v>44409</v>
      </c>
      <c r="G751" s="33">
        <v>12650</v>
      </c>
      <c r="H751" s="31">
        <v>420</v>
      </c>
      <c r="I751" s="33">
        <v>2675.96</v>
      </c>
      <c r="J751" s="33">
        <v>4083</v>
      </c>
      <c r="K751" s="31">
        <v>959.87</v>
      </c>
      <c r="L751" s="33">
        <v>1656.91</v>
      </c>
      <c r="M751" s="33"/>
      <c r="N751" s="33">
        <v>22445.74</v>
      </c>
      <c r="O751" s="29"/>
    </row>
    <row r="752" spans="1:15" ht="30" x14ac:dyDescent="0.25">
      <c r="A752" s="30">
        <v>9</v>
      </c>
      <c r="B752" s="31" t="s">
        <v>19</v>
      </c>
      <c r="C752" s="31" t="s">
        <v>20</v>
      </c>
      <c r="D752" s="31">
        <v>5</v>
      </c>
      <c r="E752" s="31">
        <v>6</v>
      </c>
      <c r="F752" s="32">
        <v>44409</v>
      </c>
      <c r="G752" s="33">
        <v>7341</v>
      </c>
      <c r="H752" s="31">
        <v>0</v>
      </c>
      <c r="I752" s="31">
        <v>0</v>
      </c>
      <c r="J752" s="33">
        <v>4077.36</v>
      </c>
      <c r="K752" s="31">
        <v>684.47</v>
      </c>
      <c r="L752" s="31">
        <v>117.97</v>
      </c>
      <c r="M752" s="31"/>
      <c r="N752" s="33">
        <v>12220.8</v>
      </c>
      <c r="O752" s="29"/>
    </row>
    <row r="753" spans="1:15" x14ac:dyDescent="0.25">
      <c r="A753" s="30">
        <v>11</v>
      </c>
      <c r="B753" s="31" t="s">
        <v>22</v>
      </c>
      <c r="C753" s="31" t="s">
        <v>15</v>
      </c>
      <c r="D753" s="31">
        <v>6</v>
      </c>
      <c r="E753" s="31">
        <v>6</v>
      </c>
      <c r="F753" s="32">
        <v>44440</v>
      </c>
      <c r="G753" s="33">
        <v>3864.52</v>
      </c>
      <c r="H753" s="33">
        <v>14770</v>
      </c>
      <c r="I753" s="31">
        <v>560</v>
      </c>
      <c r="J753" s="33">
        <v>2255.75</v>
      </c>
      <c r="K753" s="31">
        <v>225.92</v>
      </c>
      <c r="L753" s="31">
        <v>70</v>
      </c>
      <c r="M753" s="31"/>
      <c r="N753" s="33">
        <v>21746.19</v>
      </c>
      <c r="O753" s="29"/>
    </row>
    <row r="754" spans="1:15" x14ac:dyDescent="0.25">
      <c r="A754" s="30">
        <v>26</v>
      </c>
      <c r="B754" s="31" t="s">
        <v>41</v>
      </c>
      <c r="C754" s="31" t="s">
        <v>15</v>
      </c>
      <c r="D754" s="31">
        <v>8</v>
      </c>
      <c r="E754" s="31">
        <v>6</v>
      </c>
      <c r="F754" s="32">
        <v>44440</v>
      </c>
      <c r="G754" s="33">
        <v>7459.5</v>
      </c>
      <c r="H754" s="33">
        <v>2500</v>
      </c>
      <c r="I754" s="33">
        <v>3840</v>
      </c>
      <c r="J754" s="33">
        <v>1305.75</v>
      </c>
      <c r="K754" s="31">
        <v>194</v>
      </c>
      <c r="L754" s="31">
        <v>49</v>
      </c>
      <c r="M754" s="31"/>
      <c r="N754" s="33">
        <v>15348.25</v>
      </c>
      <c r="O754" s="29"/>
    </row>
    <row r="755" spans="1:15" x14ac:dyDescent="0.25">
      <c r="A755" s="30">
        <v>37</v>
      </c>
      <c r="B755" s="31" t="s">
        <v>51</v>
      </c>
      <c r="C755" s="31" t="s">
        <v>36</v>
      </c>
      <c r="D755" s="31">
        <v>7</v>
      </c>
      <c r="E755" s="31">
        <v>6</v>
      </c>
      <c r="F755" s="32">
        <v>44440</v>
      </c>
      <c r="G755" s="33">
        <v>10648.03</v>
      </c>
      <c r="H755" s="33">
        <v>1300</v>
      </c>
      <c r="I755" s="31">
        <v>350</v>
      </c>
      <c r="J755" s="33">
        <v>7374.37</v>
      </c>
      <c r="K755" s="33">
        <v>3228.64</v>
      </c>
      <c r="L755" s="31">
        <v>325.3</v>
      </c>
      <c r="M755" s="31"/>
      <c r="N755" s="33">
        <v>23226.34</v>
      </c>
      <c r="O755" s="29"/>
    </row>
    <row r="756" spans="1:15" x14ac:dyDescent="0.25">
      <c r="A756" s="30">
        <v>18</v>
      </c>
      <c r="B756" s="31" t="s">
        <v>29</v>
      </c>
      <c r="C756" s="31" t="s">
        <v>15</v>
      </c>
      <c r="D756" s="31">
        <v>6</v>
      </c>
      <c r="E756" s="31">
        <v>6</v>
      </c>
      <c r="F756" s="32">
        <v>44440</v>
      </c>
      <c r="G756" s="33">
        <v>4254.87</v>
      </c>
      <c r="H756" s="33">
        <v>5625</v>
      </c>
      <c r="I756" s="31">
        <v>400</v>
      </c>
      <c r="J756" s="33">
        <v>1969.27</v>
      </c>
      <c r="K756" s="31">
        <v>767.36</v>
      </c>
      <c r="L756" s="33">
        <v>1263.72</v>
      </c>
      <c r="M756" s="33"/>
      <c r="N756" s="33">
        <v>14280.22</v>
      </c>
      <c r="O756" s="29"/>
    </row>
    <row r="757" spans="1:15" x14ac:dyDescent="0.25">
      <c r="A757" s="30">
        <v>19</v>
      </c>
      <c r="B757" s="31" t="s">
        <v>31</v>
      </c>
      <c r="C757" s="31" t="s">
        <v>32</v>
      </c>
      <c r="D757" s="31">
        <v>6</v>
      </c>
      <c r="E757" s="31">
        <v>6</v>
      </c>
      <c r="F757" s="32">
        <v>44440</v>
      </c>
      <c r="G757" s="33">
        <v>14549.75</v>
      </c>
      <c r="H757" s="33">
        <v>11900</v>
      </c>
      <c r="I757" s="33">
        <v>5180</v>
      </c>
      <c r="J757" s="33">
        <v>7670.14</v>
      </c>
      <c r="K757" s="31">
        <v>922.15</v>
      </c>
      <c r="L757" s="33">
        <v>1273.6600000000001</v>
      </c>
      <c r="M757" s="33"/>
      <c r="N757" s="33">
        <v>41495.699999999997</v>
      </c>
      <c r="O757" s="29"/>
    </row>
    <row r="758" spans="1:15" x14ac:dyDescent="0.25">
      <c r="A758" s="30">
        <v>8</v>
      </c>
      <c r="B758" s="31" t="s">
        <v>18</v>
      </c>
      <c r="C758" s="31" t="s">
        <v>15</v>
      </c>
      <c r="D758" s="31">
        <v>6</v>
      </c>
      <c r="E758" s="31">
        <v>6</v>
      </c>
      <c r="F758" s="32">
        <v>44440</v>
      </c>
      <c r="G758" s="33">
        <v>6125.82</v>
      </c>
      <c r="H758" s="33">
        <v>7661.4</v>
      </c>
      <c r="I758" s="31">
        <v>0</v>
      </c>
      <c r="J758" s="33">
        <v>2356.5100000000002</v>
      </c>
      <c r="K758" s="31">
        <v>496.08</v>
      </c>
      <c r="L758" s="31">
        <v>15.99</v>
      </c>
      <c r="M758" s="31"/>
      <c r="N758" s="33">
        <v>16655.8</v>
      </c>
      <c r="O758" s="29"/>
    </row>
    <row r="759" spans="1:15" x14ac:dyDescent="0.25">
      <c r="A759" s="30">
        <v>41</v>
      </c>
      <c r="B759" s="31" t="s">
        <v>50</v>
      </c>
      <c r="C759" s="31" t="s">
        <v>38</v>
      </c>
      <c r="D759" s="31">
        <v>5</v>
      </c>
      <c r="E759" s="31">
        <v>6</v>
      </c>
      <c r="F759" s="32">
        <v>44440</v>
      </c>
      <c r="G759" s="33">
        <v>14323.45</v>
      </c>
      <c r="H759" s="33">
        <v>1159.99</v>
      </c>
      <c r="I759" s="33">
        <v>1199.95</v>
      </c>
      <c r="J759" s="33">
        <v>8007.81</v>
      </c>
      <c r="K759" s="33">
        <v>1622.07</v>
      </c>
      <c r="L759" s="33">
        <v>1346.29</v>
      </c>
      <c r="M759" s="33"/>
      <c r="N759" s="33">
        <v>27659.56</v>
      </c>
      <c r="O759" s="29"/>
    </row>
    <row r="760" spans="1:15" x14ac:dyDescent="0.25">
      <c r="A760" s="30">
        <v>36</v>
      </c>
      <c r="B760" s="31" t="s">
        <v>52</v>
      </c>
      <c r="C760" s="31" t="s">
        <v>15</v>
      </c>
      <c r="D760" s="31">
        <v>7</v>
      </c>
      <c r="E760" s="31">
        <v>6</v>
      </c>
      <c r="F760" s="32">
        <v>44440</v>
      </c>
      <c r="G760" s="33">
        <v>2510.09</v>
      </c>
      <c r="H760" s="31">
        <v>0</v>
      </c>
      <c r="I760" s="31">
        <v>0</v>
      </c>
      <c r="J760" s="33">
        <v>1380.5</v>
      </c>
      <c r="K760" s="31">
        <v>383</v>
      </c>
      <c r="L760" s="31">
        <v>0</v>
      </c>
      <c r="M760" s="31"/>
      <c r="N760" s="33">
        <v>4273.59</v>
      </c>
      <c r="O760" s="29"/>
    </row>
    <row r="761" spans="1:15" x14ac:dyDescent="0.25">
      <c r="A761" s="30">
        <v>2</v>
      </c>
      <c r="B761" s="31" t="s">
        <v>14</v>
      </c>
      <c r="C761" s="31" t="s">
        <v>15</v>
      </c>
      <c r="D761" s="31">
        <v>5</v>
      </c>
      <c r="E761" s="31">
        <v>6</v>
      </c>
      <c r="F761" s="32">
        <v>44440</v>
      </c>
      <c r="G761" s="33">
        <v>5839.99</v>
      </c>
      <c r="H761" s="33">
        <v>10230</v>
      </c>
      <c r="I761" s="31">
        <v>160</v>
      </c>
      <c r="J761" s="33">
        <v>1632.76</v>
      </c>
      <c r="K761" s="31">
        <v>378.33</v>
      </c>
      <c r="L761" s="31">
        <v>29</v>
      </c>
      <c r="M761" s="31"/>
      <c r="N761" s="33">
        <v>18270.080000000002</v>
      </c>
      <c r="O761" s="29"/>
    </row>
    <row r="762" spans="1:15" x14ac:dyDescent="0.25">
      <c r="A762" s="30">
        <v>6</v>
      </c>
      <c r="B762" s="31" t="s">
        <v>16</v>
      </c>
      <c r="C762" s="31" t="s">
        <v>15</v>
      </c>
      <c r="D762" s="31">
        <v>6</v>
      </c>
      <c r="E762" s="31">
        <v>6</v>
      </c>
      <c r="F762" s="32">
        <v>44440</v>
      </c>
      <c r="G762" s="33">
        <v>12225.12</v>
      </c>
      <c r="H762" s="33">
        <v>7400</v>
      </c>
      <c r="I762" s="33">
        <v>1088.49</v>
      </c>
      <c r="J762" s="33">
        <v>4791</v>
      </c>
      <c r="K762" s="33">
        <v>1021.49</v>
      </c>
      <c r="L762" s="31">
        <v>70.97</v>
      </c>
      <c r="M762" s="31"/>
      <c r="N762" s="33">
        <v>26597.07</v>
      </c>
      <c r="O762" s="29"/>
    </row>
    <row r="763" spans="1:15" x14ac:dyDescent="0.25">
      <c r="A763" s="30">
        <v>30</v>
      </c>
      <c r="B763" s="31" t="s">
        <v>43</v>
      </c>
      <c r="C763" s="31" t="s">
        <v>15</v>
      </c>
      <c r="D763" s="31">
        <v>7</v>
      </c>
      <c r="E763" s="31">
        <v>6</v>
      </c>
      <c r="F763" s="32">
        <v>44440</v>
      </c>
      <c r="G763" s="33">
        <v>3543.75</v>
      </c>
      <c r="H763" s="31">
        <v>0</v>
      </c>
      <c r="I763" s="33">
        <v>1039</v>
      </c>
      <c r="J763" s="33">
        <v>3734</v>
      </c>
      <c r="K763" s="31">
        <v>636.5</v>
      </c>
      <c r="L763" s="31">
        <v>395.5</v>
      </c>
      <c r="M763" s="31"/>
      <c r="N763" s="33">
        <v>9348.75</v>
      </c>
      <c r="O763" s="29"/>
    </row>
    <row r="764" spans="1:15" x14ac:dyDescent="0.25">
      <c r="A764" s="30">
        <v>17</v>
      </c>
      <c r="B764" s="31" t="s">
        <v>28</v>
      </c>
      <c r="C764" s="31" t="s">
        <v>15</v>
      </c>
      <c r="D764" s="31">
        <v>7</v>
      </c>
      <c r="E764" s="31">
        <v>6</v>
      </c>
      <c r="F764" s="32">
        <v>44440</v>
      </c>
      <c r="G764" s="33">
        <v>7990.82</v>
      </c>
      <c r="H764" s="31">
        <v>808.69</v>
      </c>
      <c r="I764" s="31">
        <v>609.5</v>
      </c>
      <c r="J764" s="33">
        <v>6111.35</v>
      </c>
      <c r="K764" s="33">
        <v>1958.21</v>
      </c>
      <c r="L764" s="33">
        <v>1179.99</v>
      </c>
      <c r="M764" s="33"/>
      <c r="N764" s="33">
        <v>18658.560000000001</v>
      </c>
      <c r="O764" s="29"/>
    </row>
    <row r="765" spans="1:15" ht="30" x14ac:dyDescent="0.25">
      <c r="A765" s="30">
        <v>9</v>
      </c>
      <c r="B765" s="31" t="s">
        <v>19</v>
      </c>
      <c r="C765" s="31" t="s">
        <v>20</v>
      </c>
      <c r="D765" s="31">
        <v>5</v>
      </c>
      <c r="E765" s="31">
        <v>6</v>
      </c>
      <c r="F765" s="32">
        <v>44440</v>
      </c>
      <c r="G765" s="33">
        <v>6745</v>
      </c>
      <c r="H765" s="33">
        <v>1120</v>
      </c>
      <c r="I765" s="31">
        <v>0</v>
      </c>
      <c r="J765" s="33">
        <v>4267.51</v>
      </c>
      <c r="K765" s="31">
        <v>620.14</v>
      </c>
      <c r="L765" s="31">
        <v>28.78</v>
      </c>
      <c r="M765" s="31"/>
      <c r="N765" s="33">
        <v>12781.43</v>
      </c>
      <c r="O765" s="29"/>
    </row>
    <row r="766" spans="1:15" ht="30" x14ac:dyDescent="0.25">
      <c r="A766" s="30">
        <v>15</v>
      </c>
      <c r="B766" s="31" t="s">
        <v>26</v>
      </c>
      <c r="C766" s="31" t="s">
        <v>20</v>
      </c>
      <c r="D766" s="31">
        <v>7</v>
      </c>
      <c r="E766" s="31">
        <v>6</v>
      </c>
      <c r="F766" s="32">
        <v>44440</v>
      </c>
      <c r="G766" s="33">
        <v>14511.5</v>
      </c>
      <c r="H766" s="33">
        <v>28474.5</v>
      </c>
      <c r="I766" s="33">
        <v>3866</v>
      </c>
      <c r="J766" s="33">
        <v>8505.15</v>
      </c>
      <c r="K766" s="33">
        <v>1480.86</v>
      </c>
      <c r="L766" s="33">
        <v>1832.96</v>
      </c>
      <c r="M766" s="33"/>
      <c r="N766" s="33">
        <v>58670.97</v>
      </c>
      <c r="O766" s="29"/>
    </row>
    <row r="767" spans="1:15" ht="30" x14ac:dyDescent="0.25">
      <c r="A767" s="30">
        <v>31</v>
      </c>
      <c r="B767" s="31" t="s">
        <v>45</v>
      </c>
      <c r="C767" s="31" t="s">
        <v>20</v>
      </c>
      <c r="D767" s="31">
        <v>7</v>
      </c>
      <c r="E767" s="31">
        <v>6</v>
      </c>
      <c r="F767" s="32">
        <v>44440</v>
      </c>
      <c r="G767" s="33">
        <v>6723</v>
      </c>
      <c r="H767" s="33">
        <v>7050</v>
      </c>
      <c r="I767" s="33">
        <v>1603</v>
      </c>
      <c r="J767" s="33">
        <v>3954.52</v>
      </c>
      <c r="K767" s="31">
        <v>301.8</v>
      </c>
      <c r="L767" s="31">
        <v>91</v>
      </c>
      <c r="M767" s="31"/>
      <c r="N767" s="33">
        <v>19723.32</v>
      </c>
      <c r="O767" s="29"/>
    </row>
    <row r="768" spans="1:15" x14ac:dyDescent="0.25">
      <c r="A768" s="30">
        <v>4</v>
      </c>
      <c r="B768" s="31" t="s">
        <v>37</v>
      </c>
      <c r="C768" s="31" t="s">
        <v>38</v>
      </c>
      <c r="D768" s="31">
        <v>5</v>
      </c>
      <c r="E768" s="31">
        <v>6</v>
      </c>
      <c r="F768" s="32">
        <v>44440</v>
      </c>
      <c r="G768" s="33">
        <v>7384.75</v>
      </c>
      <c r="H768" s="33">
        <v>1120</v>
      </c>
      <c r="I768" s="31">
        <v>120</v>
      </c>
      <c r="J768" s="33">
        <v>3272.76</v>
      </c>
      <c r="K768" s="33">
        <v>2757.15</v>
      </c>
      <c r="L768" s="31">
        <v>0</v>
      </c>
      <c r="M768" s="31"/>
      <c r="N768" s="33">
        <v>14654.66</v>
      </c>
      <c r="O768" s="29"/>
    </row>
    <row r="769" spans="1:15" x14ac:dyDescent="0.25">
      <c r="A769" s="30">
        <v>38</v>
      </c>
      <c r="B769" s="31" t="s">
        <v>53</v>
      </c>
      <c r="C769" s="31" t="s">
        <v>15</v>
      </c>
      <c r="D769" s="31">
        <v>8</v>
      </c>
      <c r="E769" s="31">
        <v>6</v>
      </c>
      <c r="F769" s="32">
        <v>44440</v>
      </c>
      <c r="G769" s="31">
        <v>705</v>
      </c>
      <c r="H769" s="31">
        <v>0</v>
      </c>
      <c r="I769" s="31">
        <v>475</v>
      </c>
      <c r="J769" s="33">
        <v>2088.13</v>
      </c>
      <c r="K769" s="31">
        <v>414.69</v>
      </c>
      <c r="L769" s="31">
        <v>41.98</v>
      </c>
      <c r="M769" s="31"/>
      <c r="N769" s="33">
        <v>3724.8</v>
      </c>
      <c r="O769" s="29"/>
    </row>
    <row r="770" spans="1:15" x14ac:dyDescent="0.25">
      <c r="A770" s="30">
        <v>33</v>
      </c>
      <c r="B770" s="31" t="s">
        <v>44</v>
      </c>
      <c r="C770" s="31" t="s">
        <v>32</v>
      </c>
      <c r="D770" s="31">
        <v>6</v>
      </c>
      <c r="E770" s="31">
        <v>6</v>
      </c>
      <c r="F770" s="32">
        <v>44440</v>
      </c>
      <c r="G770" s="33">
        <v>12518.85</v>
      </c>
      <c r="H770" s="31">
        <v>0</v>
      </c>
      <c r="I770" s="31">
        <v>0</v>
      </c>
      <c r="J770" s="33">
        <v>4144.2700000000004</v>
      </c>
      <c r="K770" s="31">
        <v>872.24</v>
      </c>
      <c r="L770" s="31">
        <v>125</v>
      </c>
      <c r="M770" s="31"/>
      <c r="N770" s="33">
        <v>17660.36</v>
      </c>
      <c r="O770" s="29"/>
    </row>
    <row r="771" spans="1:15" x14ac:dyDescent="0.25">
      <c r="A771" s="30">
        <v>27</v>
      </c>
      <c r="B771" s="31" t="s">
        <v>42</v>
      </c>
      <c r="C771" s="31" t="s">
        <v>15</v>
      </c>
      <c r="D771" s="31">
        <v>6</v>
      </c>
      <c r="E771" s="31">
        <v>6</v>
      </c>
      <c r="F771" s="32">
        <v>44440</v>
      </c>
      <c r="G771" s="33">
        <v>10513.76</v>
      </c>
      <c r="H771" s="31">
        <v>0</v>
      </c>
      <c r="I771" s="31">
        <v>300</v>
      </c>
      <c r="J771" s="33">
        <v>5861.53</v>
      </c>
      <c r="K771" s="31">
        <v>705</v>
      </c>
      <c r="L771" s="31">
        <v>50</v>
      </c>
      <c r="M771" s="31"/>
      <c r="N771" s="33">
        <v>17430.29</v>
      </c>
      <c r="O771" s="29"/>
    </row>
    <row r="772" spans="1:15" x14ac:dyDescent="0.25">
      <c r="A772" s="30">
        <v>7</v>
      </c>
      <c r="B772" s="31" t="s">
        <v>17</v>
      </c>
      <c r="C772" s="31" t="s">
        <v>15</v>
      </c>
      <c r="D772" s="31">
        <v>6</v>
      </c>
      <c r="E772" s="31">
        <v>6</v>
      </c>
      <c r="F772" s="32">
        <v>44440</v>
      </c>
      <c r="G772" s="33">
        <v>2730</v>
      </c>
      <c r="H772" s="33">
        <v>1350</v>
      </c>
      <c r="I772" s="31">
        <v>450</v>
      </c>
      <c r="J772" s="31">
        <v>775.25</v>
      </c>
      <c r="K772" s="31">
        <v>168</v>
      </c>
      <c r="L772" s="31">
        <v>0</v>
      </c>
      <c r="M772" s="31"/>
      <c r="N772" s="33">
        <v>5473.25</v>
      </c>
      <c r="O772" s="29"/>
    </row>
    <row r="773" spans="1:15" x14ac:dyDescent="0.25">
      <c r="A773" s="30">
        <v>13</v>
      </c>
      <c r="B773" s="31" t="s">
        <v>25</v>
      </c>
      <c r="C773" s="31" t="s">
        <v>15</v>
      </c>
      <c r="D773" s="31">
        <v>6</v>
      </c>
      <c r="E773" s="31">
        <v>6</v>
      </c>
      <c r="F773" s="32">
        <v>44440</v>
      </c>
      <c r="G773" s="33">
        <v>3493.56</v>
      </c>
      <c r="H773" s="33">
        <v>8562.1</v>
      </c>
      <c r="I773" s="31">
        <v>0</v>
      </c>
      <c r="J773" s="31">
        <v>850.5</v>
      </c>
      <c r="K773" s="31">
        <v>234.52</v>
      </c>
      <c r="L773" s="31">
        <v>0</v>
      </c>
      <c r="M773" s="31"/>
      <c r="N773" s="33">
        <v>13140.68</v>
      </c>
      <c r="O773" s="29"/>
    </row>
    <row r="774" spans="1:15" x14ac:dyDescent="0.25">
      <c r="A774" s="30">
        <v>12</v>
      </c>
      <c r="B774" s="31" t="s">
        <v>23</v>
      </c>
      <c r="C774" s="31" t="s">
        <v>15</v>
      </c>
      <c r="D774" s="31">
        <v>6</v>
      </c>
      <c r="E774" s="31">
        <v>6</v>
      </c>
      <c r="F774" s="32">
        <v>44440</v>
      </c>
      <c r="G774" s="33">
        <v>5581.6</v>
      </c>
      <c r="H774" s="33">
        <v>13360</v>
      </c>
      <c r="I774" s="31">
        <v>125</v>
      </c>
      <c r="J774" s="33">
        <v>2375.5300000000002</v>
      </c>
      <c r="K774" s="31">
        <v>256.47000000000003</v>
      </c>
      <c r="L774" s="31">
        <v>18.989999999999998</v>
      </c>
      <c r="M774" s="31"/>
      <c r="N774" s="33">
        <v>21717.59</v>
      </c>
      <c r="O774" s="29"/>
    </row>
    <row r="775" spans="1:15" x14ac:dyDescent="0.25">
      <c r="A775" s="30">
        <v>28</v>
      </c>
      <c r="B775" s="31" t="s">
        <v>46</v>
      </c>
      <c r="C775" s="31" t="s">
        <v>15</v>
      </c>
      <c r="D775" s="31">
        <v>8</v>
      </c>
      <c r="E775" s="31">
        <v>6</v>
      </c>
      <c r="F775" s="32">
        <v>44440</v>
      </c>
      <c r="G775" s="33">
        <v>2247.5</v>
      </c>
      <c r="H775" s="33">
        <v>1400</v>
      </c>
      <c r="I775" s="31">
        <v>75</v>
      </c>
      <c r="J775" s="31">
        <v>693.93</v>
      </c>
      <c r="K775" s="31">
        <v>727</v>
      </c>
      <c r="L775" s="31">
        <v>64.989999999999995</v>
      </c>
      <c r="M775" s="31"/>
      <c r="N775" s="33">
        <v>5208.42</v>
      </c>
      <c r="O775" s="29"/>
    </row>
    <row r="776" spans="1:15" x14ac:dyDescent="0.25">
      <c r="A776" s="30">
        <v>29</v>
      </c>
      <c r="B776" s="31" t="s">
        <v>47</v>
      </c>
      <c r="C776" s="31" t="s">
        <v>15</v>
      </c>
      <c r="D776" s="31">
        <v>7</v>
      </c>
      <c r="E776" s="31">
        <v>6</v>
      </c>
      <c r="F776" s="32">
        <v>44440</v>
      </c>
      <c r="G776" s="33">
        <v>1412.5</v>
      </c>
      <c r="H776" s="33">
        <v>3600</v>
      </c>
      <c r="I776" s="31">
        <v>0</v>
      </c>
      <c r="J776" s="31">
        <v>698.54</v>
      </c>
      <c r="K776" s="31">
        <v>271</v>
      </c>
      <c r="L776" s="31">
        <v>0</v>
      </c>
      <c r="M776" s="31"/>
      <c r="N776" s="33">
        <v>5982.04</v>
      </c>
      <c r="O776" s="29"/>
    </row>
    <row r="777" spans="1:15" x14ac:dyDescent="0.25">
      <c r="A777" s="30">
        <v>10</v>
      </c>
      <c r="B777" s="31" t="s">
        <v>21</v>
      </c>
      <c r="C777" s="31" t="s">
        <v>15</v>
      </c>
      <c r="D777" s="31">
        <v>6</v>
      </c>
      <c r="E777" s="31">
        <v>6</v>
      </c>
      <c r="F777" s="32">
        <v>44440</v>
      </c>
      <c r="G777" s="33">
        <v>3684.11</v>
      </c>
      <c r="H777" s="31">
        <v>0</v>
      </c>
      <c r="I777" s="31">
        <v>190</v>
      </c>
      <c r="J777" s="33">
        <v>2071.35</v>
      </c>
      <c r="K777" s="31">
        <v>288</v>
      </c>
      <c r="L777" s="31">
        <v>227.36</v>
      </c>
      <c r="M777" s="31"/>
      <c r="N777" s="33">
        <v>6460.82</v>
      </c>
      <c r="O777" s="29"/>
    </row>
    <row r="778" spans="1:15" x14ac:dyDescent="0.25">
      <c r="A778" s="30">
        <v>22</v>
      </c>
      <c r="B778" s="31" t="s">
        <v>34</v>
      </c>
      <c r="C778" s="31" t="s">
        <v>15</v>
      </c>
      <c r="D778" s="31">
        <v>6</v>
      </c>
      <c r="E778" s="31">
        <v>4.5</v>
      </c>
      <c r="F778" s="32">
        <v>44440</v>
      </c>
      <c r="G778" s="33">
        <v>13349.01</v>
      </c>
      <c r="H778" s="33">
        <v>4480</v>
      </c>
      <c r="I778" s="31">
        <v>691.5</v>
      </c>
      <c r="J778" s="33">
        <v>1876.49</v>
      </c>
      <c r="K778" s="31">
        <v>399.65</v>
      </c>
      <c r="L778" s="31">
        <v>99.75</v>
      </c>
      <c r="M778" s="31"/>
      <c r="N778" s="33">
        <v>20896.400000000001</v>
      </c>
      <c r="O778" s="29"/>
    </row>
    <row r="779" spans="1:15" x14ac:dyDescent="0.25">
      <c r="A779" s="30">
        <v>24</v>
      </c>
      <c r="B779" s="31" t="s">
        <v>39</v>
      </c>
      <c r="C779" s="31" t="s">
        <v>36</v>
      </c>
      <c r="D779" s="31">
        <v>6</v>
      </c>
      <c r="E779" s="31">
        <v>6</v>
      </c>
      <c r="F779" s="32">
        <v>44440</v>
      </c>
      <c r="G779" s="33">
        <v>15146.25</v>
      </c>
      <c r="H779" s="33">
        <v>10800</v>
      </c>
      <c r="I779" s="31">
        <v>99</v>
      </c>
      <c r="J779" s="33">
        <v>4922.25</v>
      </c>
      <c r="K779" s="31">
        <v>756.5</v>
      </c>
      <c r="L779" s="31">
        <v>473.98</v>
      </c>
      <c r="M779" s="31"/>
      <c r="N779" s="33">
        <v>32197.98</v>
      </c>
      <c r="O779" s="29"/>
    </row>
    <row r="780" spans="1:15" x14ac:dyDescent="0.25">
      <c r="A780" s="30">
        <v>14</v>
      </c>
      <c r="B780" s="31" t="s">
        <v>24</v>
      </c>
      <c r="C780" s="31" t="s">
        <v>15</v>
      </c>
      <c r="D780" s="31">
        <v>6</v>
      </c>
      <c r="E780" s="31">
        <v>4.5</v>
      </c>
      <c r="F780" s="32">
        <v>44440</v>
      </c>
      <c r="G780" s="33">
        <v>9013.94</v>
      </c>
      <c r="H780" s="33">
        <v>9920</v>
      </c>
      <c r="I780" s="31">
        <v>0</v>
      </c>
      <c r="J780" s="33">
        <v>1663.77</v>
      </c>
      <c r="K780" s="31">
        <v>468.65</v>
      </c>
      <c r="L780" s="31">
        <v>0</v>
      </c>
      <c r="M780" s="31"/>
      <c r="N780" s="33">
        <v>21066.36</v>
      </c>
      <c r="O780" s="29"/>
    </row>
    <row r="781" spans="1:15" x14ac:dyDescent="0.25">
      <c r="A781" s="30">
        <v>25</v>
      </c>
      <c r="B781" s="31" t="s">
        <v>40</v>
      </c>
      <c r="C781" s="31" t="s">
        <v>38</v>
      </c>
      <c r="D781" s="31">
        <v>6</v>
      </c>
      <c r="E781" s="31">
        <v>6</v>
      </c>
      <c r="F781" s="32">
        <v>44440</v>
      </c>
      <c r="G781" s="33">
        <v>7073.16</v>
      </c>
      <c r="H781" s="33">
        <v>5441.5</v>
      </c>
      <c r="I781" s="33">
        <v>1270</v>
      </c>
      <c r="J781" s="33">
        <v>6429.39</v>
      </c>
      <c r="K781" s="33">
        <v>1097.95</v>
      </c>
      <c r="L781" s="33">
        <v>4095.81</v>
      </c>
      <c r="M781" s="33"/>
      <c r="N781" s="33">
        <v>25407.81</v>
      </c>
      <c r="O781" s="29"/>
    </row>
    <row r="782" spans="1:15" x14ac:dyDescent="0.25">
      <c r="A782" s="30">
        <v>21</v>
      </c>
      <c r="B782" s="31" t="s">
        <v>33</v>
      </c>
      <c r="C782" s="31" t="s">
        <v>15</v>
      </c>
      <c r="D782" s="31">
        <v>6</v>
      </c>
      <c r="E782" s="31">
        <v>6</v>
      </c>
      <c r="F782" s="32">
        <v>44440</v>
      </c>
      <c r="G782" s="33">
        <v>12485</v>
      </c>
      <c r="H782" s="33">
        <v>18350</v>
      </c>
      <c r="I782" s="33">
        <v>6710</v>
      </c>
      <c r="J782" s="33">
        <v>12159.03</v>
      </c>
      <c r="K782" s="33">
        <v>2350.9</v>
      </c>
      <c r="L782" s="33">
        <v>1077.22</v>
      </c>
      <c r="M782" s="33"/>
      <c r="N782" s="33">
        <v>53132.15</v>
      </c>
      <c r="O782" s="29"/>
    </row>
    <row r="783" spans="1:15" x14ac:dyDescent="0.25">
      <c r="A783" s="30">
        <v>34</v>
      </c>
      <c r="B783" s="31" t="s">
        <v>48</v>
      </c>
      <c r="C783" s="31" t="s">
        <v>15</v>
      </c>
      <c r="D783" s="31">
        <v>7</v>
      </c>
      <c r="E783" s="31">
        <v>6</v>
      </c>
      <c r="F783" s="32">
        <v>44440</v>
      </c>
      <c r="G783" s="33">
        <v>7203.98</v>
      </c>
      <c r="H783" s="31">
        <v>897</v>
      </c>
      <c r="I783" s="33">
        <v>3730</v>
      </c>
      <c r="J783" s="33">
        <v>3319.21</v>
      </c>
      <c r="K783" s="31">
        <v>413.6</v>
      </c>
      <c r="L783" s="31">
        <v>538</v>
      </c>
      <c r="M783" s="31"/>
      <c r="N783" s="33">
        <v>16101.79</v>
      </c>
      <c r="O783" s="29"/>
    </row>
    <row r="784" spans="1:15" x14ac:dyDescent="0.25">
      <c r="A784" s="30">
        <v>32</v>
      </c>
      <c r="B784" s="31" t="s">
        <v>49</v>
      </c>
      <c r="C784" s="31" t="s">
        <v>15</v>
      </c>
      <c r="D784" s="31">
        <v>7</v>
      </c>
      <c r="E784" s="31">
        <v>7</v>
      </c>
      <c r="F784" s="32">
        <v>44440</v>
      </c>
      <c r="G784" s="33">
        <v>10672.5</v>
      </c>
      <c r="H784" s="31">
        <v>825</v>
      </c>
      <c r="I784" s="31">
        <v>0</v>
      </c>
      <c r="J784" s="33">
        <v>2927.7</v>
      </c>
      <c r="K784" s="31">
        <v>598.79999999999995</v>
      </c>
      <c r="L784" s="31">
        <v>56.99</v>
      </c>
      <c r="M784" s="31"/>
      <c r="N784" s="33">
        <v>15080.99</v>
      </c>
      <c r="O784" s="29"/>
    </row>
    <row r="785" spans="1:15" x14ac:dyDescent="0.25">
      <c r="A785" s="30">
        <v>16</v>
      </c>
      <c r="B785" s="31" t="s">
        <v>27</v>
      </c>
      <c r="C785" s="31" t="s">
        <v>15</v>
      </c>
      <c r="D785" s="31">
        <v>7</v>
      </c>
      <c r="E785" s="31">
        <v>7</v>
      </c>
      <c r="F785" s="32">
        <v>44440</v>
      </c>
      <c r="G785" s="33">
        <v>1908.73</v>
      </c>
      <c r="H785" s="31">
        <v>0</v>
      </c>
      <c r="I785" s="33">
        <v>3074.25</v>
      </c>
      <c r="J785" s="31">
        <v>841.48</v>
      </c>
      <c r="K785" s="31">
        <v>312.35000000000002</v>
      </c>
      <c r="L785" s="31">
        <v>0</v>
      </c>
      <c r="M785" s="31"/>
      <c r="N785" s="33">
        <v>6136.81</v>
      </c>
      <c r="O785" s="29"/>
    </row>
    <row r="786" spans="1:15" x14ac:dyDescent="0.25">
      <c r="A786" s="30">
        <v>20</v>
      </c>
      <c r="B786" s="31" t="s">
        <v>30</v>
      </c>
      <c r="C786" s="31" t="s">
        <v>15</v>
      </c>
      <c r="D786" s="31">
        <v>6</v>
      </c>
      <c r="E786" s="31">
        <v>4.5</v>
      </c>
      <c r="F786" s="32">
        <v>44440</v>
      </c>
      <c r="G786" s="33">
        <v>9679.2099999999991</v>
      </c>
      <c r="H786" s="33">
        <v>3200</v>
      </c>
      <c r="I786" s="31">
        <v>0</v>
      </c>
      <c r="J786" s="33">
        <v>1857.78</v>
      </c>
      <c r="K786" s="31">
        <v>247.25</v>
      </c>
      <c r="L786" s="31">
        <v>59.85</v>
      </c>
      <c r="M786" s="31"/>
      <c r="N786" s="33">
        <v>15044.09</v>
      </c>
      <c r="O786" s="29"/>
    </row>
    <row r="787" spans="1:15" x14ac:dyDescent="0.25">
      <c r="A787" s="30">
        <v>11</v>
      </c>
      <c r="B787" s="31" t="s">
        <v>22</v>
      </c>
      <c r="C787" s="31" t="s">
        <v>15</v>
      </c>
      <c r="D787" s="31">
        <v>6</v>
      </c>
      <c r="E787" s="31">
        <v>6</v>
      </c>
      <c r="F787" s="32">
        <v>44470</v>
      </c>
      <c r="G787" s="33">
        <v>18958.53</v>
      </c>
      <c r="H787" s="33">
        <v>14145</v>
      </c>
      <c r="I787" s="31">
        <v>350</v>
      </c>
      <c r="J787" s="33">
        <v>6167.37</v>
      </c>
      <c r="K787" s="33">
        <v>1417.49</v>
      </c>
      <c r="L787" s="31">
        <v>65.290000000000006</v>
      </c>
      <c r="M787" s="31"/>
      <c r="N787" s="33">
        <v>41103.68</v>
      </c>
      <c r="O787" s="29"/>
    </row>
    <row r="788" spans="1:15" x14ac:dyDescent="0.25">
      <c r="A788" s="30">
        <v>41</v>
      </c>
      <c r="B788" s="31" t="s">
        <v>50</v>
      </c>
      <c r="C788" s="31" t="s">
        <v>38</v>
      </c>
      <c r="D788" s="31">
        <v>5</v>
      </c>
      <c r="E788" s="31">
        <v>6</v>
      </c>
      <c r="F788" s="32">
        <v>44470</v>
      </c>
      <c r="G788" s="33">
        <v>14086.75</v>
      </c>
      <c r="H788" s="33">
        <v>12223.98</v>
      </c>
      <c r="I788" s="31">
        <v>824.98</v>
      </c>
      <c r="J788" s="33">
        <v>7726.21</v>
      </c>
      <c r="K788" s="33">
        <v>1841.48</v>
      </c>
      <c r="L788" s="31">
        <v>702.49</v>
      </c>
      <c r="M788" s="31"/>
      <c r="N788" s="33">
        <v>37405.89</v>
      </c>
      <c r="O788" s="29"/>
    </row>
    <row r="789" spans="1:15" x14ac:dyDescent="0.25">
      <c r="A789" s="30">
        <v>8</v>
      </c>
      <c r="B789" s="31" t="s">
        <v>18</v>
      </c>
      <c r="C789" s="31" t="s">
        <v>15</v>
      </c>
      <c r="D789" s="31">
        <v>6</v>
      </c>
      <c r="E789" s="31">
        <v>6</v>
      </c>
      <c r="F789" s="32">
        <v>44470</v>
      </c>
      <c r="G789" s="33">
        <v>17796.2</v>
      </c>
      <c r="H789" s="33">
        <v>28613.06</v>
      </c>
      <c r="I789" s="31">
        <v>0</v>
      </c>
      <c r="J789" s="33">
        <v>13477.72</v>
      </c>
      <c r="K789" s="33">
        <v>2142.21</v>
      </c>
      <c r="L789" s="31">
        <v>0</v>
      </c>
      <c r="M789" s="31"/>
      <c r="N789" s="33">
        <v>62029.19</v>
      </c>
      <c r="O789" s="29"/>
    </row>
    <row r="790" spans="1:15" x14ac:dyDescent="0.25">
      <c r="A790" s="30">
        <v>19</v>
      </c>
      <c r="B790" s="31" t="s">
        <v>31</v>
      </c>
      <c r="C790" s="31" t="s">
        <v>32</v>
      </c>
      <c r="D790" s="31">
        <v>6</v>
      </c>
      <c r="E790" s="31">
        <v>6</v>
      </c>
      <c r="F790" s="32">
        <v>44470</v>
      </c>
      <c r="G790" s="33">
        <v>22019.99</v>
      </c>
      <c r="H790" s="33">
        <v>11500</v>
      </c>
      <c r="I790" s="33">
        <v>1125</v>
      </c>
      <c r="J790" s="33">
        <v>9147.4500000000007</v>
      </c>
      <c r="K790" s="33">
        <v>1568.3</v>
      </c>
      <c r="L790" s="31">
        <v>108.98</v>
      </c>
      <c r="M790" s="31"/>
      <c r="N790" s="33">
        <v>45469.72</v>
      </c>
      <c r="O790" s="29"/>
    </row>
    <row r="791" spans="1:15" x14ac:dyDescent="0.25">
      <c r="A791" s="30">
        <v>2</v>
      </c>
      <c r="B791" s="31" t="s">
        <v>14</v>
      </c>
      <c r="C791" s="31" t="s">
        <v>15</v>
      </c>
      <c r="D791" s="31">
        <v>5</v>
      </c>
      <c r="E791" s="31">
        <v>6</v>
      </c>
      <c r="F791" s="32">
        <v>44470</v>
      </c>
      <c r="G791" s="33">
        <v>14527</v>
      </c>
      <c r="H791" s="33">
        <v>10596.74</v>
      </c>
      <c r="I791" s="31">
        <v>340</v>
      </c>
      <c r="J791" s="33">
        <v>4489.05</v>
      </c>
      <c r="K791" s="31">
        <v>560.69000000000005</v>
      </c>
      <c r="L791" s="31">
        <v>41.99</v>
      </c>
      <c r="M791" s="31"/>
      <c r="N791" s="33">
        <v>30555.47</v>
      </c>
      <c r="O791" s="29"/>
    </row>
    <row r="792" spans="1:15" x14ac:dyDescent="0.25">
      <c r="A792" s="30">
        <v>37</v>
      </c>
      <c r="B792" s="31" t="s">
        <v>51</v>
      </c>
      <c r="C792" s="31" t="s">
        <v>36</v>
      </c>
      <c r="D792" s="31">
        <v>7</v>
      </c>
      <c r="E792" s="31">
        <v>6</v>
      </c>
      <c r="F792" s="32">
        <v>44470</v>
      </c>
      <c r="G792" s="33">
        <v>16266.36</v>
      </c>
      <c r="H792" s="33">
        <v>8650.4500000000007</v>
      </c>
      <c r="I792" s="31">
        <v>0</v>
      </c>
      <c r="J792" s="33">
        <v>12625.11</v>
      </c>
      <c r="K792" s="33">
        <v>4710.34</v>
      </c>
      <c r="L792" s="31">
        <v>935.93</v>
      </c>
      <c r="M792" s="31"/>
      <c r="N792" s="33">
        <v>43188.19</v>
      </c>
      <c r="O792" s="29"/>
    </row>
    <row r="793" spans="1:15" ht="30" x14ac:dyDescent="0.25">
      <c r="A793" s="30">
        <v>31</v>
      </c>
      <c r="B793" s="31" t="s">
        <v>45</v>
      </c>
      <c r="C793" s="31" t="s">
        <v>20</v>
      </c>
      <c r="D793" s="31">
        <v>7</v>
      </c>
      <c r="E793" s="31">
        <v>6</v>
      </c>
      <c r="F793" s="32">
        <v>44470</v>
      </c>
      <c r="G793" s="33">
        <v>11395.5</v>
      </c>
      <c r="H793" s="33">
        <v>12300</v>
      </c>
      <c r="I793" s="33">
        <v>3166</v>
      </c>
      <c r="J793" s="33">
        <v>12921.5</v>
      </c>
      <c r="K793" s="33">
        <v>1512.05</v>
      </c>
      <c r="L793" s="31">
        <v>67</v>
      </c>
      <c r="M793" s="31"/>
      <c r="N793" s="33">
        <v>41362.050000000003</v>
      </c>
      <c r="O793" s="29"/>
    </row>
    <row r="794" spans="1:15" x14ac:dyDescent="0.25">
      <c r="A794" s="30">
        <v>18</v>
      </c>
      <c r="B794" s="31" t="s">
        <v>29</v>
      </c>
      <c r="C794" s="31" t="s">
        <v>15</v>
      </c>
      <c r="D794" s="31">
        <v>6</v>
      </c>
      <c r="E794" s="31">
        <v>6</v>
      </c>
      <c r="F794" s="32">
        <v>44470</v>
      </c>
      <c r="G794" s="33">
        <v>10849.25</v>
      </c>
      <c r="H794" s="33">
        <v>3490</v>
      </c>
      <c r="I794" s="31">
        <v>890</v>
      </c>
      <c r="J794" s="33">
        <v>5564.98</v>
      </c>
      <c r="K794" s="33">
        <v>1145.58</v>
      </c>
      <c r="L794" s="33">
        <v>4039.16</v>
      </c>
      <c r="M794" s="33"/>
      <c r="N794" s="33">
        <v>25978.97</v>
      </c>
      <c r="O794" s="29"/>
    </row>
    <row r="795" spans="1:15" x14ac:dyDescent="0.25">
      <c r="A795" s="30">
        <v>6</v>
      </c>
      <c r="B795" s="31" t="s">
        <v>16</v>
      </c>
      <c r="C795" s="31" t="s">
        <v>15</v>
      </c>
      <c r="D795" s="31">
        <v>6</v>
      </c>
      <c r="E795" s="31">
        <v>6</v>
      </c>
      <c r="F795" s="32">
        <v>44470</v>
      </c>
      <c r="G795" s="33">
        <v>27440</v>
      </c>
      <c r="H795" s="33">
        <v>31740</v>
      </c>
      <c r="I795" s="33">
        <v>3198.24</v>
      </c>
      <c r="J795" s="33">
        <v>18877.25</v>
      </c>
      <c r="K795" s="33">
        <v>2752.73</v>
      </c>
      <c r="L795" s="33">
        <v>2273.15</v>
      </c>
      <c r="M795" s="33"/>
      <c r="N795" s="33">
        <v>86281.37</v>
      </c>
      <c r="O795" s="29"/>
    </row>
    <row r="796" spans="1:15" x14ac:dyDescent="0.25">
      <c r="A796" s="30">
        <v>30</v>
      </c>
      <c r="B796" s="31" t="s">
        <v>43</v>
      </c>
      <c r="C796" s="31" t="s">
        <v>15</v>
      </c>
      <c r="D796" s="31">
        <v>7</v>
      </c>
      <c r="E796" s="31">
        <v>6</v>
      </c>
      <c r="F796" s="32">
        <v>44470</v>
      </c>
      <c r="G796" s="33">
        <v>8991.44</v>
      </c>
      <c r="H796" s="33">
        <v>25120</v>
      </c>
      <c r="I796" s="33">
        <v>1112</v>
      </c>
      <c r="J796" s="33">
        <v>6298.65</v>
      </c>
      <c r="K796" s="33">
        <v>1866.08</v>
      </c>
      <c r="L796" s="31">
        <v>417.5</v>
      </c>
      <c r="M796" s="31"/>
      <c r="N796" s="33">
        <v>43805.67</v>
      </c>
      <c r="O796" s="29"/>
    </row>
    <row r="797" spans="1:15" x14ac:dyDescent="0.25">
      <c r="A797" s="30">
        <v>17</v>
      </c>
      <c r="B797" s="31" t="s">
        <v>28</v>
      </c>
      <c r="C797" s="31" t="s">
        <v>15</v>
      </c>
      <c r="D797" s="31">
        <v>7</v>
      </c>
      <c r="E797" s="31">
        <v>6</v>
      </c>
      <c r="F797" s="32">
        <v>44470</v>
      </c>
      <c r="G797" s="33">
        <v>23786.87</v>
      </c>
      <c r="H797" s="33">
        <v>31400</v>
      </c>
      <c r="I797" s="33">
        <v>4343.5</v>
      </c>
      <c r="J797" s="33">
        <v>12147.13</v>
      </c>
      <c r="K797" s="33">
        <v>3503</v>
      </c>
      <c r="L797" s="31">
        <v>771.98</v>
      </c>
      <c r="M797" s="31"/>
      <c r="N797" s="33">
        <v>75952.479999999996</v>
      </c>
      <c r="O797" s="29"/>
    </row>
    <row r="798" spans="1:15" x14ac:dyDescent="0.25">
      <c r="A798" s="30">
        <v>39</v>
      </c>
      <c r="B798" s="31" t="s">
        <v>54</v>
      </c>
      <c r="C798" s="31" t="s">
        <v>38</v>
      </c>
      <c r="D798" s="31">
        <v>6</v>
      </c>
      <c r="E798" s="31">
        <v>6</v>
      </c>
      <c r="F798" s="32">
        <v>44470</v>
      </c>
      <c r="G798" s="31">
        <v>0</v>
      </c>
      <c r="H798" s="31">
        <v>0</v>
      </c>
      <c r="I798" s="31">
        <v>0</v>
      </c>
      <c r="J798" s="31">
        <v>3</v>
      </c>
      <c r="K798" s="31">
        <v>0</v>
      </c>
      <c r="L798" s="31">
        <v>91.09</v>
      </c>
      <c r="M798" s="31"/>
      <c r="N798" s="31">
        <v>94.09</v>
      </c>
      <c r="O798" s="29"/>
    </row>
    <row r="799" spans="1:15" ht="30" x14ac:dyDescent="0.25">
      <c r="A799" s="30">
        <v>9</v>
      </c>
      <c r="B799" s="31" t="s">
        <v>19</v>
      </c>
      <c r="C799" s="31" t="s">
        <v>20</v>
      </c>
      <c r="D799" s="31">
        <v>5</v>
      </c>
      <c r="E799" s="31">
        <v>6</v>
      </c>
      <c r="F799" s="32">
        <v>44470</v>
      </c>
      <c r="G799" s="33">
        <v>7125</v>
      </c>
      <c r="H799" s="33">
        <v>9760</v>
      </c>
      <c r="I799" s="31">
        <v>0</v>
      </c>
      <c r="J799" s="33">
        <v>7614.02</v>
      </c>
      <c r="K799" s="31">
        <v>914.78</v>
      </c>
      <c r="L799" s="31">
        <v>15.99</v>
      </c>
      <c r="M799" s="31"/>
      <c r="N799" s="33">
        <v>25429.79</v>
      </c>
      <c r="O799" s="29"/>
    </row>
    <row r="800" spans="1:15" x14ac:dyDescent="0.25">
      <c r="A800" s="30">
        <v>4</v>
      </c>
      <c r="B800" s="31" t="s">
        <v>37</v>
      </c>
      <c r="C800" s="31" t="s">
        <v>38</v>
      </c>
      <c r="D800" s="31">
        <v>5</v>
      </c>
      <c r="E800" s="31">
        <v>6</v>
      </c>
      <c r="F800" s="32">
        <v>44470</v>
      </c>
      <c r="G800" s="33">
        <v>7046.28</v>
      </c>
      <c r="H800" s="31">
        <v>456</v>
      </c>
      <c r="I800" s="31">
        <v>60</v>
      </c>
      <c r="J800" s="33">
        <v>4019.35</v>
      </c>
      <c r="K800" s="33">
        <v>2972.78</v>
      </c>
      <c r="L800" s="31">
        <v>10</v>
      </c>
      <c r="M800" s="31"/>
      <c r="N800" s="33">
        <v>14564.41</v>
      </c>
      <c r="O800" s="29"/>
    </row>
    <row r="801" spans="1:15" x14ac:dyDescent="0.25">
      <c r="A801" s="30">
        <v>36</v>
      </c>
      <c r="B801" s="31" t="s">
        <v>52</v>
      </c>
      <c r="C801" s="31" t="s">
        <v>15</v>
      </c>
      <c r="D801" s="31">
        <v>7</v>
      </c>
      <c r="E801" s="31">
        <v>6</v>
      </c>
      <c r="F801" s="32">
        <v>44470</v>
      </c>
      <c r="G801" s="33">
        <v>10287.299999999999</v>
      </c>
      <c r="H801" s="31">
        <v>0</v>
      </c>
      <c r="I801" s="31">
        <v>0</v>
      </c>
      <c r="J801" s="33">
        <v>3804</v>
      </c>
      <c r="K801" s="33">
        <v>1005.5</v>
      </c>
      <c r="L801" s="31">
        <v>0</v>
      </c>
      <c r="M801" s="31"/>
      <c r="N801" s="33">
        <v>15096.8</v>
      </c>
      <c r="O801" s="29"/>
    </row>
    <row r="802" spans="1:15" x14ac:dyDescent="0.25">
      <c r="A802" s="30">
        <v>38</v>
      </c>
      <c r="B802" s="31" t="s">
        <v>53</v>
      </c>
      <c r="C802" s="31" t="s">
        <v>15</v>
      </c>
      <c r="D802" s="31">
        <v>8</v>
      </c>
      <c r="E802" s="31">
        <v>6</v>
      </c>
      <c r="F802" s="32">
        <v>44470</v>
      </c>
      <c r="G802" s="33">
        <v>15555.5</v>
      </c>
      <c r="H802" s="33">
        <v>29400</v>
      </c>
      <c r="I802" s="31">
        <v>790</v>
      </c>
      <c r="J802" s="33">
        <v>10784.15</v>
      </c>
      <c r="K802" s="33">
        <v>3906.61</v>
      </c>
      <c r="L802" s="31">
        <v>125</v>
      </c>
      <c r="M802" s="31"/>
      <c r="N802" s="33">
        <v>60561.26</v>
      </c>
      <c r="O802" s="29"/>
    </row>
    <row r="803" spans="1:15" ht="30" x14ac:dyDescent="0.25">
      <c r="A803" s="30">
        <v>15</v>
      </c>
      <c r="B803" s="31" t="s">
        <v>26</v>
      </c>
      <c r="C803" s="31" t="s">
        <v>20</v>
      </c>
      <c r="D803" s="31">
        <v>7</v>
      </c>
      <c r="E803" s="31">
        <v>6</v>
      </c>
      <c r="F803" s="32">
        <v>44470</v>
      </c>
      <c r="G803" s="33">
        <v>21500.5</v>
      </c>
      <c r="H803" s="33">
        <v>13139</v>
      </c>
      <c r="I803" s="33">
        <v>7800.1</v>
      </c>
      <c r="J803" s="33">
        <v>29890.95</v>
      </c>
      <c r="K803" s="33">
        <v>4173.3</v>
      </c>
      <c r="L803" s="33">
        <v>1065.33</v>
      </c>
      <c r="M803" s="33"/>
      <c r="N803" s="33">
        <v>77569.179999999993</v>
      </c>
      <c r="O803" s="29"/>
    </row>
    <row r="804" spans="1:15" x14ac:dyDescent="0.25">
      <c r="A804" s="30">
        <v>33</v>
      </c>
      <c r="B804" s="31" t="s">
        <v>44</v>
      </c>
      <c r="C804" s="31" t="s">
        <v>32</v>
      </c>
      <c r="D804" s="31">
        <v>6</v>
      </c>
      <c r="E804" s="31">
        <v>6</v>
      </c>
      <c r="F804" s="32">
        <v>44470</v>
      </c>
      <c r="G804" s="33">
        <v>17665</v>
      </c>
      <c r="H804" s="33">
        <v>4600</v>
      </c>
      <c r="I804" s="31">
        <v>200</v>
      </c>
      <c r="J804" s="33">
        <v>5640.11</v>
      </c>
      <c r="K804" s="33">
        <v>1004.97</v>
      </c>
      <c r="L804" s="31">
        <v>25</v>
      </c>
      <c r="M804" s="31"/>
      <c r="N804" s="33">
        <v>29135.08</v>
      </c>
      <c r="O804" s="29"/>
    </row>
    <row r="805" spans="1:15" x14ac:dyDescent="0.25">
      <c r="A805" s="30">
        <v>56</v>
      </c>
      <c r="B805" s="31" t="s">
        <v>55</v>
      </c>
      <c r="C805" s="31" t="s">
        <v>15</v>
      </c>
      <c r="D805" s="31">
        <v>6</v>
      </c>
      <c r="E805" s="31">
        <v>6</v>
      </c>
      <c r="F805" s="32">
        <v>44470</v>
      </c>
      <c r="G805" s="33">
        <v>22719.75</v>
      </c>
      <c r="H805" s="33">
        <v>8120</v>
      </c>
      <c r="I805" s="31">
        <v>170</v>
      </c>
      <c r="J805" s="33">
        <v>13011.65</v>
      </c>
      <c r="K805" s="33">
        <v>3217.8</v>
      </c>
      <c r="L805" s="31">
        <v>0</v>
      </c>
      <c r="M805" s="31"/>
      <c r="N805" s="33">
        <v>47239.199999999997</v>
      </c>
      <c r="O805" s="29"/>
    </row>
    <row r="806" spans="1:15" x14ac:dyDescent="0.25">
      <c r="A806" s="30">
        <v>7</v>
      </c>
      <c r="B806" s="31" t="s">
        <v>17</v>
      </c>
      <c r="C806" s="31" t="s">
        <v>15</v>
      </c>
      <c r="D806" s="31">
        <v>6</v>
      </c>
      <c r="E806" s="31">
        <v>6</v>
      </c>
      <c r="F806" s="32">
        <v>44470</v>
      </c>
      <c r="G806" s="33">
        <v>9167.33</v>
      </c>
      <c r="H806" s="33">
        <v>10000</v>
      </c>
      <c r="I806" s="31">
        <v>450</v>
      </c>
      <c r="J806" s="33">
        <v>3249.39</v>
      </c>
      <c r="K806" s="31">
        <v>835.78</v>
      </c>
      <c r="L806" s="31">
        <v>167.47</v>
      </c>
      <c r="M806" s="31"/>
      <c r="N806" s="33">
        <v>23869.97</v>
      </c>
      <c r="O806" s="29"/>
    </row>
    <row r="807" spans="1:15" x14ac:dyDescent="0.25">
      <c r="A807" s="30">
        <v>26</v>
      </c>
      <c r="B807" s="31" t="s">
        <v>41</v>
      </c>
      <c r="C807" s="31" t="s">
        <v>15</v>
      </c>
      <c r="D807" s="31">
        <v>8</v>
      </c>
      <c r="E807" s="31">
        <v>6</v>
      </c>
      <c r="F807" s="32">
        <v>44470</v>
      </c>
      <c r="G807" s="33">
        <v>16597.5</v>
      </c>
      <c r="H807" s="33">
        <v>6000</v>
      </c>
      <c r="I807" s="33">
        <v>2880</v>
      </c>
      <c r="J807" s="33">
        <v>1819.75</v>
      </c>
      <c r="K807" s="31">
        <v>541.5</v>
      </c>
      <c r="L807" s="31">
        <v>38</v>
      </c>
      <c r="M807" s="31"/>
      <c r="N807" s="33">
        <v>27876.75</v>
      </c>
      <c r="O807" s="29"/>
    </row>
    <row r="808" spans="1:15" x14ac:dyDescent="0.25">
      <c r="A808" s="30">
        <v>13</v>
      </c>
      <c r="B808" s="31" t="s">
        <v>25</v>
      </c>
      <c r="C808" s="31" t="s">
        <v>15</v>
      </c>
      <c r="D808" s="31">
        <v>6</v>
      </c>
      <c r="E808" s="31">
        <v>6</v>
      </c>
      <c r="F808" s="32">
        <v>44470</v>
      </c>
      <c r="G808" s="33">
        <v>12156.16</v>
      </c>
      <c r="H808" s="33">
        <v>23997.4</v>
      </c>
      <c r="I808" s="31">
        <v>0</v>
      </c>
      <c r="J808" s="33">
        <v>6728.48</v>
      </c>
      <c r="K808" s="33">
        <v>1092.08</v>
      </c>
      <c r="L808" s="31">
        <v>16.989999999999998</v>
      </c>
      <c r="M808" s="31"/>
      <c r="N808" s="33">
        <v>43991.11</v>
      </c>
      <c r="O808" s="29"/>
    </row>
    <row r="809" spans="1:15" x14ac:dyDescent="0.25">
      <c r="A809" s="30">
        <v>12</v>
      </c>
      <c r="B809" s="31" t="s">
        <v>23</v>
      </c>
      <c r="C809" s="31" t="s">
        <v>15</v>
      </c>
      <c r="D809" s="31">
        <v>6</v>
      </c>
      <c r="E809" s="31">
        <v>6</v>
      </c>
      <c r="F809" s="32">
        <v>44470</v>
      </c>
      <c r="G809" s="33">
        <v>14548.41</v>
      </c>
      <c r="H809" s="33">
        <v>24559.26</v>
      </c>
      <c r="I809" s="31">
        <v>425</v>
      </c>
      <c r="J809" s="33">
        <v>5330.55</v>
      </c>
      <c r="K809" s="31">
        <v>818.58</v>
      </c>
      <c r="L809" s="31">
        <v>46.27</v>
      </c>
      <c r="M809" s="31"/>
      <c r="N809" s="33">
        <v>45728.07</v>
      </c>
      <c r="O809" s="29"/>
    </row>
    <row r="810" spans="1:15" x14ac:dyDescent="0.25">
      <c r="A810" s="30">
        <v>28</v>
      </c>
      <c r="B810" s="31" t="s">
        <v>46</v>
      </c>
      <c r="C810" s="31" t="s">
        <v>15</v>
      </c>
      <c r="D810" s="31">
        <v>8</v>
      </c>
      <c r="E810" s="31">
        <v>6</v>
      </c>
      <c r="F810" s="32">
        <v>44470</v>
      </c>
      <c r="G810" s="33">
        <v>6446</v>
      </c>
      <c r="H810" s="33">
        <v>3450</v>
      </c>
      <c r="I810" s="31">
        <v>300</v>
      </c>
      <c r="J810" s="33">
        <v>4074.06</v>
      </c>
      <c r="K810" s="33">
        <v>1218</v>
      </c>
      <c r="L810" s="31">
        <v>49.98</v>
      </c>
      <c r="M810" s="31"/>
      <c r="N810" s="33">
        <v>15538.04</v>
      </c>
      <c r="O810" s="29"/>
    </row>
    <row r="811" spans="1:15" x14ac:dyDescent="0.25">
      <c r="A811" s="30">
        <v>29</v>
      </c>
      <c r="B811" s="31" t="s">
        <v>47</v>
      </c>
      <c r="C811" s="31" t="s">
        <v>15</v>
      </c>
      <c r="D811" s="31">
        <v>7</v>
      </c>
      <c r="E811" s="31">
        <v>6</v>
      </c>
      <c r="F811" s="32">
        <v>44470</v>
      </c>
      <c r="G811" s="33">
        <v>7132.5</v>
      </c>
      <c r="H811" s="33">
        <v>2850</v>
      </c>
      <c r="I811" s="31">
        <v>0</v>
      </c>
      <c r="J811" s="33">
        <v>4190.3900000000003</v>
      </c>
      <c r="K811" s="31">
        <v>963</v>
      </c>
      <c r="L811" s="31">
        <v>194.97</v>
      </c>
      <c r="M811" s="31"/>
      <c r="N811" s="33">
        <v>15330.86</v>
      </c>
      <c r="O811" s="29"/>
    </row>
    <row r="812" spans="1:15" x14ac:dyDescent="0.25">
      <c r="A812" s="30">
        <v>10</v>
      </c>
      <c r="B812" s="31" t="s">
        <v>21</v>
      </c>
      <c r="C812" s="31" t="s">
        <v>15</v>
      </c>
      <c r="D812" s="31">
        <v>6</v>
      </c>
      <c r="E812" s="31">
        <v>6</v>
      </c>
      <c r="F812" s="32">
        <v>44470</v>
      </c>
      <c r="G812" s="33">
        <v>11683.83</v>
      </c>
      <c r="H812" s="33">
        <v>5610</v>
      </c>
      <c r="I812" s="31">
        <v>100</v>
      </c>
      <c r="J812" s="33">
        <v>3901.55</v>
      </c>
      <c r="K812" s="31">
        <v>553.5</v>
      </c>
      <c r="L812" s="31">
        <v>116.2</v>
      </c>
      <c r="M812" s="31"/>
      <c r="N812" s="33">
        <v>21965.08</v>
      </c>
      <c r="O812" s="29"/>
    </row>
    <row r="813" spans="1:15" x14ac:dyDescent="0.25">
      <c r="A813" s="30">
        <v>20</v>
      </c>
      <c r="B813" s="31" t="s">
        <v>30</v>
      </c>
      <c r="C813" s="31" t="s">
        <v>15</v>
      </c>
      <c r="D813" s="31">
        <v>6</v>
      </c>
      <c r="E813" s="31">
        <v>4.5</v>
      </c>
      <c r="F813" s="32">
        <v>44470</v>
      </c>
      <c r="G813" s="33">
        <v>9158.82</v>
      </c>
      <c r="H813" s="33">
        <v>16000</v>
      </c>
      <c r="I813" s="31">
        <v>0</v>
      </c>
      <c r="J813" s="33">
        <v>4796.51</v>
      </c>
      <c r="K813" s="33">
        <v>1225.5</v>
      </c>
      <c r="L813" s="31">
        <v>100</v>
      </c>
      <c r="M813" s="31"/>
      <c r="N813" s="33">
        <v>31280.83</v>
      </c>
      <c r="O813" s="29"/>
    </row>
    <row r="814" spans="1:15" x14ac:dyDescent="0.25">
      <c r="A814" s="30">
        <v>22</v>
      </c>
      <c r="B814" s="31" t="s">
        <v>34</v>
      </c>
      <c r="C814" s="31" t="s">
        <v>15</v>
      </c>
      <c r="D814" s="31">
        <v>6</v>
      </c>
      <c r="E814" s="31">
        <v>4.5</v>
      </c>
      <c r="F814" s="32">
        <v>44470</v>
      </c>
      <c r="G814" s="33">
        <v>13149.52</v>
      </c>
      <c r="H814" s="33">
        <v>16405.8</v>
      </c>
      <c r="I814" s="31">
        <v>591</v>
      </c>
      <c r="J814" s="33">
        <v>7788.2</v>
      </c>
      <c r="K814" s="33">
        <v>1353.23</v>
      </c>
      <c r="L814" s="31">
        <v>30</v>
      </c>
      <c r="M814" s="31"/>
      <c r="N814" s="33">
        <v>39317.75</v>
      </c>
      <c r="O814" s="29"/>
    </row>
    <row r="815" spans="1:15" x14ac:dyDescent="0.25">
      <c r="A815" s="30">
        <v>27</v>
      </c>
      <c r="B815" s="31" t="s">
        <v>42</v>
      </c>
      <c r="C815" s="31" t="s">
        <v>15</v>
      </c>
      <c r="D815" s="31">
        <v>6</v>
      </c>
      <c r="E815" s="31">
        <v>6</v>
      </c>
      <c r="F815" s="32">
        <v>44470</v>
      </c>
      <c r="G815" s="33">
        <v>25239.49</v>
      </c>
      <c r="H815" s="31">
        <v>860</v>
      </c>
      <c r="I815" s="31">
        <v>240</v>
      </c>
      <c r="J815" s="33">
        <v>10417.66</v>
      </c>
      <c r="K815" s="33">
        <v>2163</v>
      </c>
      <c r="L815" s="31">
        <v>63.98</v>
      </c>
      <c r="M815" s="31"/>
      <c r="N815" s="33">
        <v>38984.129999999997</v>
      </c>
      <c r="O815" s="29"/>
    </row>
    <row r="816" spans="1:15" x14ac:dyDescent="0.25">
      <c r="A816" s="30">
        <v>25</v>
      </c>
      <c r="B816" s="31" t="s">
        <v>40</v>
      </c>
      <c r="C816" s="31" t="s">
        <v>38</v>
      </c>
      <c r="D816" s="31">
        <v>6</v>
      </c>
      <c r="E816" s="31">
        <v>6</v>
      </c>
      <c r="F816" s="32">
        <v>44470</v>
      </c>
      <c r="G816" s="33">
        <v>10327.11</v>
      </c>
      <c r="H816" s="33">
        <v>15755.15</v>
      </c>
      <c r="I816" s="33">
        <v>1605</v>
      </c>
      <c r="J816" s="33">
        <v>7846.48</v>
      </c>
      <c r="K816" s="33">
        <v>2028.46</v>
      </c>
      <c r="L816" s="33">
        <v>1150.04</v>
      </c>
      <c r="M816" s="33"/>
      <c r="N816" s="33">
        <v>38712.239999999998</v>
      </c>
      <c r="O816" s="29"/>
    </row>
    <row r="817" spans="1:15" x14ac:dyDescent="0.25">
      <c r="A817" s="30">
        <v>21</v>
      </c>
      <c r="B817" s="31" t="s">
        <v>33</v>
      </c>
      <c r="C817" s="31" t="s">
        <v>15</v>
      </c>
      <c r="D817" s="31">
        <v>6</v>
      </c>
      <c r="E817" s="31">
        <v>6</v>
      </c>
      <c r="F817" s="32">
        <v>44470</v>
      </c>
      <c r="G817" s="33">
        <v>28771.72</v>
      </c>
      <c r="H817" s="33">
        <v>3950</v>
      </c>
      <c r="I817" s="33">
        <v>1930</v>
      </c>
      <c r="J817" s="33">
        <v>16868.52</v>
      </c>
      <c r="K817" s="33">
        <v>3498.96</v>
      </c>
      <c r="L817" s="33">
        <v>1438.93</v>
      </c>
      <c r="M817" s="33"/>
      <c r="N817" s="33">
        <v>56458.13</v>
      </c>
      <c r="O817" s="29"/>
    </row>
    <row r="818" spans="1:15" x14ac:dyDescent="0.25">
      <c r="A818" s="30">
        <v>34</v>
      </c>
      <c r="B818" s="31" t="s">
        <v>48</v>
      </c>
      <c r="C818" s="31" t="s">
        <v>15</v>
      </c>
      <c r="D818" s="31">
        <v>7</v>
      </c>
      <c r="E818" s="31">
        <v>6</v>
      </c>
      <c r="F818" s="32">
        <v>44470</v>
      </c>
      <c r="G818" s="33">
        <v>14460.36</v>
      </c>
      <c r="H818" s="33">
        <v>8202.25</v>
      </c>
      <c r="I818" s="33">
        <v>3710</v>
      </c>
      <c r="J818" s="33">
        <v>7515.56</v>
      </c>
      <c r="K818" s="33">
        <v>1340.96</v>
      </c>
      <c r="L818" s="31">
        <v>248</v>
      </c>
      <c r="M818" s="31"/>
      <c r="N818" s="33">
        <v>35477.129999999997</v>
      </c>
      <c r="O818" s="29"/>
    </row>
    <row r="819" spans="1:15" x14ac:dyDescent="0.25">
      <c r="A819" s="30">
        <v>32</v>
      </c>
      <c r="B819" s="31" t="s">
        <v>49</v>
      </c>
      <c r="C819" s="31" t="s">
        <v>15</v>
      </c>
      <c r="D819" s="31">
        <v>7</v>
      </c>
      <c r="E819" s="31">
        <v>7</v>
      </c>
      <c r="F819" s="32">
        <v>44470</v>
      </c>
      <c r="G819" s="33">
        <v>17480.03</v>
      </c>
      <c r="H819" s="33">
        <v>13409.72</v>
      </c>
      <c r="I819" s="31">
        <v>100</v>
      </c>
      <c r="J819" s="33">
        <v>8160.06</v>
      </c>
      <c r="K819" s="33">
        <v>1716.27</v>
      </c>
      <c r="L819" s="31">
        <v>36.99</v>
      </c>
      <c r="M819" s="31"/>
      <c r="N819" s="33">
        <v>40903.07</v>
      </c>
      <c r="O819" s="29"/>
    </row>
    <row r="820" spans="1:15" x14ac:dyDescent="0.25">
      <c r="A820" s="30">
        <v>16</v>
      </c>
      <c r="B820" s="31" t="s">
        <v>27</v>
      </c>
      <c r="C820" s="31" t="s">
        <v>15</v>
      </c>
      <c r="D820" s="31">
        <v>7</v>
      </c>
      <c r="E820" s="31">
        <v>7</v>
      </c>
      <c r="F820" s="32">
        <v>44470</v>
      </c>
      <c r="G820" s="33">
        <v>10044.290000000001</v>
      </c>
      <c r="H820" s="33">
        <v>3575</v>
      </c>
      <c r="I820" s="33">
        <v>2060</v>
      </c>
      <c r="J820" s="33">
        <v>3656.83</v>
      </c>
      <c r="K820" s="31">
        <v>811.61</v>
      </c>
      <c r="L820" s="31">
        <v>21.5</v>
      </c>
      <c r="M820" s="31"/>
      <c r="N820" s="33">
        <v>20169.23</v>
      </c>
      <c r="O820" s="29"/>
    </row>
    <row r="821" spans="1:15" x14ac:dyDescent="0.25">
      <c r="A821" s="30">
        <v>24</v>
      </c>
      <c r="B821" s="31" t="s">
        <v>39</v>
      </c>
      <c r="C821" s="31" t="s">
        <v>36</v>
      </c>
      <c r="D821" s="31">
        <v>6</v>
      </c>
      <c r="E821" s="31">
        <v>6</v>
      </c>
      <c r="F821" s="32">
        <v>44470</v>
      </c>
      <c r="G821" s="33">
        <v>16985.349999999999</v>
      </c>
      <c r="H821" s="31">
        <v>900</v>
      </c>
      <c r="I821" s="31">
        <v>45</v>
      </c>
      <c r="J821" s="33">
        <v>8416.75</v>
      </c>
      <c r="K821" s="33">
        <v>1224.1600000000001</v>
      </c>
      <c r="L821" s="31">
        <v>73.599999999999994</v>
      </c>
      <c r="M821" s="31"/>
      <c r="N821" s="33">
        <v>27644.86</v>
      </c>
      <c r="O821" s="29"/>
    </row>
    <row r="822" spans="1:15" x14ac:dyDescent="0.25">
      <c r="A822" s="30">
        <v>14</v>
      </c>
      <c r="B822" s="31" t="s">
        <v>24</v>
      </c>
      <c r="C822" s="31" t="s">
        <v>15</v>
      </c>
      <c r="D822" s="31">
        <v>6</v>
      </c>
      <c r="E822" s="31">
        <v>4.5</v>
      </c>
      <c r="F822" s="32">
        <v>44470</v>
      </c>
      <c r="G822" s="33">
        <v>7763.98</v>
      </c>
      <c r="H822" s="33">
        <v>10595</v>
      </c>
      <c r="I822" s="31">
        <v>500</v>
      </c>
      <c r="J822" s="33">
        <v>4685.76</v>
      </c>
      <c r="K822" s="33">
        <v>1633.45</v>
      </c>
      <c r="L822" s="31">
        <v>20</v>
      </c>
      <c r="M822" s="31"/>
      <c r="N822" s="33">
        <v>25198.19</v>
      </c>
      <c r="O822" s="29"/>
    </row>
    <row r="823" spans="1:15" x14ac:dyDescent="0.25">
      <c r="A823" s="30">
        <v>2</v>
      </c>
      <c r="B823" s="31" t="s">
        <v>14</v>
      </c>
      <c r="C823" s="31" t="s">
        <v>15</v>
      </c>
      <c r="D823" s="31">
        <v>5</v>
      </c>
      <c r="E823" s="31">
        <v>6</v>
      </c>
      <c r="F823" s="32">
        <v>44501</v>
      </c>
      <c r="G823" s="33">
        <v>36252.19</v>
      </c>
      <c r="H823" s="33">
        <v>1500</v>
      </c>
      <c r="I823" s="33">
        <v>4951.25</v>
      </c>
      <c r="J823" s="33">
        <v>16360.56</v>
      </c>
      <c r="K823" s="33">
        <v>2340.12</v>
      </c>
      <c r="L823" s="31">
        <v>336.89</v>
      </c>
      <c r="M823" s="31"/>
      <c r="N823" s="33">
        <v>61741.01</v>
      </c>
      <c r="O823" s="29"/>
    </row>
    <row r="824" spans="1:15" x14ac:dyDescent="0.25">
      <c r="A824" s="30">
        <v>11</v>
      </c>
      <c r="B824" s="31" t="s">
        <v>22</v>
      </c>
      <c r="C824" s="31" t="s">
        <v>15</v>
      </c>
      <c r="D824" s="31">
        <v>6</v>
      </c>
      <c r="E824" s="31">
        <v>6</v>
      </c>
      <c r="F824" s="32">
        <v>44501</v>
      </c>
      <c r="G824" s="33">
        <v>29892.57</v>
      </c>
      <c r="H824" s="33">
        <v>8053</v>
      </c>
      <c r="I824" s="33">
        <v>1295</v>
      </c>
      <c r="J824" s="33">
        <v>18218.740000000002</v>
      </c>
      <c r="K824" s="33">
        <v>2422.06</v>
      </c>
      <c r="L824" s="31">
        <v>140.94999999999999</v>
      </c>
      <c r="M824" s="31"/>
      <c r="N824" s="33">
        <v>60022.32</v>
      </c>
      <c r="O824" s="29"/>
    </row>
    <row r="825" spans="1:15" x14ac:dyDescent="0.25">
      <c r="A825" s="30">
        <v>41</v>
      </c>
      <c r="B825" s="31" t="s">
        <v>50</v>
      </c>
      <c r="C825" s="31" t="s">
        <v>38</v>
      </c>
      <c r="D825" s="31">
        <v>5</v>
      </c>
      <c r="E825" s="31">
        <v>6</v>
      </c>
      <c r="F825" s="32">
        <v>44501</v>
      </c>
      <c r="G825" s="33">
        <v>19360.990000000002</v>
      </c>
      <c r="H825" s="33">
        <v>1011.98</v>
      </c>
      <c r="I825" s="33">
        <v>1549.98</v>
      </c>
      <c r="J825" s="33">
        <v>10389.870000000001</v>
      </c>
      <c r="K825" s="33">
        <v>1843.18</v>
      </c>
      <c r="L825" s="31">
        <v>419.01</v>
      </c>
      <c r="M825" s="31"/>
      <c r="N825" s="33">
        <v>34575.01</v>
      </c>
      <c r="O825" s="29"/>
    </row>
    <row r="826" spans="1:15" x14ac:dyDescent="0.25">
      <c r="A826" s="30">
        <v>8</v>
      </c>
      <c r="B826" s="31" t="s">
        <v>18</v>
      </c>
      <c r="C826" s="31" t="s">
        <v>15</v>
      </c>
      <c r="D826" s="31">
        <v>6</v>
      </c>
      <c r="E826" s="31">
        <v>6</v>
      </c>
      <c r="F826" s="32">
        <v>44501</v>
      </c>
      <c r="G826" s="33">
        <v>42004.49</v>
      </c>
      <c r="H826" s="33">
        <v>2595</v>
      </c>
      <c r="I826" s="31">
        <v>0</v>
      </c>
      <c r="J826" s="33">
        <v>25453.24</v>
      </c>
      <c r="K826" s="33">
        <v>3978.66</v>
      </c>
      <c r="L826" s="31">
        <v>50.97</v>
      </c>
      <c r="M826" s="31"/>
      <c r="N826" s="33">
        <v>74082.36</v>
      </c>
      <c r="O826" s="29"/>
    </row>
    <row r="827" spans="1:15" x14ac:dyDescent="0.25">
      <c r="A827" s="30">
        <v>19</v>
      </c>
      <c r="B827" s="31" t="s">
        <v>31</v>
      </c>
      <c r="C827" s="31" t="s">
        <v>32</v>
      </c>
      <c r="D827" s="31">
        <v>6</v>
      </c>
      <c r="E827" s="31">
        <v>6</v>
      </c>
      <c r="F827" s="32">
        <v>44501</v>
      </c>
      <c r="G827" s="33">
        <v>44414.53</v>
      </c>
      <c r="H827" s="31">
        <v>721.25</v>
      </c>
      <c r="I827" s="33">
        <v>6720</v>
      </c>
      <c r="J827" s="33">
        <v>17948.939999999999</v>
      </c>
      <c r="K827" s="33">
        <v>3325.17</v>
      </c>
      <c r="L827" s="31">
        <v>136.19</v>
      </c>
      <c r="M827" s="31"/>
      <c r="N827" s="33">
        <v>73266.080000000002</v>
      </c>
      <c r="O827" s="29"/>
    </row>
    <row r="828" spans="1:15" x14ac:dyDescent="0.25">
      <c r="A828" s="30">
        <v>6</v>
      </c>
      <c r="B828" s="31" t="s">
        <v>16</v>
      </c>
      <c r="C828" s="31" t="s">
        <v>15</v>
      </c>
      <c r="D828" s="31">
        <v>6</v>
      </c>
      <c r="E828" s="31">
        <v>6</v>
      </c>
      <c r="F828" s="32">
        <v>44501</v>
      </c>
      <c r="G828" s="33">
        <v>48980</v>
      </c>
      <c r="H828" s="33">
        <v>2760</v>
      </c>
      <c r="I828" s="33">
        <v>3498.47</v>
      </c>
      <c r="J828" s="33">
        <v>23171.5</v>
      </c>
      <c r="K828" s="33">
        <v>4896.01</v>
      </c>
      <c r="L828" s="31">
        <v>384.46</v>
      </c>
      <c r="M828" s="31"/>
      <c r="N828" s="33">
        <v>83690.44</v>
      </c>
      <c r="O828" s="29"/>
    </row>
    <row r="829" spans="1:15" x14ac:dyDescent="0.25">
      <c r="A829" s="30">
        <v>37</v>
      </c>
      <c r="B829" s="31" t="s">
        <v>51</v>
      </c>
      <c r="C829" s="31" t="s">
        <v>36</v>
      </c>
      <c r="D829" s="31">
        <v>7</v>
      </c>
      <c r="E829" s="31">
        <v>6</v>
      </c>
      <c r="F829" s="32">
        <v>44501</v>
      </c>
      <c r="G829" s="33">
        <v>30717.97</v>
      </c>
      <c r="H829" s="33">
        <v>10139</v>
      </c>
      <c r="I829" s="31">
        <v>560</v>
      </c>
      <c r="J829" s="33">
        <v>15891.78</v>
      </c>
      <c r="K829" s="33">
        <v>6427.36</v>
      </c>
      <c r="L829" s="33">
        <v>1022.73</v>
      </c>
      <c r="M829" s="33"/>
      <c r="N829" s="33">
        <v>64758.84</v>
      </c>
      <c r="O829" s="29"/>
    </row>
    <row r="830" spans="1:15" ht="30" x14ac:dyDescent="0.25">
      <c r="A830" s="30">
        <v>9</v>
      </c>
      <c r="B830" s="31" t="s">
        <v>19</v>
      </c>
      <c r="C830" s="31" t="s">
        <v>20</v>
      </c>
      <c r="D830" s="31">
        <v>5</v>
      </c>
      <c r="E830" s="31">
        <v>6</v>
      </c>
      <c r="F830" s="32">
        <v>44501</v>
      </c>
      <c r="G830" s="33">
        <v>9965.5</v>
      </c>
      <c r="H830" s="31">
        <v>960</v>
      </c>
      <c r="I830" s="31">
        <v>0</v>
      </c>
      <c r="J830" s="33">
        <v>8446.64</v>
      </c>
      <c r="K830" s="31">
        <v>956.34</v>
      </c>
      <c r="L830" s="31">
        <v>31.98</v>
      </c>
      <c r="M830" s="31"/>
      <c r="N830" s="33">
        <v>20360.46</v>
      </c>
      <c r="O830" s="29"/>
    </row>
    <row r="831" spans="1:15" x14ac:dyDescent="0.25">
      <c r="A831" s="30">
        <v>56</v>
      </c>
      <c r="B831" s="31" t="s">
        <v>55</v>
      </c>
      <c r="C831" s="31" t="s">
        <v>15</v>
      </c>
      <c r="D831" s="31">
        <v>6</v>
      </c>
      <c r="E831" s="31">
        <v>6</v>
      </c>
      <c r="F831" s="32">
        <v>44501</v>
      </c>
      <c r="G831" s="33">
        <v>40622.1</v>
      </c>
      <c r="H831" s="33">
        <v>4250</v>
      </c>
      <c r="I831" s="31">
        <v>511.5</v>
      </c>
      <c r="J831" s="33">
        <v>18001.400000000001</v>
      </c>
      <c r="K831" s="33">
        <v>5036.7</v>
      </c>
      <c r="L831" s="31">
        <v>0</v>
      </c>
      <c r="M831" s="31"/>
      <c r="N831" s="33">
        <v>68421.7</v>
      </c>
      <c r="O831" s="29"/>
    </row>
    <row r="832" spans="1:15" x14ac:dyDescent="0.25">
      <c r="A832" s="30">
        <v>18</v>
      </c>
      <c r="B832" s="31" t="s">
        <v>29</v>
      </c>
      <c r="C832" s="31" t="s">
        <v>15</v>
      </c>
      <c r="D832" s="31">
        <v>6</v>
      </c>
      <c r="E832" s="31">
        <v>6</v>
      </c>
      <c r="F832" s="32">
        <v>44501</v>
      </c>
      <c r="G832" s="33">
        <v>24050.45</v>
      </c>
      <c r="H832" s="33">
        <v>2075</v>
      </c>
      <c r="I832" s="31">
        <v>695</v>
      </c>
      <c r="J832" s="33">
        <v>8701.7800000000007</v>
      </c>
      <c r="K832" s="33">
        <v>1720.7</v>
      </c>
      <c r="L832" s="31">
        <v>619.63</v>
      </c>
      <c r="M832" s="31"/>
      <c r="N832" s="33">
        <v>37862.559999999998</v>
      </c>
      <c r="O832" s="29"/>
    </row>
    <row r="833" spans="1:15" x14ac:dyDescent="0.25">
      <c r="A833" s="30">
        <v>30</v>
      </c>
      <c r="B833" s="31" t="s">
        <v>43</v>
      </c>
      <c r="C833" s="31" t="s">
        <v>15</v>
      </c>
      <c r="D833" s="31">
        <v>7</v>
      </c>
      <c r="E833" s="31">
        <v>6</v>
      </c>
      <c r="F833" s="32">
        <v>44501</v>
      </c>
      <c r="G833" s="33">
        <v>23184.34</v>
      </c>
      <c r="H833" s="33">
        <v>2228</v>
      </c>
      <c r="I833" s="31">
        <v>692</v>
      </c>
      <c r="J833" s="33">
        <v>16154.42</v>
      </c>
      <c r="K833" s="33">
        <v>3868.93</v>
      </c>
      <c r="L833" s="33">
        <v>1547.42</v>
      </c>
      <c r="M833" s="33"/>
      <c r="N833" s="33">
        <v>47675.11</v>
      </c>
      <c r="O833" s="29"/>
    </row>
    <row r="834" spans="1:15" x14ac:dyDescent="0.25">
      <c r="A834" s="30">
        <v>39</v>
      </c>
      <c r="B834" s="31" t="s">
        <v>54</v>
      </c>
      <c r="C834" s="31" t="s">
        <v>38</v>
      </c>
      <c r="D834" s="31">
        <v>6</v>
      </c>
      <c r="E834" s="31">
        <v>6</v>
      </c>
      <c r="F834" s="32">
        <v>44501</v>
      </c>
      <c r="G834" s="33">
        <v>11310</v>
      </c>
      <c r="H834" s="31">
        <v>0</v>
      </c>
      <c r="I834" s="33">
        <v>2458</v>
      </c>
      <c r="J834" s="33">
        <v>8461.0499999999993</v>
      </c>
      <c r="K834" s="33">
        <v>13908.25</v>
      </c>
      <c r="L834" s="33">
        <v>8407.4</v>
      </c>
      <c r="M834" s="33"/>
      <c r="N834" s="33">
        <v>44544.7</v>
      </c>
      <c r="O834" s="29"/>
    </row>
    <row r="835" spans="1:15" x14ac:dyDescent="0.25">
      <c r="A835" s="30">
        <v>63</v>
      </c>
      <c r="B835" s="31" t="s">
        <v>56</v>
      </c>
      <c r="C835" s="31" t="s">
        <v>15</v>
      </c>
      <c r="D835" s="31">
        <v>8</v>
      </c>
      <c r="E835" s="31">
        <v>6</v>
      </c>
      <c r="F835" s="32">
        <v>44501</v>
      </c>
      <c r="G835" s="33">
        <v>8905</v>
      </c>
      <c r="H835" s="31">
        <v>0</v>
      </c>
      <c r="I835" s="31">
        <v>750</v>
      </c>
      <c r="J835" s="33">
        <v>4408.5</v>
      </c>
      <c r="K835" s="33">
        <v>1079.5</v>
      </c>
      <c r="L835" s="31">
        <v>522</v>
      </c>
      <c r="M835" s="31"/>
      <c r="N835" s="33">
        <v>15665</v>
      </c>
      <c r="O835" s="29"/>
    </row>
    <row r="836" spans="1:15" ht="30" x14ac:dyDescent="0.25">
      <c r="A836" s="30">
        <v>15</v>
      </c>
      <c r="B836" s="31" t="s">
        <v>26</v>
      </c>
      <c r="C836" s="31" t="s">
        <v>20</v>
      </c>
      <c r="D836" s="31">
        <v>7</v>
      </c>
      <c r="E836" s="31">
        <v>6</v>
      </c>
      <c r="F836" s="32">
        <v>44501</v>
      </c>
      <c r="G836" s="33">
        <v>34009.199999999997</v>
      </c>
      <c r="H836" s="33">
        <v>8635</v>
      </c>
      <c r="I836" s="33">
        <v>8089.5</v>
      </c>
      <c r="J836" s="33">
        <v>28268.04</v>
      </c>
      <c r="K836" s="33">
        <v>4440.8500000000004</v>
      </c>
      <c r="L836" s="33">
        <v>1745.43</v>
      </c>
      <c r="M836" s="33"/>
      <c r="N836" s="33">
        <v>85188.02</v>
      </c>
      <c r="O836" s="29"/>
    </row>
    <row r="837" spans="1:15" ht="30" x14ac:dyDescent="0.25">
      <c r="A837" s="30">
        <v>31</v>
      </c>
      <c r="B837" s="31" t="s">
        <v>45</v>
      </c>
      <c r="C837" s="31" t="s">
        <v>20</v>
      </c>
      <c r="D837" s="31">
        <v>7</v>
      </c>
      <c r="E837" s="31">
        <v>6</v>
      </c>
      <c r="F837" s="32">
        <v>44501</v>
      </c>
      <c r="G837" s="33">
        <v>19624</v>
      </c>
      <c r="H837" s="33">
        <v>6750</v>
      </c>
      <c r="I837" s="33">
        <v>4584</v>
      </c>
      <c r="J837" s="33">
        <v>19856.05</v>
      </c>
      <c r="K837" s="31">
        <v>949.35</v>
      </c>
      <c r="L837" s="31">
        <v>0</v>
      </c>
      <c r="M837" s="31"/>
      <c r="N837" s="33">
        <v>51763.4</v>
      </c>
      <c r="O837" s="29"/>
    </row>
    <row r="838" spans="1:15" x14ac:dyDescent="0.25">
      <c r="A838" s="30">
        <v>40</v>
      </c>
      <c r="B838" s="31" t="s">
        <v>57</v>
      </c>
      <c r="C838" s="31" t="s">
        <v>32</v>
      </c>
      <c r="D838" s="31">
        <v>7</v>
      </c>
      <c r="E838" s="31">
        <v>6</v>
      </c>
      <c r="F838" s="32">
        <v>44501</v>
      </c>
      <c r="G838" s="33">
        <v>10617.79</v>
      </c>
      <c r="H838" s="31">
        <v>0</v>
      </c>
      <c r="I838" s="31">
        <v>0</v>
      </c>
      <c r="J838" s="33">
        <v>5819.5</v>
      </c>
      <c r="K838" s="33">
        <v>1737.5</v>
      </c>
      <c r="L838" s="31">
        <v>0</v>
      </c>
      <c r="M838" s="31"/>
      <c r="N838" s="33">
        <v>18174.79</v>
      </c>
      <c r="O838" s="29"/>
    </row>
    <row r="839" spans="1:15" ht="30" x14ac:dyDescent="0.25">
      <c r="A839" s="30">
        <v>58</v>
      </c>
      <c r="B839" s="31" t="s">
        <v>58</v>
      </c>
      <c r="C839" s="31" t="s">
        <v>59</v>
      </c>
      <c r="D839" s="31">
        <v>8</v>
      </c>
      <c r="E839" s="31">
        <v>6</v>
      </c>
      <c r="F839" s="32">
        <v>44501</v>
      </c>
      <c r="G839" s="33">
        <v>23125</v>
      </c>
      <c r="H839" s="33">
        <v>1825</v>
      </c>
      <c r="I839" s="31">
        <v>0</v>
      </c>
      <c r="J839" s="33">
        <v>7015.5</v>
      </c>
      <c r="K839" s="33">
        <v>1628</v>
      </c>
      <c r="L839" s="31">
        <v>0</v>
      </c>
      <c r="M839" s="31"/>
      <c r="N839" s="33">
        <v>33593.5</v>
      </c>
      <c r="O839" s="29"/>
    </row>
    <row r="840" spans="1:15" x14ac:dyDescent="0.25">
      <c r="A840" s="30">
        <v>28</v>
      </c>
      <c r="B840" s="31" t="s">
        <v>46</v>
      </c>
      <c r="C840" s="31" t="s">
        <v>15</v>
      </c>
      <c r="D840" s="31">
        <v>8</v>
      </c>
      <c r="E840" s="31">
        <v>6</v>
      </c>
      <c r="F840" s="32">
        <v>44501</v>
      </c>
      <c r="G840" s="33">
        <v>16325</v>
      </c>
      <c r="H840" s="31">
        <v>350</v>
      </c>
      <c r="I840" s="31">
        <v>0</v>
      </c>
      <c r="J840" s="33">
        <v>6512.83</v>
      </c>
      <c r="K840" s="33">
        <v>1851.25</v>
      </c>
      <c r="L840" s="31">
        <v>84.98</v>
      </c>
      <c r="M840" s="31"/>
      <c r="N840" s="33">
        <v>25124.06</v>
      </c>
      <c r="O840" s="29"/>
    </row>
    <row r="841" spans="1:15" x14ac:dyDescent="0.25">
      <c r="A841" s="30">
        <v>36</v>
      </c>
      <c r="B841" s="31" t="s">
        <v>52</v>
      </c>
      <c r="C841" s="31" t="s">
        <v>15</v>
      </c>
      <c r="D841" s="31">
        <v>7</v>
      </c>
      <c r="E841" s="31">
        <v>6</v>
      </c>
      <c r="F841" s="32">
        <v>44501</v>
      </c>
      <c r="G841" s="33">
        <v>24722.5</v>
      </c>
      <c r="H841" s="31">
        <v>900</v>
      </c>
      <c r="I841" s="31">
        <v>0</v>
      </c>
      <c r="J841" s="33">
        <v>8799.2000000000007</v>
      </c>
      <c r="K841" s="33">
        <v>2297</v>
      </c>
      <c r="L841" s="31">
        <v>0</v>
      </c>
      <c r="M841" s="31"/>
      <c r="N841" s="33">
        <v>36718.699999999997</v>
      </c>
      <c r="O841" s="29"/>
    </row>
    <row r="842" spans="1:15" x14ac:dyDescent="0.25">
      <c r="A842" s="30">
        <v>17</v>
      </c>
      <c r="B842" s="31" t="s">
        <v>28</v>
      </c>
      <c r="C842" s="31" t="s">
        <v>15</v>
      </c>
      <c r="D842" s="31">
        <v>7</v>
      </c>
      <c r="E842" s="31">
        <v>6</v>
      </c>
      <c r="F842" s="32">
        <v>44501</v>
      </c>
      <c r="G842" s="33">
        <v>43292.33</v>
      </c>
      <c r="H842" s="33">
        <v>3395</v>
      </c>
      <c r="I842" s="31">
        <v>875</v>
      </c>
      <c r="J842" s="33">
        <v>24242.22</v>
      </c>
      <c r="K842" s="33">
        <v>6106.57</v>
      </c>
      <c r="L842" s="31">
        <v>271.95999999999998</v>
      </c>
      <c r="M842" s="31"/>
      <c r="N842" s="33">
        <v>78183.08</v>
      </c>
      <c r="O842" s="29"/>
    </row>
    <row r="843" spans="1:15" x14ac:dyDescent="0.25">
      <c r="A843" s="30">
        <v>7</v>
      </c>
      <c r="B843" s="31" t="s">
        <v>17</v>
      </c>
      <c r="C843" s="31" t="s">
        <v>15</v>
      </c>
      <c r="D843" s="31">
        <v>6</v>
      </c>
      <c r="E843" s="31">
        <v>6</v>
      </c>
      <c r="F843" s="32">
        <v>44501</v>
      </c>
      <c r="G843" s="33">
        <v>19450.79</v>
      </c>
      <c r="H843" s="31">
        <v>0</v>
      </c>
      <c r="I843" s="31">
        <v>550</v>
      </c>
      <c r="J843" s="33">
        <v>6255.81</v>
      </c>
      <c r="K843" s="33">
        <v>1141.6400000000001</v>
      </c>
      <c r="L843" s="31">
        <v>82.47</v>
      </c>
      <c r="M843" s="31"/>
      <c r="N843" s="33">
        <v>27480.71</v>
      </c>
      <c r="O843" s="29"/>
    </row>
    <row r="844" spans="1:15" x14ac:dyDescent="0.25">
      <c r="A844" s="30">
        <v>10</v>
      </c>
      <c r="B844" s="31" t="s">
        <v>21</v>
      </c>
      <c r="C844" s="31" t="s">
        <v>15</v>
      </c>
      <c r="D844" s="31">
        <v>6</v>
      </c>
      <c r="E844" s="31">
        <v>6</v>
      </c>
      <c r="F844" s="32">
        <v>44501</v>
      </c>
      <c r="G844" s="33">
        <v>42089.81</v>
      </c>
      <c r="H844" s="33">
        <v>26210</v>
      </c>
      <c r="I844" s="31">
        <v>240</v>
      </c>
      <c r="J844" s="33">
        <v>14782</v>
      </c>
      <c r="K844" s="33">
        <v>1488.5</v>
      </c>
      <c r="L844" s="31">
        <v>525</v>
      </c>
      <c r="M844" s="31"/>
      <c r="N844" s="33">
        <v>85335.31</v>
      </c>
      <c r="O844" s="29"/>
    </row>
    <row r="845" spans="1:15" x14ac:dyDescent="0.25">
      <c r="A845" s="30">
        <v>33</v>
      </c>
      <c r="B845" s="31" t="s">
        <v>44</v>
      </c>
      <c r="C845" s="31" t="s">
        <v>32</v>
      </c>
      <c r="D845" s="31">
        <v>6</v>
      </c>
      <c r="E845" s="31">
        <v>6</v>
      </c>
      <c r="F845" s="32">
        <v>44501</v>
      </c>
      <c r="G845" s="33">
        <v>30364</v>
      </c>
      <c r="H845" s="33">
        <v>6000</v>
      </c>
      <c r="I845" s="31">
        <v>200</v>
      </c>
      <c r="J845" s="33">
        <v>11967.74</v>
      </c>
      <c r="K845" s="33">
        <v>2281.0700000000002</v>
      </c>
      <c r="L845" s="31">
        <v>0</v>
      </c>
      <c r="M845" s="31"/>
      <c r="N845" s="33">
        <v>50812.81</v>
      </c>
      <c r="O845" s="29"/>
    </row>
    <row r="846" spans="1:15" x14ac:dyDescent="0.25">
      <c r="A846" s="30">
        <v>26</v>
      </c>
      <c r="B846" s="31" t="s">
        <v>41</v>
      </c>
      <c r="C846" s="31" t="s">
        <v>15</v>
      </c>
      <c r="D846" s="31">
        <v>8</v>
      </c>
      <c r="E846" s="31">
        <v>6</v>
      </c>
      <c r="F846" s="32">
        <v>44501</v>
      </c>
      <c r="G846" s="33">
        <v>39419.879999999997</v>
      </c>
      <c r="H846" s="33">
        <v>13250</v>
      </c>
      <c r="I846" s="33">
        <v>2400</v>
      </c>
      <c r="J846" s="33">
        <v>9105.5499999999993</v>
      </c>
      <c r="K846" s="33">
        <v>2579.3000000000002</v>
      </c>
      <c r="L846" s="31">
        <v>38</v>
      </c>
      <c r="M846" s="31"/>
      <c r="N846" s="33">
        <v>66792.73</v>
      </c>
      <c r="O846" s="29"/>
    </row>
    <row r="847" spans="1:15" x14ac:dyDescent="0.25">
      <c r="A847" s="30">
        <v>13</v>
      </c>
      <c r="B847" s="31" t="s">
        <v>25</v>
      </c>
      <c r="C847" s="31" t="s">
        <v>15</v>
      </c>
      <c r="D847" s="31">
        <v>6</v>
      </c>
      <c r="E847" s="31">
        <v>6</v>
      </c>
      <c r="F847" s="32">
        <v>44501</v>
      </c>
      <c r="G847" s="33">
        <v>29495.42</v>
      </c>
      <c r="H847" s="33">
        <v>1358</v>
      </c>
      <c r="I847" s="31">
        <v>0</v>
      </c>
      <c r="J847" s="33">
        <v>15797.76</v>
      </c>
      <c r="K847" s="33">
        <v>3061.49</v>
      </c>
      <c r="L847" s="31">
        <v>101.94</v>
      </c>
      <c r="M847" s="31"/>
      <c r="N847" s="33">
        <v>49814.61</v>
      </c>
      <c r="O847" s="29"/>
    </row>
    <row r="848" spans="1:15" x14ac:dyDescent="0.25">
      <c r="A848" s="30">
        <v>12</v>
      </c>
      <c r="B848" s="31" t="s">
        <v>23</v>
      </c>
      <c r="C848" s="31" t="s">
        <v>15</v>
      </c>
      <c r="D848" s="31">
        <v>6</v>
      </c>
      <c r="E848" s="31">
        <v>6</v>
      </c>
      <c r="F848" s="32">
        <v>44501</v>
      </c>
      <c r="G848" s="33">
        <v>30876.46</v>
      </c>
      <c r="H848" s="33">
        <v>11944.99</v>
      </c>
      <c r="I848" s="31">
        <v>575</v>
      </c>
      <c r="J848" s="33">
        <v>18758.13</v>
      </c>
      <c r="K848" s="33">
        <v>2491.19</v>
      </c>
      <c r="L848" s="31">
        <v>37.979999999999997</v>
      </c>
      <c r="M848" s="31"/>
      <c r="N848" s="33">
        <v>64683.75</v>
      </c>
      <c r="O848" s="29"/>
    </row>
    <row r="849" spans="1:15" x14ac:dyDescent="0.25">
      <c r="A849" s="30">
        <v>29</v>
      </c>
      <c r="B849" s="31" t="s">
        <v>47</v>
      </c>
      <c r="C849" s="31" t="s">
        <v>15</v>
      </c>
      <c r="D849" s="31">
        <v>7</v>
      </c>
      <c r="E849" s="31">
        <v>6</v>
      </c>
      <c r="F849" s="32">
        <v>44501</v>
      </c>
      <c r="G849" s="33">
        <v>12957.5</v>
      </c>
      <c r="H849" s="33">
        <v>1890</v>
      </c>
      <c r="I849" s="31">
        <v>50</v>
      </c>
      <c r="J849" s="33">
        <v>6880.62</v>
      </c>
      <c r="K849" s="33">
        <v>1985.5</v>
      </c>
      <c r="L849" s="31">
        <v>97.48</v>
      </c>
      <c r="M849" s="31"/>
      <c r="N849" s="33">
        <v>23861.1</v>
      </c>
      <c r="O849" s="29"/>
    </row>
    <row r="850" spans="1:15" x14ac:dyDescent="0.25">
      <c r="A850" s="30">
        <v>20</v>
      </c>
      <c r="B850" s="31" t="s">
        <v>30</v>
      </c>
      <c r="C850" s="31" t="s">
        <v>15</v>
      </c>
      <c r="D850" s="31">
        <v>6</v>
      </c>
      <c r="E850" s="31">
        <v>4.5</v>
      </c>
      <c r="F850" s="32">
        <v>44501</v>
      </c>
      <c r="G850" s="33">
        <v>27384.83</v>
      </c>
      <c r="H850" s="33">
        <v>4975</v>
      </c>
      <c r="I850" s="31">
        <v>440</v>
      </c>
      <c r="J850" s="33">
        <v>12392.98</v>
      </c>
      <c r="K850" s="33">
        <v>2611.66</v>
      </c>
      <c r="L850" s="31">
        <v>40</v>
      </c>
      <c r="M850" s="31"/>
      <c r="N850" s="33">
        <v>47844.47</v>
      </c>
      <c r="O850" s="29"/>
    </row>
    <row r="851" spans="1:15" x14ac:dyDescent="0.25">
      <c r="A851" s="30">
        <v>22</v>
      </c>
      <c r="B851" s="31" t="s">
        <v>34</v>
      </c>
      <c r="C851" s="31" t="s">
        <v>15</v>
      </c>
      <c r="D851" s="31">
        <v>6</v>
      </c>
      <c r="E851" s="31">
        <v>4.5</v>
      </c>
      <c r="F851" s="32">
        <v>44501</v>
      </c>
      <c r="G851" s="33">
        <v>30154.04</v>
      </c>
      <c r="H851" s="33">
        <v>1310</v>
      </c>
      <c r="I851" s="31">
        <v>600</v>
      </c>
      <c r="J851" s="33">
        <v>14924.15</v>
      </c>
      <c r="K851" s="33">
        <v>2398.9899999999998</v>
      </c>
      <c r="L851" s="31">
        <v>80</v>
      </c>
      <c r="M851" s="31"/>
      <c r="N851" s="33">
        <v>49467.18</v>
      </c>
      <c r="O851" s="29"/>
    </row>
    <row r="852" spans="1:15" x14ac:dyDescent="0.25">
      <c r="A852" s="30">
        <v>14</v>
      </c>
      <c r="B852" s="31" t="s">
        <v>24</v>
      </c>
      <c r="C852" s="31" t="s">
        <v>15</v>
      </c>
      <c r="D852" s="31">
        <v>6</v>
      </c>
      <c r="E852" s="31">
        <v>4.5</v>
      </c>
      <c r="F852" s="32">
        <v>44501</v>
      </c>
      <c r="G852" s="33">
        <v>27131.09</v>
      </c>
      <c r="H852" s="33">
        <v>3840</v>
      </c>
      <c r="I852" s="31">
        <v>105</v>
      </c>
      <c r="J852" s="33">
        <v>13031.95</v>
      </c>
      <c r="K852" s="33">
        <v>3475.53</v>
      </c>
      <c r="L852" s="31">
        <v>68</v>
      </c>
      <c r="M852" s="31"/>
      <c r="N852" s="33">
        <v>47651.57</v>
      </c>
      <c r="O852" s="29"/>
    </row>
    <row r="853" spans="1:15" x14ac:dyDescent="0.25">
      <c r="A853" s="30">
        <v>24</v>
      </c>
      <c r="B853" s="31" t="s">
        <v>39</v>
      </c>
      <c r="C853" s="31" t="s">
        <v>36</v>
      </c>
      <c r="D853" s="31">
        <v>6</v>
      </c>
      <c r="E853" s="31">
        <v>6</v>
      </c>
      <c r="F853" s="32">
        <v>44501</v>
      </c>
      <c r="G853" s="33">
        <v>39597.74</v>
      </c>
      <c r="H853" s="31">
        <v>200</v>
      </c>
      <c r="I853" s="31">
        <v>263</v>
      </c>
      <c r="J853" s="33">
        <v>14819.83</v>
      </c>
      <c r="K853" s="33">
        <v>2955.75</v>
      </c>
      <c r="L853" s="31">
        <v>466.95</v>
      </c>
      <c r="M853" s="31"/>
      <c r="N853" s="33">
        <v>58303.27</v>
      </c>
      <c r="O853" s="29"/>
    </row>
    <row r="854" spans="1:15" x14ac:dyDescent="0.25">
      <c r="A854" s="30">
        <v>25</v>
      </c>
      <c r="B854" s="31" t="s">
        <v>40</v>
      </c>
      <c r="C854" s="31" t="s">
        <v>38</v>
      </c>
      <c r="D854" s="31">
        <v>6</v>
      </c>
      <c r="E854" s="31">
        <v>6</v>
      </c>
      <c r="F854" s="32">
        <v>44501</v>
      </c>
      <c r="G854" s="33">
        <v>15239.82</v>
      </c>
      <c r="H854" s="33">
        <v>3465</v>
      </c>
      <c r="I854" s="33">
        <v>1887</v>
      </c>
      <c r="J854" s="33">
        <v>11796.3</v>
      </c>
      <c r="K854" s="33">
        <v>2503.3200000000002</v>
      </c>
      <c r="L854" s="31">
        <v>232.31</v>
      </c>
      <c r="M854" s="31"/>
      <c r="N854" s="33">
        <v>35123.75</v>
      </c>
      <c r="O854" s="29"/>
    </row>
    <row r="855" spans="1:15" x14ac:dyDescent="0.25">
      <c r="A855" s="30">
        <v>27</v>
      </c>
      <c r="B855" s="31" t="s">
        <v>42</v>
      </c>
      <c r="C855" s="31" t="s">
        <v>15</v>
      </c>
      <c r="D855" s="31">
        <v>6</v>
      </c>
      <c r="E855" s="31">
        <v>6</v>
      </c>
      <c r="F855" s="32">
        <v>44501</v>
      </c>
      <c r="G855" s="33">
        <v>49551.66</v>
      </c>
      <c r="H855" s="33">
        <v>38225</v>
      </c>
      <c r="I855" s="33">
        <v>1140</v>
      </c>
      <c r="J855" s="33">
        <v>25727.79</v>
      </c>
      <c r="K855" s="33">
        <v>3739.65</v>
      </c>
      <c r="L855" s="31">
        <v>216.99</v>
      </c>
      <c r="M855" s="31"/>
      <c r="N855" s="33">
        <v>118601.09</v>
      </c>
      <c r="O855" s="29"/>
    </row>
    <row r="856" spans="1:15" x14ac:dyDescent="0.25">
      <c r="A856" s="30">
        <v>16</v>
      </c>
      <c r="B856" s="31" t="s">
        <v>27</v>
      </c>
      <c r="C856" s="31" t="s">
        <v>15</v>
      </c>
      <c r="D856" s="31">
        <v>7</v>
      </c>
      <c r="E856" s="31">
        <v>7</v>
      </c>
      <c r="F856" s="32">
        <v>44501</v>
      </c>
      <c r="G856" s="33">
        <v>43211.96</v>
      </c>
      <c r="H856" s="33">
        <v>19865.91</v>
      </c>
      <c r="I856" s="33">
        <v>2802.5</v>
      </c>
      <c r="J856" s="33">
        <v>14292.4</v>
      </c>
      <c r="K856" s="33">
        <v>3825.78</v>
      </c>
      <c r="L856" s="31">
        <v>32.25</v>
      </c>
      <c r="M856" s="31"/>
      <c r="N856" s="33">
        <v>84030.8</v>
      </c>
      <c r="O856" s="29"/>
    </row>
    <row r="857" spans="1:15" x14ac:dyDescent="0.25">
      <c r="A857" s="30">
        <v>4</v>
      </c>
      <c r="B857" s="31" t="s">
        <v>37</v>
      </c>
      <c r="C857" s="31" t="s">
        <v>38</v>
      </c>
      <c r="D857" s="31">
        <v>5</v>
      </c>
      <c r="E857" s="31">
        <v>6</v>
      </c>
      <c r="F857" s="32">
        <v>44501</v>
      </c>
      <c r="G857" s="33">
        <v>9191.56</v>
      </c>
      <c r="H857" s="31">
        <v>762.49</v>
      </c>
      <c r="I857" s="31">
        <v>0</v>
      </c>
      <c r="J857" s="33">
        <v>5632.95</v>
      </c>
      <c r="K857" s="33">
        <v>2755.99</v>
      </c>
      <c r="L857" s="31">
        <v>84</v>
      </c>
      <c r="M857" s="31"/>
      <c r="N857" s="33">
        <v>18426.990000000002</v>
      </c>
      <c r="O857" s="29"/>
    </row>
    <row r="858" spans="1:15" x14ac:dyDescent="0.25">
      <c r="A858" s="30">
        <v>42</v>
      </c>
      <c r="B858" s="31" t="s">
        <v>60</v>
      </c>
      <c r="C858" s="31" t="s">
        <v>15</v>
      </c>
      <c r="D858" s="31">
        <v>8</v>
      </c>
      <c r="E858" s="31">
        <v>6</v>
      </c>
      <c r="F858" s="32">
        <v>44501</v>
      </c>
      <c r="G858" s="33">
        <v>27813.77</v>
      </c>
      <c r="H858" s="33">
        <v>7450</v>
      </c>
      <c r="I858" s="31">
        <v>0</v>
      </c>
      <c r="J858" s="33">
        <v>13942.5</v>
      </c>
      <c r="K858" s="33">
        <v>3170.06</v>
      </c>
      <c r="L858" s="31">
        <v>0</v>
      </c>
      <c r="M858" s="31"/>
      <c r="N858" s="33">
        <v>52376.33</v>
      </c>
      <c r="O858" s="29"/>
    </row>
    <row r="859" spans="1:15" x14ac:dyDescent="0.25">
      <c r="A859" s="30">
        <v>32</v>
      </c>
      <c r="B859" s="31" t="s">
        <v>49</v>
      </c>
      <c r="C859" s="31" t="s">
        <v>15</v>
      </c>
      <c r="D859" s="31">
        <v>7</v>
      </c>
      <c r="E859" s="31">
        <v>7</v>
      </c>
      <c r="F859" s="32">
        <v>44501</v>
      </c>
      <c r="G859" s="33">
        <v>35156.5</v>
      </c>
      <c r="H859" s="33">
        <v>1710</v>
      </c>
      <c r="I859" s="31">
        <v>25</v>
      </c>
      <c r="J859" s="33">
        <v>14082.1</v>
      </c>
      <c r="K859" s="33">
        <v>2707.48</v>
      </c>
      <c r="L859" s="31">
        <v>84.95</v>
      </c>
      <c r="M859" s="31"/>
      <c r="N859" s="33">
        <v>53766.03</v>
      </c>
      <c r="O859" s="29"/>
    </row>
    <row r="860" spans="1:15" x14ac:dyDescent="0.25">
      <c r="A860" s="30">
        <v>34</v>
      </c>
      <c r="B860" s="31" t="s">
        <v>48</v>
      </c>
      <c r="C860" s="31" t="s">
        <v>15</v>
      </c>
      <c r="D860" s="31">
        <v>7</v>
      </c>
      <c r="E860" s="31">
        <v>6</v>
      </c>
      <c r="F860" s="32">
        <v>44501</v>
      </c>
      <c r="G860" s="33">
        <v>26837.63</v>
      </c>
      <c r="H860" s="33">
        <v>1977.5</v>
      </c>
      <c r="I860" s="33">
        <v>2130</v>
      </c>
      <c r="J860" s="33">
        <v>11935.56</v>
      </c>
      <c r="K860" s="33">
        <v>2633.62</v>
      </c>
      <c r="L860" s="31">
        <v>378</v>
      </c>
      <c r="M860" s="31"/>
      <c r="N860" s="33">
        <v>45892.31</v>
      </c>
      <c r="O860" s="29"/>
    </row>
    <row r="861" spans="1:15" x14ac:dyDescent="0.25">
      <c r="A861" s="30">
        <v>21</v>
      </c>
      <c r="B861" s="31" t="s">
        <v>33</v>
      </c>
      <c r="C861" s="31" t="s">
        <v>15</v>
      </c>
      <c r="D861" s="31">
        <v>6</v>
      </c>
      <c r="E861" s="31">
        <v>6</v>
      </c>
      <c r="F861" s="32">
        <v>44501</v>
      </c>
      <c r="G861" s="33">
        <v>51812.37</v>
      </c>
      <c r="H861" s="33">
        <v>14030</v>
      </c>
      <c r="I861" s="31">
        <v>450</v>
      </c>
      <c r="J861" s="33">
        <v>25506.959999999999</v>
      </c>
      <c r="K861" s="33">
        <v>4610.97</v>
      </c>
      <c r="L861" s="31">
        <v>-577.66</v>
      </c>
      <c r="M861" s="31"/>
      <c r="N861" s="33">
        <v>95832.639999999999</v>
      </c>
      <c r="O861" s="29"/>
    </row>
    <row r="862" spans="1:15" x14ac:dyDescent="0.25">
      <c r="A862" s="30">
        <v>38</v>
      </c>
      <c r="B862" s="31" t="s">
        <v>53</v>
      </c>
      <c r="C862" s="31" t="s">
        <v>15</v>
      </c>
      <c r="D862" s="31">
        <v>8</v>
      </c>
      <c r="E862" s="31">
        <v>6</v>
      </c>
      <c r="F862" s="32">
        <v>44501</v>
      </c>
      <c r="G862" s="33">
        <v>29279.73</v>
      </c>
      <c r="H862" s="31">
        <v>0</v>
      </c>
      <c r="I862" s="33">
        <v>19115</v>
      </c>
      <c r="J862" s="33">
        <v>19547.5</v>
      </c>
      <c r="K862" s="33">
        <v>6051</v>
      </c>
      <c r="L862" s="31">
        <v>106.97</v>
      </c>
      <c r="M862" s="31"/>
      <c r="N862" s="33">
        <v>74100.2</v>
      </c>
      <c r="O862" s="29"/>
    </row>
    <row r="863" spans="1:15" x14ac:dyDescent="0.25">
      <c r="A863" s="30">
        <v>26</v>
      </c>
      <c r="B863" s="31" t="s">
        <v>41</v>
      </c>
      <c r="C863" s="31" t="s">
        <v>15</v>
      </c>
      <c r="D863" s="31">
        <v>8</v>
      </c>
      <c r="E863" s="31">
        <v>6</v>
      </c>
      <c r="F863" s="32">
        <v>44531</v>
      </c>
      <c r="G863" s="33">
        <v>76675.039999999994</v>
      </c>
      <c r="H863" s="33">
        <v>1500</v>
      </c>
      <c r="I863" s="31">
        <v>0</v>
      </c>
      <c r="J863" s="33">
        <v>13696.33</v>
      </c>
      <c r="K863" s="33">
        <v>4169.4399999999996</v>
      </c>
      <c r="L863" s="31">
        <v>246</v>
      </c>
      <c r="M863" s="31"/>
      <c r="N863" s="33">
        <v>96286.81</v>
      </c>
      <c r="O863" s="29"/>
    </row>
    <row r="864" spans="1:15" x14ac:dyDescent="0.25">
      <c r="A864" s="30">
        <v>38</v>
      </c>
      <c r="B864" s="31" t="s">
        <v>53</v>
      </c>
      <c r="C864" s="31" t="s">
        <v>15</v>
      </c>
      <c r="D864" s="31">
        <v>8</v>
      </c>
      <c r="E864" s="31">
        <v>6</v>
      </c>
      <c r="F864" s="32">
        <v>44531</v>
      </c>
      <c r="G864" s="33">
        <v>49987.46</v>
      </c>
      <c r="H864" s="33">
        <v>3450</v>
      </c>
      <c r="I864" s="33">
        <v>1145</v>
      </c>
      <c r="J864" s="33">
        <v>27688.07</v>
      </c>
      <c r="K864" s="33">
        <v>8457.2099999999991</v>
      </c>
      <c r="L864" s="31">
        <v>359.95</v>
      </c>
      <c r="M864" s="31"/>
      <c r="N864" s="33">
        <v>91087.69</v>
      </c>
      <c r="O864" s="29"/>
    </row>
    <row r="865" spans="1:15" ht="30" x14ac:dyDescent="0.25">
      <c r="A865" s="30">
        <v>9</v>
      </c>
      <c r="B865" s="31" t="s">
        <v>19</v>
      </c>
      <c r="C865" s="31" t="s">
        <v>20</v>
      </c>
      <c r="D865" s="31">
        <v>5</v>
      </c>
      <c r="E865" s="31">
        <v>6</v>
      </c>
      <c r="F865" s="32">
        <v>44531</v>
      </c>
      <c r="G865" s="33">
        <v>30778.23</v>
      </c>
      <c r="H865" s="33">
        <v>2720</v>
      </c>
      <c r="I865" s="31">
        <v>0</v>
      </c>
      <c r="J865" s="33">
        <v>16771.060000000001</v>
      </c>
      <c r="K865" s="33">
        <v>1813.47</v>
      </c>
      <c r="L865" s="31">
        <v>31.98</v>
      </c>
      <c r="M865" s="31"/>
      <c r="N865" s="33">
        <v>52114.74</v>
      </c>
      <c r="O865" s="29"/>
    </row>
    <row r="866" spans="1:15" x14ac:dyDescent="0.25">
      <c r="A866" s="30">
        <v>41</v>
      </c>
      <c r="B866" s="31" t="s">
        <v>50</v>
      </c>
      <c r="C866" s="31" t="s">
        <v>38</v>
      </c>
      <c r="D866" s="31">
        <v>5</v>
      </c>
      <c r="E866" s="31">
        <v>6</v>
      </c>
      <c r="F866" s="32">
        <v>44531</v>
      </c>
      <c r="G866" s="33">
        <v>30642.65</v>
      </c>
      <c r="H866" s="33">
        <v>7379.97</v>
      </c>
      <c r="I866" s="33">
        <v>1149.96</v>
      </c>
      <c r="J866" s="33">
        <v>13698.72</v>
      </c>
      <c r="K866" s="33">
        <v>2531.13</v>
      </c>
      <c r="L866" s="33">
        <v>1598.97</v>
      </c>
      <c r="M866" s="33"/>
      <c r="N866" s="33">
        <v>57001.4</v>
      </c>
      <c r="O866" s="29"/>
    </row>
    <row r="867" spans="1:15" x14ac:dyDescent="0.25">
      <c r="A867" s="30">
        <v>36</v>
      </c>
      <c r="B867" s="31" t="s">
        <v>52</v>
      </c>
      <c r="C867" s="31" t="s">
        <v>15</v>
      </c>
      <c r="D867" s="31">
        <v>7</v>
      </c>
      <c r="E867" s="31">
        <v>6</v>
      </c>
      <c r="F867" s="32">
        <v>44531</v>
      </c>
      <c r="G867" s="33">
        <v>34252.25</v>
      </c>
      <c r="H867" s="31">
        <v>0</v>
      </c>
      <c r="I867" s="31">
        <v>0</v>
      </c>
      <c r="J867" s="33">
        <v>13700.5</v>
      </c>
      <c r="K867" s="33">
        <v>3715</v>
      </c>
      <c r="L867" s="31">
        <v>0</v>
      </c>
      <c r="M867" s="31"/>
      <c r="N867" s="33">
        <v>51667.75</v>
      </c>
      <c r="O867" s="29"/>
    </row>
    <row r="868" spans="1:15" x14ac:dyDescent="0.25">
      <c r="A868" s="30">
        <v>56</v>
      </c>
      <c r="B868" s="31" t="s">
        <v>55</v>
      </c>
      <c r="C868" s="31" t="s">
        <v>15</v>
      </c>
      <c r="D868" s="31">
        <v>6</v>
      </c>
      <c r="E868" s="31">
        <v>6</v>
      </c>
      <c r="F868" s="32">
        <v>44531</v>
      </c>
      <c r="G868" s="33">
        <v>52297.120000000003</v>
      </c>
      <c r="H868" s="31">
        <v>0</v>
      </c>
      <c r="I868" s="31">
        <v>940</v>
      </c>
      <c r="J868" s="33">
        <v>21640.34</v>
      </c>
      <c r="K868" s="33">
        <v>4849.3900000000003</v>
      </c>
      <c r="L868" s="31">
        <v>248.84</v>
      </c>
      <c r="M868" s="31"/>
      <c r="N868" s="33">
        <v>79975.69</v>
      </c>
      <c r="O868" s="29"/>
    </row>
    <row r="869" spans="1:15" x14ac:dyDescent="0.25">
      <c r="A869" s="30">
        <v>37</v>
      </c>
      <c r="B869" s="31" t="s">
        <v>51</v>
      </c>
      <c r="C869" s="31" t="s">
        <v>36</v>
      </c>
      <c r="D869" s="31">
        <v>7</v>
      </c>
      <c r="E869" s="31">
        <v>6</v>
      </c>
      <c r="F869" s="32">
        <v>44531</v>
      </c>
      <c r="G869" s="33">
        <v>50611.27</v>
      </c>
      <c r="H869" s="31">
        <v>0</v>
      </c>
      <c r="I869" s="33">
        <v>2000</v>
      </c>
      <c r="J869" s="33">
        <v>20987.15</v>
      </c>
      <c r="K869" s="33">
        <v>7417.88</v>
      </c>
      <c r="L869" s="31">
        <v>651.15</v>
      </c>
      <c r="M869" s="31"/>
      <c r="N869" s="33">
        <v>81667.45</v>
      </c>
      <c r="O869" s="29"/>
    </row>
    <row r="870" spans="1:15" x14ac:dyDescent="0.25">
      <c r="A870" s="30">
        <v>18</v>
      </c>
      <c r="B870" s="31" t="s">
        <v>29</v>
      </c>
      <c r="C870" s="31" t="s">
        <v>15</v>
      </c>
      <c r="D870" s="31">
        <v>6</v>
      </c>
      <c r="E870" s="31">
        <v>6</v>
      </c>
      <c r="F870" s="32">
        <v>44531</v>
      </c>
      <c r="G870" s="33">
        <v>50672.99</v>
      </c>
      <c r="H870" s="33">
        <v>20095</v>
      </c>
      <c r="I870" s="31">
        <v>850</v>
      </c>
      <c r="J870" s="33">
        <v>15197.7</v>
      </c>
      <c r="K870" s="33">
        <v>2843.35</v>
      </c>
      <c r="L870" s="33">
        <v>1611.81</v>
      </c>
      <c r="M870" s="33"/>
      <c r="N870" s="33">
        <v>91270.85</v>
      </c>
      <c r="O870" s="29"/>
    </row>
    <row r="871" spans="1:15" x14ac:dyDescent="0.25">
      <c r="A871" s="30">
        <v>19</v>
      </c>
      <c r="B871" s="31" t="s">
        <v>31</v>
      </c>
      <c r="C871" s="31" t="s">
        <v>32</v>
      </c>
      <c r="D871" s="31">
        <v>6</v>
      </c>
      <c r="E871" s="31">
        <v>6</v>
      </c>
      <c r="F871" s="32">
        <v>44531</v>
      </c>
      <c r="G871" s="33">
        <v>73461.899999999994</v>
      </c>
      <c r="H871" s="33">
        <v>39256.5</v>
      </c>
      <c r="I871" s="33">
        <v>6202.5</v>
      </c>
      <c r="J871" s="33">
        <v>26643.88</v>
      </c>
      <c r="K871" s="33">
        <v>4808.33</v>
      </c>
      <c r="L871" s="33">
        <v>1475.17</v>
      </c>
      <c r="M871" s="33"/>
      <c r="N871" s="33">
        <v>151848.28</v>
      </c>
      <c r="O871" s="29"/>
    </row>
    <row r="872" spans="1:15" x14ac:dyDescent="0.25">
      <c r="A872" s="30">
        <v>8</v>
      </c>
      <c r="B872" s="31" t="s">
        <v>18</v>
      </c>
      <c r="C872" s="31" t="s">
        <v>15</v>
      </c>
      <c r="D872" s="31">
        <v>6</v>
      </c>
      <c r="E872" s="31">
        <v>6</v>
      </c>
      <c r="F872" s="32">
        <v>44531</v>
      </c>
      <c r="G872" s="33">
        <v>74814.78</v>
      </c>
      <c r="H872" s="33">
        <v>9977.57</v>
      </c>
      <c r="I872" s="31">
        <v>0</v>
      </c>
      <c r="J872" s="33">
        <v>37817.19</v>
      </c>
      <c r="K872" s="33">
        <v>5872.45</v>
      </c>
      <c r="L872" s="31">
        <v>217.47</v>
      </c>
      <c r="M872" s="31"/>
      <c r="N872" s="33">
        <v>128699.46</v>
      </c>
      <c r="O872" s="29"/>
    </row>
    <row r="873" spans="1:15" x14ac:dyDescent="0.25">
      <c r="A873" s="30">
        <v>39</v>
      </c>
      <c r="B873" s="31" t="s">
        <v>54</v>
      </c>
      <c r="C873" s="31" t="s">
        <v>38</v>
      </c>
      <c r="D873" s="31">
        <v>6</v>
      </c>
      <c r="E873" s="31">
        <v>6</v>
      </c>
      <c r="F873" s="32">
        <v>44531</v>
      </c>
      <c r="G873" s="33">
        <v>25205.75</v>
      </c>
      <c r="H873" s="31">
        <v>0</v>
      </c>
      <c r="I873" s="33">
        <v>1492</v>
      </c>
      <c r="J873" s="33">
        <v>15861.95</v>
      </c>
      <c r="K873" s="33">
        <v>22930.93</v>
      </c>
      <c r="L873" s="33">
        <v>10348.549999999999</v>
      </c>
      <c r="M873" s="33"/>
      <c r="N873" s="33">
        <v>75839.179999999993</v>
      </c>
      <c r="O873" s="29"/>
    </row>
    <row r="874" spans="1:15" x14ac:dyDescent="0.25">
      <c r="A874" s="30">
        <v>11</v>
      </c>
      <c r="B874" s="31" t="s">
        <v>22</v>
      </c>
      <c r="C874" s="31" t="s">
        <v>15</v>
      </c>
      <c r="D874" s="31">
        <v>6</v>
      </c>
      <c r="E874" s="31">
        <v>6</v>
      </c>
      <c r="F874" s="32">
        <v>44531</v>
      </c>
      <c r="G874" s="33">
        <v>57632.77</v>
      </c>
      <c r="H874" s="31">
        <v>154</v>
      </c>
      <c r="I874" s="33">
        <v>3560</v>
      </c>
      <c r="J874" s="33">
        <v>22797.8</v>
      </c>
      <c r="K874" s="33">
        <v>3596.67</v>
      </c>
      <c r="L874" s="31">
        <v>551.53</v>
      </c>
      <c r="M874" s="31"/>
      <c r="N874" s="33">
        <v>88292.77</v>
      </c>
      <c r="O874" s="29"/>
    </row>
    <row r="875" spans="1:15" x14ac:dyDescent="0.25">
      <c r="A875" s="30">
        <v>2</v>
      </c>
      <c r="B875" s="31" t="s">
        <v>14</v>
      </c>
      <c r="C875" s="31" t="s">
        <v>15</v>
      </c>
      <c r="D875" s="31">
        <v>5</v>
      </c>
      <c r="E875" s="31">
        <v>6</v>
      </c>
      <c r="F875" s="32">
        <v>44531</v>
      </c>
      <c r="G875" s="33">
        <v>55279.27</v>
      </c>
      <c r="H875" s="33">
        <v>11400</v>
      </c>
      <c r="I875" s="33">
        <v>2268.75</v>
      </c>
      <c r="J875" s="33">
        <v>23168.29</v>
      </c>
      <c r="K875" s="33">
        <v>2362.25</v>
      </c>
      <c r="L875" s="31">
        <v>478.92</v>
      </c>
      <c r="M875" s="31"/>
      <c r="N875" s="33">
        <v>94957.48</v>
      </c>
      <c r="O875" s="29"/>
    </row>
    <row r="876" spans="1:15" x14ac:dyDescent="0.25">
      <c r="A876" s="30">
        <v>6</v>
      </c>
      <c r="B876" s="31" t="s">
        <v>16</v>
      </c>
      <c r="C876" s="31" t="s">
        <v>15</v>
      </c>
      <c r="D876" s="31">
        <v>6</v>
      </c>
      <c r="E876" s="31">
        <v>6</v>
      </c>
      <c r="F876" s="32">
        <v>44531</v>
      </c>
      <c r="G876" s="33">
        <v>77305</v>
      </c>
      <c r="H876" s="33">
        <v>4730</v>
      </c>
      <c r="I876" s="33">
        <v>2105.98</v>
      </c>
      <c r="J876" s="33">
        <v>30929.47</v>
      </c>
      <c r="K876" s="33">
        <v>9932.69</v>
      </c>
      <c r="L876" s="31">
        <v>491.88</v>
      </c>
      <c r="M876" s="31"/>
      <c r="N876" s="33">
        <v>125495.02</v>
      </c>
      <c r="O876" s="29"/>
    </row>
    <row r="877" spans="1:15" x14ac:dyDescent="0.25">
      <c r="A877" s="30">
        <v>35</v>
      </c>
      <c r="B877" s="31" t="s">
        <v>61</v>
      </c>
      <c r="C877" s="31" t="s">
        <v>15</v>
      </c>
      <c r="D877" s="31">
        <v>9</v>
      </c>
      <c r="E877" s="31">
        <v>6</v>
      </c>
      <c r="F877" s="32">
        <v>44531</v>
      </c>
      <c r="G877" s="33">
        <v>1625.92</v>
      </c>
      <c r="H877" s="31">
        <v>0</v>
      </c>
      <c r="I877" s="31">
        <v>285</v>
      </c>
      <c r="J877" s="31">
        <v>4.55</v>
      </c>
      <c r="K877" s="31">
        <v>48.57</v>
      </c>
      <c r="L877" s="31">
        <v>0</v>
      </c>
      <c r="M877" s="31"/>
      <c r="N877" s="33">
        <v>1964.04</v>
      </c>
      <c r="O877" s="29"/>
    </row>
    <row r="878" spans="1:15" ht="30" x14ac:dyDescent="0.25">
      <c r="A878" s="30">
        <v>31</v>
      </c>
      <c r="B878" s="31" t="s">
        <v>45</v>
      </c>
      <c r="C878" s="31" t="s">
        <v>20</v>
      </c>
      <c r="D878" s="31">
        <v>7</v>
      </c>
      <c r="E878" s="31">
        <v>6</v>
      </c>
      <c r="F878" s="32">
        <v>44531</v>
      </c>
      <c r="G878" s="33">
        <v>49427.12</v>
      </c>
      <c r="H878" s="33">
        <v>2050</v>
      </c>
      <c r="I878" s="33">
        <v>1343</v>
      </c>
      <c r="J878" s="33">
        <v>28493.48</v>
      </c>
      <c r="K878" s="33">
        <v>3181.67</v>
      </c>
      <c r="L878" s="31">
        <v>30</v>
      </c>
      <c r="M878" s="31"/>
      <c r="N878" s="33">
        <v>84525.27</v>
      </c>
      <c r="O878" s="29"/>
    </row>
    <row r="879" spans="1:15" ht="30" x14ac:dyDescent="0.25">
      <c r="A879" s="30">
        <v>15</v>
      </c>
      <c r="B879" s="31" t="s">
        <v>26</v>
      </c>
      <c r="C879" s="31" t="s">
        <v>20</v>
      </c>
      <c r="D879" s="31">
        <v>7</v>
      </c>
      <c r="E879" s="31">
        <v>6</v>
      </c>
      <c r="F879" s="32">
        <v>44531</v>
      </c>
      <c r="G879" s="33">
        <v>57627.5</v>
      </c>
      <c r="H879" s="33">
        <v>13145</v>
      </c>
      <c r="I879" s="33">
        <v>4716.1000000000004</v>
      </c>
      <c r="J879" s="33">
        <v>33325.35</v>
      </c>
      <c r="K879" s="33">
        <v>4727.51</v>
      </c>
      <c r="L879" s="31">
        <v>314.43</v>
      </c>
      <c r="M879" s="31"/>
      <c r="N879" s="33">
        <v>113855.89</v>
      </c>
      <c r="O879" s="29"/>
    </row>
    <row r="880" spans="1:15" x14ac:dyDescent="0.25">
      <c r="A880" s="30">
        <v>63</v>
      </c>
      <c r="B880" s="31" t="s">
        <v>56</v>
      </c>
      <c r="C880" s="31" t="s">
        <v>15</v>
      </c>
      <c r="D880" s="31">
        <v>8</v>
      </c>
      <c r="E880" s="31">
        <v>6</v>
      </c>
      <c r="F880" s="32">
        <v>44531</v>
      </c>
      <c r="G880" s="33">
        <v>48235.1</v>
      </c>
      <c r="H880" s="33">
        <v>25591</v>
      </c>
      <c r="I880" s="33">
        <v>2600</v>
      </c>
      <c r="J880" s="33">
        <v>27078.5</v>
      </c>
      <c r="K880" s="33">
        <v>4321.25</v>
      </c>
      <c r="L880" s="31">
        <v>318</v>
      </c>
      <c r="M880" s="31"/>
      <c r="N880" s="33">
        <v>108143.85</v>
      </c>
      <c r="O880" s="29"/>
    </row>
    <row r="881" spans="1:15" x14ac:dyDescent="0.25">
      <c r="A881" s="30">
        <v>14</v>
      </c>
      <c r="B881" s="31" t="s">
        <v>24</v>
      </c>
      <c r="C881" s="31" t="s">
        <v>15</v>
      </c>
      <c r="D881" s="31">
        <v>6</v>
      </c>
      <c r="E881" s="31">
        <v>4.5</v>
      </c>
      <c r="F881" s="32">
        <v>44531</v>
      </c>
      <c r="G881" s="33">
        <v>51629.56</v>
      </c>
      <c r="H881" s="33">
        <v>12800</v>
      </c>
      <c r="I881" s="31">
        <v>360</v>
      </c>
      <c r="J881" s="33">
        <v>20233.57</v>
      </c>
      <c r="K881" s="33">
        <v>5246.33</v>
      </c>
      <c r="L881" s="31">
        <v>40</v>
      </c>
      <c r="M881" s="31"/>
      <c r="N881" s="33">
        <v>90309.46</v>
      </c>
      <c r="O881" s="29"/>
    </row>
    <row r="882" spans="1:15" x14ac:dyDescent="0.25">
      <c r="A882" s="30">
        <v>27</v>
      </c>
      <c r="B882" s="31" t="s">
        <v>42</v>
      </c>
      <c r="C882" s="31" t="s">
        <v>15</v>
      </c>
      <c r="D882" s="31">
        <v>6</v>
      </c>
      <c r="E882" s="31">
        <v>6</v>
      </c>
      <c r="F882" s="32">
        <v>44531</v>
      </c>
      <c r="G882" s="33">
        <v>69611.59</v>
      </c>
      <c r="H882" s="31">
        <v>0</v>
      </c>
      <c r="I882" s="31">
        <v>250</v>
      </c>
      <c r="J882" s="33">
        <v>30705.99</v>
      </c>
      <c r="K882" s="33">
        <v>4430.12</v>
      </c>
      <c r="L882" s="31">
        <v>202.96</v>
      </c>
      <c r="M882" s="31"/>
      <c r="N882" s="33">
        <v>105200.66</v>
      </c>
      <c r="O882" s="29"/>
    </row>
    <row r="883" spans="1:15" x14ac:dyDescent="0.25">
      <c r="A883" s="30">
        <v>30</v>
      </c>
      <c r="B883" s="31" t="s">
        <v>43</v>
      </c>
      <c r="C883" s="31" t="s">
        <v>15</v>
      </c>
      <c r="D883" s="31">
        <v>7</v>
      </c>
      <c r="E883" s="31">
        <v>6</v>
      </c>
      <c r="F883" s="32">
        <v>44531</v>
      </c>
      <c r="G883" s="33">
        <v>42612.5</v>
      </c>
      <c r="H883" s="31">
        <v>255</v>
      </c>
      <c r="I883" s="31">
        <v>0</v>
      </c>
      <c r="J883" s="33">
        <v>22687</v>
      </c>
      <c r="K883" s="33">
        <v>5319.5</v>
      </c>
      <c r="L883" s="33">
        <v>1089.6400000000001</v>
      </c>
      <c r="M883" s="33"/>
      <c r="N883" s="33">
        <v>71963.64</v>
      </c>
      <c r="O883" s="29"/>
    </row>
    <row r="884" spans="1:15" x14ac:dyDescent="0.25">
      <c r="A884" s="30">
        <v>20</v>
      </c>
      <c r="B884" s="31" t="s">
        <v>30</v>
      </c>
      <c r="C884" s="31" t="s">
        <v>15</v>
      </c>
      <c r="D884" s="31">
        <v>6</v>
      </c>
      <c r="E884" s="31">
        <v>4.5</v>
      </c>
      <c r="F884" s="32">
        <v>44531</v>
      </c>
      <c r="G884" s="33">
        <v>55089.35</v>
      </c>
      <c r="H884" s="33">
        <v>17920</v>
      </c>
      <c r="I884" s="31">
        <v>550</v>
      </c>
      <c r="J884" s="33">
        <v>18032.599999999999</v>
      </c>
      <c r="K884" s="33">
        <v>4536.7</v>
      </c>
      <c r="L884" s="31">
        <v>80</v>
      </c>
      <c r="M884" s="31"/>
      <c r="N884" s="33">
        <v>96208.65</v>
      </c>
      <c r="O884" s="29"/>
    </row>
    <row r="885" spans="1:15" x14ac:dyDescent="0.25">
      <c r="A885" s="30">
        <v>21</v>
      </c>
      <c r="B885" s="31" t="s">
        <v>33</v>
      </c>
      <c r="C885" s="31" t="s">
        <v>15</v>
      </c>
      <c r="D885" s="31">
        <v>6</v>
      </c>
      <c r="E885" s="31">
        <v>6</v>
      </c>
      <c r="F885" s="32">
        <v>44531</v>
      </c>
      <c r="G885" s="33">
        <v>78455.13</v>
      </c>
      <c r="H885" s="33">
        <v>4670</v>
      </c>
      <c r="I885" s="31">
        <v>0</v>
      </c>
      <c r="J885" s="33">
        <v>31443.05</v>
      </c>
      <c r="K885" s="33">
        <v>6595.9</v>
      </c>
      <c r="L885" s="33">
        <v>1371.78</v>
      </c>
      <c r="M885" s="33"/>
      <c r="N885" s="33">
        <v>122535.86</v>
      </c>
      <c r="O885" s="29"/>
    </row>
    <row r="886" spans="1:15" x14ac:dyDescent="0.25">
      <c r="A886" s="30">
        <v>33</v>
      </c>
      <c r="B886" s="31" t="s">
        <v>44</v>
      </c>
      <c r="C886" s="31" t="s">
        <v>32</v>
      </c>
      <c r="D886" s="31">
        <v>6</v>
      </c>
      <c r="E886" s="31">
        <v>6</v>
      </c>
      <c r="F886" s="32">
        <v>44531</v>
      </c>
      <c r="G886" s="33">
        <v>58438.37</v>
      </c>
      <c r="H886" s="33">
        <v>4387.5</v>
      </c>
      <c r="I886" s="31">
        <v>275</v>
      </c>
      <c r="J886" s="33">
        <v>21758.94</v>
      </c>
      <c r="K886" s="33">
        <v>4220.67</v>
      </c>
      <c r="L886" s="31">
        <v>40</v>
      </c>
      <c r="M886" s="31"/>
      <c r="N886" s="33">
        <v>89120.48</v>
      </c>
      <c r="O886" s="29"/>
    </row>
    <row r="887" spans="1:15" x14ac:dyDescent="0.25">
      <c r="A887" s="30">
        <v>13</v>
      </c>
      <c r="B887" s="31" t="s">
        <v>25</v>
      </c>
      <c r="C887" s="31" t="s">
        <v>15</v>
      </c>
      <c r="D887" s="31">
        <v>6</v>
      </c>
      <c r="E887" s="31">
        <v>6</v>
      </c>
      <c r="F887" s="32">
        <v>44531</v>
      </c>
      <c r="G887" s="33">
        <v>49343.51</v>
      </c>
      <c r="H887" s="33">
        <v>17378.98</v>
      </c>
      <c r="I887" s="31">
        <v>0</v>
      </c>
      <c r="J887" s="33">
        <v>22652.98</v>
      </c>
      <c r="K887" s="33">
        <v>4409.42</v>
      </c>
      <c r="L887" s="31">
        <v>16.989999999999998</v>
      </c>
      <c r="M887" s="31"/>
      <c r="N887" s="33">
        <v>93801.88</v>
      </c>
      <c r="O887" s="29"/>
    </row>
    <row r="888" spans="1:15" x14ac:dyDescent="0.25">
      <c r="A888" s="30">
        <v>12</v>
      </c>
      <c r="B888" s="31" t="s">
        <v>23</v>
      </c>
      <c r="C888" s="31" t="s">
        <v>15</v>
      </c>
      <c r="D888" s="31">
        <v>6</v>
      </c>
      <c r="E888" s="31">
        <v>6</v>
      </c>
      <c r="F888" s="32">
        <v>44531</v>
      </c>
      <c r="G888" s="33">
        <v>79713.98</v>
      </c>
      <c r="H888" s="33">
        <v>14618.51</v>
      </c>
      <c r="I888" s="31">
        <v>878</v>
      </c>
      <c r="J888" s="33">
        <v>31412.799999999999</v>
      </c>
      <c r="K888" s="33">
        <v>5036.6099999999997</v>
      </c>
      <c r="L888" s="31">
        <v>176.91</v>
      </c>
      <c r="M888" s="31"/>
      <c r="N888" s="33">
        <v>131836.81</v>
      </c>
      <c r="O888" s="29"/>
    </row>
    <row r="889" spans="1:15" x14ac:dyDescent="0.25">
      <c r="A889" s="30">
        <v>28</v>
      </c>
      <c r="B889" s="31" t="s">
        <v>46</v>
      </c>
      <c r="C889" s="31" t="s">
        <v>15</v>
      </c>
      <c r="D889" s="31">
        <v>8</v>
      </c>
      <c r="E889" s="31">
        <v>6</v>
      </c>
      <c r="F889" s="32">
        <v>44531</v>
      </c>
      <c r="G889" s="33">
        <v>43641.41</v>
      </c>
      <c r="H889" s="33">
        <v>6100</v>
      </c>
      <c r="I889" s="31">
        <v>100</v>
      </c>
      <c r="J889" s="33">
        <v>15406.16</v>
      </c>
      <c r="K889" s="33">
        <v>4289.5</v>
      </c>
      <c r="L889" s="31">
        <v>49.98</v>
      </c>
      <c r="M889" s="31"/>
      <c r="N889" s="33">
        <v>69587.05</v>
      </c>
      <c r="O889" s="29"/>
    </row>
    <row r="890" spans="1:15" x14ac:dyDescent="0.25">
      <c r="A890" s="30">
        <v>10</v>
      </c>
      <c r="B890" s="31" t="s">
        <v>21</v>
      </c>
      <c r="C890" s="31" t="s">
        <v>15</v>
      </c>
      <c r="D890" s="31">
        <v>6</v>
      </c>
      <c r="E890" s="31">
        <v>6</v>
      </c>
      <c r="F890" s="32">
        <v>44531</v>
      </c>
      <c r="G890" s="33">
        <v>63306.45</v>
      </c>
      <c r="H890" s="31">
        <v>270</v>
      </c>
      <c r="I890" s="31">
        <v>780</v>
      </c>
      <c r="J890" s="33">
        <v>22979.65</v>
      </c>
      <c r="K890" s="33">
        <v>3420</v>
      </c>
      <c r="L890" s="31">
        <v>445.23</v>
      </c>
      <c r="M890" s="31"/>
      <c r="N890" s="33">
        <v>91201.33</v>
      </c>
      <c r="O890" s="29"/>
    </row>
    <row r="891" spans="1:15" x14ac:dyDescent="0.25">
      <c r="A891" s="30">
        <v>17</v>
      </c>
      <c r="B891" s="31" t="s">
        <v>28</v>
      </c>
      <c r="C891" s="31" t="s">
        <v>15</v>
      </c>
      <c r="D891" s="31">
        <v>7</v>
      </c>
      <c r="E891" s="31">
        <v>6</v>
      </c>
      <c r="F891" s="32">
        <v>44531</v>
      </c>
      <c r="G891" s="33">
        <v>69637.070000000007</v>
      </c>
      <c r="H891" s="31">
        <v>205</v>
      </c>
      <c r="I891" s="33">
        <v>4759.6000000000004</v>
      </c>
      <c r="J891" s="33">
        <v>35054.53</v>
      </c>
      <c r="K891" s="33">
        <v>9195.2900000000009</v>
      </c>
      <c r="L891" s="33">
        <v>1093.99</v>
      </c>
      <c r="M891" s="33"/>
      <c r="N891" s="33">
        <v>119945.48</v>
      </c>
      <c r="O891" s="29"/>
    </row>
    <row r="892" spans="1:15" x14ac:dyDescent="0.25">
      <c r="A892" s="30">
        <v>22</v>
      </c>
      <c r="B892" s="31" t="s">
        <v>34</v>
      </c>
      <c r="C892" s="31" t="s">
        <v>15</v>
      </c>
      <c r="D892" s="31">
        <v>6</v>
      </c>
      <c r="E892" s="31">
        <v>4.5</v>
      </c>
      <c r="F892" s="32">
        <v>44531</v>
      </c>
      <c r="G892" s="33">
        <v>59518.36</v>
      </c>
      <c r="H892" s="33">
        <v>15680</v>
      </c>
      <c r="I892" s="33">
        <v>1205</v>
      </c>
      <c r="J892" s="33">
        <v>23300.57</v>
      </c>
      <c r="K892" s="33">
        <v>4132.3900000000003</v>
      </c>
      <c r="L892" s="31">
        <v>37.869999999999997</v>
      </c>
      <c r="M892" s="31"/>
      <c r="N892" s="33">
        <v>103874.19</v>
      </c>
      <c r="O892" s="29"/>
    </row>
    <row r="893" spans="1:15" x14ac:dyDescent="0.25">
      <c r="A893" s="30">
        <v>83</v>
      </c>
      <c r="B893" s="31" t="s">
        <v>62</v>
      </c>
      <c r="C893" s="31" t="s">
        <v>15</v>
      </c>
      <c r="D893" s="31">
        <v>6</v>
      </c>
      <c r="E893" s="31">
        <v>4.5</v>
      </c>
      <c r="F893" s="32">
        <v>44531</v>
      </c>
      <c r="G893" s="31">
        <v>0</v>
      </c>
      <c r="H893" s="33">
        <v>3520</v>
      </c>
      <c r="I893" s="31">
        <v>0</v>
      </c>
      <c r="J893" s="31">
        <v>0</v>
      </c>
      <c r="K893" s="31">
        <v>0</v>
      </c>
      <c r="L893" s="31">
        <v>0</v>
      </c>
      <c r="M893" s="31"/>
      <c r="N893" s="33">
        <v>3520</v>
      </c>
      <c r="O893" s="29"/>
    </row>
    <row r="894" spans="1:15" x14ac:dyDescent="0.25">
      <c r="A894" s="30">
        <v>24</v>
      </c>
      <c r="B894" s="31" t="s">
        <v>39</v>
      </c>
      <c r="C894" s="31" t="s">
        <v>36</v>
      </c>
      <c r="D894" s="31">
        <v>6</v>
      </c>
      <c r="E894" s="31">
        <v>6</v>
      </c>
      <c r="F894" s="32">
        <v>44531</v>
      </c>
      <c r="G894" s="33">
        <v>56052.1</v>
      </c>
      <c r="H894" s="31">
        <v>750</v>
      </c>
      <c r="I894" s="31">
        <v>12</v>
      </c>
      <c r="J894" s="33">
        <v>19754.580000000002</v>
      </c>
      <c r="K894" s="33">
        <v>3749.34</v>
      </c>
      <c r="L894" s="31">
        <v>364.89</v>
      </c>
      <c r="M894" s="31"/>
      <c r="N894" s="33">
        <v>80682.91</v>
      </c>
      <c r="O894" s="29"/>
    </row>
    <row r="895" spans="1:15" x14ac:dyDescent="0.25">
      <c r="A895" s="30">
        <v>40</v>
      </c>
      <c r="B895" s="31" t="s">
        <v>57</v>
      </c>
      <c r="C895" s="31" t="s">
        <v>32</v>
      </c>
      <c r="D895" s="31">
        <v>7</v>
      </c>
      <c r="E895" s="31">
        <v>6</v>
      </c>
      <c r="F895" s="32">
        <v>44531</v>
      </c>
      <c r="G895" s="33">
        <v>54110</v>
      </c>
      <c r="H895" s="33">
        <v>7025</v>
      </c>
      <c r="I895" s="33">
        <v>2050</v>
      </c>
      <c r="J895" s="33">
        <v>22002.5</v>
      </c>
      <c r="K895" s="33">
        <v>3935.5</v>
      </c>
      <c r="L895" s="31">
        <v>0</v>
      </c>
      <c r="M895" s="31"/>
      <c r="N895" s="33">
        <v>89123</v>
      </c>
      <c r="O895" s="29"/>
    </row>
    <row r="896" spans="1:15" x14ac:dyDescent="0.25">
      <c r="A896" s="30">
        <v>29</v>
      </c>
      <c r="B896" s="31" t="s">
        <v>47</v>
      </c>
      <c r="C896" s="31" t="s">
        <v>15</v>
      </c>
      <c r="D896" s="31">
        <v>7</v>
      </c>
      <c r="E896" s="31">
        <v>6</v>
      </c>
      <c r="F896" s="32">
        <v>44531</v>
      </c>
      <c r="G896" s="33">
        <v>34278.07</v>
      </c>
      <c r="H896" s="33">
        <v>7134.32</v>
      </c>
      <c r="I896" s="31">
        <v>50</v>
      </c>
      <c r="J896" s="33">
        <v>13394.89</v>
      </c>
      <c r="K896" s="33">
        <v>3670.56</v>
      </c>
      <c r="L896" s="31">
        <v>945.93</v>
      </c>
      <c r="M896" s="31"/>
      <c r="N896" s="33">
        <v>59473.77</v>
      </c>
      <c r="O896" s="29"/>
    </row>
    <row r="897" spans="1:15" x14ac:dyDescent="0.25">
      <c r="A897" s="30">
        <v>62</v>
      </c>
      <c r="B897" s="31" t="s">
        <v>63</v>
      </c>
      <c r="C897" s="31" t="s">
        <v>15</v>
      </c>
      <c r="D897" s="31">
        <v>9</v>
      </c>
      <c r="E897" s="31">
        <v>6</v>
      </c>
      <c r="F897" s="32">
        <v>44531</v>
      </c>
      <c r="G897" s="33">
        <v>17591.990000000002</v>
      </c>
      <c r="H897" s="31">
        <v>0</v>
      </c>
      <c r="I897" s="31">
        <v>0</v>
      </c>
      <c r="J897" s="33">
        <v>5860.75</v>
      </c>
      <c r="K897" s="33">
        <v>1464.75</v>
      </c>
      <c r="L897" s="31">
        <v>0</v>
      </c>
      <c r="M897" s="31"/>
      <c r="N897" s="33">
        <v>24917.49</v>
      </c>
      <c r="O897" s="29"/>
    </row>
    <row r="898" spans="1:15" x14ac:dyDescent="0.25">
      <c r="A898" s="30">
        <v>25</v>
      </c>
      <c r="B898" s="31" t="s">
        <v>40</v>
      </c>
      <c r="C898" s="31" t="s">
        <v>38</v>
      </c>
      <c r="D898" s="31">
        <v>6</v>
      </c>
      <c r="E898" s="31">
        <v>6</v>
      </c>
      <c r="F898" s="32">
        <v>44531</v>
      </c>
      <c r="G898" s="33">
        <v>23703.79</v>
      </c>
      <c r="H898" s="33">
        <v>3664</v>
      </c>
      <c r="I898" s="33">
        <v>2350</v>
      </c>
      <c r="J898" s="33">
        <v>13612.84</v>
      </c>
      <c r="K898" s="33">
        <v>2787.66</v>
      </c>
      <c r="L898" s="33">
        <v>1268.72</v>
      </c>
      <c r="M898" s="33"/>
      <c r="N898" s="33">
        <v>47387.01</v>
      </c>
      <c r="O898" s="29"/>
    </row>
    <row r="899" spans="1:15" x14ac:dyDescent="0.25">
      <c r="A899" s="30">
        <v>16</v>
      </c>
      <c r="B899" s="31" t="s">
        <v>27</v>
      </c>
      <c r="C899" s="31" t="s">
        <v>15</v>
      </c>
      <c r="D899" s="31">
        <v>7</v>
      </c>
      <c r="E899" s="31">
        <v>7</v>
      </c>
      <c r="F899" s="32">
        <v>44531</v>
      </c>
      <c r="G899" s="33">
        <v>66837.72</v>
      </c>
      <c r="H899" s="31">
        <v>0</v>
      </c>
      <c r="I899" s="33">
        <v>1872</v>
      </c>
      <c r="J899" s="33">
        <v>19378.61</v>
      </c>
      <c r="K899" s="33">
        <v>4979.83</v>
      </c>
      <c r="L899" s="31">
        <v>16.12</v>
      </c>
      <c r="M899" s="31"/>
      <c r="N899" s="33">
        <v>93084.28</v>
      </c>
      <c r="O899" s="29"/>
    </row>
    <row r="900" spans="1:15" x14ac:dyDescent="0.25">
      <c r="A900" s="30">
        <v>4</v>
      </c>
      <c r="B900" s="31" t="s">
        <v>37</v>
      </c>
      <c r="C900" s="31" t="s">
        <v>38</v>
      </c>
      <c r="D900" s="31">
        <v>5</v>
      </c>
      <c r="E900" s="31">
        <v>6</v>
      </c>
      <c r="F900" s="32">
        <v>44531</v>
      </c>
      <c r="G900" s="33">
        <v>18833.68</v>
      </c>
      <c r="H900" s="33">
        <v>2554</v>
      </c>
      <c r="I900" s="31">
        <v>0</v>
      </c>
      <c r="J900" s="33">
        <v>8805.91</v>
      </c>
      <c r="K900" s="33">
        <v>3873.86</v>
      </c>
      <c r="L900" s="31">
        <v>265.54000000000002</v>
      </c>
      <c r="M900" s="31"/>
      <c r="N900" s="33">
        <v>34332.99</v>
      </c>
      <c r="O900" s="29"/>
    </row>
    <row r="901" spans="1:15" ht="30" x14ac:dyDescent="0.25">
      <c r="A901" s="30">
        <v>58</v>
      </c>
      <c r="B901" s="31" t="s">
        <v>58</v>
      </c>
      <c r="C901" s="31" t="s">
        <v>59</v>
      </c>
      <c r="D901" s="31">
        <v>8</v>
      </c>
      <c r="E901" s="31">
        <v>6</v>
      </c>
      <c r="F901" s="32">
        <v>44531</v>
      </c>
      <c r="G901" s="33">
        <v>60713.34</v>
      </c>
      <c r="H901" s="33">
        <v>8640</v>
      </c>
      <c r="I901" s="33">
        <v>14348.8</v>
      </c>
      <c r="J901" s="33">
        <v>27015.3</v>
      </c>
      <c r="K901" s="33">
        <v>8692.1</v>
      </c>
      <c r="L901" s="31">
        <v>150</v>
      </c>
      <c r="M901" s="31"/>
      <c r="N901" s="33">
        <v>119559.54</v>
      </c>
      <c r="O901" s="29"/>
    </row>
    <row r="902" spans="1:15" x14ac:dyDescent="0.25">
      <c r="A902" s="30">
        <v>42</v>
      </c>
      <c r="B902" s="31" t="s">
        <v>60</v>
      </c>
      <c r="C902" s="31" t="s">
        <v>15</v>
      </c>
      <c r="D902" s="31">
        <v>8</v>
      </c>
      <c r="E902" s="31">
        <v>6</v>
      </c>
      <c r="F902" s="32">
        <v>44531</v>
      </c>
      <c r="G902" s="33">
        <v>60715.97</v>
      </c>
      <c r="H902" s="31">
        <v>0</v>
      </c>
      <c r="I902" s="31">
        <v>0</v>
      </c>
      <c r="J902" s="33">
        <v>23339.18</v>
      </c>
      <c r="K902" s="33">
        <v>6748.15</v>
      </c>
      <c r="L902" s="31">
        <v>0</v>
      </c>
      <c r="M902" s="31"/>
      <c r="N902" s="33">
        <v>90803.3</v>
      </c>
      <c r="O902" s="29"/>
    </row>
    <row r="903" spans="1:15" x14ac:dyDescent="0.25">
      <c r="A903" s="30">
        <v>32</v>
      </c>
      <c r="B903" s="31" t="s">
        <v>49</v>
      </c>
      <c r="C903" s="31" t="s">
        <v>15</v>
      </c>
      <c r="D903" s="31">
        <v>7</v>
      </c>
      <c r="E903" s="31">
        <v>7</v>
      </c>
      <c r="F903" s="32">
        <v>44531</v>
      </c>
      <c r="G903" s="33">
        <v>57305.08</v>
      </c>
      <c r="H903" s="33">
        <v>4645</v>
      </c>
      <c r="I903" s="31">
        <v>0</v>
      </c>
      <c r="J903" s="33">
        <v>23277</v>
      </c>
      <c r="K903" s="33">
        <v>4254.22</v>
      </c>
      <c r="L903" s="31">
        <v>192.89</v>
      </c>
      <c r="M903" s="31"/>
      <c r="N903" s="33">
        <v>89674.19</v>
      </c>
      <c r="O903" s="29"/>
    </row>
    <row r="904" spans="1:15" x14ac:dyDescent="0.25">
      <c r="A904" s="30">
        <v>34</v>
      </c>
      <c r="B904" s="31" t="s">
        <v>48</v>
      </c>
      <c r="C904" s="31" t="s">
        <v>15</v>
      </c>
      <c r="D904" s="31">
        <v>7</v>
      </c>
      <c r="E904" s="31">
        <v>6</v>
      </c>
      <c r="F904" s="32">
        <v>44531</v>
      </c>
      <c r="G904" s="33">
        <v>52452.56</v>
      </c>
      <c r="H904" s="33">
        <v>6938</v>
      </c>
      <c r="I904" s="33">
        <v>2280</v>
      </c>
      <c r="J904" s="33">
        <v>24698.639999999999</v>
      </c>
      <c r="K904" s="33">
        <v>4982.62</v>
      </c>
      <c r="L904" s="31">
        <v>60</v>
      </c>
      <c r="M904" s="31"/>
      <c r="N904" s="33">
        <v>91411.82</v>
      </c>
      <c r="O904" s="29"/>
    </row>
    <row r="905" spans="1:15" x14ac:dyDescent="0.25">
      <c r="A905" s="30">
        <v>7</v>
      </c>
      <c r="B905" s="31" t="s">
        <v>17</v>
      </c>
      <c r="C905" s="31" t="s">
        <v>15</v>
      </c>
      <c r="D905" s="31">
        <v>6</v>
      </c>
      <c r="E905" s="31">
        <v>6</v>
      </c>
      <c r="F905" s="32">
        <v>44531</v>
      </c>
      <c r="G905" s="33">
        <v>42421.85</v>
      </c>
      <c r="H905" s="31">
        <v>0</v>
      </c>
      <c r="I905" s="31">
        <v>260</v>
      </c>
      <c r="J905" s="33">
        <v>12289.62</v>
      </c>
      <c r="K905" s="33">
        <v>2227.5</v>
      </c>
      <c r="L905" s="31">
        <v>119.99</v>
      </c>
      <c r="M905" s="31"/>
      <c r="N905" s="33">
        <v>57318.96</v>
      </c>
      <c r="O905" s="29"/>
    </row>
    <row r="906" spans="1:15" x14ac:dyDescent="0.25">
      <c r="A906" s="30">
        <v>39</v>
      </c>
      <c r="B906" s="31" t="s">
        <v>54</v>
      </c>
      <c r="C906" s="31" t="s">
        <v>38</v>
      </c>
      <c r="D906" s="31">
        <v>6</v>
      </c>
      <c r="E906" s="31">
        <v>6</v>
      </c>
      <c r="F906" s="32">
        <v>44562</v>
      </c>
      <c r="G906" s="33">
        <v>32443.5</v>
      </c>
      <c r="H906" s="31">
        <v>0</v>
      </c>
      <c r="I906" s="31">
        <v>-324</v>
      </c>
      <c r="J906" s="33">
        <v>17235.5</v>
      </c>
      <c r="K906" s="33">
        <v>20162.79</v>
      </c>
      <c r="L906" s="33">
        <v>3345.03</v>
      </c>
      <c r="M906" s="33"/>
      <c r="N906" s="33">
        <v>72862.820000000007</v>
      </c>
      <c r="O906" s="29"/>
    </row>
    <row r="907" spans="1:15" x14ac:dyDescent="0.25">
      <c r="A907" s="30">
        <v>56</v>
      </c>
      <c r="B907" s="31" t="s">
        <v>55</v>
      </c>
      <c r="C907" s="31" t="s">
        <v>15</v>
      </c>
      <c r="D907" s="31">
        <v>6</v>
      </c>
      <c r="E907" s="31">
        <v>6</v>
      </c>
      <c r="F907" s="32">
        <v>44562</v>
      </c>
      <c r="G907" s="33">
        <v>53261.23</v>
      </c>
      <c r="H907" s="31">
        <v>0</v>
      </c>
      <c r="I907" s="33">
        <v>1720</v>
      </c>
      <c r="J907" s="33">
        <v>22532.67</v>
      </c>
      <c r="K907" s="33">
        <v>4654.0200000000004</v>
      </c>
      <c r="L907" s="31">
        <v>192.31</v>
      </c>
      <c r="M907" s="31"/>
      <c r="N907" s="33">
        <v>82360.23</v>
      </c>
      <c r="O907" s="29"/>
    </row>
    <row r="908" spans="1:15" x14ac:dyDescent="0.25">
      <c r="A908" s="30">
        <v>35</v>
      </c>
      <c r="B908" s="31" t="s">
        <v>61</v>
      </c>
      <c r="C908" s="31" t="s">
        <v>15</v>
      </c>
      <c r="D908" s="31">
        <v>9</v>
      </c>
      <c r="E908" s="31">
        <v>6</v>
      </c>
      <c r="F908" s="32">
        <v>44562</v>
      </c>
      <c r="G908" s="33">
        <v>43768.29</v>
      </c>
      <c r="H908" s="33">
        <v>8437.5</v>
      </c>
      <c r="I908" s="33">
        <v>1879</v>
      </c>
      <c r="J908" s="33">
        <v>10178.59</v>
      </c>
      <c r="K908" s="33">
        <v>3017.5</v>
      </c>
      <c r="L908" s="31">
        <v>0</v>
      </c>
      <c r="M908" s="31"/>
      <c r="N908" s="33">
        <v>67280.88</v>
      </c>
      <c r="O908" s="29"/>
    </row>
    <row r="909" spans="1:15" x14ac:dyDescent="0.25">
      <c r="A909" s="30">
        <v>37</v>
      </c>
      <c r="B909" s="31" t="s">
        <v>51</v>
      </c>
      <c r="C909" s="31" t="s">
        <v>36</v>
      </c>
      <c r="D909" s="31">
        <v>7</v>
      </c>
      <c r="E909" s="31">
        <v>6</v>
      </c>
      <c r="F909" s="32">
        <v>44562</v>
      </c>
      <c r="G909" s="33">
        <v>62370.19</v>
      </c>
      <c r="H909" s="33">
        <v>1097</v>
      </c>
      <c r="I909" s="33">
        <v>1004</v>
      </c>
      <c r="J909" s="33">
        <v>25769.3</v>
      </c>
      <c r="K909" s="33">
        <v>8824.5</v>
      </c>
      <c r="L909" s="33">
        <v>2861.65</v>
      </c>
      <c r="M909" s="33"/>
      <c r="N909" s="33">
        <v>101926.64</v>
      </c>
      <c r="O909" s="29"/>
    </row>
    <row r="910" spans="1:15" x14ac:dyDescent="0.25">
      <c r="A910" s="30">
        <v>18</v>
      </c>
      <c r="B910" s="31" t="s">
        <v>29</v>
      </c>
      <c r="C910" s="31" t="s">
        <v>15</v>
      </c>
      <c r="D910" s="31">
        <v>6</v>
      </c>
      <c r="E910" s="31">
        <v>6</v>
      </c>
      <c r="F910" s="32">
        <v>44562</v>
      </c>
      <c r="G910" s="33">
        <v>58563.12</v>
      </c>
      <c r="H910" s="33">
        <v>8375</v>
      </c>
      <c r="I910" s="33">
        <v>1045.75</v>
      </c>
      <c r="J910" s="33">
        <v>19462.22</v>
      </c>
      <c r="K910" s="33">
        <v>2223.23</v>
      </c>
      <c r="L910" s="33">
        <v>2973.93</v>
      </c>
      <c r="M910" s="33"/>
      <c r="N910" s="33">
        <v>92643.25</v>
      </c>
      <c r="O910" s="29"/>
    </row>
    <row r="911" spans="1:15" x14ac:dyDescent="0.25">
      <c r="A911" s="30">
        <v>19</v>
      </c>
      <c r="B911" s="31" t="s">
        <v>31</v>
      </c>
      <c r="C911" s="31" t="s">
        <v>32</v>
      </c>
      <c r="D911" s="31">
        <v>6</v>
      </c>
      <c r="E911" s="31">
        <v>6</v>
      </c>
      <c r="F911" s="32">
        <v>44562</v>
      </c>
      <c r="G911" s="33">
        <v>72082.210000000006</v>
      </c>
      <c r="H911" s="33">
        <v>1052.5</v>
      </c>
      <c r="I911" s="33">
        <v>4605</v>
      </c>
      <c r="J911" s="33">
        <v>26287.33</v>
      </c>
      <c r="K911" s="33">
        <v>4434.4399999999996</v>
      </c>
      <c r="L911" s="31">
        <v>144</v>
      </c>
      <c r="M911" s="31"/>
      <c r="N911" s="33">
        <v>108605.48</v>
      </c>
      <c r="O911" s="29"/>
    </row>
    <row r="912" spans="1:15" x14ac:dyDescent="0.25">
      <c r="A912" s="30">
        <v>8</v>
      </c>
      <c r="B912" s="31" t="s">
        <v>18</v>
      </c>
      <c r="C912" s="31" t="s">
        <v>15</v>
      </c>
      <c r="D912" s="31">
        <v>6</v>
      </c>
      <c r="E912" s="31">
        <v>6</v>
      </c>
      <c r="F912" s="32">
        <v>44562</v>
      </c>
      <c r="G912" s="33">
        <v>86698.83</v>
      </c>
      <c r="H912" s="33">
        <v>20369</v>
      </c>
      <c r="I912" s="31">
        <v>0</v>
      </c>
      <c r="J912" s="33">
        <v>38652.26</v>
      </c>
      <c r="K912" s="33">
        <v>5401.8</v>
      </c>
      <c r="L912" s="31">
        <v>135.91999999999999</v>
      </c>
      <c r="M912" s="31"/>
      <c r="N912" s="33">
        <v>151257.81</v>
      </c>
      <c r="O912" s="29"/>
    </row>
    <row r="913" spans="1:15" x14ac:dyDescent="0.25">
      <c r="A913" s="30">
        <v>41</v>
      </c>
      <c r="B913" s="31" t="s">
        <v>50</v>
      </c>
      <c r="C913" s="31" t="s">
        <v>38</v>
      </c>
      <c r="D913" s="31">
        <v>5</v>
      </c>
      <c r="E913" s="31">
        <v>6</v>
      </c>
      <c r="F913" s="32">
        <v>44562</v>
      </c>
      <c r="G913" s="33">
        <v>51176.26</v>
      </c>
      <c r="H913" s="33">
        <v>12021.1</v>
      </c>
      <c r="I913" s="33">
        <v>1004.97</v>
      </c>
      <c r="J913" s="33">
        <v>20344.560000000001</v>
      </c>
      <c r="K913" s="33">
        <v>3162.95</v>
      </c>
      <c r="L913" s="33">
        <v>5680.28</v>
      </c>
      <c r="M913" s="33"/>
      <c r="N913" s="33">
        <v>93390.12</v>
      </c>
      <c r="O913" s="29"/>
    </row>
    <row r="914" spans="1:15" x14ac:dyDescent="0.25">
      <c r="A914" s="30">
        <v>26</v>
      </c>
      <c r="B914" s="31" t="s">
        <v>41</v>
      </c>
      <c r="C914" s="31" t="s">
        <v>15</v>
      </c>
      <c r="D914" s="31">
        <v>8</v>
      </c>
      <c r="E914" s="31">
        <v>6</v>
      </c>
      <c r="F914" s="32">
        <v>44562</v>
      </c>
      <c r="G914" s="33">
        <v>108944.19</v>
      </c>
      <c r="H914" s="33">
        <v>6400</v>
      </c>
      <c r="I914" s="33">
        <v>3840</v>
      </c>
      <c r="J914" s="33">
        <v>22318.34</v>
      </c>
      <c r="K914" s="33">
        <v>4532.42</v>
      </c>
      <c r="L914" s="31">
        <v>147</v>
      </c>
      <c r="M914" s="31"/>
      <c r="N914" s="33">
        <v>146181.95000000001</v>
      </c>
      <c r="O914" s="29"/>
    </row>
    <row r="915" spans="1:15" x14ac:dyDescent="0.25">
      <c r="A915" s="30">
        <v>11</v>
      </c>
      <c r="B915" s="31" t="s">
        <v>22</v>
      </c>
      <c r="C915" s="31" t="s">
        <v>15</v>
      </c>
      <c r="D915" s="31">
        <v>6</v>
      </c>
      <c r="E915" s="31">
        <v>6</v>
      </c>
      <c r="F915" s="32">
        <v>44562</v>
      </c>
      <c r="G915" s="33">
        <v>69461.61</v>
      </c>
      <c r="H915" s="33">
        <v>22223.26</v>
      </c>
      <c r="I915" s="33">
        <v>1584.99</v>
      </c>
      <c r="J915" s="33">
        <v>25510.51</v>
      </c>
      <c r="K915" s="33">
        <v>3988.34</v>
      </c>
      <c r="L915" s="31">
        <v>235.25</v>
      </c>
      <c r="M915" s="31"/>
      <c r="N915" s="33">
        <v>123003.96</v>
      </c>
      <c r="O915" s="29"/>
    </row>
    <row r="916" spans="1:15" x14ac:dyDescent="0.25">
      <c r="A916" s="30">
        <v>2</v>
      </c>
      <c r="B916" s="31" t="s">
        <v>14</v>
      </c>
      <c r="C916" s="31" t="s">
        <v>15</v>
      </c>
      <c r="D916" s="31">
        <v>5</v>
      </c>
      <c r="E916" s="31">
        <v>6</v>
      </c>
      <c r="F916" s="32">
        <v>44562</v>
      </c>
      <c r="G916" s="33">
        <v>67547.899999999994</v>
      </c>
      <c r="H916" s="33">
        <v>17920</v>
      </c>
      <c r="I916" s="33">
        <v>-1290.6300000000001</v>
      </c>
      <c r="J916" s="33">
        <v>27915.72</v>
      </c>
      <c r="K916" s="33">
        <v>2882.75</v>
      </c>
      <c r="L916" s="31">
        <v>365.94</v>
      </c>
      <c r="M916" s="31"/>
      <c r="N916" s="33">
        <v>115341.68</v>
      </c>
      <c r="O916" s="29"/>
    </row>
    <row r="917" spans="1:15" x14ac:dyDescent="0.25">
      <c r="A917" s="30">
        <v>6</v>
      </c>
      <c r="B917" s="31" t="s">
        <v>16</v>
      </c>
      <c r="C917" s="31" t="s">
        <v>15</v>
      </c>
      <c r="D917" s="31">
        <v>6</v>
      </c>
      <c r="E917" s="31">
        <v>6</v>
      </c>
      <c r="F917" s="32">
        <v>44562</v>
      </c>
      <c r="G917" s="33">
        <v>86201</v>
      </c>
      <c r="H917" s="33">
        <v>70800</v>
      </c>
      <c r="I917" s="33">
        <v>2947.96</v>
      </c>
      <c r="J917" s="33">
        <v>36955.75</v>
      </c>
      <c r="K917" s="33">
        <v>6302.67</v>
      </c>
      <c r="L917" s="31">
        <v>950.79</v>
      </c>
      <c r="M917" s="31"/>
      <c r="N917" s="33">
        <v>204158.17</v>
      </c>
      <c r="O917" s="29"/>
    </row>
    <row r="918" spans="1:15" x14ac:dyDescent="0.25">
      <c r="A918" s="30">
        <v>30</v>
      </c>
      <c r="B918" s="31" t="s">
        <v>43</v>
      </c>
      <c r="C918" s="31" t="s">
        <v>15</v>
      </c>
      <c r="D918" s="31">
        <v>7</v>
      </c>
      <c r="E918" s="31">
        <v>6</v>
      </c>
      <c r="F918" s="32">
        <v>44562</v>
      </c>
      <c r="G918" s="33">
        <v>70920.02</v>
      </c>
      <c r="H918" s="33">
        <v>23900</v>
      </c>
      <c r="I918" s="31">
        <v>806</v>
      </c>
      <c r="J918" s="33">
        <v>26069.75</v>
      </c>
      <c r="K918" s="33">
        <v>6605</v>
      </c>
      <c r="L918" s="31">
        <v>38.47</v>
      </c>
      <c r="M918" s="31"/>
      <c r="N918" s="33">
        <v>128339.24</v>
      </c>
      <c r="O918" s="29"/>
    </row>
    <row r="919" spans="1:15" x14ac:dyDescent="0.25">
      <c r="A919" s="30">
        <v>17</v>
      </c>
      <c r="B919" s="31" t="s">
        <v>28</v>
      </c>
      <c r="C919" s="31" t="s">
        <v>15</v>
      </c>
      <c r="D919" s="31">
        <v>7</v>
      </c>
      <c r="E919" s="31">
        <v>6</v>
      </c>
      <c r="F919" s="32">
        <v>44562</v>
      </c>
      <c r="G919" s="33">
        <v>95605.56</v>
      </c>
      <c r="H919" s="33">
        <v>14080</v>
      </c>
      <c r="I919" s="33">
        <v>1504.2</v>
      </c>
      <c r="J919" s="33">
        <v>36690.480000000003</v>
      </c>
      <c r="K919" s="33">
        <v>7695.54</v>
      </c>
      <c r="L919" s="33">
        <v>2941.77</v>
      </c>
      <c r="M919" s="33"/>
      <c r="N919" s="33">
        <v>158517.54999999999</v>
      </c>
      <c r="O919" s="29"/>
    </row>
    <row r="920" spans="1:15" ht="30" x14ac:dyDescent="0.25">
      <c r="A920" s="30">
        <v>15</v>
      </c>
      <c r="B920" s="31" t="s">
        <v>26</v>
      </c>
      <c r="C920" s="31" t="s">
        <v>20</v>
      </c>
      <c r="D920" s="31">
        <v>7</v>
      </c>
      <c r="E920" s="31">
        <v>6</v>
      </c>
      <c r="F920" s="32">
        <v>44562</v>
      </c>
      <c r="G920" s="33">
        <v>84490.6</v>
      </c>
      <c r="H920" s="33">
        <v>29897.5</v>
      </c>
      <c r="I920" s="33">
        <v>4571.5</v>
      </c>
      <c r="J920" s="33">
        <v>41008.800000000003</v>
      </c>
      <c r="K920" s="33">
        <v>6638.92</v>
      </c>
      <c r="L920" s="31">
        <v>210.9</v>
      </c>
      <c r="M920" s="31"/>
      <c r="N920" s="33">
        <v>166818.22</v>
      </c>
      <c r="O920" s="29"/>
    </row>
    <row r="921" spans="1:15" ht="30" x14ac:dyDescent="0.25">
      <c r="A921" s="30">
        <v>9</v>
      </c>
      <c r="B921" s="31" t="s">
        <v>19</v>
      </c>
      <c r="C921" s="31" t="s">
        <v>20</v>
      </c>
      <c r="D921" s="31">
        <v>5</v>
      </c>
      <c r="E921" s="31">
        <v>6</v>
      </c>
      <c r="F921" s="32">
        <v>44562</v>
      </c>
      <c r="G921" s="33">
        <v>42920.86</v>
      </c>
      <c r="H921" s="33">
        <v>12320</v>
      </c>
      <c r="I921" s="31">
        <v>0</v>
      </c>
      <c r="J921" s="33">
        <v>18561.919999999998</v>
      </c>
      <c r="K921" s="33">
        <v>2108.5</v>
      </c>
      <c r="L921" s="31">
        <v>31.98</v>
      </c>
      <c r="M921" s="31"/>
      <c r="N921" s="33">
        <v>75943.259999999995</v>
      </c>
      <c r="O921" s="29"/>
    </row>
    <row r="922" spans="1:15" ht="30" x14ac:dyDescent="0.25">
      <c r="A922" s="30">
        <v>31</v>
      </c>
      <c r="B922" s="31" t="s">
        <v>45</v>
      </c>
      <c r="C922" s="31" t="s">
        <v>20</v>
      </c>
      <c r="D922" s="31">
        <v>7</v>
      </c>
      <c r="E922" s="31">
        <v>6</v>
      </c>
      <c r="F922" s="32">
        <v>44562</v>
      </c>
      <c r="G922" s="33">
        <v>90287.97</v>
      </c>
      <c r="H922" s="33">
        <v>38600</v>
      </c>
      <c r="I922" s="33">
        <v>4671</v>
      </c>
      <c r="J922" s="33">
        <v>40509.15</v>
      </c>
      <c r="K922" s="33">
        <v>5680.85</v>
      </c>
      <c r="L922" s="31">
        <v>45</v>
      </c>
      <c r="M922" s="31"/>
      <c r="N922" s="33">
        <v>179793.97</v>
      </c>
      <c r="O922" s="29"/>
    </row>
    <row r="923" spans="1:15" x14ac:dyDescent="0.25">
      <c r="A923" s="30">
        <v>27</v>
      </c>
      <c r="B923" s="31" t="s">
        <v>42</v>
      </c>
      <c r="C923" s="31" t="s">
        <v>15</v>
      </c>
      <c r="D923" s="31">
        <v>6</v>
      </c>
      <c r="E923" s="31">
        <v>6</v>
      </c>
      <c r="F923" s="32">
        <v>44562</v>
      </c>
      <c r="G923" s="33">
        <v>80718.89</v>
      </c>
      <c r="H923" s="31">
        <v>0</v>
      </c>
      <c r="I923" s="31">
        <v>940</v>
      </c>
      <c r="J923" s="33">
        <v>31988.69</v>
      </c>
      <c r="K923" s="33">
        <v>3874.37</v>
      </c>
      <c r="L923" s="31">
        <v>102.48</v>
      </c>
      <c r="M923" s="31"/>
      <c r="N923" s="33">
        <v>117624.43</v>
      </c>
      <c r="O923" s="29"/>
    </row>
    <row r="924" spans="1:15" x14ac:dyDescent="0.25">
      <c r="A924" s="30">
        <v>23</v>
      </c>
      <c r="B924" s="31" t="s">
        <v>35</v>
      </c>
      <c r="C924" s="31" t="s">
        <v>36</v>
      </c>
      <c r="D924" s="31">
        <v>6</v>
      </c>
      <c r="E924" s="31">
        <v>6</v>
      </c>
      <c r="F924" s="32">
        <v>44562</v>
      </c>
      <c r="G924" s="33">
        <v>7790</v>
      </c>
      <c r="H924" s="31">
        <v>0</v>
      </c>
      <c r="I924" s="33">
        <v>4926.01</v>
      </c>
      <c r="J924" s="31">
        <v>817</v>
      </c>
      <c r="K924" s="31">
        <v>555</v>
      </c>
      <c r="L924" s="31">
        <v>0</v>
      </c>
      <c r="M924" s="31"/>
      <c r="N924" s="33">
        <v>14088.01</v>
      </c>
      <c r="O924" s="29"/>
    </row>
    <row r="925" spans="1:15" x14ac:dyDescent="0.25">
      <c r="A925" s="30">
        <v>38</v>
      </c>
      <c r="B925" s="31" t="s">
        <v>53</v>
      </c>
      <c r="C925" s="31" t="s">
        <v>15</v>
      </c>
      <c r="D925" s="31">
        <v>8</v>
      </c>
      <c r="E925" s="31">
        <v>6</v>
      </c>
      <c r="F925" s="32">
        <v>44562</v>
      </c>
      <c r="G925" s="33">
        <v>83645.86</v>
      </c>
      <c r="H925" s="33">
        <v>14350</v>
      </c>
      <c r="I925" s="33">
        <v>2330</v>
      </c>
      <c r="J925" s="33">
        <v>36384.44</v>
      </c>
      <c r="K925" s="33">
        <v>9706.11</v>
      </c>
      <c r="L925" s="31">
        <v>128</v>
      </c>
      <c r="M925" s="31"/>
      <c r="N925" s="33">
        <v>146544.41</v>
      </c>
      <c r="O925" s="29"/>
    </row>
    <row r="926" spans="1:15" x14ac:dyDescent="0.25">
      <c r="A926" s="30">
        <v>4</v>
      </c>
      <c r="B926" s="31" t="s">
        <v>37</v>
      </c>
      <c r="C926" s="31" t="s">
        <v>38</v>
      </c>
      <c r="D926" s="31">
        <v>5</v>
      </c>
      <c r="E926" s="31">
        <v>6</v>
      </c>
      <c r="F926" s="32">
        <v>44562</v>
      </c>
      <c r="G926" s="33">
        <v>35205.440000000002</v>
      </c>
      <c r="H926" s="31">
        <v>0</v>
      </c>
      <c r="I926" s="31">
        <v>0</v>
      </c>
      <c r="J926" s="33">
        <v>11829.1</v>
      </c>
      <c r="K926" s="33">
        <v>3676.67</v>
      </c>
      <c r="L926" s="31">
        <v>196.25</v>
      </c>
      <c r="M926" s="31"/>
      <c r="N926" s="33">
        <v>50907.46</v>
      </c>
      <c r="O926" s="29"/>
    </row>
    <row r="927" spans="1:15" x14ac:dyDescent="0.25">
      <c r="A927" s="30">
        <v>49</v>
      </c>
      <c r="B927" s="31" t="s">
        <v>64</v>
      </c>
      <c r="C927" s="31" t="s">
        <v>15</v>
      </c>
      <c r="D927" s="31">
        <v>7</v>
      </c>
      <c r="E927" s="31">
        <v>6</v>
      </c>
      <c r="F927" s="32">
        <v>44562</v>
      </c>
      <c r="G927" s="33">
        <v>4106</v>
      </c>
      <c r="H927" s="31">
        <v>0</v>
      </c>
      <c r="I927" s="31">
        <v>0</v>
      </c>
      <c r="J927" s="33">
        <v>3856.57</v>
      </c>
      <c r="K927" s="31">
        <v>517.52</v>
      </c>
      <c r="L927" s="31">
        <v>25</v>
      </c>
      <c r="M927" s="31"/>
      <c r="N927" s="33">
        <v>8505.09</v>
      </c>
      <c r="O927" s="29"/>
    </row>
    <row r="928" spans="1:15" x14ac:dyDescent="0.25">
      <c r="A928" s="30">
        <v>29</v>
      </c>
      <c r="B928" s="31" t="s">
        <v>47</v>
      </c>
      <c r="C928" s="31" t="s">
        <v>15</v>
      </c>
      <c r="D928" s="31">
        <v>7</v>
      </c>
      <c r="E928" s="31">
        <v>6</v>
      </c>
      <c r="F928" s="32">
        <v>44562</v>
      </c>
      <c r="G928" s="33">
        <v>50421.25</v>
      </c>
      <c r="H928" s="33">
        <v>10933.3</v>
      </c>
      <c r="I928" s="31">
        <v>375</v>
      </c>
      <c r="J928" s="33">
        <v>16500.66</v>
      </c>
      <c r="K928" s="33">
        <v>4841.5</v>
      </c>
      <c r="L928" s="33">
        <v>1249.93</v>
      </c>
      <c r="M928" s="33"/>
      <c r="N928" s="33">
        <v>84321.64</v>
      </c>
      <c r="O928" s="29"/>
    </row>
    <row r="929" spans="1:15" x14ac:dyDescent="0.25">
      <c r="A929" s="30">
        <v>36</v>
      </c>
      <c r="B929" s="31" t="s">
        <v>52</v>
      </c>
      <c r="C929" s="31" t="s">
        <v>15</v>
      </c>
      <c r="D929" s="31">
        <v>7</v>
      </c>
      <c r="E929" s="31">
        <v>6</v>
      </c>
      <c r="F929" s="32">
        <v>44562</v>
      </c>
      <c r="G929" s="33">
        <v>63321.55</v>
      </c>
      <c r="H929" s="31">
        <v>300</v>
      </c>
      <c r="I929" s="33">
        <v>1410</v>
      </c>
      <c r="J929" s="33">
        <v>24737.89</v>
      </c>
      <c r="K929" s="33">
        <v>4591.46</v>
      </c>
      <c r="L929" s="31">
        <v>0</v>
      </c>
      <c r="M929" s="31"/>
      <c r="N929" s="33">
        <v>94360.9</v>
      </c>
      <c r="O929" s="29"/>
    </row>
    <row r="930" spans="1:15" x14ac:dyDescent="0.25">
      <c r="A930" s="30">
        <v>24</v>
      </c>
      <c r="B930" s="31" t="s">
        <v>39</v>
      </c>
      <c r="C930" s="31" t="s">
        <v>36</v>
      </c>
      <c r="D930" s="31">
        <v>6</v>
      </c>
      <c r="E930" s="31">
        <v>6</v>
      </c>
      <c r="F930" s="32">
        <v>44562</v>
      </c>
      <c r="G930" s="33">
        <v>111687.2</v>
      </c>
      <c r="H930" s="33">
        <v>1733</v>
      </c>
      <c r="I930" s="31">
        <v>132</v>
      </c>
      <c r="J930" s="33">
        <v>28023.599999999999</v>
      </c>
      <c r="K930" s="33">
        <v>3869.5</v>
      </c>
      <c r="L930" s="31">
        <v>340.9</v>
      </c>
      <c r="M930" s="31"/>
      <c r="N930" s="33">
        <v>145786.20000000001</v>
      </c>
      <c r="O930" s="29"/>
    </row>
    <row r="931" spans="1:15" x14ac:dyDescent="0.25">
      <c r="A931" s="30">
        <v>33</v>
      </c>
      <c r="B931" s="31" t="s">
        <v>44</v>
      </c>
      <c r="C931" s="31" t="s">
        <v>32</v>
      </c>
      <c r="D931" s="31">
        <v>6</v>
      </c>
      <c r="E931" s="31">
        <v>6</v>
      </c>
      <c r="F931" s="32">
        <v>44562</v>
      </c>
      <c r="G931" s="33">
        <v>96730.25</v>
      </c>
      <c r="H931" s="33">
        <v>18412.5</v>
      </c>
      <c r="I931" s="31">
        <v>100</v>
      </c>
      <c r="J931" s="33">
        <v>31818.61</v>
      </c>
      <c r="K931" s="33">
        <v>4624.71</v>
      </c>
      <c r="L931" s="31">
        <v>154.99</v>
      </c>
      <c r="M931" s="31"/>
      <c r="N931" s="33">
        <v>151841.06</v>
      </c>
      <c r="O931" s="29"/>
    </row>
    <row r="932" spans="1:15" x14ac:dyDescent="0.25">
      <c r="A932" s="30">
        <v>7</v>
      </c>
      <c r="B932" s="31" t="s">
        <v>17</v>
      </c>
      <c r="C932" s="31" t="s">
        <v>15</v>
      </c>
      <c r="D932" s="31">
        <v>6</v>
      </c>
      <c r="E932" s="31">
        <v>6</v>
      </c>
      <c r="F932" s="32">
        <v>44562</v>
      </c>
      <c r="G932" s="33">
        <v>66675.23</v>
      </c>
      <c r="H932" s="33">
        <v>22410</v>
      </c>
      <c r="I932" s="33">
        <v>2185</v>
      </c>
      <c r="J932" s="33">
        <v>18463.62</v>
      </c>
      <c r="K932" s="33">
        <v>2609</v>
      </c>
      <c r="L932" s="31">
        <v>109.97</v>
      </c>
      <c r="M932" s="31"/>
      <c r="N932" s="33">
        <v>112452.82</v>
      </c>
      <c r="O932" s="29"/>
    </row>
    <row r="933" spans="1:15" x14ac:dyDescent="0.25">
      <c r="A933" s="30">
        <v>13</v>
      </c>
      <c r="B933" s="31" t="s">
        <v>25</v>
      </c>
      <c r="C933" s="31" t="s">
        <v>15</v>
      </c>
      <c r="D933" s="31">
        <v>6</v>
      </c>
      <c r="E933" s="31">
        <v>6</v>
      </c>
      <c r="F933" s="32">
        <v>44562</v>
      </c>
      <c r="G933" s="33">
        <v>70614.399999999994</v>
      </c>
      <c r="H933" s="33">
        <v>15368.49</v>
      </c>
      <c r="I933" s="31">
        <v>0</v>
      </c>
      <c r="J933" s="33">
        <v>24449.82</v>
      </c>
      <c r="K933" s="33">
        <v>4835.9399999999996</v>
      </c>
      <c r="L933" s="31">
        <v>78.16</v>
      </c>
      <c r="M933" s="31"/>
      <c r="N933" s="33">
        <v>115346.81</v>
      </c>
      <c r="O933" s="29"/>
    </row>
    <row r="934" spans="1:15" x14ac:dyDescent="0.25">
      <c r="A934" s="30">
        <v>28</v>
      </c>
      <c r="B934" s="31" t="s">
        <v>46</v>
      </c>
      <c r="C934" s="31" t="s">
        <v>15</v>
      </c>
      <c r="D934" s="31">
        <v>8</v>
      </c>
      <c r="E934" s="31">
        <v>6</v>
      </c>
      <c r="F934" s="32">
        <v>44562</v>
      </c>
      <c r="G934" s="33">
        <v>57599.31</v>
      </c>
      <c r="H934" s="33">
        <v>12099</v>
      </c>
      <c r="I934" s="33">
        <v>1950</v>
      </c>
      <c r="J934" s="33">
        <v>18130.8</v>
      </c>
      <c r="K934" s="33">
        <v>5031.5</v>
      </c>
      <c r="L934" s="33">
        <v>1068.3599999999999</v>
      </c>
      <c r="M934" s="33"/>
      <c r="N934" s="33">
        <v>95878.97</v>
      </c>
      <c r="O934" s="29"/>
    </row>
    <row r="935" spans="1:15" x14ac:dyDescent="0.25">
      <c r="A935" s="30">
        <v>10</v>
      </c>
      <c r="B935" s="31" t="s">
        <v>21</v>
      </c>
      <c r="C935" s="31" t="s">
        <v>15</v>
      </c>
      <c r="D935" s="31">
        <v>6</v>
      </c>
      <c r="E935" s="31">
        <v>6</v>
      </c>
      <c r="F935" s="32">
        <v>44562</v>
      </c>
      <c r="G935" s="33">
        <v>68367.91</v>
      </c>
      <c r="H935" s="33">
        <v>3130</v>
      </c>
      <c r="I935" s="31">
        <v>600</v>
      </c>
      <c r="J935" s="33">
        <v>22293.62</v>
      </c>
      <c r="K935" s="33">
        <v>3601.95</v>
      </c>
      <c r="L935" s="31">
        <v>328.56</v>
      </c>
      <c r="M935" s="31"/>
      <c r="N935" s="33">
        <v>98322.04</v>
      </c>
      <c r="O935" s="29"/>
    </row>
    <row r="936" spans="1:15" x14ac:dyDescent="0.25">
      <c r="A936" s="30">
        <v>20</v>
      </c>
      <c r="B936" s="31" t="s">
        <v>30</v>
      </c>
      <c r="C936" s="31" t="s">
        <v>15</v>
      </c>
      <c r="D936" s="31">
        <v>6</v>
      </c>
      <c r="E936" s="31">
        <v>4.5</v>
      </c>
      <c r="F936" s="32">
        <v>44562</v>
      </c>
      <c r="G936" s="33">
        <v>70329.11</v>
      </c>
      <c r="H936" s="33">
        <v>13120</v>
      </c>
      <c r="I936" s="31">
        <v>650</v>
      </c>
      <c r="J936" s="33">
        <v>20583.91</v>
      </c>
      <c r="K936" s="33">
        <v>4562.1899999999996</v>
      </c>
      <c r="L936" s="31">
        <v>180</v>
      </c>
      <c r="M936" s="31"/>
      <c r="N936" s="33">
        <v>109425.21</v>
      </c>
      <c r="O936" s="29"/>
    </row>
    <row r="937" spans="1:15" x14ac:dyDescent="0.25">
      <c r="A937" s="30">
        <v>22</v>
      </c>
      <c r="B937" s="31" t="s">
        <v>34</v>
      </c>
      <c r="C937" s="31" t="s">
        <v>15</v>
      </c>
      <c r="D937" s="31">
        <v>6</v>
      </c>
      <c r="E937" s="31">
        <v>4.5</v>
      </c>
      <c r="F937" s="32">
        <v>44562</v>
      </c>
      <c r="G937" s="33">
        <v>70304.5</v>
      </c>
      <c r="H937" s="33">
        <v>20860</v>
      </c>
      <c r="I937" s="31">
        <v>475</v>
      </c>
      <c r="J937" s="33">
        <v>21354.35</v>
      </c>
      <c r="K937" s="33">
        <v>3585.77</v>
      </c>
      <c r="L937" s="31">
        <v>20</v>
      </c>
      <c r="M937" s="31"/>
      <c r="N937" s="33">
        <v>116599.62</v>
      </c>
      <c r="O937" s="29"/>
    </row>
    <row r="938" spans="1:15" x14ac:dyDescent="0.25">
      <c r="A938" s="30">
        <v>83</v>
      </c>
      <c r="B938" s="31" t="s">
        <v>62</v>
      </c>
      <c r="C938" s="31" t="s">
        <v>15</v>
      </c>
      <c r="D938" s="31">
        <v>6</v>
      </c>
      <c r="E938" s="31">
        <v>4.5</v>
      </c>
      <c r="F938" s="32">
        <v>44562</v>
      </c>
      <c r="G938" s="33">
        <v>42282.39</v>
      </c>
      <c r="H938" s="33">
        <v>16320</v>
      </c>
      <c r="I938" s="31">
        <v>180</v>
      </c>
      <c r="J938" s="33">
        <v>12423.51</v>
      </c>
      <c r="K938" s="33">
        <v>2998</v>
      </c>
      <c r="L938" s="31">
        <v>0</v>
      </c>
      <c r="M938" s="31"/>
      <c r="N938" s="33">
        <v>74203.899999999994</v>
      </c>
      <c r="O938" s="29"/>
    </row>
    <row r="939" spans="1:15" x14ac:dyDescent="0.25">
      <c r="A939" s="30">
        <v>14</v>
      </c>
      <c r="B939" s="31" t="s">
        <v>24</v>
      </c>
      <c r="C939" s="31" t="s">
        <v>15</v>
      </c>
      <c r="D939" s="31">
        <v>6</v>
      </c>
      <c r="E939" s="31">
        <v>4.5</v>
      </c>
      <c r="F939" s="32">
        <v>44562</v>
      </c>
      <c r="G939" s="33">
        <v>73620.92</v>
      </c>
      <c r="H939" s="33">
        <v>9600</v>
      </c>
      <c r="I939" s="31">
        <v>40</v>
      </c>
      <c r="J939" s="33">
        <v>23829.19</v>
      </c>
      <c r="K939" s="33">
        <v>5731.09</v>
      </c>
      <c r="L939" s="31">
        <v>60</v>
      </c>
      <c r="M939" s="31"/>
      <c r="N939" s="33">
        <v>112881.2</v>
      </c>
      <c r="O939" s="29"/>
    </row>
    <row r="940" spans="1:15" x14ac:dyDescent="0.25">
      <c r="A940" s="30">
        <v>63</v>
      </c>
      <c r="B940" s="31" t="s">
        <v>56</v>
      </c>
      <c r="C940" s="31" t="s">
        <v>15</v>
      </c>
      <c r="D940" s="31">
        <v>8</v>
      </c>
      <c r="E940" s="31">
        <v>6</v>
      </c>
      <c r="F940" s="32">
        <v>44562</v>
      </c>
      <c r="G940" s="33">
        <v>67655</v>
      </c>
      <c r="H940" s="31">
        <v>750</v>
      </c>
      <c r="I940" s="33">
        <v>4450</v>
      </c>
      <c r="J940" s="33">
        <v>27584.5</v>
      </c>
      <c r="K940" s="33">
        <v>5142</v>
      </c>
      <c r="L940" s="31">
        <v>72</v>
      </c>
      <c r="M940" s="31"/>
      <c r="N940" s="33">
        <v>105653.5</v>
      </c>
      <c r="O940" s="29"/>
    </row>
    <row r="941" spans="1:15" x14ac:dyDescent="0.25">
      <c r="A941" s="30">
        <v>62</v>
      </c>
      <c r="B941" s="31" t="s">
        <v>63</v>
      </c>
      <c r="C941" s="31" t="s">
        <v>15</v>
      </c>
      <c r="D941" s="31">
        <v>9</v>
      </c>
      <c r="E941" s="31">
        <v>6</v>
      </c>
      <c r="F941" s="32">
        <v>44562</v>
      </c>
      <c r="G941" s="33">
        <v>85526.93</v>
      </c>
      <c r="H941" s="33">
        <v>3575</v>
      </c>
      <c r="I941" s="33">
        <v>7561.2</v>
      </c>
      <c r="J941" s="33">
        <v>27278.31</v>
      </c>
      <c r="K941" s="33">
        <v>4873.37</v>
      </c>
      <c r="L941" s="31">
        <v>450</v>
      </c>
      <c r="M941" s="31"/>
      <c r="N941" s="33">
        <v>129264.81</v>
      </c>
      <c r="O941" s="29"/>
    </row>
    <row r="942" spans="1:15" x14ac:dyDescent="0.25">
      <c r="A942" s="30">
        <v>12</v>
      </c>
      <c r="B942" s="31" t="s">
        <v>23</v>
      </c>
      <c r="C942" s="31" t="s">
        <v>15</v>
      </c>
      <c r="D942" s="31">
        <v>6</v>
      </c>
      <c r="E942" s="31">
        <v>6</v>
      </c>
      <c r="F942" s="32">
        <v>44562</v>
      </c>
      <c r="G942" s="33">
        <v>93738.07</v>
      </c>
      <c r="H942" s="33">
        <v>27182.49</v>
      </c>
      <c r="I942" s="33">
        <v>1275</v>
      </c>
      <c r="J942" s="33">
        <v>34335.910000000003</v>
      </c>
      <c r="K942" s="33">
        <v>4834.1000000000004</v>
      </c>
      <c r="L942" s="31">
        <v>174.92</v>
      </c>
      <c r="M942" s="31"/>
      <c r="N942" s="33">
        <v>161540.49</v>
      </c>
      <c r="O942" s="29"/>
    </row>
    <row r="943" spans="1:15" x14ac:dyDescent="0.25">
      <c r="A943" s="30">
        <v>54</v>
      </c>
      <c r="B943" s="31" t="s">
        <v>65</v>
      </c>
      <c r="C943" s="31" t="s">
        <v>15</v>
      </c>
      <c r="D943" s="31">
        <v>8</v>
      </c>
      <c r="E943" s="31">
        <v>6</v>
      </c>
      <c r="F943" s="32">
        <v>44562</v>
      </c>
      <c r="G943" s="33">
        <v>27974.87</v>
      </c>
      <c r="H943" s="31">
        <v>0</v>
      </c>
      <c r="I943" s="31">
        <v>690</v>
      </c>
      <c r="J943" s="33">
        <v>6840.5</v>
      </c>
      <c r="K943" s="33">
        <v>2020.75</v>
      </c>
      <c r="L943" s="31">
        <v>0</v>
      </c>
      <c r="M943" s="31"/>
      <c r="N943" s="33">
        <v>37526.120000000003</v>
      </c>
      <c r="O943" s="29"/>
    </row>
    <row r="944" spans="1:15" ht="30" x14ac:dyDescent="0.25">
      <c r="A944" s="30">
        <v>58</v>
      </c>
      <c r="B944" s="31" t="s">
        <v>58</v>
      </c>
      <c r="C944" s="31" t="s">
        <v>59</v>
      </c>
      <c r="D944" s="31">
        <v>8</v>
      </c>
      <c r="E944" s="31">
        <v>6</v>
      </c>
      <c r="F944" s="32">
        <v>44562</v>
      </c>
      <c r="G944" s="33">
        <v>63155.86</v>
      </c>
      <c r="H944" s="33">
        <v>6480</v>
      </c>
      <c r="I944" s="33">
        <v>7132.6</v>
      </c>
      <c r="J944" s="33">
        <v>18784.5</v>
      </c>
      <c r="K944" s="33">
        <v>8236.2999999999993</v>
      </c>
      <c r="L944" s="31">
        <v>0</v>
      </c>
      <c r="M944" s="31"/>
      <c r="N944" s="33">
        <v>103789.26</v>
      </c>
      <c r="O944" s="29"/>
    </row>
    <row r="945" spans="1:15" x14ac:dyDescent="0.25">
      <c r="A945" s="30">
        <v>40</v>
      </c>
      <c r="B945" s="31" t="s">
        <v>57</v>
      </c>
      <c r="C945" s="31" t="s">
        <v>32</v>
      </c>
      <c r="D945" s="31">
        <v>7</v>
      </c>
      <c r="E945" s="31">
        <v>6</v>
      </c>
      <c r="F945" s="32">
        <v>44562</v>
      </c>
      <c r="G945" s="33">
        <v>83036.23</v>
      </c>
      <c r="H945" s="33">
        <v>6200</v>
      </c>
      <c r="I945" s="33">
        <v>1320</v>
      </c>
      <c r="J945" s="33">
        <v>33638.75</v>
      </c>
      <c r="K945" s="33">
        <v>5250.17</v>
      </c>
      <c r="L945" s="31">
        <v>0</v>
      </c>
      <c r="M945" s="31"/>
      <c r="N945" s="33">
        <v>129445.15</v>
      </c>
      <c r="O945" s="29"/>
    </row>
    <row r="946" spans="1:15" x14ac:dyDescent="0.25">
      <c r="A946" s="30">
        <v>42</v>
      </c>
      <c r="B946" s="31" t="s">
        <v>60</v>
      </c>
      <c r="C946" s="31" t="s">
        <v>15</v>
      </c>
      <c r="D946" s="31">
        <v>8</v>
      </c>
      <c r="E946" s="31">
        <v>6</v>
      </c>
      <c r="F946" s="32">
        <v>44562</v>
      </c>
      <c r="G946" s="33">
        <v>87316.98</v>
      </c>
      <c r="H946" s="33">
        <v>11900</v>
      </c>
      <c r="I946" s="33">
        <v>3090</v>
      </c>
      <c r="J946" s="33">
        <v>34999.019999999997</v>
      </c>
      <c r="K946" s="33">
        <v>8503.69</v>
      </c>
      <c r="L946" s="31">
        <v>35.979999999999997</v>
      </c>
      <c r="M946" s="31"/>
      <c r="N946" s="33">
        <v>145845.67000000001</v>
      </c>
      <c r="O946" s="29"/>
    </row>
    <row r="947" spans="1:15" x14ac:dyDescent="0.25">
      <c r="A947" s="30">
        <v>32</v>
      </c>
      <c r="B947" s="31" t="s">
        <v>49</v>
      </c>
      <c r="C947" s="31" t="s">
        <v>15</v>
      </c>
      <c r="D947" s="31">
        <v>7</v>
      </c>
      <c r="E947" s="31">
        <v>7</v>
      </c>
      <c r="F947" s="32">
        <v>44562</v>
      </c>
      <c r="G947" s="33">
        <v>81917.64</v>
      </c>
      <c r="H947" s="33">
        <v>36105</v>
      </c>
      <c r="I947" s="31">
        <v>427.5</v>
      </c>
      <c r="J947" s="33">
        <v>28681.07</v>
      </c>
      <c r="K947" s="33">
        <v>5889.5</v>
      </c>
      <c r="L947" s="31">
        <v>159.93</v>
      </c>
      <c r="M947" s="31"/>
      <c r="N947" s="33">
        <v>153180.64000000001</v>
      </c>
      <c r="O947" s="29"/>
    </row>
    <row r="948" spans="1:15" x14ac:dyDescent="0.25">
      <c r="A948" s="30">
        <v>34</v>
      </c>
      <c r="B948" s="31" t="s">
        <v>48</v>
      </c>
      <c r="C948" s="31" t="s">
        <v>15</v>
      </c>
      <c r="D948" s="31">
        <v>7</v>
      </c>
      <c r="E948" s="31">
        <v>6</v>
      </c>
      <c r="F948" s="32">
        <v>44562</v>
      </c>
      <c r="G948" s="33">
        <v>80621.009999999995</v>
      </c>
      <c r="H948" s="33">
        <v>19610</v>
      </c>
      <c r="I948" s="33">
        <v>3100</v>
      </c>
      <c r="J948" s="33">
        <v>33762.080000000002</v>
      </c>
      <c r="K948" s="33">
        <v>6034.23</v>
      </c>
      <c r="L948" s="31">
        <v>218</v>
      </c>
      <c r="M948" s="31"/>
      <c r="N948" s="33">
        <v>143345.32</v>
      </c>
      <c r="O948" s="29"/>
    </row>
    <row r="949" spans="1:15" x14ac:dyDescent="0.25">
      <c r="A949" s="30">
        <v>21</v>
      </c>
      <c r="B949" s="31" t="s">
        <v>33</v>
      </c>
      <c r="C949" s="31" t="s">
        <v>15</v>
      </c>
      <c r="D949" s="31">
        <v>6</v>
      </c>
      <c r="E949" s="31">
        <v>6</v>
      </c>
      <c r="F949" s="32">
        <v>44562</v>
      </c>
      <c r="G949" s="33">
        <v>91784.02</v>
      </c>
      <c r="H949" s="33">
        <v>42480</v>
      </c>
      <c r="I949" s="33">
        <v>1875</v>
      </c>
      <c r="J949" s="33">
        <v>40979.32</v>
      </c>
      <c r="K949" s="33">
        <v>7836.5</v>
      </c>
      <c r="L949" s="31">
        <v>454.86</v>
      </c>
      <c r="M949" s="31"/>
      <c r="N949" s="33">
        <v>185409.7</v>
      </c>
      <c r="O949" s="29"/>
    </row>
    <row r="950" spans="1:15" x14ac:dyDescent="0.25">
      <c r="A950" s="30">
        <v>25</v>
      </c>
      <c r="B950" s="31" t="s">
        <v>40</v>
      </c>
      <c r="C950" s="31" t="s">
        <v>38</v>
      </c>
      <c r="D950" s="31">
        <v>6</v>
      </c>
      <c r="E950" s="31">
        <v>6</v>
      </c>
      <c r="F950" s="32">
        <v>44562</v>
      </c>
      <c r="G950" s="33">
        <v>60025.7</v>
      </c>
      <c r="H950" s="33">
        <v>4400</v>
      </c>
      <c r="I950" s="31">
        <v>735</v>
      </c>
      <c r="J950" s="33">
        <v>22638.16</v>
      </c>
      <c r="K950" s="33">
        <v>3201.74</v>
      </c>
      <c r="L950" s="31">
        <v>102.55</v>
      </c>
      <c r="M950" s="31"/>
      <c r="N950" s="33">
        <v>91103.15</v>
      </c>
      <c r="O950" s="29"/>
    </row>
    <row r="951" spans="1:15" x14ac:dyDescent="0.25">
      <c r="A951" s="30">
        <v>16</v>
      </c>
      <c r="B951" s="31" t="s">
        <v>27</v>
      </c>
      <c r="C951" s="31" t="s">
        <v>15</v>
      </c>
      <c r="D951" s="31">
        <v>7</v>
      </c>
      <c r="E951" s="31">
        <v>7</v>
      </c>
      <c r="F951" s="32">
        <v>44562</v>
      </c>
      <c r="G951" s="33">
        <v>91828.98</v>
      </c>
      <c r="H951" s="33">
        <v>12878.04</v>
      </c>
      <c r="I951" s="33">
        <v>2397</v>
      </c>
      <c r="J951" s="33">
        <v>22846.71</v>
      </c>
      <c r="K951" s="33">
        <v>5247.66</v>
      </c>
      <c r="L951" s="31">
        <v>100.01</v>
      </c>
      <c r="M951" s="31"/>
      <c r="N951" s="33">
        <v>135298.4</v>
      </c>
      <c r="O951" s="29"/>
    </row>
    <row r="952" spans="1:15" x14ac:dyDescent="0.25">
      <c r="A952" s="30">
        <v>8</v>
      </c>
      <c r="B952" s="31" t="s">
        <v>18</v>
      </c>
      <c r="C952" s="31" t="s">
        <v>15</v>
      </c>
      <c r="D952" s="31">
        <v>6</v>
      </c>
      <c r="E952" s="31">
        <v>6</v>
      </c>
      <c r="F952" s="32">
        <v>44593</v>
      </c>
      <c r="G952" s="33">
        <v>74879.55</v>
      </c>
      <c r="H952" s="33">
        <v>15814</v>
      </c>
      <c r="I952" s="31">
        <v>0</v>
      </c>
      <c r="J952" s="33">
        <v>33055.56</v>
      </c>
      <c r="K952" s="33">
        <v>4493.08</v>
      </c>
      <c r="L952" s="31">
        <v>186.47</v>
      </c>
      <c r="M952" s="31"/>
      <c r="N952" s="33">
        <v>128428.66</v>
      </c>
      <c r="O952" s="29"/>
    </row>
    <row r="953" spans="1:15" x14ac:dyDescent="0.25">
      <c r="A953" s="30">
        <v>41</v>
      </c>
      <c r="B953" s="31" t="s">
        <v>50</v>
      </c>
      <c r="C953" s="31" t="s">
        <v>38</v>
      </c>
      <c r="D953" s="31">
        <v>5</v>
      </c>
      <c r="E953" s="31">
        <v>6</v>
      </c>
      <c r="F953" s="32">
        <v>44593</v>
      </c>
      <c r="G953" s="33">
        <v>34304.54</v>
      </c>
      <c r="H953" s="31">
        <v>655.35</v>
      </c>
      <c r="I953" s="31">
        <v>724.98</v>
      </c>
      <c r="J953" s="33">
        <v>16876.77</v>
      </c>
      <c r="K953" s="33">
        <v>3458.99</v>
      </c>
      <c r="L953" s="31">
        <v>929.58</v>
      </c>
      <c r="M953" s="31"/>
      <c r="N953" s="33">
        <v>56950.21</v>
      </c>
      <c r="O953" s="29"/>
    </row>
    <row r="954" spans="1:15" x14ac:dyDescent="0.25">
      <c r="A954" s="30">
        <v>35</v>
      </c>
      <c r="B954" s="31" t="s">
        <v>61</v>
      </c>
      <c r="C954" s="31" t="s">
        <v>15</v>
      </c>
      <c r="D954" s="31">
        <v>9</v>
      </c>
      <c r="E954" s="31">
        <v>6</v>
      </c>
      <c r="F954" s="32">
        <v>44593</v>
      </c>
      <c r="G954" s="33">
        <v>79008.75</v>
      </c>
      <c r="H954" s="33">
        <v>2854.92</v>
      </c>
      <c r="I954" s="33">
        <v>3325</v>
      </c>
      <c r="J954" s="33">
        <v>21802.400000000001</v>
      </c>
      <c r="K954" s="33">
        <v>6549.92</v>
      </c>
      <c r="L954" s="31">
        <v>0</v>
      </c>
      <c r="M954" s="31"/>
      <c r="N954" s="33">
        <v>113540.99</v>
      </c>
      <c r="O954" s="29"/>
    </row>
    <row r="955" spans="1:15" x14ac:dyDescent="0.25">
      <c r="A955" s="30">
        <v>19</v>
      </c>
      <c r="B955" s="31" t="s">
        <v>31</v>
      </c>
      <c r="C955" s="31" t="s">
        <v>32</v>
      </c>
      <c r="D955" s="31">
        <v>6</v>
      </c>
      <c r="E955" s="31">
        <v>6</v>
      </c>
      <c r="F955" s="32">
        <v>44593</v>
      </c>
      <c r="G955" s="33">
        <v>82426.59</v>
      </c>
      <c r="H955" s="33">
        <v>17865.939999999999</v>
      </c>
      <c r="I955" s="33">
        <v>3435</v>
      </c>
      <c r="J955" s="33">
        <v>27582.33</v>
      </c>
      <c r="K955" s="33">
        <v>4562.01</v>
      </c>
      <c r="L955" s="31">
        <v>115</v>
      </c>
      <c r="M955" s="31"/>
      <c r="N955" s="33">
        <v>135986.87</v>
      </c>
      <c r="O955" s="29"/>
    </row>
    <row r="956" spans="1:15" x14ac:dyDescent="0.25">
      <c r="A956" s="30">
        <v>18</v>
      </c>
      <c r="B956" s="31" t="s">
        <v>29</v>
      </c>
      <c r="C956" s="31" t="s">
        <v>15</v>
      </c>
      <c r="D956" s="31">
        <v>6</v>
      </c>
      <c r="E956" s="31">
        <v>6</v>
      </c>
      <c r="F956" s="32">
        <v>44593</v>
      </c>
      <c r="G956" s="33">
        <v>56630.83</v>
      </c>
      <c r="H956" s="33">
        <v>2500</v>
      </c>
      <c r="I956" s="33">
        <v>3611</v>
      </c>
      <c r="J956" s="33">
        <v>21910.560000000001</v>
      </c>
      <c r="K956" s="33">
        <v>3483.35</v>
      </c>
      <c r="L956" s="33">
        <v>15129.94</v>
      </c>
      <c r="M956" s="33"/>
      <c r="N956" s="33">
        <v>103265.68</v>
      </c>
      <c r="O956" s="29"/>
    </row>
    <row r="957" spans="1:15" x14ac:dyDescent="0.25">
      <c r="A957" s="30">
        <v>37</v>
      </c>
      <c r="B957" s="31" t="s">
        <v>51</v>
      </c>
      <c r="C957" s="31" t="s">
        <v>36</v>
      </c>
      <c r="D957" s="31">
        <v>7</v>
      </c>
      <c r="E957" s="31">
        <v>6</v>
      </c>
      <c r="F957" s="32">
        <v>44593</v>
      </c>
      <c r="G957" s="33">
        <v>71327.960000000006</v>
      </c>
      <c r="H957" s="33">
        <v>6481.13</v>
      </c>
      <c r="I957" s="33">
        <v>1403.9</v>
      </c>
      <c r="J957" s="33">
        <v>34893.03</v>
      </c>
      <c r="K957" s="33">
        <v>10481.52</v>
      </c>
      <c r="L957" s="33">
        <v>1110.8399999999999</v>
      </c>
      <c r="M957" s="33"/>
      <c r="N957" s="33">
        <v>125698.38</v>
      </c>
      <c r="O957" s="29"/>
    </row>
    <row r="958" spans="1:15" ht="30" x14ac:dyDescent="0.25">
      <c r="A958" s="30">
        <v>9</v>
      </c>
      <c r="B958" s="31" t="s">
        <v>19</v>
      </c>
      <c r="C958" s="31" t="s">
        <v>20</v>
      </c>
      <c r="D958" s="31">
        <v>5</v>
      </c>
      <c r="E958" s="31">
        <v>6</v>
      </c>
      <c r="F958" s="32">
        <v>44593</v>
      </c>
      <c r="G958" s="33">
        <v>30099</v>
      </c>
      <c r="H958" s="33">
        <v>1280</v>
      </c>
      <c r="I958" s="31">
        <v>0</v>
      </c>
      <c r="J958" s="33">
        <v>16725.419999999998</v>
      </c>
      <c r="K958" s="33">
        <v>1495.35</v>
      </c>
      <c r="L958" s="31">
        <v>127.92</v>
      </c>
      <c r="M958" s="31"/>
      <c r="N958" s="33">
        <v>49727.69</v>
      </c>
      <c r="O958" s="29"/>
    </row>
    <row r="959" spans="1:15" x14ac:dyDescent="0.25">
      <c r="A959" s="30">
        <v>56</v>
      </c>
      <c r="B959" s="31" t="s">
        <v>55</v>
      </c>
      <c r="C959" s="31" t="s">
        <v>15</v>
      </c>
      <c r="D959" s="31">
        <v>6</v>
      </c>
      <c r="E959" s="31">
        <v>6</v>
      </c>
      <c r="F959" s="32">
        <v>44593</v>
      </c>
      <c r="G959" s="33">
        <v>53996.02</v>
      </c>
      <c r="H959" s="33">
        <v>11350</v>
      </c>
      <c r="I959" s="33">
        <v>1480</v>
      </c>
      <c r="J959" s="33">
        <v>21416.07</v>
      </c>
      <c r="K959" s="33">
        <v>5580.15</v>
      </c>
      <c r="L959" s="31">
        <v>124.19</v>
      </c>
      <c r="M959" s="31"/>
      <c r="N959" s="33">
        <v>93946.43</v>
      </c>
      <c r="O959" s="29"/>
    </row>
    <row r="960" spans="1:15" x14ac:dyDescent="0.25">
      <c r="A960" s="30">
        <v>36</v>
      </c>
      <c r="B960" s="31" t="s">
        <v>52</v>
      </c>
      <c r="C960" s="31" t="s">
        <v>15</v>
      </c>
      <c r="D960" s="31">
        <v>7</v>
      </c>
      <c r="E960" s="31">
        <v>6</v>
      </c>
      <c r="F960" s="32">
        <v>44593</v>
      </c>
      <c r="G960" s="33">
        <v>66568.08</v>
      </c>
      <c r="H960" s="31">
        <v>900</v>
      </c>
      <c r="I960" s="33">
        <v>5611</v>
      </c>
      <c r="J960" s="33">
        <v>28137.33</v>
      </c>
      <c r="K960" s="33">
        <v>5618.28</v>
      </c>
      <c r="L960" s="31">
        <v>0</v>
      </c>
      <c r="M960" s="31"/>
      <c r="N960" s="33">
        <v>106834.69</v>
      </c>
      <c r="O960" s="29"/>
    </row>
    <row r="961" spans="1:15" x14ac:dyDescent="0.25">
      <c r="A961" s="30">
        <v>26</v>
      </c>
      <c r="B961" s="31" t="s">
        <v>41</v>
      </c>
      <c r="C961" s="31" t="s">
        <v>15</v>
      </c>
      <c r="D961" s="31">
        <v>8</v>
      </c>
      <c r="E961" s="31">
        <v>6</v>
      </c>
      <c r="F961" s="32">
        <v>44593</v>
      </c>
      <c r="G961" s="33">
        <v>95402.71</v>
      </c>
      <c r="H961" s="33">
        <v>7980</v>
      </c>
      <c r="I961" s="33">
        <v>3360</v>
      </c>
      <c r="J961" s="33">
        <v>25310.09</v>
      </c>
      <c r="K961" s="33">
        <v>4607.97</v>
      </c>
      <c r="L961" s="31">
        <v>124.21</v>
      </c>
      <c r="M961" s="31"/>
      <c r="N961" s="33">
        <v>136784.98000000001</v>
      </c>
      <c r="O961" s="29"/>
    </row>
    <row r="962" spans="1:15" x14ac:dyDescent="0.25">
      <c r="A962" s="30">
        <v>39</v>
      </c>
      <c r="B962" s="31" t="s">
        <v>54</v>
      </c>
      <c r="C962" s="31" t="s">
        <v>38</v>
      </c>
      <c r="D962" s="31">
        <v>6</v>
      </c>
      <c r="E962" s="31">
        <v>6</v>
      </c>
      <c r="F962" s="32">
        <v>44593</v>
      </c>
      <c r="G962" s="33">
        <v>29401.040000000001</v>
      </c>
      <c r="H962" s="31">
        <v>0</v>
      </c>
      <c r="I962" s="31">
        <v>0</v>
      </c>
      <c r="J962" s="33">
        <v>17145.55</v>
      </c>
      <c r="K962" s="33">
        <v>21694.54</v>
      </c>
      <c r="L962" s="33">
        <v>6933.27</v>
      </c>
      <c r="M962" s="33"/>
      <c r="N962" s="33">
        <v>75174.399999999994</v>
      </c>
      <c r="O962" s="29"/>
    </row>
    <row r="963" spans="1:15" x14ac:dyDescent="0.25">
      <c r="A963" s="30">
        <v>38</v>
      </c>
      <c r="B963" s="31" t="s">
        <v>53</v>
      </c>
      <c r="C963" s="31" t="s">
        <v>15</v>
      </c>
      <c r="D963" s="31">
        <v>8</v>
      </c>
      <c r="E963" s="31">
        <v>6</v>
      </c>
      <c r="F963" s="32">
        <v>44593</v>
      </c>
      <c r="G963" s="33">
        <v>79228.28</v>
      </c>
      <c r="H963" s="33">
        <v>24350</v>
      </c>
      <c r="I963" s="33">
        <v>1000</v>
      </c>
      <c r="J963" s="33">
        <v>38830.800000000003</v>
      </c>
      <c r="K963" s="33">
        <v>9170.27</v>
      </c>
      <c r="L963" s="31">
        <v>168.37</v>
      </c>
      <c r="M963" s="31"/>
      <c r="N963" s="33">
        <v>152747.72</v>
      </c>
      <c r="O963" s="29"/>
    </row>
    <row r="964" spans="1:15" x14ac:dyDescent="0.25">
      <c r="A964" s="30">
        <v>53</v>
      </c>
      <c r="B964" s="31" t="s">
        <v>66</v>
      </c>
      <c r="C964" s="31" t="s">
        <v>36</v>
      </c>
      <c r="D964" s="31">
        <v>6</v>
      </c>
      <c r="E964" s="31">
        <v>6</v>
      </c>
      <c r="F964" s="32">
        <v>44593</v>
      </c>
      <c r="G964" s="33">
        <v>3480</v>
      </c>
      <c r="H964" s="31">
        <v>0</v>
      </c>
      <c r="I964" s="31">
        <v>0</v>
      </c>
      <c r="J964" s="31">
        <v>2.25</v>
      </c>
      <c r="K964" s="31">
        <v>107.69</v>
      </c>
      <c r="L964" s="31">
        <v>0</v>
      </c>
      <c r="M964" s="31"/>
      <c r="N964" s="33">
        <v>3589.94</v>
      </c>
      <c r="O964" s="29"/>
    </row>
    <row r="965" spans="1:15" x14ac:dyDescent="0.25">
      <c r="A965" s="30">
        <v>11</v>
      </c>
      <c r="B965" s="31" t="s">
        <v>22</v>
      </c>
      <c r="C965" s="31" t="s">
        <v>15</v>
      </c>
      <c r="D965" s="31">
        <v>6</v>
      </c>
      <c r="E965" s="31">
        <v>6</v>
      </c>
      <c r="F965" s="32">
        <v>44593</v>
      </c>
      <c r="G965" s="33">
        <v>70635.41</v>
      </c>
      <c r="H965" s="33">
        <v>10516.73</v>
      </c>
      <c r="I965" s="33">
        <v>1115</v>
      </c>
      <c r="J965" s="33">
        <v>24186.79</v>
      </c>
      <c r="K965" s="33">
        <v>3590.8</v>
      </c>
      <c r="L965" s="31">
        <v>105.98</v>
      </c>
      <c r="M965" s="31"/>
      <c r="N965" s="33">
        <v>110150.71</v>
      </c>
      <c r="O965" s="29"/>
    </row>
    <row r="966" spans="1:15" x14ac:dyDescent="0.25">
      <c r="A966" s="30">
        <v>2</v>
      </c>
      <c r="B966" s="31" t="s">
        <v>14</v>
      </c>
      <c r="C966" s="31" t="s">
        <v>15</v>
      </c>
      <c r="D966" s="31">
        <v>5</v>
      </c>
      <c r="E966" s="31">
        <v>6</v>
      </c>
      <c r="F966" s="32">
        <v>44593</v>
      </c>
      <c r="G966" s="33">
        <v>62921.67</v>
      </c>
      <c r="H966" s="33">
        <v>1820</v>
      </c>
      <c r="I966" s="33">
        <v>-1012.5</v>
      </c>
      <c r="J966" s="33">
        <v>26643.63</v>
      </c>
      <c r="K966" s="33">
        <v>2831.03</v>
      </c>
      <c r="L966" s="31">
        <v>537.9</v>
      </c>
      <c r="M966" s="31"/>
      <c r="N966" s="33">
        <v>93741.73</v>
      </c>
      <c r="O966" s="29"/>
    </row>
    <row r="967" spans="1:15" x14ac:dyDescent="0.25">
      <c r="A967" s="30">
        <v>49</v>
      </c>
      <c r="B967" s="31" t="s">
        <v>64</v>
      </c>
      <c r="C967" s="31" t="s">
        <v>15</v>
      </c>
      <c r="D967" s="31">
        <v>7</v>
      </c>
      <c r="E967" s="31">
        <v>6</v>
      </c>
      <c r="F967" s="32">
        <v>44593</v>
      </c>
      <c r="G967" s="33">
        <v>56662.27</v>
      </c>
      <c r="H967" s="33">
        <v>20200</v>
      </c>
      <c r="I967" s="31">
        <v>0</v>
      </c>
      <c r="J967" s="33">
        <v>24444.15</v>
      </c>
      <c r="K967" s="33">
        <v>4735.59</v>
      </c>
      <c r="L967" s="31">
        <v>202.36</v>
      </c>
      <c r="M967" s="31"/>
      <c r="N967" s="33">
        <v>106244.37</v>
      </c>
      <c r="O967" s="29"/>
    </row>
    <row r="968" spans="1:15" x14ac:dyDescent="0.25">
      <c r="A968" s="30">
        <v>6</v>
      </c>
      <c r="B968" s="31" t="s">
        <v>16</v>
      </c>
      <c r="C968" s="31" t="s">
        <v>15</v>
      </c>
      <c r="D968" s="31">
        <v>6</v>
      </c>
      <c r="E968" s="31">
        <v>6</v>
      </c>
      <c r="F968" s="32">
        <v>44593</v>
      </c>
      <c r="G968" s="33">
        <v>79503.48</v>
      </c>
      <c r="H968" s="31">
        <v>610</v>
      </c>
      <c r="I968" s="33">
        <v>2127.73</v>
      </c>
      <c r="J968" s="33">
        <v>37489.5</v>
      </c>
      <c r="K968" s="33">
        <v>6270.62</v>
      </c>
      <c r="L968" s="31">
        <v>789.9</v>
      </c>
      <c r="M968" s="31"/>
      <c r="N968" s="33">
        <v>126791.23</v>
      </c>
      <c r="O968" s="29"/>
    </row>
    <row r="969" spans="1:15" x14ac:dyDescent="0.25">
      <c r="A969" s="30">
        <v>30</v>
      </c>
      <c r="B969" s="31" t="s">
        <v>43</v>
      </c>
      <c r="C969" s="31" t="s">
        <v>15</v>
      </c>
      <c r="D969" s="31">
        <v>7</v>
      </c>
      <c r="E969" s="31">
        <v>6</v>
      </c>
      <c r="F969" s="32">
        <v>44593</v>
      </c>
      <c r="G969" s="33">
        <v>81572.009999999995</v>
      </c>
      <c r="H969" s="33">
        <v>3505</v>
      </c>
      <c r="I969" s="31">
        <v>689</v>
      </c>
      <c r="J969" s="33">
        <v>30010.84</v>
      </c>
      <c r="K969" s="33">
        <v>6732</v>
      </c>
      <c r="L969" s="31">
        <v>542.89</v>
      </c>
      <c r="M969" s="31"/>
      <c r="N969" s="33">
        <v>123051.74</v>
      </c>
      <c r="O969" s="29"/>
    </row>
    <row r="970" spans="1:15" x14ac:dyDescent="0.25">
      <c r="A970" s="30">
        <v>17</v>
      </c>
      <c r="B970" s="31" t="s">
        <v>28</v>
      </c>
      <c r="C970" s="31" t="s">
        <v>15</v>
      </c>
      <c r="D970" s="31">
        <v>7</v>
      </c>
      <c r="E970" s="31">
        <v>6</v>
      </c>
      <c r="F970" s="32">
        <v>44593</v>
      </c>
      <c r="G970" s="33">
        <v>89366.53</v>
      </c>
      <c r="H970" s="33">
        <v>20370</v>
      </c>
      <c r="I970" s="33">
        <v>3051.5</v>
      </c>
      <c r="J970" s="33">
        <v>34930.06</v>
      </c>
      <c r="K970" s="33">
        <v>7209.55</v>
      </c>
      <c r="L970" s="33">
        <v>2566.9299999999998</v>
      </c>
      <c r="M970" s="33"/>
      <c r="N970" s="33">
        <v>157494.57</v>
      </c>
      <c r="O970" s="29"/>
    </row>
    <row r="971" spans="1:15" ht="30" x14ac:dyDescent="0.25">
      <c r="A971" s="30">
        <v>31</v>
      </c>
      <c r="B971" s="31" t="s">
        <v>45</v>
      </c>
      <c r="C971" s="31" t="s">
        <v>20</v>
      </c>
      <c r="D971" s="31">
        <v>7</v>
      </c>
      <c r="E971" s="31">
        <v>6</v>
      </c>
      <c r="F971" s="32">
        <v>44593</v>
      </c>
      <c r="G971" s="33">
        <v>95612.01</v>
      </c>
      <c r="H971" s="33">
        <v>15650</v>
      </c>
      <c r="I971" s="33">
        <v>4417</v>
      </c>
      <c r="J971" s="33">
        <v>52202.9</v>
      </c>
      <c r="K971" s="33">
        <v>6967.77</v>
      </c>
      <c r="L971" s="31">
        <v>135</v>
      </c>
      <c r="M971" s="31"/>
      <c r="N971" s="33">
        <v>174984.68</v>
      </c>
      <c r="O971" s="29"/>
    </row>
    <row r="972" spans="1:15" ht="30" x14ac:dyDescent="0.25">
      <c r="A972" s="30">
        <v>15</v>
      </c>
      <c r="B972" s="31" t="s">
        <v>26</v>
      </c>
      <c r="C972" s="31" t="s">
        <v>20</v>
      </c>
      <c r="D972" s="31">
        <v>7</v>
      </c>
      <c r="E972" s="31">
        <v>6</v>
      </c>
      <c r="F972" s="32">
        <v>44593</v>
      </c>
      <c r="G972" s="33">
        <v>84306.07</v>
      </c>
      <c r="H972" s="33">
        <v>5775</v>
      </c>
      <c r="I972" s="33">
        <v>3819.5</v>
      </c>
      <c r="J972" s="33">
        <v>43101.62</v>
      </c>
      <c r="K972" s="33">
        <v>6218.68</v>
      </c>
      <c r="L972" s="33">
        <v>4487.3900000000003</v>
      </c>
      <c r="M972" s="33"/>
      <c r="N972" s="33">
        <v>147708.26</v>
      </c>
      <c r="O972" s="29"/>
    </row>
    <row r="973" spans="1:15" x14ac:dyDescent="0.25">
      <c r="A973" s="30">
        <v>23</v>
      </c>
      <c r="B973" s="31" t="s">
        <v>35</v>
      </c>
      <c r="C973" s="31" t="s">
        <v>36</v>
      </c>
      <c r="D973" s="31">
        <v>6</v>
      </c>
      <c r="E973" s="31">
        <v>6</v>
      </c>
      <c r="F973" s="32">
        <v>44593</v>
      </c>
      <c r="G973" s="33">
        <v>66066.570000000007</v>
      </c>
      <c r="H973" s="33">
        <v>4287.5</v>
      </c>
      <c r="I973" s="33">
        <v>1570</v>
      </c>
      <c r="J973" s="33">
        <v>27053.61</v>
      </c>
      <c r="K973" s="33">
        <v>5171</v>
      </c>
      <c r="L973" s="31">
        <v>374</v>
      </c>
      <c r="M973" s="31"/>
      <c r="N973" s="33">
        <v>104522.68</v>
      </c>
      <c r="O973" s="29"/>
    </row>
    <row r="974" spans="1:15" x14ac:dyDescent="0.25">
      <c r="A974" s="30">
        <v>60</v>
      </c>
      <c r="B974" s="31" t="s">
        <v>67</v>
      </c>
      <c r="C974" s="31" t="s">
        <v>15</v>
      </c>
      <c r="D974" s="31">
        <v>7</v>
      </c>
      <c r="E974" s="31">
        <v>6</v>
      </c>
      <c r="F974" s="32">
        <v>44593</v>
      </c>
      <c r="G974" s="33">
        <v>64775</v>
      </c>
      <c r="H974" s="31">
        <v>0</v>
      </c>
      <c r="I974" s="31">
        <v>0</v>
      </c>
      <c r="J974" s="33">
        <v>25794</v>
      </c>
      <c r="K974" s="33">
        <v>4552</v>
      </c>
      <c r="L974" s="31">
        <v>182</v>
      </c>
      <c r="M974" s="31"/>
      <c r="N974" s="33">
        <v>95303</v>
      </c>
      <c r="O974" s="29"/>
    </row>
    <row r="975" spans="1:15" x14ac:dyDescent="0.25">
      <c r="A975" s="30">
        <v>67</v>
      </c>
      <c r="B975" s="31" t="s">
        <v>68</v>
      </c>
      <c r="C975" s="31" t="s">
        <v>15</v>
      </c>
      <c r="D975" s="31">
        <v>8</v>
      </c>
      <c r="E975" s="31">
        <v>6</v>
      </c>
      <c r="F975" s="32">
        <v>44593</v>
      </c>
      <c r="G975" s="31">
        <v>45</v>
      </c>
      <c r="H975" s="31">
        <v>0</v>
      </c>
      <c r="I975" s="31">
        <v>0</v>
      </c>
      <c r="J975" s="31">
        <v>0</v>
      </c>
      <c r="K975" s="31">
        <v>0</v>
      </c>
      <c r="L975" s="31">
        <v>0</v>
      </c>
      <c r="M975" s="31"/>
      <c r="N975" s="31">
        <v>45</v>
      </c>
      <c r="O975" s="29"/>
    </row>
    <row r="976" spans="1:15" x14ac:dyDescent="0.25">
      <c r="A976" s="30">
        <v>12</v>
      </c>
      <c r="B976" s="31" t="s">
        <v>23</v>
      </c>
      <c r="C976" s="31" t="s">
        <v>15</v>
      </c>
      <c r="D976" s="31">
        <v>6</v>
      </c>
      <c r="E976" s="31">
        <v>6</v>
      </c>
      <c r="F976" s="32">
        <v>44593</v>
      </c>
      <c r="G976" s="33">
        <v>84271.81</v>
      </c>
      <c r="H976" s="33">
        <v>1635</v>
      </c>
      <c r="I976" s="33">
        <v>1175</v>
      </c>
      <c r="J976" s="33">
        <v>30831.93</v>
      </c>
      <c r="K976" s="33">
        <v>4067.97</v>
      </c>
      <c r="L976" s="31">
        <v>467.31</v>
      </c>
      <c r="M976" s="31"/>
      <c r="N976" s="33">
        <v>122449.02</v>
      </c>
      <c r="O976" s="29"/>
    </row>
    <row r="977" spans="1:15" x14ac:dyDescent="0.25">
      <c r="A977" s="30">
        <v>70</v>
      </c>
      <c r="B977" s="31" t="s">
        <v>69</v>
      </c>
      <c r="C977" s="31" t="s">
        <v>15</v>
      </c>
      <c r="D977" s="31">
        <v>8</v>
      </c>
      <c r="E977" s="31">
        <v>6</v>
      </c>
      <c r="F977" s="32">
        <v>44593</v>
      </c>
      <c r="G977" s="33">
        <v>46840</v>
      </c>
      <c r="H977" s="31">
        <v>575</v>
      </c>
      <c r="I977" s="33">
        <v>1795</v>
      </c>
      <c r="J977" s="33">
        <v>18195.64</v>
      </c>
      <c r="K977" s="33">
        <v>2549.79</v>
      </c>
      <c r="L977" s="33">
        <v>1225</v>
      </c>
      <c r="M977" s="33"/>
      <c r="N977" s="33">
        <v>71180.429999999993</v>
      </c>
      <c r="O977" s="29"/>
    </row>
    <row r="978" spans="1:15" x14ac:dyDescent="0.25">
      <c r="A978" s="30">
        <v>7</v>
      </c>
      <c r="B978" s="31" t="s">
        <v>17</v>
      </c>
      <c r="C978" s="31" t="s">
        <v>15</v>
      </c>
      <c r="D978" s="31">
        <v>6</v>
      </c>
      <c r="E978" s="31">
        <v>6</v>
      </c>
      <c r="F978" s="32">
        <v>44593</v>
      </c>
      <c r="G978" s="33">
        <v>60310.11</v>
      </c>
      <c r="H978" s="31">
        <v>0</v>
      </c>
      <c r="I978" s="31">
        <v>645</v>
      </c>
      <c r="J978" s="33">
        <v>16623.349999999999</v>
      </c>
      <c r="K978" s="33">
        <v>2904.95</v>
      </c>
      <c r="L978" s="31">
        <v>244.97</v>
      </c>
      <c r="M978" s="31"/>
      <c r="N978" s="33">
        <v>80728.38</v>
      </c>
      <c r="O978" s="29"/>
    </row>
    <row r="979" spans="1:15" x14ac:dyDescent="0.25">
      <c r="A979" s="30">
        <v>27</v>
      </c>
      <c r="B979" s="31" t="s">
        <v>42</v>
      </c>
      <c r="C979" s="31" t="s">
        <v>15</v>
      </c>
      <c r="D979" s="31">
        <v>6</v>
      </c>
      <c r="E979" s="31">
        <v>6</v>
      </c>
      <c r="F979" s="32">
        <v>44593</v>
      </c>
      <c r="G979" s="33">
        <v>79331.990000000005</v>
      </c>
      <c r="H979" s="33">
        <v>27625</v>
      </c>
      <c r="I979" s="31">
        <v>445</v>
      </c>
      <c r="J979" s="33">
        <v>34491.519999999997</v>
      </c>
      <c r="K979" s="33">
        <v>3722.25</v>
      </c>
      <c r="L979" s="31">
        <v>152.96</v>
      </c>
      <c r="M979" s="31"/>
      <c r="N979" s="33">
        <v>145768.72</v>
      </c>
      <c r="O979" s="29"/>
    </row>
    <row r="980" spans="1:15" x14ac:dyDescent="0.25">
      <c r="A980" s="30">
        <v>13</v>
      </c>
      <c r="B980" s="31" t="s">
        <v>25</v>
      </c>
      <c r="C980" s="31" t="s">
        <v>15</v>
      </c>
      <c r="D980" s="31">
        <v>6</v>
      </c>
      <c r="E980" s="31">
        <v>6</v>
      </c>
      <c r="F980" s="32">
        <v>44593</v>
      </c>
      <c r="G980" s="33">
        <v>61556.5</v>
      </c>
      <c r="H980" s="33">
        <v>13769.29</v>
      </c>
      <c r="I980" s="31">
        <v>0</v>
      </c>
      <c r="J980" s="33">
        <v>24953.87</v>
      </c>
      <c r="K980" s="33">
        <v>3453.6</v>
      </c>
      <c r="L980" s="31">
        <v>16.989999999999998</v>
      </c>
      <c r="M980" s="31"/>
      <c r="N980" s="33">
        <v>103750.25</v>
      </c>
      <c r="O980" s="29"/>
    </row>
    <row r="981" spans="1:15" x14ac:dyDescent="0.25">
      <c r="A981" s="30">
        <v>29</v>
      </c>
      <c r="B981" s="31" t="s">
        <v>47</v>
      </c>
      <c r="C981" s="31" t="s">
        <v>15</v>
      </c>
      <c r="D981" s="31">
        <v>7</v>
      </c>
      <c r="E981" s="31">
        <v>6</v>
      </c>
      <c r="F981" s="32">
        <v>44593</v>
      </c>
      <c r="G981" s="33">
        <v>59974.53</v>
      </c>
      <c r="H981" s="31">
        <v>0</v>
      </c>
      <c r="I981" s="31">
        <v>700</v>
      </c>
      <c r="J981" s="33">
        <v>23561.5</v>
      </c>
      <c r="K981" s="33">
        <v>4900</v>
      </c>
      <c r="L981" s="31">
        <v>769.9</v>
      </c>
      <c r="M981" s="31"/>
      <c r="N981" s="33">
        <v>89905.93</v>
      </c>
      <c r="O981" s="29"/>
    </row>
    <row r="982" spans="1:15" x14ac:dyDescent="0.25">
      <c r="A982" s="30">
        <v>28</v>
      </c>
      <c r="B982" s="31" t="s">
        <v>46</v>
      </c>
      <c r="C982" s="31" t="s">
        <v>15</v>
      </c>
      <c r="D982" s="31">
        <v>8</v>
      </c>
      <c r="E982" s="31">
        <v>6</v>
      </c>
      <c r="F982" s="32">
        <v>44593</v>
      </c>
      <c r="G982" s="33">
        <v>69326.61</v>
      </c>
      <c r="H982" s="31">
        <v>0</v>
      </c>
      <c r="I982" s="33">
        <v>1600</v>
      </c>
      <c r="J982" s="33">
        <v>26018.44</v>
      </c>
      <c r="K982" s="33">
        <v>5555.5</v>
      </c>
      <c r="L982" s="31">
        <v>291.87</v>
      </c>
      <c r="M982" s="31"/>
      <c r="N982" s="33">
        <v>102792.42</v>
      </c>
      <c r="O982" s="29"/>
    </row>
    <row r="983" spans="1:15" x14ac:dyDescent="0.25">
      <c r="A983" s="30">
        <v>33</v>
      </c>
      <c r="B983" s="31" t="s">
        <v>44</v>
      </c>
      <c r="C983" s="31" t="s">
        <v>32</v>
      </c>
      <c r="D983" s="31">
        <v>6</v>
      </c>
      <c r="E983" s="31">
        <v>6</v>
      </c>
      <c r="F983" s="32">
        <v>44593</v>
      </c>
      <c r="G983" s="33">
        <v>102446.39999999999</v>
      </c>
      <c r="H983" s="31">
        <v>0</v>
      </c>
      <c r="I983" s="31">
        <v>875</v>
      </c>
      <c r="J983" s="33">
        <v>34856.720000000001</v>
      </c>
      <c r="K983" s="33">
        <v>5834.34</v>
      </c>
      <c r="L983" s="31">
        <v>319.94</v>
      </c>
      <c r="M983" s="31"/>
      <c r="N983" s="33">
        <v>144332.4</v>
      </c>
      <c r="O983" s="29"/>
    </row>
    <row r="984" spans="1:15" x14ac:dyDescent="0.25">
      <c r="A984" s="30">
        <v>10</v>
      </c>
      <c r="B984" s="31" t="s">
        <v>21</v>
      </c>
      <c r="C984" s="31" t="s">
        <v>15</v>
      </c>
      <c r="D984" s="31">
        <v>6</v>
      </c>
      <c r="E984" s="31">
        <v>6</v>
      </c>
      <c r="F984" s="32">
        <v>44593</v>
      </c>
      <c r="G984" s="33">
        <v>71520.39</v>
      </c>
      <c r="H984" s="33">
        <v>31790</v>
      </c>
      <c r="I984" s="31">
        <v>720</v>
      </c>
      <c r="J984" s="33">
        <v>25436.49</v>
      </c>
      <c r="K984" s="33">
        <v>3560.85</v>
      </c>
      <c r="L984" s="31">
        <v>236</v>
      </c>
      <c r="M984" s="31"/>
      <c r="N984" s="33">
        <v>133263.73000000001</v>
      </c>
      <c r="O984" s="29"/>
    </row>
    <row r="985" spans="1:15" x14ac:dyDescent="0.25">
      <c r="A985" s="30">
        <v>20</v>
      </c>
      <c r="B985" s="31" t="s">
        <v>30</v>
      </c>
      <c r="C985" s="31" t="s">
        <v>15</v>
      </c>
      <c r="D985" s="31">
        <v>6</v>
      </c>
      <c r="E985" s="31">
        <v>4.5</v>
      </c>
      <c r="F985" s="32">
        <v>44593</v>
      </c>
      <c r="G985" s="33">
        <v>66743</v>
      </c>
      <c r="H985" s="31">
        <v>320</v>
      </c>
      <c r="I985" s="33">
        <v>1920</v>
      </c>
      <c r="J985" s="33">
        <v>21929.95</v>
      </c>
      <c r="K985" s="33">
        <v>5074.8500000000004</v>
      </c>
      <c r="L985" s="31">
        <v>60</v>
      </c>
      <c r="M985" s="31"/>
      <c r="N985" s="33">
        <v>96047.8</v>
      </c>
      <c r="O985" s="29"/>
    </row>
    <row r="986" spans="1:15" x14ac:dyDescent="0.25">
      <c r="A986" s="30">
        <v>22</v>
      </c>
      <c r="B986" s="31" t="s">
        <v>34</v>
      </c>
      <c r="C986" s="31" t="s">
        <v>15</v>
      </c>
      <c r="D986" s="31">
        <v>6</v>
      </c>
      <c r="E986" s="31">
        <v>4.5</v>
      </c>
      <c r="F986" s="32">
        <v>44593</v>
      </c>
      <c r="G986" s="33">
        <v>62931.27</v>
      </c>
      <c r="H986" s="33">
        <v>2940</v>
      </c>
      <c r="I986" s="33">
        <v>2430</v>
      </c>
      <c r="J986" s="33">
        <v>23288.49</v>
      </c>
      <c r="K986" s="33">
        <v>3523.73</v>
      </c>
      <c r="L986" s="31">
        <v>80</v>
      </c>
      <c r="M986" s="31"/>
      <c r="N986" s="33">
        <v>95193.49</v>
      </c>
      <c r="O986" s="29"/>
    </row>
    <row r="987" spans="1:15" x14ac:dyDescent="0.25">
      <c r="A987" s="30">
        <v>83</v>
      </c>
      <c r="B987" s="31" t="s">
        <v>62</v>
      </c>
      <c r="C987" s="31" t="s">
        <v>15</v>
      </c>
      <c r="D987" s="31">
        <v>6</v>
      </c>
      <c r="E987" s="31">
        <v>4.5</v>
      </c>
      <c r="F987" s="32">
        <v>44593</v>
      </c>
      <c r="G987" s="33">
        <v>58702.15</v>
      </c>
      <c r="H987" s="31">
        <v>0</v>
      </c>
      <c r="I987" s="33">
        <v>2800</v>
      </c>
      <c r="J987" s="33">
        <v>18646.04</v>
      </c>
      <c r="K987" s="33">
        <v>4862</v>
      </c>
      <c r="L987" s="31">
        <v>0</v>
      </c>
      <c r="M987" s="31"/>
      <c r="N987" s="33">
        <v>85010.19</v>
      </c>
      <c r="O987" s="29"/>
    </row>
    <row r="988" spans="1:15" x14ac:dyDescent="0.25">
      <c r="A988" s="30">
        <v>14</v>
      </c>
      <c r="B988" s="31" t="s">
        <v>24</v>
      </c>
      <c r="C988" s="31" t="s">
        <v>15</v>
      </c>
      <c r="D988" s="31">
        <v>6</v>
      </c>
      <c r="E988" s="31">
        <v>4.5</v>
      </c>
      <c r="F988" s="32">
        <v>44593</v>
      </c>
      <c r="G988" s="33">
        <v>73121.31</v>
      </c>
      <c r="H988" s="33">
        <v>2880</v>
      </c>
      <c r="I988" s="33">
        <v>1385</v>
      </c>
      <c r="J988" s="33">
        <v>24327.45</v>
      </c>
      <c r="K988" s="33">
        <v>5779.67</v>
      </c>
      <c r="L988" s="31">
        <v>60</v>
      </c>
      <c r="M988" s="31"/>
      <c r="N988" s="33">
        <v>107553.43</v>
      </c>
      <c r="O988" s="29"/>
    </row>
    <row r="989" spans="1:15" x14ac:dyDescent="0.25">
      <c r="A989" s="30">
        <v>54</v>
      </c>
      <c r="B989" s="31" t="s">
        <v>65</v>
      </c>
      <c r="C989" s="31" t="s">
        <v>15</v>
      </c>
      <c r="D989" s="31">
        <v>8</v>
      </c>
      <c r="E989" s="31">
        <v>6</v>
      </c>
      <c r="F989" s="32">
        <v>44593</v>
      </c>
      <c r="G989" s="33">
        <v>65731.5</v>
      </c>
      <c r="H989" s="33">
        <v>6010</v>
      </c>
      <c r="I989" s="33">
        <v>1385</v>
      </c>
      <c r="J989" s="33">
        <v>21202.5</v>
      </c>
      <c r="K989" s="33">
        <v>4273.49</v>
      </c>
      <c r="L989" s="31">
        <v>0</v>
      </c>
      <c r="M989" s="31"/>
      <c r="N989" s="33">
        <v>98602.49</v>
      </c>
      <c r="O989" s="29"/>
    </row>
    <row r="990" spans="1:15" x14ac:dyDescent="0.25">
      <c r="A990" s="30">
        <v>25</v>
      </c>
      <c r="B990" s="31" t="s">
        <v>40</v>
      </c>
      <c r="C990" s="31" t="s">
        <v>38</v>
      </c>
      <c r="D990" s="31">
        <v>6</v>
      </c>
      <c r="E990" s="31">
        <v>6</v>
      </c>
      <c r="F990" s="32">
        <v>44593</v>
      </c>
      <c r="G990" s="33">
        <v>37428.74</v>
      </c>
      <c r="H990" s="33">
        <v>16488.73</v>
      </c>
      <c r="I990" s="33">
        <v>1970</v>
      </c>
      <c r="J990" s="33">
        <v>17787.77</v>
      </c>
      <c r="K990" s="33">
        <v>3369.76</v>
      </c>
      <c r="L990" s="31">
        <v>119.65</v>
      </c>
      <c r="M990" s="31"/>
      <c r="N990" s="33">
        <v>77164.649999999994</v>
      </c>
      <c r="O990" s="29"/>
    </row>
    <row r="991" spans="1:15" x14ac:dyDescent="0.25">
      <c r="A991" s="30">
        <v>16</v>
      </c>
      <c r="B991" s="31" t="s">
        <v>27</v>
      </c>
      <c r="C991" s="31" t="s">
        <v>15</v>
      </c>
      <c r="D991" s="31">
        <v>7</v>
      </c>
      <c r="E991" s="31">
        <v>7</v>
      </c>
      <c r="F991" s="32">
        <v>44593</v>
      </c>
      <c r="G991" s="33">
        <v>88275.19</v>
      </c>
      <c r="H991" s="33">
        <v>3725</v>
      </c>
      <c r="I991" s="33">
        <v>2502</v>
      </c>
      <c r="J991" s="33">
        <v>24115.05</v>
      </c>
      <c r="K991" s="33">
        <v>4998.8</v>
      </c>
      <c r="L991" s="31">
        <v>64.489999999999995</v>
      </c>
      <c r="M991" s="31"/>
      <c r="N991" s="33">
        <v>123680.53</v>
      </c>
      <c r="O991" s="29"/>
    </row>
    <row r="992" spans="1:15" x14ac:dyDescent="0.25">
      <c r="A992" s="30">
        <v>62</v>
      </c>
      <c r="B992" s="31" t="s">
        <v>63</v>
      </c>
      <c r="C992" s="31" t="s">
        <v>15</v>
      </c>
      <c r="D992" s="31">
        <v>9</v>
      </c>
      <c r="E992" s="31">
        <v>6</v>
      </c>
      <c r="F992" s="32">
        <v>44593</v>
      </c>
      <c r="G992" s="33">
        <v>87061.54</v>
      </c>
      <c r="H992" s="31">
        <v>550</v>
      </c>
      <c r="I992" s="33">
        <v>2756.25</v>
      </c>
      <c r="J992" s="33">
        <v>26099.119999999999</v>
      </c>
      <c r="K992" s="33">
        <v>3851.84</v>
      </c>
      <c r="L992" s="31">
        <v>499</v>
      </c>
      <c r="M992" s="31"/>
      <c r="N992" s="33">
        <v>120817.75</v>
      </c>
      <c r="O992" s="29"/>
    </row>
    <row r="993" spans="1:15" x14ac:dyDescent="0.25">
      <c r="A993" s="30">
        <v>21</v>
      </c>
      <c r="B993" s="31" t="s">
        <v>33</v>
      </c>
      <c r="C993" s="31" t="s">
        <v>15</v>
      </c>
      <c r="D993" s="31">
        <v>6</v>
      </c>
      <c r="E993" s="31">
        <v>6</v>
      </c>
      <c r="F993" s="32">
        <v>44593</v>
      </c>
      <c r="G993" s="33">
        <v>85057.09</v>
      </c>
      <c r="H993" s="31">
        <v>0</v>
      </c>
      <c r="I993" s="33">
        <v>4035</v>
      </c>
      <c r="J993" s="33">
        <v>38583.11</v>
      </c>
      <c r="K993" s="33">
        <v>5957.34</v>
      </c>
      <c r="L993" s="33">
        <v>1853.15</v>
      </c>
      <c r="M993" s="33"/>
      <c r="N993" s="33">
        <v>135485.69</v>
      </c>
      <c r="O993" s="29"/>
    </row>
    <row r="994" spans="1:15" x14ac:dyDescent="0.25">
      <c r="A994" s="30">
        <v>64</v>
      </c>
      <c r="B994" s="31" t="s">
        <v>70</v>
      </c>
      <c r="C994" s="31" t="s">
        <v>32</v>
      </c>
      <c r="D994" s="31">
        <v>9</v>
      </c>
      <c r="E994" s="31">
        <v>6</v>
      </c>
      <c r="F994" s="32">
        <v>44593</v>
      </c>
      <c r="G994" s="31">
        <v>615</v>
      </c>
      <c r="H994" s="31">
        <v>0</v>
      </c>
      <c r="I994" s="31">
        <v>0</v>
      </c>
      <c r="J994" s="31">
        <v>0</v>
      </c>
      <c r="K994" s="31">
        <v>0</v>
      </c>
      <c r="L994" s="31">
        <v>0</v>
      </c>
      <c r="M994" s="31"/>
      <c r="N994" s="31">
        <v>615</v>
      </c>
      <c r="O994" s="29"/>
    </row>
    <row r="995" spans="1:15" x14ac:dyDescent="0.25">
      <c r="A995" s="30">
        <v>24</v>
      </c>
      <c r="B995" s="31" t="s">
        <v>39</v>
      </c>
      <c r="C995" s="31" t="s">
        <v>36</v>
      </c>
      <c r="D995" s="31">
        <v>6</v>
      </c>
      <c r="E995" s="31">
        <v>6</v>
      </c>
      <c r="F995" s="32">
        <v>44593</v>
      </c>
      <c r="G995" s="33">
        <v>79019.61</v>
      </c>
      <c r="H995" s="31">
        <v>0</v>
      </c>
      <c r="I995" s="31">
        <v>0</v>
      </c>
      <c r="J995" s="33">
        <v>30389.75</v>
      </c>
      <c r="K995" s="33">
        <v>3561.25</v>
      </c>
      <c r="L995" s="31">
        <v>820.93</v>
      </c>
      <c r="M995" s="31"/>
      <c r="N995" s="33">
        <v>113791.54</v>
      </c>
      <c r="O995" s="29"/>
    </row>
    <row r="996" spans="1:15" x14ac:dyDescent="0.25">
      <c r="A996" s="30">
        <v>4</v>
      </c>
      <c r="B996" s="31" t="s">
        <v>37</v>
      </c>
      <c r="C996" s="31" t="s">
        <v>38</v>
      </c>
      <c r="D996" s="31">
        <v>5</v>
      </c>
      <c r="E996" s="31">
        <v>6</v>
      </c>
      <c r="F996" s="32">
        <v>44593</v>
      </c>
      <c r="G996" s="33">
        <v>29447.15</v>
      </c>
      <c r="H996" s="31">
        <v>200</v>
      </c>
      <c r="I996" s="31">
        <v>0</v>
      </c>
      <c r="J996" s="33">
        <v>9775.57</v>
      </c>
      <c r="K996" s="33">
        <v>3853.31</v>
      </c>
      <c r="L996" s="31">
        <v>212</v>
      </c>
      <c r="M996" s="31"/>
      <c r="N996" s="33">
        <v>43488.03</v>
      </c>
      <c r="O996" s="29"/>
    </row>
    <row r="997" spans="1:15" ht="30" x14ac:dyDescent="0.25">
      <c r="A997" s="30">
        <v>58</v>
      </c>
      <c r="B997" s="31" t="s">
        <v>58</v>
      </c>
      <c r="C997" s="31" t="s">
        <v>59</v>
      </c>
      <c r="D997" s="31">
        <v>8</v>
      </c>
      <c r="E997" s="31">
        <v>6</v>
      </c>
      <c r="F997" s="32">
        <v>44593</v>
      </c>
      <c r="G997" s="33">
        <v>48995.92</v>
      </c>
      <c r="H997" s="31">
        <v>0</v>
      </c>
      <c r="I997" s="33">
        <v>7594</v>
      </c>
      <c r="J997" s="33">
        <v>19164.57</v>
      </c>
      <c r="K997" s="33">
        <v>7209.57</v>
      </c>
      <c r="L997" s="31">
        <v>300</v>
      </c>
      <c r="M997" s="31"/>
      <c r="N997" s="33">
        <v>83264.06</v>
      </c>
      <c r="O997" s="29"/>
    </row>
    <row r="998" spans="1:15" x14ac:dyDescent="0.25">
      <c r="A998" s="30">
        <v>63</v>
      </c>
      <c r="B998" s="31" t="s">
        <v>56</v>
      </c>
      <c r="C998" s="31" t="s">
        <v>15</v>
      </c>
      <c r="D998" s="31">
        <v>8</v>
      </c>
      <c r="E998" s="31">
        <v>6</v>
      </c>
      <c r="F998" s="32">
        <v>44593</v>
      </c>
      <c r="G998" s="33">
        <v>80955</v>
      </c>
      <c r="H998" s="33">
        <v>26791.25</v>
      </c>
      <c r="I998" s="33">
        <v>4180</v>
      </c>
      <c r="J998" s="33">
        <v>34700.5</v>
      </c>
      <c r="K998" s="33">
        <v>5773.25</v>
      </c>
      <c r="L998" s="31">
        <v>216</v>
      </c>
      <c r="M998" s="31"/>
      <c r="N998" s="33">
        <v>152616</v>
      </c>
      <c r="O998" s="29"/>
    </row>
    <row r="999" spans="1:15" x14ac:dyDescent="0.25">
      <c r="A999" s="30">
        <v>42</v>
      </c>
      <c r="B999" s="31" t="s">
        <v>60</v>
      </c>
      <c r="C999" s="31" t="s">
        <v>15</v>
      </c>
      <c r="D999" s="31">
        <v>8</v>
      </c>
      <c r="E999" s="31">
        <v>6</v>
      </c>
      <c r="F999" s="32">
        <v>44593</v>
      </c>
      <c r="G999" s="33">
        <v>80805.399999999994</v>
      </c>
      <c r="H999" s="33">
        <v>1400</v>
      </c>
      <c r="I999" s="33">
        <v>1130</v>
      </c>
      <c r="J999" s="33">
        <v>36879.49</v>
      </c>
      <c r="K999" s="33">
        <v>8040.7</v>
      </c>
      <c r="L999" s="33">
        <v>4124.16</v>
      </c>
      <c r="M999" s="33"/>
      <c r="N999" s="33">
        <v>132379.75</v>
      </c>
      <c r="O999" s="29"/>
    </row>
    <row r="1000" spans="1:15" x14ac:dyDescent="0.25">
      <c r="A1000" s="30">
        <v>32</v>
      </c>
      <c r="B1000" s="31" t="s">
        <v>49</v>
      </c>
      <c r="C1000" s="31" t="s">
        <v>15</v>
      </c>
      <c r="D1000" s="31">
        <v>7</v>
      </c>
      <c r="E1000" s="31">
        <v>7</v>
      </c>
      <c r="F1000" s="32">
        <v>44593</v>
      </c>
      <c r="G1000" s="33">
        <v>74099.63</v>
      </c>
      <c r="H1000" s="33">
        <v>1975</v>
      </c>
      <c r="I1000" s="31">
        <v>0</v>
      </c>
      <c r="J1000" s="33">
        <v>30193.75</v>
      </c>
      <c r="K1000" s="33">
        <v>5992.65</v>
      </c>
      <c r="L1000" s="31">
        <v>456.44</v>
      </c>
      <c r="M1000" s="31"/>
      <c r="N1000" s="33">
        <v>112717.47</v>
      </c>
      <c r="O1000" s="29"/>
    </row>
    <row r="1001" spans="1:15" x14ac:dyDescent="0.25">
      <c r="A1001" s="30">
        <v>34</v>
      </c>
      <c r="B1001" s="31" t="s">
        <v>48</v>
      </c>
      <c r="C1001" s="31" t="s">
        <v>15</v>
      </c>
      <c r="D1001" s="31">
        <v>7</v>
      </c>
      <c r="E1001" s="31">
        <v>6</v>
      </c>
      <c r="F1001" s="32">
        <v>44593</v>
      </c>
      <c r="G1001" s="33">
        <v>81618.55</v>
      </c>
      <c r="H1001" s="31">
        <v>-159</v>
      </c>
      <c r="I1001" s="33">
        <v>3810</v>
      </c>
      <c r="J1001" s="33">
        <v>36328.120000000003</v>
      </c>
      <c r="K1001" s="33">
        <v>5508.24</v>
      </c>
      <c r="L1001" s="31">
        <v>222</v>
      </c>
      <c r="M1001" s="31"/>
      <c r="N1001" s="33">
        <v>127327.91</v>
      </c>
      <c r="O1001" s="29"/>
    </row>
    <row r="1002" spans="1:15" x14ac:dyDescent="0.25">
      <c r="A1002" s="30">
        <v>40</v>
      </c>
      <c r="B1002" s="31" t="s">
        <v>57</v>
      </c>
      <c r="C1002" s="31" t="s">
        <v>32</v>
      </c>
      <c r="D1002" s="31">
        <v>7</v>
      </c>
      <c r="E1002" s="31">
        <v>6</v>
      </c>
      <c r="F1002" s="32">
        <v>44593</v>
      </c>
      <c r="G1002" s="33">
        <v>111054.65</v>
      </c>
      <c r="H1002" s="33">
        <v>3250</v>
      </c>
      <c r="I1002" s="31">
        <v>720</v>
      </c>
      <c r="J1002" s="33">
        <v>46982.66</v>
      </c>
      <c r="K1002" s="33">
        <v>6947.01</v>
      </c>
      <c r="L1002" s="31">
        <v>112.95</v>
      </c>
      <c r="M1002" s="31"/>
      <c r="N1002" s="33">
        <v>169067.27</v>
      </c>
      <c r="O1002" s="29"/>
    </row>
    <row r="1003" spans="1:15" x14ac:dyDescent="0.25">
      <c r="A1003" s="30">
        <v>19</v>
      </c>
      <c r="B1003" s="31" t="s">
        <v>31</v>
      </c>
      <c r="C1003" s="31" t="s">
        <v>32</v>
      </c>
      <c r="D1003" s="31">
        <v>6</v>
      </c>
      <c r="E1003" s="31">
        <v>6</v>
      </c>
      <c r="F1003" s="32">
        <v>44621</v>
      </c>
      <c r="G1003" s="33">
        <v>87155.35</v>
      </c>
      <c r="H1003" s="33">
        <v>5339</v>
      </c>
      <c r="I1003" s="33">
        <v>11265</v>
      </c>
      <c r="J1003" s="33">
        <v>32580.31</v>
      </c>
      <c r="K1003" s="33">
        <v>5191.3500000000004</v>
      </c>
      <c r="L1003" s="31">
        <v>214.59</v>
      </c>
      <c r="M1003" s="31"/>
      <c r="N1003" s="33">
        <v>141745.60000000001</v>
      </c>
      <c r="O1003" s="29"/>
    </row>
    <row r="1004" spans="1:15" x14ac:dyDescent="0.25">
      <c r="A1004" s="30">
        <v>72</v>
      </c>
      <c r="B1004" s="31" t="s">
        <v>71</v>
      </c>
      <c r="C1004" s="31" t="s">
        <v>32</v>
      </c>
      <c r="D1004" s="31">
        <v>8</v>
      </c>
      <c r="E1004" s="31">
        <v>6</v>
      </c>
      <c r="F1004" s="32">
        <v>44621</v>
      </c>
      <c r="G1004" s="33">
        <v>5576.5</v>
      </c>
      <c r="H1004" s="31">
        <v>0</v>
      </c>
      <c r="I1004" s="31">
        <v>0</v>
      </c>
      <c r="J1004" s="33">
        <v>2880.1</v>
      </c>
      <c r="K1004" s="31">
        <v>710</v>
      </c>
      <c r="L1004" s="31">
        <v>0</v>
      </c>
      <c r="M1004" s="31"/>
      <c r="N1004" s="33">
        <v>9166.6</v>
      </c>
      <c r="O1004" s="29"/>
    </row>
    <row r="1005" spans="1:15" x14ac:dyDescent="0.25">
      <c r="A1005" s="30">
        <v>6</v>
      </c>
      <c r="B1005" s="31" t="s">
        <v>16</v>
      </c>
      <c r="C1005" s="31" t="s">
        <v>15</v>
      </c>
      <c r="D1005" s="31">
        <v>6</v>
      </c>
      <c r="E1005" s="31">
        <v>6</v>
      </c>
      <c r="F1005" s="32">
        <v>44621</v>
      </c>
      <c r="G1005" s="33">
        <v>80455.740000000005</v>
      </c>
      <c r="H1005" s="31">
        <v>0</v>
      </c>
      <c r="I1005" s="33">
        <v>4038.98</v>
      </c>
      <c r="J1005" s="33">
        <v>40348.25</v>
      </c>
      <c r="K1005" s="33">
        <v>6732.87</v>
      </c>
      <c r="L1005" s="33">
        <v>4194.6899999999996</v>
      </c>
      <c r="M1005" s="33"/>
      <c r="N1005" s="33">
        <v>135770.53</v>
      </c>
      <c r="O1005" s="29"/>
    </row>
    <row r="1006" spans="1:15" x14ac:dyDescent="0.25">
      <c r="A1006" s="30">
        <v>18</v>
      </c>
      <c r="B1006" s="31" t="s">
        <v>29</v>
      </c>
      <c r="C1006" s="31" t="s">
        <v>15</v>
      </c>
      <c r="D1006" s="31">
        <v>6</v>
      </c>
      <c r="E1006" s="31">
        <v>6</v>
      </c>
      <c r="F1006" s="32">
        <v>44621</v>
      </c>
      <c r="G1006" s="33">
        <v>71147.77</v>
      </c>
      <c r="H1006" s="31">
        <v>702.68</v>
      </c>
      <c r="I1006" s="33">
        <v>1444.8</v>
      </c>
      <c r="J1006" s="33">
        <v>26899.71</v>
      </c>
      <c r="K1006" s="33">
        <v>3278.76</v>
      </c>
      <c r="L1006" s="33">
        <v>2927.08</v>
      </c>
      <c r="M1006" s="33"/>
      <c r="N1006" s="33">
        <v>106400.8</v>
      </c>
      <c r="O1006" s="29"/>
    </row>
    <row r="1007" spans="1:15" x14ac:dyDescent="0.25">
      <c r="A1007" s="30">
        <v>37</v>
      </c>
      <c r="B1007" s="31" t="s">
        <v>51</v>
      </c>
      <c r="C1007" s="31" t="s">
        <v>36</v>
      </c>
      <c r="D1007" s="31">
        <v>7</v>
      </c>
      <c r="E1007" s="31">
        <v>6</v>
      </c>
      <c r="F1007" s="32">
        <v>44621</v>
      </c>
      <c r="G1007" s="33">
        <v>59840.84</v>
      </c>
      <c r="H1007" s="33">
        <v>1897.23</v>
      </c>
      <c r="I1007" s="33">
        <v>1410</v>
      </c>
      <c r="J1007" s="33">
        <v>26252.28</v>
      </c>
      <c r="K1007" s="33">
        <v>9918.73</v>
      </c>
      <c r="L1007" s="33">
        <v>1824.17</v>
      </c>
      <c r="M1007" s="33"/>
      <c r="N1007" s="33">
        <v>101143.25</v>
      </c>
      <c r="O1007" s="29"/>
    </row>
    <row r="1008" spans="1:15" x14ac:dyDescent="0.25">
      <c r="A1008" s="30">
        <v>35</v>
      </c>
      <c r="B1008" s="31" t="s">
        <v>61</v>
      </c>
      <c r="C1008" s="31" t="s">
        <v>15</v>
      </c>
      <c r="D1008" s="31">
        <v>9</v>
      </c>
      <c r="E1008" s="31">
        <v>6</v>
      </c>
      <c r="F1008" s="32">
        <v>44621</v>
      </c>
      <c r="G1008" s="33">
        <v>67150.33</v>
      </c>
      <c r="H1008" s="33">
        <v>1250.01</v>
      </c>
      <c r="I1008" s="33">
        <v>3488.5</v>
      </c>
      <c r="J1008" s="33">
        <v>19693.919999999998</v>
      </c>
      <c r="K1008" s="33">
        <v>6114.29</v>
      </c>
      <c r="L1008" s="31">
        <v>90.41</v>
      </c>
      <c r="M1008" s="31"/>
      <c r="N1008" s="33">
        <v>97787.46</v>
      </c>
      <c r="O1008" s="29"/>
    </row>
    <row r="1009" spans="1:15" x14ac:dyDescent="0.25">
      <c r="A1009" s="30">
        <v>67</v>
      </c>
      <c r="B1009" s="31" t="s">
        <v>68</v>
      </c>
      <c r="C1009" s="31" t="s">
        <v>15</v>
      </c>
      <c r="D1009" s="31">
        <v>8</v>
      </c>
      <c r="E1009" s="31">
        <v>6</v>
      </c>
      <c r="F1009" s="32">
        <v>44621</v>
      </c>
      <c r="G1009" s="33">
        <v>27285.55</v>
      </c>
      <c r="H1009" s="33">
        <v>2000</v>
      </c>
      <c r="I1009" s="31">
        <v>100</v>
      </c>
      <c r="J1009" s="33">
        <v>9275.07</v>
      </c>
      <c r="K1009" s="33">
        <v>2911.75</v>
      </c>
      <c r="L1009" s="31">
        <v>230.82</v>
      </c>
      <c r="M1009" s="31"/>
      <c r="N1009" s="33">
        <v>41803.19</v>
      </c>
      <c r="O1009" s="29"/>
    </row>
    <row r="1010" spans="1:15" x14ac:dyDescent="0.25">
      <c r="A1010" s="30">
        <v>70</v>
      </c>
      <c r="B1010" s="31" t="s">
        <v>69</v>
      </c>
      <c r="C1010" s="31" t="s">
        <v>15</v>
      </c>
      <c r="D1010" s="31">
        <v>8</v>
      </c>
      <c r="E1010" s="31">
        <v>6</v>
      </c>
      <c r="F1010" s="32">
        <v>44621</v>
      </c>
      <c r="G1010" s="33">
        <v>48926.49</v>
      </c>
      <c r="H1010" s="31">
        <v>850</v>
      </c>
      <c r="I1010" s="31">
        <v>435</v>
      </c>
      <c r="J1010" s="33">
        <v>20715.79</v>
      </c>
      <c r="K1010" s="33">
        <v>3973.29</v>
      </c>
      <c r="L1010" s="31">
        <v>65.97</v>
      </c>
      <c r="M1010" s="31"/>
      <c r="N1010" s="33">
        <v>74966.539999999994</v>
      </c>
      <c r="O1010" s="29"/>
    </row>
    <row r="1011" spans="1:15" x14ac:dyDescent="0.25">
      <c r="A1011" s="30">
        <v>23</v>
      </c>
      <c r="B1011" s="31" t="s">
        <v>35</v>
      </c>
      <c r="C1011" s="31" t="s">
        <v>36</v>
      </c>
      <c r="D1011" s="31">
        <v>6</v>
      </c>
      <c r="E1011" s="31">
        <v>6</v>
      </c>
      <c r="F1011" s="32">
        <v>44621</v>
      </c>
      <c r="G1011" s="33">
        <v>59944.82</v>
      </c>
      <c r="H1011" s="33">
        <v>1097.5</v>
      </c>
      <c r="I1011" s="33">
        <v>2845</v>
      </c>
      <c r="J1011" s="33">
        <v>24590.74</v>
      </c>
      <c r="K1011" s="33">
        <v>6127.5</v>
      </c>
      <c r="L1011" s="31">
        <v>787</v>
      </c>
      <c r="M1011" s="31"/>
      <c r="N1011" s="33">
        <v>95392.56</v>
      </c>
      <c r="O1011" s="29"/>
    </row>
    <row r="1012" spans="1:15" x14ac:dyDescent="0.25">
      <c r="A1012" s="30">
        <v>8</v>
      </c>
      <c r="B1012" s="31" t="s">
        <v>18</v>
      </c>
      <c r="C1012" s="31" t="s">
        <v>15</v>
      </c>
      <c r="D1012" s="31">
        <v>6</v>
      </c>
      <c r="E1012" s="31">
        <v>6</v>
      </c>
      <c r="F1012" s="32">
        <v>44621</v>
      </c>
      <c r="G1012" s="33">
        <v>87963.13</v>
      </c>
      <c r="H1012" s="31">
        <v>0</v>
      </c>
      <c r="I1012" s="31">
        <v>0</v>
      </c>
      <c r="J1012" s="33">
        <v>38625.9</v>
      </c>
      <c r="K1012" s="33">
        <v>5249.95</v>
      </c>
      <c r="L1012" s="31">
        <v>123.93</v>
      </c>
      <c r="M1012" s="31"/>
      <c r="N1012" s="33">
        <v>131962.91</v>
      </c>
      <c r="O1012" s="29"/>
    </row>
    <row r="1013" spans="1:15" x14ac:dyDescent="0.25">
      <c r="A1013" s="30">
        <v>53</v>
      </c>
      <c r="B1013" s="31" t="s">
        <v>66</v>
      </c>
      <c r="C1013" s="31" t="s">
        <v>36</v>
      </c>
      <c r="D1013" s="31">
        <v>6</v>
      </c>
      <c r="E1013" s="31">
        <v>6</v>
      </c>
      <c r="F1013" s="32">
        <v>44621</v>
      </c>
      <c r="G1013" s="33">
        <v>26026.080000000002</v>
      </c>
      <c r="H1013" s="33">
        <v>3600</v>
      </c>
      <c r="I1013" s="31">
        <v>0</v>
      </c>
      <c r="J1013" s="31">
        <v>272.75</v>
      </c>
      <c r="K1013" s="33">
        <v>2329.9</v>
      </c>
      <c r="L1013" s="31">
        <v>0</v>
      </c>
      <c r="M1013" s="31"/>
      <c r="N1013" s="33">
        <v>32228.73</v>
      </c>
      <c r="O1013" s="29"/>
    </row>
    <row r="1014" spans="1:15" x14ac:dyDescent="0.25">
      <c r="A1014" s="30">
        <v>17</v>
      </c>
      <c r="B1014" s="31" t="s">
        <v>28</v>
      </c>
      <c r="C1014" s="31" t="s">
        <v>15</v>
      </c>
      <c r="D1014" s="31">
        <v>7</v>
      </c>
      <c r="E1014" s="31">
        <v>6</v>
      </c>
      <c r="F1014" s="32">
        <v>44621</v>
      </c>
      <c r="G1014" s="33">
        <v>98983.15</v>
      </c>
      <c r="H1014" s="31">
        <v>195.87</v>
      </c>
      <c r="I1014" s="33">
        <v>4658.1000000000004</v>
      </c>
      <c r="J1014" s="33">
        <v>35469.83</v>
      </c>
      <c r="K1014" s="33">
        <v>8406.5499999999993</v>
      </c>
      <c r="L1014" s="33">
        <v>6916.89</v>
      </c>
      <c r="M1014" s="33"/>
      <c r="N1014" s="33">
        <v>154630.39000000001</v>
      </c>
      <c r="O1014" s="29"/>
    </row>
    <row r="1015" spans="1:15" x14ac:dyDescent="0.25">
      <c r="A1015" s="30">
        <v>56</v>
      </c>
      <c r="B1015" s="31" t="s">
        <v>55</v>
      </c>
      <c r="C1015" s="31" t="s">
        <v>15</v>
      </c>
      <c r="D1015" s="31">
        <v>6</v>
      </c>
      <c r="E1015" s="31">
        <v>6</v>
      </c>
      <c r="F1015" s="32">
        <v>44621</v>
      </c>
      <c r="G1015" s="33">
        <v>64460.59</v>
      </c>
      <c r="H1015" s="33">
        <v>1500</v>
      </c>
      <c r="I1015" s="33">
        <v>1050</v>
      </c>
      <c r="J1015" s="33">
        <v>26827.94</v>
      </c>
      <c r="K1015" s="33">
        <v>7043.76</v>
      </c>
      <c r="L1015" s="31">
        <v>243.72</v>
      </c>
      <c r="M1015" s="31"/>
      <c r="N1015" s="33">
        <v>101126.01</v>
      </c>
      <c r="O1015" s="29"/>
    </row>
    <row r="1016" spans="1:15" x14ac:dyDescent="0.25">
      <c r="A1016" s="30">
        <v>41</v>
      </c>
      <c r="B1016" s="31" t="s">
        <v>50</v>
      </c>
      <c r="C1016" s="31" t="s">
        <v>38</v>
      </c>
      <c r="D1016" s="31">
        <v>5</v>
      </c>
      <c r="E1016" s="31">
        <v>6</v>
      </c>
      <c r="F1016" s="32">
        <v>44621</v>
      </c>
      <c r="G1016" s="33">
        <v>31628.53</v>
      </c>
      <c r="H1016" s="31">
        <v>744.71</v>
      </c>
      <c r="I1016" s="31">
        <v>899.97</v>
      </c>
      <c r="J1016" s="33">
        <v>16383.62</v>
      </c>
      <c r="K1016" s="33">
        <v>2833.03</v>
      </c>
      <c r="L1016" s="33">
        <v>5075.5200000000004</v>
      </c>
      <c r="M1016" s="33"/>
      <c r="N1016" s="33">
        <v>57565.38</v>
      </c>
      <c r="O1016" s="29"/>
    </row>
    <row r="1017" spans="1:15" x14ac:dyDescent="0.25">
      <c r="A1017" s="30">
        <v>39</v>
      </c>
      <c r="B1017" s="31" t="s">
        <v>54</v>
      </c>
      <c r="C1017" s="31" t="s">
        <v>38</v>
      </c>
      <c r="D1017" s="31">
        <v>6</v>
      </c>
      <c r="E1017" s="31">
        <v>6</v>
      </c>
      <c r="F1017" s="32">
        <v>44621</v>
      </c>
      <c r="G1017" s="33">
        <v>33605.910000000003</v>
      </c>
      <c r="H1017" s="31">
        <v>0</v>
      </c>
      <c r="I1017" s="33">
        <v>1068</v>
      </c>
      <c r="J1017" s="33">
        <v>20151.52</v>
      </c>
      <c r="K1017" s="33">
        <v>28317.31</v>
      </c>
      <c r="L1017" s="33">
        <v>12812.38</v>
      </c>
      <c r="M1017" s="33"/>
      <c r="N1017" s="33">
        <v>95955.12</v>
      </c>
      <c r="O1017" s="29"/>
    </row>
    <row r="1018" spans="1:15" x14ac:dyDescent="0.25">
      <c r="A1018" s="30">
        <v>11</v>
      </c>
      <c r="B1018" s="31" t="s">
        <v>22</v>
      </c>
      <c r="C1018" s="31" t="s">
        <v>15</v>
      </c>
      <c r="D1018" s="31">
        <v>6</v>
      </c>
      <c r="E1018" s="31">
        <v>6</v>
      </c>
      <c r="F1018" s="32">
        <v>44621</v>
      </c>
      <c r="G1018" s="33">
        <v>61702.81</v>
      </c>
      <c r="H1018" s="31">
        <v>0</v>
      </c>
      <c r="I1018" s="33">
        <v>1995</v>
      </c>
      <c r="J1018" s="33">
        <v>26960.66</v>
      </c>
      <c r="K1018" s="33">
        <v>3986.75</v>
      </c>
      <c r="L1018" s="31">
        <v>553.29999999999995</v>
      </c>
      <c r="M1018" s="31"/>
      <c r="N1018" s="33">
        <v>95198.52</v>
      </c>
      <c r="O1018" s="29"/>
    </row>
    <row r="1019" spans="1:15" x14ac:dyDescent="0.25">
      <c r="A1019" s="30">
        <v>2</v>
      </c>
      <c r="B1019" s="31" t="s">
        <v>14</v>
      </c>
      <c r="C1019" s="31" t="s">
        <v>15</v>
      </c>
      <c r="D1019" s="31">
        <v>5</v>
      </c>
      <c r="E1019" s="31">
        <v>6</v>
      </c>
      <c r="F1019" s="32">
        <v>44621</v>
      </c>
      <c r="G1019" s="33">
        <v>63765.760000000002</v>
      </c>
      <c r="H1019" s="31">
        <v>0</v>
      </c>
      <c r="I1019" s="33">
        <v>-1035</v>
      </c>
      <c r="J1019" s="33">
        <v>29922.400000000001</v>
      </c>
      <c r="K1019" s="33">
        <v>3851.77</v>
      </c>
      <c r="L1019" s="31">
        <v>440.91</v>
      </c>
      <c r="M1019" s="31"/>
      <c r="N1019" s="33">
        <v>96945.84</v>
      </c>
      <c r="O1019" s="29"/>
    </row>
    <row r="1020" spans="1:15" x14ac:dyDescent="0.25">
      <c r="A1020" s="30">
        <v>68</v>
      </c>
      <c r="B1020" s="31" t="s">
        <v>72</v>
      </c>
      <c r="C1020" s="31" t="s">
        <v>32</v>
      </c>
      <c r="D1020" s="31">
        <v>6</v>
      </c>
      <c r="E1020" s="31">
        <v>7</v>
      </c>
      <c r="F1020" s="32">
        <v>44621</v>
      </c>
      <c r="G1020" s="33">
        <v>2455.4499999999998</v>
      </c>
      <c r="H1020" s="31">
        <v>0</v>
      </c>
      <c r="I1020" s="31">
        <v>0</v>
      </c>
      <c r="J1020" s="33">
        <v>1554.02</v>
      </c>
      <c r="K1020" s="31">
        <v>432.24</v>
      </c>
      <c r="L1020" s="31">
        <v>0</v>
      </c>
      <c r="M1020" s="31"/>
      <c r="N1020" s="33">
        <v>4441.71</v>
      </c>
      <c r="O1020" s="29"/>
    </row>
    <row r="1021" spans="1:15" x14ac:dyDescent="0.25">
      <c r="A1021" s="30">
        <v>30</v>
      </c>
      <c r="B1021" s="31" t="s">
        <v>43</v>
      </c>
      <c r="C1021" s="31" t="s">
        <v>15</v>
      </c>
      <c r="D1021" s="31">
        <v>7</v>
      </c>
      <c r="E1021" s="31">
        <v>6</v>
      </c>
      <c r="F1021" s="32">
        <v>44621</v>
      </c>
      <c r="G1021" s="33">
        <v>78395.350000000006</v>
      </c>
      <c r="H1021" s="31">
        <v>450</v>
      </c>
      <c r="I1021" s="31">
        <v>810.1</v>
      </c>
      <c r="J1021" s="33">
        <v>29028.6</v>
      </c>
      <c r="K1021" s="33">
        <v>6018.78</v>
      </c>
      <c r="L1021" s="33">
        <v>3500.38</v>
      </c>
      <c r="M1021" s="33"/>
      <c r="N1021" s="33">
        <v>118203.21</v>
      </c>
      <c r="O1021" s="29"/>
    </row>
    <row r="1022" spans="1:15" ht="30" x14ac:dyDescent="0.25">
      <c r="A1022" s="30">
        <v>31</v>
      </c>
      <c r="B1022" s="31" t="s">
        <v>45</v>
      </c>
      <c r="C1022" s="31" t="s">
        <v>20</v>
      </c>
      <c r="D1022" s="31">
        <v>7</v>
      </c>
      <c r="E1022" s="31">
        <v>6</v>
      </c>
      <c r="F1022" s="32">
        <v>44621</v>
      </c>
      <c r="G1022" s="33">
        <v>85807</v>
      </c>
      <c r="H1022" s="33">
        <v>5700</v>
      </c>
      <c r="I1022" s="33">
        <v>2103</v>
      </c>
      <c r="J1022" s="33">
        <v>52040.45</v>
      </c>
      <c r="K1022" s="33">
        <v>8873.34</v>
      </c>
      <c r="L1022" s="31">
        <v>15</v>
      </c>
      <c r="M1022" s="31"/>
      <c r="N1022" s="33">
        <v>154538.79</v>
      </c>
      <c r="O1022" s="29"/>
    </row>
    <row r="1023" spans="1:15" ht="30" x14ac:dyDescent="0.25">
      <c r="A1023" s="30">
        <v>15</v>
      </c>
      <c r="B1023" s="31" t="s">
        <v>26</v>
      </c>
      <c r="C1023" s="31" t="s">
        <v>20</v>
      </c>
      <c r="D1023" s="31">
        <v>7</v>
      </c>
      <c r="E1023" s="31">
        <v>6</v>
      </c>
      <c r="F1023" s="32">
        <v>44621</v>
      </c>
      <c r="G1023" s="33">
        <v>64635.64</v>
      </c>
      <c r="H1023" s="33">
        <v>4477.5</v>
      </c>
      <c r="I1023" s="33">
        <v>4914.95</v>
      </c>
      <c r="J1023" s="33">
        <v>38285.9</v>
      </c>
      <c r="K1023" s="33">
        <v>5891.25</v>
      </c>
      <c r="L1023" s="33">
        <v>6931.31</v>
      </c>
      <c r="M1023" s="33"/>
      <c r="N1023" s="33">
        <v>125136.55</v>
      </c>
      <c r="O1023" s="29"/>
    </row>
    <row r="1024" spans="1:15" ht="30" x14ac:dyDescent="0.25">
      <c r="A1024" s="30">
        <v>9</v>
      </c>
      <c r="B1024" s="31" t="s">
        <v>19</v>
      </c>
      <c r="C1024" s="31" t="s">
        <v>20</v>
      </c>
      <c r="D1024" s="31">
        <v>5</v>
      </c>
      <c r="E1024" s="31">
        <v>6</v>
      </c>
      <c r="F1024" s="32">
        <v>44621</v>
      </c>
      <c r="G1024" s="33">
        <v>19837</v>
      </c>
      <c r="H1024" s="33">
        <v>1120</v>
      </c>
      <c r="I1024" s="31">
        <v>0</v>
      </c>
      <c r="J1024" s="33">
        <v>12478.37</v>
      </c>
      <c r="K1024" s="33">
        <v>1305.45</v>
      </c>
      <c r="L1024" s="31">
        <v>63.96</v>
      </c>
      <c r="M1024" s="31"/>
      <c r="N1024" s="33">
        <v>34804.78</v>
      </c>
      <c r="O1024" s="29"/>
    </row>
    <row r="1025" spans="1:15" x14ac:dyDescent="0.25">
      <c r="A1025" s="30">
        <v>71</v>
      </c>
      <c r="B1025" s="31" t="s">
        <v>73</v>
      </c>
      <c r="C1025" s="31" t="s">
        <v>15</v>
      </c>
      <c r="D1025" s="31">
        <v>7</v>
      </c>
      <c r="E1025" s="31">
        <v>6</v>
      </c>
      <c r="F1025" s="32">
        <v>44621</v>
      </c>
      <c r="G1025" s="33">
        <v>21795.5</v>
      </c>
      <c r="H1025" s="31">
        <v>0</v>
      </c>
      <c r="I1025" s="33">
        <v>1025</v>
      </c>
      <c r="J1025" s="33">
        <v>9591.2099999999991</v>
      </c>
      <c r="K1025" s="33">
        <v>3896</v>
      </c>
      <c r="L1025" s="31">
        <v>334.99</v>
      </c>
      <c r="M1025" s="31"/>
      <c r="N1025" s="33">
        <v>36642.699999999997</v>
      </c>
      <c r="O1025" s="29"/>
    </row>
    <row r="1026" spans="1:15" x14ac:dyDescent="0.25">
      <c r="A1026" s="30">
        <v>38</v>
      </c>
      <c r="B1026" s="31" t="s">
        <v>53</v>
      </c>
      <c r="C1026" s="31" t="s">
        <v>15</v>
      </c>
      <c r="D1026" s="31">
        <v>8</v>
      </c>
      <c r="E1026" s="31">
        <v>6</v>
      </c>
      <c r="F1026" s="32">
        <v>44621</v>
      </c>
      <c r="G1026" s="33">
        <v>61144.92</v>
      </c>
      <c r="H1026" s="31">
        <v>0</v>
      </c>
      <c r="I1026" s="31">
        <v>0</v>
      </c>
      <c r="J1026" s="33">
        <v>31070.04</v>
      </c>
      <c r="K1026" s="33">
        <v>6918.37</v>
      </c>
      <c r="L1026" s="31">
        <v>214.7</v>
      </c>
      <c r="M1026" s="31"/>
      <c r="N1026" s="33">
        <v>99348.03</v>
      </c>
      <c r="O1026" s="29"/>
    </row>
    <row r="1027" spans="1:15" x14ac:dyDescent="0.25">
      <c r="A1027" s="30">
        <v>26</v>
      </c>
      <c r="B1027" s="31" t="s">
        <v>41</v>
      </c>
      <c r="C1027" s="31" t="s">
        <v>15</v>
      </c>
      <c r="D1027" s="31">
        <v>8</v>
      </c>
      <c r="E1027" s="31">
        <v>6</v>
      </c>
      <c r="F1027" s="32">
        <v>44621</v>
      </c>
      <c r="G1027" s="33">
        <v>81424.06</v>
      </c>
      <c r="H1027" s="31">
        <v>0</v>
      </c>
      <c r="I1027" s="33">
        <v>7200</v>
      </c>
      <c r="J1027" s="33">
        <v>21287.77</v>
      </c>
      <c r="K1027" s="33">
        <v>3663.57</v>
      </c>
      <c r="L1027" s="31">
        <v>740.53</v>
      </c>
      <c r="M1027" s="31"/>
      <c r="N1027" s="33">
        <v>114315.93</v>
      </c>
      <c r="O1027" s="29"/>
    </row>
    <row r="1028" spans="1:15" x14ac:dyDescent="0.25">
      <c r="A1028" s="30">
        <v>49</v>
      </c>
      <c r="B1028" s="31" t="s">
        <v>64</v>
      </c>
      <c r="C1028" s="31" t="s">
        <v>15</v>
      </c>
      <c r="D1028" s="31">
        <v>7</v>
      </c>
      <c r="E1028" s="31">
        <v>6</v>
      </c>
      <c r="F1028" s="32">
        <v>44621</v>
      </c>
      <c r="G1028" s="33">
        <v>64468.98</v>
      </c>
      <c r="H1028" s="31">
        <v>200</v>
      </c>
      <c r="I1028" s="31">
        <v>0</v>
      </c>
      <c r="J1028" s="33">
        <v>29456.45</v>
      </c>
      <c r="K1028" s="33">
        <v>5818.24</v>
      </c>
      <c r="L1028" s="31">
        <v>313.83999999999997</v>
      </c>
      <c r="M1028" s="31"/>
      <c r="N1028" s="33">
        <v>100257.51</v>
      </c>
      <c r="O1028" s="29"/>
    </row>
    <row r="1029" spans="1:15" x14ac:dyDescent="0.25">
      <c r="A1029" s="30">
        <v>20</v>
      </c>
      <c r="B1029" s="31" t="s">
        <v>30</v>
      </c>
      <c r="C1029" s="31" t="s">
        <v>15</v>
      </c>
      <c r="D1029" s="31">
        <v>6</v>
      </c>
      <c r="E1029" s="31">
        <v>4.5</v>
      </c>
      <c r="F1029" s="32">
        <v>44621</v>
      </c>
      <c r="G1029" s="33">
        <v>76137.179999999993</v>
      </c>
      <c r="H1029" s="31">
        <v>0</v>
      </c>
      <c r="I1029" s="31">
        <v>540</v>
      </c>
      <c r="J1029" s="33">
        <v>25000.09</v>
      </c>
      <c r="K1029" s="33">
        <v>4476.84</v>
      </c>
      <c r="L1029" s="31">
        <v>210</v>
      </c>
      <c r="M1029" s="31"/>
      <c r="N1029" s="33">
        <v>106364.11</v>
      </c>
      <c r="O1029" s="29"/>
    </row>
    <row r="1030" spans="1:15" x14ac:dyDescent="0.25">
      <c r="A1030" s="30">
        <v>33</v>
      </c>
      <c r="B1030" s="31" t="s">
        <v>44</v>
      </c>
      <c r="C1030" s="31" t="s">
        <v>32</v>
      </c>
      <c r="D1030" s="31">
        <v>6</v>
      </c>
      <c r="E1030" s="31">
        <v>6</v>
      </c>
      <c r="F1030" s="32">
        <v>44621</v>
      </c>
      <c r="G1030" s="33">
        <v>83422.75</v>
      </c>
      <c r="H1030" s="31">
        <v>0</v>
      </c>
      <c r="I1030" s="33">
        <v>1000</v>
      </c>
      <c r="J1030" s="33">
        <v>30732.51</v>
      </c>
      <c r="K1030" s="33">
        <v>4667.1000000000004</v>
      </c>
      <c r="L1030" s="31">
        <v>284.93</v>
      </c>
      <c r="M1030" s="31"/>
      <c r="N1030" s="33">
        <v>120107.29</v>
      </c>
      <c r="O1030" s="29"/>
    </row>
    <row r="1031" spans="1:15" x14ac:dyDescent="0.25">
      <c r="A1031" s="30">
        <v>36</v>
      </c>
      <c r="B1031" s="31" t="s">
        <v>52</v>
      </c>
      <c r="C1031" s="31" t="s">
        <v>15</v>
      </c>
      <c r="D1031" s="31">
        <v>7</v>
      </c>
      <c r="E1031" s="31">
        <v>6</v>
      </c>
      <c r="F1031" s="32">
        <v>44621</v>
      </c>
      <c r="G1031" s="33">
        <v>53297.39</v>
      </c>
      <c r="H1031" s="31">
        <v>0</v>
      </c>
      <c r="I1031" s="33">
        <v>8472</v>
      </c>
      <c r="J1031" s="33">
        <v>22178.560000000001</v>
      </c>
      <c r="K1031" s="33">
        <v>5133.2</v>
      </c>
      <c r="L1031" s="31">
        <v>0</v>
      </c>
      <c r="M1031" s="31"/>
      <c r="N1031" s="33">
        <v>89081.15</v>
      </c>
      <c r="O1031" s="29"/>
    </row>
    <row r="1032" spans="1:15" x14ac:dyDescent="0.25">
      <c r="A1032" s="30">
        <v>27</v>
      </c>
      <c r="B1032" s="31" t="s">
        <v>42</v>
      </c>
      <c r="C1032" s="31" t="s">
        <v>15</v>
      </c>
      <c r="D1032" s="31">
        <v>6</v>
      </c>
      <c r="E1032" s="31">
        <v>6</v>
      </c>
      <c r="F1032" s="32">
        <v>44621</v>
      </c>
      <c r="G1032" s="33">
        <v>85475.25</v>
      </c>
      <c r="H1032" s="31">
        <v>275</v>
      </c>
      <c r="I1032" s="31">
        <v>660</v>
      </c>
      <c r="J1032" s="33">
        <v>38498.44</v>
      </c>
      <c r="K1032" s="33">
        <v>6277.74</v>
      </c>
      <c r="L1032" s="31">
        <v>82.99</v>
      </c>
      <c r="M1032" s="31"/>
      <c r="N1032" s="33">
        <v>131269.42000000001</v>
      </c>
      <c r="O1032" s="29"/>
    </row>
    <row r="1033" spans="1:15" x14ac:dyDescent="0.25">
      <c r="A1033" s="30">
        <v>60</v>
      </c>
      <c r="B1033" s="31" t="s">
        <v>67</v>
      </c>
      <c r="C1033" s="31" t="s">
        <v>15</v>
      </c>
      <c r="D1033" s="31">
        <v>7</v>
      </c>
      <c r="E1033" s="31">
        <v>6</v>
      </c>
      <c r="F1033" s="32">
        <v>44621</v>
      </c>
      <c r="G1033" s="33">
        <v>68490</v>
      </c>
      <c r="H1033" s="31">
        <v>0</v>
      </c>
      <c r="I1033" s="31">
        <v>650</v>
      </c>
      <c r="J1033" s="33">
        <v>28150</v>
      </c>
      <c r="K1033" s="33">
        <v>5625.5</v>
      </c>
      <c r="L1033" s="31">
        <v>154</v>
      </c>
      <c r="M1033" s="31"/>
      <c r="N1033" s="33">
        <v>103069.5</v>
      </c>
      <c r="O1033" s="29"/>
    </row>
    <row r="1034" spans="1:15" x14ac:dyDescent="0.25">
      <c r="A1034" s="30">
        <v>13</v>
      </c>
      <c r="B1034" s="31" t="s">
        <v>25</v>
      </c>
      <c r="C1034" s="31" t="s">
        <v>15</v>
      </c>
      <c r="D1034" s="31">
        <v>6</v>
      </c>
      <c r="E1034" s="31">
        <v>6</v>
      </c>
      <c r="F1034" s="32">
        <v>44621</v>
      </c>
      <c r="G1034" s="33">
        <v>65609.47</v>
      </c>
      <c r="H1034" s="31">
        <v>741.53</v>
      </c>
      <c r="I1034" s="31">
        <v>0</v>
      </c>
      <c r="J1034" s="33">
        <v>28828.49</v>
      </c>
      <c r="K1034" s="33">
        <v>5443.76</v>
      </c>
      <c r="L1034" s="31">
        <v>67.959999999999994</v>
      </c>
      <c r="M1034" s="31"/>
      <c r="N1034" s="33">
        <v>100691.21</v>
      </c>
      <c r="O1034" s="29"/>
    </row>
    <row r="1035" spans="1:15" x14ac:dyDescent="0.25">
      <c r="A1035" s="30">
        <v>12</v>
      </c>
      <c r="B1035" s="31" t="s">
        <v>23</v>
      </c>
      <c r="C1035" s="31" t="s">
        <v>15</v>
      </c>
      <c r="D1035" s="31">
        <v>6</v>
      </c>
      <c r="E1035" s="31">
        <v>6</v>
      </c>
      <c r="F1035" s="32">
        <v>44621</v>
      </c>
      <c r="G1035" s="33">
        <v>81595.97</v>
      </c>
      <c r="H1035" s="33">
        <v>1050</v>
      </c>
      <c r="I1035" s="33">
        <v>1325</v>
      </c>
      <c r="J1035" s="33">
        <v>33685.86</v>
      </c>
      <c r="K1035" s="33">
        <v>4355.99</v>
      </c>
      <c r="L1035" s="31">
        <v>308.62</v>
      </c>
      <c r="M1035" s="31"/>
      <c r="N1035" s="33">
        <v>122321.44</v>
      </c>
      <c r="O1035" s="29"/>
    </row>
    <row r="1036" spans="1:15" x14ac:dyDescent="0.25">
      <c r="A1036" s="30">
        <v>28</v>
      </c>
      <c r="B1036" s="31" t="s">
        <v>46</v>
      </c>
      <c r="C1036" s="31" t="s">
        <v>15</v>
      </c>
      <c r="D1036" s="31">
        <v>8</v>
      </c>
      <c r="E1036" s="31">
        <v>6</v>
      </c>
      <c r="F1036" s="32">
        <v>44621</v>
      </c>
      <c r="G1036" s="33">
        <v>76063.429999999993</v>
      </c>
      <c r="H1036" s="31">
        <v>0</v>
      </c>
      <c r="I1036" s="33">
        <v>1370</v>
      </c>
      <c r="J1036" s="33">
        <v>27321.31</v>
      </c>
      <c r="K1036" s="33">
        <v>6797</v>
      </c>
      <c r="L1036" s="33">
        <v>6726.94</v>
      </c>
      <c r="M1036" s="33"/>
      <c r="N1036" s="33">
        <v>118278.68</v>
      </c>
      <c r="O1036" s="29"/>
    </row>
    <row r="1037" spans="1:15" x14ac:dyDescent="0.25">
      <c r="A1037" s="30">
        <v>10</v>
      </c>
      <c r="B1037" s="31" t="s">
        <v>21</v>
      </c>
      <c r="C1037" s="31" t="s">
        <v>15</v>
      </c>
      <c r="D1037" s="31">
        <v>6</v>
      </c>
      <c r="E1037" s="31">
        <v>6</v>
      </c>
      <c r="F1037" s="32">
        <v>44621</v>
      </c>
      <c r="G1037" s="33">
        <v>63317.37</v>
      </c>
      <c r="H1037" s="31">
        <v>515</v>
      </c>
      <c r="I1037" s="33">
        <v>1090</v>
      </c>
      <c r="J1037" s="33">
        <v>24054.23</v>
      </c>
      <c r="K1037" s="33">
        <v>2629.58</v>
      </c>
      <c r="L1037" s="31">
        <v>805.6</v>
      </c>
      <c r="M1037" s="31"/>
      <c r="N1037" s="33">
        <v>92411.78</v>
      </c>
      <c r="O1037" s="29"/>
    </row>
    <row r="1038" spans="1:15" x14ac:dyDescent="0.25">
      <c r="A1038" s="30">
        <v>7</v>
      </c>
      <c r="B1038" s="31" t="s">
        <v>17</v>
      </c>
      <c r="C1038" s="31" t="s">
        <v>15</v>
      </c>
      <c r="D1038" s="31">
        <v>6</v>
      </c>
      <c r="E1038" s="31">
        <v>6</v>
      </c>
      <c r="F1038" s="32">
        <v>44621</v>
      </c>
      <c r="G1038" s="33">
        <v>57531.92</v>
      </c>
      <c r="H1038" s="31">
        <v>0</v>
      </c>
      <c r="I1038" s="31">
        <v>790</v>
      </c>
      <c r="J1038" s="33">
        <v>16453.25</v>
      </c>
      <c r="K1038" s="33">
        <v>2704.9</v>
      </c>
      <c r="L1038" s="31">
        <v>138.96</v>
      </c>
      <c r="M1038" s="31"/>
      <c r="N1038" s="33">
        <v>77619.03</v>
      </c>
      <c r="O1038" s="29"/>
    </row>
    <row r="1039" spans="1:15" x14ac:dyDescent="0.25">
      <c r="A1039" s="30">
        <v>22</v>
      </c>
      <c r="B1039" s="31" t="s">
        <v>34</v>
      </c>
      <c r="C1039" s="31" t="s">
        <v>15</v>
      </c>
      <c r="D1039" s="31">
        <v>6</v>
      </c>
      <c r="E1039" s="31">
        <v>4.5</v>
      </c>
      <c r="F1039" s="32">
        <v>44621</v>
      </c>
      <c r="G1039" s="33">
        <v>70201.38</v>
      </c>
      <c r="H1039" s="31">
        <v>50</v>
      </c>
      <c r="I1039" s="33">
        <v>1360</v>
      </c>
      <c r="J1039" s="33">
        <v>27074.43</v>
      </c>
      <c r="K1039" s="33">
        <v>4072.52</v>
      </c>
      <c r="L1039" s="31">
        <v>160</v>
      </c>
      <c r="M1039" s="31"/>
      <c r="N1039" s="33">
        <v>102918.33</v>
      </c>
      <c r="O1039" s="29"/>
    </row>
    <row r="1040" spans="1:15" x14ac:dyDescent="0.25">
      <c r="A1040" s="30">
        <v>83</v>
      </c>
      <c r="B1040" s="31" t="s">
        <v>62</v>
      </c>
      <c r="C1040" s="31" t="s">
        <v>15</v>
      </c>
      <c r="D1040" s="31">
        <v>6</v>
      </c>
      <c r="E1040" s="31">
        <v>4.5</v>
      </c>
      <c r="F1040" s="32">
        <v>44621</v>
      </c>
      <c r="G1040" s="33">
        <v>77381.62</v>
      </c>
      <c r="H1040" s="31">
        <v>0</v>
      </c>
      <c r="I1040" s="33">
        <v>2800</v>
      </c>
      <c r="J1040" s="33">
        <v>23392.75</v>
      </c>
      <c r="K1040" s="33">
        <v>6835.43</v>
      </c>
      <c r="L1040" s="31">
        <v>0</v>
      </c>
      <c r="M1040" s="31"/>
      <c r="N1040" s="33">
        <v>110409.8</v>
      </c>
      <c r="O1040" s="29"/>
    </row>
    <row r="1041" spans="1:15" x14ac:dyDescent="0.25">
      <c r="A1041" s="30">
        <v>14</v>
      </c>
      <c r="B1041" s="31" t="s">
        <v>24</v>
      </c>
      <c r="C1041" s="31" t="s">
        <v>15</v>
      </c>
      <c r="D1041" s="31">
        <v>6</v>
      </c>
      <c r="E1041" s="31">
        <v>4.5</v>
      </c>
      <c r="F1041" s="32">
        <v>44621</v>
      </c>
      <c r="G1041" s="33">
        <v>84136.08</v>
      </c>
      <c r="H1041" s="33">
        <v>1280</v>
      </c>
      <c r="I1041" s="31">
        <v>200</v>
      </c>
      <c r="J1041" s="33">
        <v>24849.53</v>
      </c>
      <c r="K1041" s="33">
        <v>6035.95</v>
      </c>
      <c r="L1041" s="31">
        <v>0</v>
      </c>
      <c r="M1041" s="31"/>
      <c r="N1041" s="33">
        <v>116501.56</v>
      </c>
      <c r="O1041" s="29"/>
    </row>
    <row r="1042" spans="1:15" x14ac:dyDescent="0.25">
      <c r="A1042" s="30">
        <v>54</v>
      </c>
      <c r="B1042" s="31" t="s">
        <v>65</v>
      </c>
      <c r="C1042" s="31" t="s">
        <v>15</v>
      </c>
      <c r="D1042" s="31">
        <v>8</v>
      </c>
      <c r="E1042" s="31">
        <v>6</v>
      </c>
      <c r="F1042" s="32">
        <v>44621</v>
      </c>
      <c r="G1042" s="33">
        <v>59188</v>
      </c>
      <c r="H1042" s="31">
        <v>905</v>
      </c>
      <c r="I1042" s="33">
        <v>1160</v>
      </c>
      <c r="J1042" s="33">
        <v>18201</v>
      </c>
      <c r="K1042" s="33">
        <v>5023</v>
      </c>
      <c r="L1042" s="31">
        <v>0</v>
      </c>
      <c r="M1042" s="31"/>
      <c r="N1042" s="33">
        <v>84477</v>
      </c>
      <c r="O1042" s="29"/>
    </row>
    <row r="1043" spans="1:15" x14ac:dyDescent="0.25">
      <c r="A1043" s="30">
        <v>25</v>
      </c>
      <c r="B1043" s="31" t="s">
        <v>40</v>
      </c>
      <c r="C1043" s="31" t="s">
        <v>38</v>
      </c>
      <c r="D1043" s="31">
        <v>6</v>
      </c>
      <c r="E1043" s="31">
        <v>6</v>
      </c>
      <c r="F1043" s="32">
        <v>44621</v>
      </c>
      <c r="G1043" s="33">
        <v>29269.78</v>
      </c>
      <c r="H1043" s="31">
        <v>0</v>
      </c>
      <c r="I1043" s="33">
        <v>2389.87</v>
      </c>
      <c r="J1043" s="33">
        <v>16218.9</v>
      </c>
      <c r="K1043" s="33">
        <v>2203.54</v>
      </c>
      <c r="L1043" s="31">
        <v>433.1</v>
      </c>
      <c r="M1043" s="31"/>
      <c r="N1043" s="33">
        <v>50515.19</v>
      </c>
      <c r="O1043" s="29"/>
    </row>
    <row r="1044" spans="1:15" x14ac:dyDescent="0.25">
      <c r="A1044" s="30">
        <v>16</v>
      </c>
      <c r="B1044" s="31" t="s">
        <v>27</v>
      </c>
      <c r="C1044" s="31" t="s">
        <v>15</v>
      </c>
      <c r="D1044" s="31">
        <v>7</v>
      </c>
      <c r="E1044" s="31">
        <v>7</v>
      </c>
      <c r="F1044" s="32">
        <v>44621</v>
      </c>
      <c r="G1044" s="33">
        <v>84473.51</v>
      </c>
      <c r="H1044" s="31">
        <v>0</v>
      </c>
      <c r="I1044" s="33">
        <v>3545</v>
      </c>
      <c r="J1044" s="33">
        <v>19025.68</v>
      </c>
      <c r="K1044" s="33">
        <v>4760.28</v>
      </c>
      <c r="L1044" s="33">
        <v>1355.14</v>
      </c>
      <c r="M1044" s="33"/>
      <c r="N1044" s="33">
        <v>113159.61</v>
      </c>
      <c r="O1044" s="29"/>
    </row>
    <row r="1045" spans="1:15" x14ac:dyDescent="0.25">
      <c r="A1045" s="30">
        <v>24</v>
      </c>
      <c r="B1045" s="31" t="s">
        <v>39</v>
      </c>
      <c r="C1045" s="31" t="s">
        <v>36</v>
      </c>
      <c r="D1045" s="31">
        <v>6</v>
      </c>
      <c r="E1045" s="31">
        <v>6</v>
      </c>
      <c r="F1045" s="32">
        <v>44621</v>
      </c>
      <c r="G1045" s="33">
        <v>56985.08</v>
      </c>
      <c r="H1045" s="31">
        <v>0</v>
      </c>
      <c r="I1045" s="31">
        <v>189.5</v>
      </c>
      <c r="J1045" s="33">
        <v>23669.5</v>
      </c>
      <c r="K1045" s="33">
        <v>2017</v>
      </c>
      <c r="L1045" s="31">
        <v>558.91999999999996</v>
      </c>
      <c r="M1045" s="31"/>
      <c r="N1045" s="33">
        <v>83420</v>
      </c>
      <c r="O1045" s="29"/>
    </row>
    <row r="1046" spans="1:15" x14ac:dyDescent="0.25">
      <c r="A1046" s="30">
        <v>29</v>
      </c>
      <c r="B1046" s="31" t="s">
        <v>47</v>
      </c>
      <c r="C1046" s="31" t="s">
        <v>15</v>
      </c>
      <c r="D1046" s="31">
        <v>7</v>
      </c>
      <c r="E1046" s="31">
        <v>6</v>
      </c>
      <c r="F1046" s="32">
        <v>44621</v>
      </c>
      <c r="G1046" s="33">
        <v>60677.75</v>
      </c>
      <c r="H1046" s="31">
        <v>0</v>
      </c>
      <c r="I1046" s="31">
        <v>950</v>
      </c>
      <c r="J1046" s="33">
        <v>26094.01</v>
      </c>
      <c r="K1046" s="33">
        <v>5779.3</v>
      </c>
      <c r="L1046" s="33">
        <v>3022.35</v>
      </c>
      <c r="M1046" s="33"/>
      <c r="N1046" s="33">
        <v>96523.41</v>
      </c>
      <c r="O1046" s="29"/>
    </row>
    <row r="1047" spans="1:15" x14ac:dyDescent="0.25">
      <c r="A1047" s="30">
        <v>21</v>
      </c>
      <c r="B1047" s="31" t="s">
        <v>33</v>
      </c>
      <c r="C1047" s="31" t="s">
        <v>15</v>
      </c>
      <c r="D1047" s="31">
        <v>6</v>
      </c>
      <c r="E1047" s="31">
        <v>6</v>
      </c>
      <c r="F1047" s="32">
        <v>44621</v>
      </c>
      <c r="G1047" s="33">
        <v>75889.56</v>
      </c>
      <c r="H1047" s="31">
        <v>0</v>
      </c>
      <c r="I1047" s="33">
        <v>4975</v>
      </c>
      <c r="J1047" s="33">
        <v>38779.980000000003</v>
      </c>
      <c r="K1047" s="33">
        <v>5925.91</v>
      </c>
      <c r="L1047" s="33">
        <v>1986.1</v>
      </c>
      <c r="M1047" s="33"/>
      <c r="N1047" s="33">
        <v>127556.55</v>
      </c>
      <c r="O1047" s="29"/>
    </row>
    <row r="1048" spans="1:15" x14ac:dyDescent="0.25">
      <c r="A1048" s="30">
        <v>64</v>
      </c>
      <c r="B1048" s="31" t="s">
        <v>70</v>
      </c>
      <c r="C1048" s="31" t="s">
        <v>32</v>
      </c>
      <c r="D1048" s="31">
        <v>9</v>
      </c>
      <c r="E1048" s="31">
        <v>6</v>
      </c>
      <c r="F1048" s="32">
        <v>44621</v>
      </c>
      <c r="G1048" s="33">
        <v>96437.3</v>
      </c>
      <c r="H1048" s="31">
        <v>0</v>
      </c>
      <c r="I1048" s="33">
        <v>4320</v>
      </c>
      <c r="J1048" s="33">
        <v>33550.33</v>
      </c>
      <c r="K1048" s="33">
        <v>7247.28</v>
      </c>
      <c r="L1048" s="31">
        <v>165.96</v>
      </c>
      <c r="M1048" s="31"/>
      <c r="N1048" s="33">
        <v>141720.87</v>
      </c>
      <c r="O1048" s="29"/>
    </row>
    <row r="1049" spans="1:15" x14ac:dyDescent="0.25">
      <c r="A1049" s="30">
        <v>62</v>
      </c>
      <c r="B1049" s="31" t="s">
        <v>63</v>
      </c>
      <c r="C1049" s="31" t="s">
        <v>15</v>
      </c>
      <c r="D1049" s="31">
        <v>9</v>
      </c>
      <c r="E1049" s="31">
        <v>6</v>
      </c>
      <c r="F1049" s="32">
        <v>44621</v>
      </c>
      <c r="G1049" s="33">
        <v>77913.740000000005</v>
      </c>
      <c r="H1049" s="33">
        <v>1935</v>
      </c>
      <c r="I1049" s="33">
        <v>3243.75</v>
      </c>
      <c r="J1049" s="33">
        <v>22307.86</v>
      </c>
      <c r="K1049" s="33">
        <v>4239.46</v>
      </c>
      <c r="L1049" s="31">
        <v>189</v>
      </c>
      <c r="M1049" s="31"/>
      <c r="N1049" s="33">
        <v>109828.81</v>
      </c>
      <c r="O1049" s="29"/>
    </row>
    <row r="1050" spans="1:15" x14ac:dyDescent="0.25">
      <c r="A1050" s="30">
        <v>4</v>
      </c>
      <c r="B1050" s="31" t="s">
        <v>37</v>
      </c>
      <c r="C1050" s="31" t="s">
        <v>38</v>
      </c>
      <c r="D1050" s="31">
        <v>5</v>
      </c>
      <c r="E1050" s="31">
        <v>6</v>
      </c>
      <c r="F1050" s="32">
        <v>44621</v>
      </c>
      <c r="G1050" s="33">
        <v>24139.3</v>
      </c>
      <c r="H1050" s="31">
        <v>0</v>
      </c>
      <c r="I1050" s="31">
        <v>0</v>
      </c>
      <c r="J1050" s="33">
        <v>9543.39</v>
      </c>
      <c r="K1050" s="33">
        <v>4676.7700000000004</v>
      </c>
      <c r="L1050" s="31">
        <v>230</v>
      </c>
      <c r="M1050" s="31"/>
      <c r="N1050" s="33">
        <v>38589.46</v>
      </c>
      <c r="O1050" s="29"/>
    </row>
    <row r="1051" spans="1:15" ht="30" x14ac:dyDescent="0.25">
      <c r="A1051" s="30">
        <v>58</v>
      </c>
      <c r="B1051" s="31" t="s">
        <v>58</v>
      </c>
      <c r="C1051" s="31" t="s">
        <v>59</v>
      </c>
      <c r="D1051" s="31">
        <v>8</v>
      </c>
      <c r="E1051" s="31">
        <v>6</v>
      </c>
      <c r="F1051" s="32">
        <v>44621</v>
      </c>
      <c r="G1051" s="33">
        <v>76337.5</v>
      </c>
      <c r="H1051" s="33">
        <v>1080</v>
      </c>
      <c r="I1051" s="33">
        <v>16202.6</v>
      </c>
      <c r="J1051" s="33">
        <v>23890.33</v>
      </c>
      <c r="K1051" s="33">
        <v>10827.96</v>
      </c>
      <c r="L1051" s="31">
        <v>450</v>
      </c>
      <c r="M1051" s="31"/>
      <c r="N1051" s="33">
        <v>128788.39</v>
      </c>
      <c r="O1051" s="29"/>
    </row>
    <row r="1052" spans="1:15" x14ac:dyDescent="0.25">
      <c r="A1052" s="30">
        <v>63</v>
      </c>
      <c r="B1052" s="31" t="s">
        <v>56</v>
      </c>
      <c r="C1052" s="31" t="s">
        <v>15</v>
      </c>
      <c r="D1052" s="31">
        <v>8</v>
      </c>
      <c r="E1052" s="31">
        <v>6</v>
      </c>
      <c r="F1052" s="32">
        <v>44621</v>
      </c>
      <c r="G1052" s="33">
        <v>100493.1</v>
      </c>
      <c r="H1052" s="33">
        <v>1000</v>
      </c>
      <c r="I1052" s="33">
        <v>7540</v>
      </c>
      <c r="J1052" s="33">
        <v>39815</v>
      </c>
      <c r="K1052" s="33">
        <v>6052.75</v>
      </c>
      <c r="L1052" s="33">
        <v>1573</v>
      </c>
      <c r="M1052" s="33"/>
      <c r="N1052" s="33">
        <v>156473.85</v>
      </c>
      <c r="O1052" s="29"/>
    </row>
    <row r="1053" spans="1:15" x14ac:dyDescent="0.25">
      <c r="A1053" s="30">
        <v>42</v>
      </c>
      <c r="B1053" s="31" t="s">
        <v>60</v>
      </c>
      <c r="C1053" s="31" t="s">
        <v>15</v>
      </c>
      <c r="D1053" s="31">
        <v>8</v>
      </c>
      <c r="E1053" s="31">
        <v>6</v>
      </c>
      <c r="F1053" s="32">
        <v>44621</v>
      </c>
      <c r="G1053" s="33">
        <v>82505.16</v>
      </c>
      <c r="H1053" s="31">
        <v>0</v>
      </c>
      <c r="I1053" s="31">
        <v>990</v>
      </c>
      <c r="J1053" s="33">
        <v>32696.5</v>
      </c>
      <c r="K1053" s="33">
        <v>8346.4599999999991</v>
      </c>
      <c r="L1053" s="31">
        <v>71.959999999999994</v>
      </c>
      <c r="M1053" s="31"/>
      <c r="N1053" s="33">
        <v>124610.08</v>
      </c>
      <c r="O1053" s="29"/>
    </row>
    <row r="1054" spans="1:15" x14ac:dyDescent="0.25">
      <c r="A1054" s="30">
        <v>32</v>
      </c>
      <c r="B1054" s="31" t="s">
        <v>49</v>
      </c>
      <c r="C1054" s="31" t="s">
        <v>15</v>
      </c>
      <c r="D1054" s="31">
        <v>7</v>
      </c>
      <c r="E1054" s="31">
        <v>7</v>
      </c>
      <c r="F1054" s="32">
        <v>44621</v>
      </c>
      <c r="G1054" s="33">
        <v>74857.850000000006</v>
      </c>
      <c r="H1054" s="33">
        <v>1675</v>
      </c>
      <c r="I1054" s="31">
        <v>560</v>
      </c>
      <c r="J1054" s="33">
        <v>32580.75</v>
      </c>
      <c r="K1054" s="33">
        <v>6068.5</v>
      </c>
      <c r="L1054" s="31">
        <v>546.36</v>
      </c>
      <c r="M1054" s="31"/>
      <c r="N1054" s="33">
        <v>116288.46</v>
      </c>
      <c r="O1054" s="29"/>
    </row>
    <row r="1055" spans="1:15" x14ac:dyDescent="0.25">
      <c r="A1055" s="30">
        <v>34</v>
      </c>
      <c r="B1055" s="31" t="s">
        <v>48</v>
      </c>
      <c r="C1055" s="31" t="s">
        <v>15</v>
      </c>
      <c r="D1055" s="31">
        <v>7</v>
      </c>
      <c r="E1055" s="31">
        <v>6</v>
      </c>
      <c r="F1055" s="32">
        <v>44621</v>
      </c>
      <c r="G1055" s="33">
        <v>79391.64</v>
      </c>
      <c r="H1055" s="31">
        <v>105</v>
      </c>
      <c r="I1055" s="33">
        <v>4110</v>
      </c>
      <c r="J1055" s="33">
        <v>33683.32</v>
      </c>
      <c r="K1055" s="33">
        <v>4140.96</v>
      </c>
      <c r="L1055" s="31">
        <v>546.99</v>
      </c>
      <c r="M1055" s="31"/>
      <c r="N1055" s="33">
        <v>121977.91</v>
      </c>
      <c r="O1055" s="29"/>
    </row>
    <row r="1056" spans="1:15" x14ac:dyDescent="0.25">
      <c r="A1056" s="30">
        <v>40</v>
      </c>
      <c r="B1056" s="31" t="s">
        <v>57</v>
      </c>
      <c r="C1056" s="31" t="s">
        <v>32</v>
      </c>
      <c r="D1056" s="31">
        <v>7</v>
      </c>
      <c r="E1056" s="31">
        <v>6</v>
      </c>
      <c r="F1056" s="32">
        <v>44621</v>
      </c>
      <c r="G1056" s="33">
        <v>118123.48</v>
      </c>
      <c r="H1056" s="33">
        <v>5576</v>
      </c>
      <c r="I1056" s="33">
        <v>2672.2</v>
      </c>
      <c r="J1056" s="33">
        <v>49164.32</v>
      </c>
      <c r="K1056" s="33">
        <v>9001.31</v>
      </c>
      <c r="L1056" s="31">
        <v>288.79000000000002</v>
      </c>
      <c r="M1056" s="31"/>
      <c r="N1056" s="33">
        <v>184826.1</v>
      </c>
      <c r="O1056" s="29"/>
    </row>
    <row r="1057" spans="1:15" x14ac:dyDescent="0.25">
      <c r="A1057" s="30">
        <v>53</v>
      </c>
      <c r="B1057" s="31" t="s">
        <v>66</v>
      </c>
      <c r="C1057" s="31" t="s">
        <v>36</v>
      </c>
      <c r="D1057" s="31">
        <v>6</v>
      </c>
      <c r="E1057" s="31">
        <v>6</v>
      </c>
      <c r="F1057" s="32">
        <v>44652</v>
      </c>
      <c r="G1057" s="33">
        <v>13817.5</v>
      </c>
      <c r="H1057" s="31">
        <v>0</v>
      </c>
      <c r="I1057" s="31">
        <v>0</v>
      </c>
      <c r="J1057" s="31">
        <v>197.63</v>
      </c>
      <c r="K1057" s="33">
        <v>1551.17</v>
      </c>
      <c r="L1057" s="31">
        <v>0</v>
      </c>
      <c r="M1057" s="31"/>
      <c r="N1057" s="33">
        <v>15566.3</v>
      </c>
      <c r="O1057" s="29"/>
    </row>
    <row r="1058" spans="1:15" ht="30" x14ac:dyDescent="0.25">
      <c r="A1058" s="30">
        <v>58</v>
      </c>
      <c r="B1058" s="31" t="s">
        <v>58</v>
      </c>
      <c r="C1058" s="31" t="s">
        <v>59</v>
      </c>
      <c r="D1058" s="31">
        <v>8</v>
      </c>
      <c r="E1058" s="31">
        <v>6</v>
      </c>
      <c r="F1058" s="32">
        <v>44652</v>
      </c>
      <c r="G1058" s="33">
        <v>55481.25</v>
      </c>
      <c r="H1058" s="33">
        <v>4212</v>
      </c>
      <c r="I1058" s="33">
        <v>12130</v>
      </c>
      <c r="J1058" s="33">
        <v>21206.38</v>
      </c>
      <c r="K1058" s="33">
        <v>9130.9</v>
      </c>
      <c r="L1058" s="33">
        <v>3137.5</v>
      </c>
      <c r="M1058" s="33"/>
      <c r="N1058" s="33">
        <v>105298.03</v>
      </c>
      <c r="O1058" s="29"/>
    </row>
    <row r="1059" spans="1:15" x14ac:dyDescent="0.25">
      <c r="A1059" s="30">
        <v>38</v>
      </c>
      <c r="B1059" s="31" t="s">
        <v>53</v>
      </c>
      <c r="C1059" s="31" t="s">
        <v>15</v>
      </c>
      <c r="D1059" s="31">
        <v>8</v>
      </c>
      <c r="E1059" s="31">
        <v>6</v>
      </c>
      <c r="F1059" s="32">
        <v>44652</v>
      </c>
      <c r="G1059" s="33">
        <v>40326.51</v>
      </c>
      <c r="H1059" s="31">
        <v>0</v>
      </c>
      <c r="I1059" s="31">
        <v>0</v>
      </c>
      <c r="J1059" s="33">
        <v>18709.669999999998</v>
      </c>
      <c r="K1059" s="33">
        <v>4738.67</v>
      </c>
      <c r="L1059" s="31">
        <v>348.91</v>
      </c>
      <c r="M1059" s="31"/>
      <c r="N1059" s="33">
        <v>64123.76</v>
      </c>
      <c r="O1059" s="29"/>
    </row>
    <row r="1060" spans="1:15" x14ac:dyDescent="0.25">
      <c r="A1060" s="30">
        <v>27</v>
      </c>
      <c r="B1060" s="31" t="s">
        <v>42</v>
      </c>
      <c r="C1060" s="31" t="s">
        <v>15</v>
      </c>
      <c r="D1060" s="31">
        <v>6</v>
      </c>
      <c r="E1060" s="31">
        <v>6</v>
      </c>
      <c r="F1060" s="32">
        <v>44652</v>
      </c>
      <c r="G1060" s="33">
        <v>63462.5</v>
      </c>
      <c r="H1060" s="31">
        <v>0</v>
      </c>
      <c r="I1060" s="31">
        <v>505</v>
      </c>
      <c r="J1060" s="33">
        <v>24129.63</v>
      </c>
      <c r="K1060" s="33">
        <v>3529.45</v>
      </c>
      <c r="L1060" s="31">
        <v>253.98</v>
      </c>
      <c r="M1060" s="31"/>
      <c r="N1060" s="33">
        <v>91880.56</v>
      </c>
      <c r="O1060" s="29"/>
    </row>
    <row r="1061" spans="1:15" x14ac:dyDescent="0.25">
      <c r="A1061" s="30">
        <v>40</v>
      </c>
      <c r="B1061" s="31" t="s">
        <v>57</v>
      </c>
      <c r="C1061" s="31" t="s">
        <v>32</v>
      </c>
      <c r="D1061" s="31">
        <v>7</v>
      </c>
      <c r="E1061" s="31">
        <v>6</v>
      </c>
      <c r="F1061" s="32">
        <v>44652</v>
      </c>
      <c r="G1061" s="33">
        <v>45223.24</v>
      </c>
      <c r="H1061" s="33">
        <v>2898.5</v>
      </c>
      <c r="I1061" s="33">
        <v>2680</v>
      </c>
      <c r="J1061" s="33">
        <v>20756</v>
      </c>
      <c r="K1061" s="33">
        <v>4517.58</v>
      </c>
      <c r="L1061" s="31">
        <v>259.33999999999997</v>
      </c>
      <c r="M1061" s="31"/>
      <c r="N1061" s="33">
        <v>76334.66</v>
      </c>
      <c r="O1061" s="29"/>
    </row>
    <row r="1062" spans="1:15" x14ac:dyDescent="0.25">
      <c r="A1062" s="30">
        <v>64</v>
      </c>
      <c r="B1062" s="31" t="s">
        <v>70</v>
      </c>
      <c r="C1062" s="31" t="s">
        <v>32</v>
      </c>
      <c r="D1062" s="31">
        <v>9</v>
      </c>
      <c r="E1062" s="31">
        <v>6</v>
      </c>
      <c r="F1062" s="32">
        <v>44652</v>
      </c>
      <c r="G1062" s="33">
        <v>36640.61</v>
      </c>
      <c r="H1062" s="31">
        <v>0</v>
      </c>
      <c r="I1062" s="33">
        <v>1165</v>
      </c>
      <c r="J1062" s="33">
        <v>12217</v>
      </c>
      <c r="K1062" s="33">
        <v>2724.34</v>
      </c>
      <c r="L1062" s="31">
        <v>131.94</v>
      </c>
      <c r="M1062" s="31"/>
      <c r="N1062" s="33">
        <v>52878.89</v>
      </c>
      <c r="O1062" s="29"/>
    </row>
    <row r="1063" spans="1:15" x14ac:dyDescent="0.25">
      <c r="A1063" s="30">
        <v>42</v>
      </c>
      <c r="B1063" s="31" t="s">
        <v>60</v>
      </c>
      <c r="C1063" s="31" t="s">
        <v>15</v>
      </c>
      <c r="D1063" s="31">
        <v>8</v>
      </c>
      <c r="E1063" s="31">
        <v>6</v>
      </c>
      <c r="F1063" s="32">
        <v>44652</v>
      </c>
      <c r="G1063" s="33">
        <v>58481.919999999998</v>
      </c>
      <c r="H1063" s="31">
        <v>0</v>
      </c>
      <c r="I1063" s="31">
        <v>0</v>
      </c>
      <c r="J1063" s="33">
        <v>22104.91</v>
      </c>
      <c r="K1063" s="33">
        <v>4612.3900000000003</v>
      </c>
      <c r="L1063" s="31">
        <v>35.979999999999997</v>
      </c>
      <c r="M1063" s="31"/>
      <c r="N1063" s="33">
        <v>85235.199999999997</v>
      </c>
      <c r="O1063" s="29"/>
    </row>
    <row r="1064" spans="1:15" x14ac:dyDescent="0.25">
      <c r="A1064" s="30">
        <v>32</v>
      </c>
      <c r="B1064" s="31" t="s">
        <v>49</v>
      </c>
      <c r="C1064" s="31" t="s">
        <v>15</v>
      </c>
      <c r="D1064" s="31">
        <v>7</v>
      </c>
      <c r="E1064" s="31">
        <v>7</v>
      </c>
      <c r="F1064" s="32">
        <v>44652</v>
      </c>
      <c r="G1064" s="33">
        <v>56980.3</v>
      </c>
      <c r="H1064" s="31">
        <v>0</v>
      </c>
      <c r="I1064" s="33">
        <v>1780</v>
      </c>
      <c r="J1064" s="33">
        <v>17663.75</v>
      </c>
      <c r="K1064" s="33">
        <v>3912.65</v>
      </c>
      <c r="L1064" s="31">
        <v>99.95</v>
      </c>
      <c r="M1064" s="31"/>
      <c r="N1064" s="33">
        <v>80436.649999999994</v>
      </c>
      <c r="O1064" s="29"/>
    </row>
    <row r="1065" spans="1:15" x14ac:dyDescent="0.25">
      <c r="A1065" s="30">
        <v>34</v>
      </c>
      <c r="B1065" s="31" t="s">
        <v>48</v>
      </c>
      <c r="C1065" s="31" t="s">
        <v>15</v>
      </c>
      <c r="D1065" s="31">
        <v>7</v>
      </c>
      <c r="E1065" s="31">
        <v>6</v>
      </c>
      <c r="F1065" s="32">
        <v>44652</v>
      </c>
      <c r="G1065" s="33">
        <v>58105.279999999999</v>
      </c>
      <c r="H1065" s="31">
        <v>0</v>
      </c>
      <c r="I1065" s="31">
        <v>0</v>
      </c>
      <c r="J1065" s="33">
        <v>26722.400000000001</v>
      </c>
      <c r="K1065" s="33">
        <v>3185.97</v>
      </c>
      <c r="L1065" s="31">
        <v>577</v>
      </c>
      <c r="M1065" s="31"/>
      <c r="N1065" s="33">
        <v>88590.65</v>
      </c>
      <c r="O1065" s="29"/>
    </row>
    <row r="1066" spans="1:15" x14ac:dyDescent="0.25">
      <c r="A1066" s="30">
        <v>14</v>
      </c>
      <c r="B1066" s="31" t="s">
        <v>24</v>
      </c>
      <c r="C1066" s="31" t="s">
        <v>15</v>
      </c>
      <c r="D1066" s="31">
        <v>6</v>
      </c>
      <c r="E1066" s="31">
        <v>4.5</v>
      </c>
      <c r="F1066" s="32">
        <v>44652</v>
      </c>
      <c r="G1066" s="33">
        <v>61566.62</v>
      </c>
      <c r="H1066" s="31">
        <v>420</v>
      </c>
      <c r="I1066" s="31">
        <v>270</v>
      </c>
      <c r="J1066" s="33">
        <v>18247.46</v>
      </c>
      <c r="K1066" s="33">
        <v>4880.1899999999996</v>
      </c>
      <c r="L1066" s="31">
        <v>40</v>
      </c>
      <c r="M1066" s="31"/>
      <c r="N1066" s="33">
        <v>85424.27</v>
      </c>
      <c r="O1066" s="29"/>
    </row>
    <row r="1067" spans="1:15" x14ac:dyDescent="0.25">
      <c r="A1067" s="30">
        <v>83</v>
      </c>
      <c r="B1067" s="31" t="s">
        <v>62</v>
      </c>
      <c r="C1067" s="31" t="s">
        <v>15</v>
      </c>
      <c r="D1067" s="31">
        <v>6</v>
      </c>
      <c r="E1067" s="31">
        <v>4.5</v>
      </c>
      <c r="F1067" s="32">
        <v>44652</v>
      </c>
      <c r="G1067" s="33">
        <v>64800.19</v>
      </c>
      <c r="H1067" s="31">
        <v>0</v>
      </c>
      <c r="I1067" s="33">
        <v>1920</v>
      </c>
      <c r="J1067" s="33">
        <v>17141.07</v>
      </c>
      <c r="K1067" s="33">
        <v>4902</v>
      </c>
      <c r="L1067" s="31">
        <v>0</v>
      </c>
      <c r="M1067" s="31"/>
      <c r="N1067" s="33">
        <v>88763.26</v>
      </c>
      <c r="O1067" s="29"/>
    </row>
    <row r="1068" spans="1:15" x14ac:dyDescent="0.25">
      <c r="A1068" s="30">
        <v>22</v>
      </c>
      <c r="B1068" s="31" t="s">
        <v>34</v>
      </c>
      <c r="C1068" s="31" t="s">
        <v>15</v>
      </c>
      <c r="D1068" s="31">
        <v>6</v>
      </c>
      <c r="E1068" s="31">
        <v>4.5</v>
      </c>
      <c r="F1068" s="32">
        <v>44652</v>
      </c>
      <c r="G1068" s="33">
        <v>53128.83</v>
      </c>
      <c r="H1068" s="31">
        <v>0</v>
      </c>
      <c r="I1068" s="31">
        <v>640</v>
      </c>
      <c r="J1068" s="33">
        <v>17345.810000000001</v>
      </c>
      <c r="K1068" s="33">
        <v>2964</v>
      </c>
      <c r="L1068" s="31">
        <v>0</v>
      </c>
      <c r="M1068" s="31"/>
      <c r="N1068" s="33">
        <v>74078.64</v>
      </c>
      <c r="O1068" s="29"/>
    </row>
    <row r="1069" spans="1:15" x14ac:dyDescent="0.25">
      <c r="A1069" s="30">
        <v>36</v>
      </c>
      <c r="B1069" s="31" t="s">
        <v>52</v>
      </c>
      <c r="C1069" s="31" t="s">
        <v>15</v>
      </c>
      <c r="D1069" s="31">
        <v>7</v>
      </c>
      <c r="E1069" s="31">
        <v>6</v>
      </c>
      <c r="F1069" s="32">
        <v>44652</v>
      </c>
      <c r="G1069" s="33">
        <v>29445.64</v>
      </c>
      <c r="H1069" s="31">
        <v>0</v>
      </c>
      <c r="I1069" s="33">
        <v>5736</v>
      </c>
      <c r="J1069" s="33">
        <v>12125.26</v>
      </c>
      <c r="K1069" s="33">
        <v>3075.5</v>
      </c>
      <c r="L1069" s="31">
        <v>0</v>
      </c>
      <c r="M1069" s="31"/>
      <c r="N1069" s="33">
        <v>50382.400000000001</v>
      </c>
      <c r="O1069" s="29"/>
    </row>
    <row r="1070" spans="1:15" x14ac:dyDescent="0.25">
      <c r="A1070" s="30">
        <v>20</v>
      </c>
      <c r="B1070" s="31" t="s">
        <v>30</v>
      </c>
      <c r="C1070" s="31" t="s">
        <v>15</v>
      </c>
      <c r="D1070" s="31">
        <v>6</v>
      </c>
      <c r="E1070" s="31">
        <v>4.5</v>
      </c>
      <c r="F1070" s="32">
        <v>44652</v>
      </c>
      <c r="G1070" s="33">
        <v>59253.74</v>
      </c>
      <c r="H1070" s="31">
        <v>0</v>
      </c>
      <c r="I1070" s="33">
        <v>2260</v>
      </c>
      <c r="J1070" s="33">
        <v>17334.09</v>
      </c>
      <c r="K1070" s="33">
        <v>3623.8</v>
      </c>
      <c r="L1070" s="31">
        <v>392.9</v>
      </c>
      <c r="M1070" s="31"/>
      <c r="N1070" s="33">
        <v>82864.53</v>
      </c>
      <c r="O1070" s="29"/>
    </row>
    <row r="1071" spans="1:15" x14ac:dyDescent="0.25">
      <c r="A1071" s="30">
        <v>23</v>
      </c>
      <c r="B1071" s="31" t="s">
        <v>35</v>
      </c>
      <c r="C1071" s="31" t="s">
        <v>36</v>
      </c>
      <c r="D1071" s="31">
        <v>6</v>
      </c>
      <c r="E1071" s="31">
        <v>6</v>
      </c>
      <c r="F1071" s="32">
        <v>44652</v>
      </c>
      <c r="G1071" s="33">
        <v>43560.53</v>
      </c>
      <c r="H1071" s="31">
        <v>0</v>
      </c>
      <c r="I1071" s="33">
        <v>1445</v>
      </c>
      <c r="J1071" s="33">
        <v>16091.91</v>
      </c>
      <c r="K1071" s="33">
        <v>3669</v>
      </c>
      <c r="L1071" s="31">
        <v>285</v>
      </c>
      <c r="M1071" s="31"/>
      <c r="N1071" s="33">
        <v>65051.44</v>
      </c>
      <c r="O1071" s="29"/>
    </row>
    <row r="1072" spans="1:15" x14ac:dyDescent="0.25">
      <c r="A1072" s="30">
        <v>35</v>
      </c>
      <c r="B1072" s="31" t="s">
        <v>61</v>
      </c>
      <c r="C1072" s="31" t="s">
        <v>15</v>
      </c>
      <c r="D1072" s="31">
        <v>9</v>
      </c>
      <c r="E1072" s="31">
        <v>6</v>
      </c>
      <c r="F1072" s="32">
        <v>44652</v>
      </c>
      <c r="G1072" s="33">
        <v>46754.54</v>
      </c>
      <c r="H1072" s="31">
        <v>0</v>
      </c>
      <c r="I1072" s="33">
        <v>3330</v>
      </c>
      <c r="J1072" s="33">
        <v>13500.82</v>
      </c>
      <c r="K1072" s="33">
        <v>3921.2</v>
      </c>
      <c r="L1072" s="31">
        <v>102.45</v>
      </c>
      <c r="M1072" s="31"/>
      <c r="N1072" s="33">
        <v>67609.009999999995</v>
      </c>
      <c r="O1072" s="29"/>
    </row>
    <row r="1073" spans="1:15" x14ac:dyDescent="0.25">
      <c r="A1073" s="30">
        <v>68</v>
      </c>
      <c r="B1073" s="31" t="s">
        <v>72</v>
      </c>
      <c r="C1073" s="31" t="s">
        <v>32</v>
      </c>
      <c r="D1073" s="31">
        <v>6</v>
      </c>
      <c r="E1073" s="31">
        <v>7</v>
      </c>
      <c r="F1073" s="32">
        <v>44652</v>
      </c>
      <c r="G1073" s="33">
        <v>21103.46</v>
      </c>
      <c r="H1073" s="31">
        <v>0</v>
      </c>
      <c r="I1073" s="31">
        <v>550</v>
      </c>
      <c r="J1073" s="33">
        <v>11550.75</v>
      </c>
      <c r="K1073" s="33">
        <v>2854</v>
      </c>
      <c r="L1073" s="31">
        <v>842.97</v>
      </c>
      <c r="M1073" s="31"/>
      <c r="N1073" s="33">
        <v>36901.18</v>
      </c>
      <c r="O1073" s="29"/>
    </row>
    <row r="1074" spans="1:15" x14ac:dyDescent="0.25">
      <c r="A1074" s="30">
        <v>72</v>
      </c>
      <c r="B1074" s="31" t="s">
        <v>71</v>
      </c>
      <c r="C1074" s="31" t="s">
        <v>32</v>
      </c>
      <c r="D1074" s="31">
        <v>8</v>
      </c>
      <c r="E1074" s="31">
        <v>6</v>
      </c>
      <c r="F1074" s="32">
        <v>44652</v>
      </c>
      <c r="G1074" s="33">
        <v>20063.66</v>
      </c>
      <c r="H1074" s="31">
        <v>0</v>
      </c>
      <c r="I1074" s="33">
        <v>1855</v>
      </c>
      <c r="J1074" s="33">
        <v>9281.5</v>
      </c>
      <c r="K1074" s="33">
        <v>2166.5</v>
      </c>
      <c r="L1074" s="31">
        <v>27</v>
      </c>
      <c r="M1074" s="31"/>
      <c r="N1074" s="33">
        <v>33393.660000000003</v>
      </c>
      <c r="O1074" s="29"/>
    </row>
    <row r="1075" spans="1:15" x14ac:dyDescent="0.25">
      <c r="A1075" s="30">
        <v>19</v>
      </c>
      <c r="B1075" s="31" t="s">
        <v>31</v>
      </c>
      <c r="C1075" s="31" t="s">
        <v>32</v>
      </c>
      <c r="D1075" s="31">
        <v>6</v>
      </c>
      <c r="E1075" s="31">
        <v>6</v>
      </c>
      <c r="F1075" s="32">
        <v>44652</v>
      </c>
      <c r="G1075" s="33">
        <v>40623.870000000003</v>
      </c>
      <c r="H1075" s="31">
        <v>0</v>
      </c>
      <c r="I1075" s="33">
        <v>2416</v>
      </c>
      <c r="J1075" s="33">
        <v>15354.79</v>
      </c>
      <c r="K1075" s="33">
        <v>2821.98</v>
      </c>
      <c r="L1075" s="31">
        <v>546.98</v>
      </c>
      <c r="M1075" s="31"/>
      <c r="N1075" s="33">
        <v>61763.62</v>
      </c>
      <c r="O1075" s="29"/>
    </row>
    <row r="1076" spans="1:15" x14ac:dyDescent="0.25">
      <c r="A1076" s="30">
        <v>11</v>
      </c>
      <c r="B1076" s="31" t="s">
        <v>22</v>
      </c>
      <c r="C1076" s="31" t="s">
        <v>15</v>
      </c>
      <c r="D1076" s="31">
        <v>6</v>
      </c>
      <c r="E1076" s="31">
        <v>6</v>
      </c>
      <c r="F1076" s="32">
        <v>44652</v>
      </c>
      <c r="G1076" s="33">
        <v>43090.41</v>
      </c>
      <c r="H1076" s="31">
        <v>21.5</v>
      </c>
      <c r="I1076" s="33">
        <v>1500</v>
      </c>
      <c r="J1076" s="33">
        <v>14170.41</v>
      </c>
      <c r="K1076" s="33">
        <v>2744.55</v>
      </c>
      <c r="L1076" s="31">
        <v>376.28</v>
      </c>
      <c r="M1076" s="31"/>
      <c r="N1076" s="33">
        <v>61903.15</v>
      </c>
      <c r="O1076" s="29"/>
    </row>
    <row r="1077" spans="1:15" x14ac:dyDescent="0.25">
      <c r="A1077" s="30">
        <v>2</v>
      </c>
      <c r="B1077" s="31" t="s">
        <v>14</v>
      </c>
      <c r="C1077" s="31" t="s">
        <v>15</v>
      </c>
      <c r="D1077" s="31">
        <v>5</v>
      </c>
      <c r="E1077" s="31">
        <v>6</v>
      </c>
      <c r="F1077" s="32">
        <v>44652</v>
      </c>
      <c r="G1077" s="33">
        <v>44423.82</v>
      </c>
      <c r="H1077" s="31">
        <v>0</v>
      </c>
      <c r="I1077" s="33">
        <v>-1016.88</v>
      </c>
      <c r="J1077" s="33">
        <v>14154.69</v>
      </c>
      <c r="K1077" s="33">
        <v>1765.92</v>
      </c>
      <c r="L1077" s="31">
        <v>303.95999999999998</v>
      </c>
      <c r="M1077" s="31"/>
      <c r="N1077" s="33">
        <v>59631.51</v>
      </c>
      <c r="O1077" s="29"/>
    </row>
    <row r="1078" spans="1:15" x14ac:dyDescent="0.25">
      <c r="A1078" s="30">
        <v>49</v>
      </c>
      <c r="B1078" s="31" t="s">
        <v>64</v>
      </c>
      <c r="C1078" s="31" t="s">
        <v>15</v>
      </c>
      <c r="D1078" s="31">
        <v>7</v>
      </c>
      <c r="E1078" s="31">
        <v>6</v>
      </c>
      <c r="F1078" s="32">
        <v>44652</v>
      </c>
      <c r="G1078" s="33">
        <v>49463.49</v>
      </c>
      <c r="H1078" s="31">
        <v>0</v>
      </c>
      <c r="I1078" s="31">
        <v>0</v>
      </c>
      <c r="J1078" s="33">
        <v>18511.580000000002</v>
      </c>
      <c r="K1078" s="33">
        <v>4367.3900000000003</v>
      </c>
      <c r="L1078" s="31">
        <v>143.24</v>
      </c>
      <c r="M1078" s="31"/>
      <c r="N1078" s="33">
        <v>72485.7</v>
      </c>
      <c r="O1078" s="29"/>
    </row>
    <row r="1079" spans="1:15" x14ac:dyDescent="0.25">
      <c r="A1079" s="30">
        <v>76</v>
      </c>
      <c r="B1079" s="31" t="s">
        <v>74</v>
      </c>
      <c r="C1079" s="31" t="s">
        <v>15</v>
      </c>
      <c r="D1079" s="31">
        <v>7</v>
      </c>
      <c r="E1079" s="31">
        <v>6</v>
      </c>
      <c r="F1079" s="32">
        <v>44652</v>
      </c>
      <c r="G1079" s="33">
        <v>20545.009999999998</v>
      </c>
      <c r="H1079" s="31">
        <v>0</v>
      </c>
      <c r="I1079" s="31">
        <v>0</v>
      </c>
      <c r="J1079" s="33">
        <v>11615</v>
      </c>
      <c r="K1079" s="33">
        <v>1658.8</v>
      </c>
      <c r="L1079" s="31">
        <v>0</v>
      </c>
      <c r="M1079" s="31"/>
      <c r="N1079" s="33">
        <v>33818.81</v>
      </c>
      <c r="O1079" s="29"/>
    </row>
    <row r="1080" spans="1:15" x14ac:dyDescent="0.25">
      <c r="A1080" s="30">
        <v>43</v>
      </c>
      <c r="B1080" s="31" t="s">
        <v>75</v>
      </c>
      <c r="C1080" s="31" t="s">
        <v>15</v>
      </c>
      <c r="D1080" s="31">
        <v>10</v>
      </c>
      <c r="E1080" s="31">
        <v>6</v>
      </c>
      <c r="F1080" s="32">
        <v>44652</v>
      </c>
      <c r="G1080" s="33">
        <v>3815</v>
      </c>
      <c r="H1080" s="31">
        <v>0</v>
      </c>
      <c r="I1080" s="31">
        <v>0</v>
      </c>
      <c r="J1080" s="33">
        <v>2211.0700000000002</v>
      </c>
      <c r="K1080" s="31">
        <v>495.28</v>
      </c>
      <c r="L1080" s="31">
        <v>90</v>
      </c>
      <c r="M1080" s="31"/>
      <c r="N1080" s="33">
        <v>6611.35</v>
      </c>
      <c r="O1080" s="29"/>
    </row>
    <row r="1081" spans="1:15" ht="30" x14ac:dyDescent="0.25">
      <c r="A1081" s="30">
        <v>31</v>
      </c>
      <c r="B1081" s="31" t="s">
        <v>45</v>
      </c>
      <c r="C1081" s="31" t="s">
        <v>20</v>
      </c>
      <c r="D1081" s="31">
        <v>7</v>
      </c>
      <c r="E1081" s="31">
        <v>6</v>
      </c>
      <c r="F1081" s="32">
        <v>44652</v>
      </c>
      <c r="G1081" s="33">
        <v>42199</v>
      </c>
      <c r="H1081" s="31">
        <v>0</v>
      </c>
      <c r="I1081" s="33">
        <v>1492.5</v>
      </c>
      <c r="J1081" s="33">
        <v>28911.55</v>
      </c>
      <c r="K1081" s="33">
        <v>5265.27</v>
      </c>
      <c r="L1081" s="31">
        <v>594</v>
      </c>
      <c r="M1081" s="31"/>
      <c r="N1081" s="33">
        <v>78462.320000000007</v>
      </c>
      <c r="O1081" s="29"/>
    </row>
    <row r="1082" spans="1:15" ht="30" x14ac:dyDescent="0.25">
      <c r="A1082" s="30">
        <v>15</v>
      </c>
      <c r="B1082" s="31" t="s">
        <v>26</v>
      </c>
      <c r="C1082" s="31" t="s">
        <v>20</v>
      </c>
      <c r="D1082" s="31">
        <v>7</v>
      </c>
      <c r="E1082" s="31">
        <v>6</v>
      </c>
      <c r="F1082" s="32">
        <v>44652</v>
      </c>
      <c r="G1082" s="33">
        <v>38281.42</v>
      </c>
      <c r="H1082" s="31">
        <v>0</v>
      </c>
      <c r="I1082" s="33">
        <v>5040.2</v>
      </c>
      <c r="J1082" s="33">
        <v>25396.799999999999</v>
      </c>
      <c r="K1082" s="33">
        <v>3452.2</v>
      </c>
      <c r="L1082" s="33">
        <v>1239.96</v>
      </c>
      <c r="M1082" s="33"/>
      <c r="N1082" s="33">
        <v>73410.58</v>
      </c>
      <c r="O1082" s="29"/>
    </row>
    <row r="1083" spans="1:15" x14ac:dyDescent="0.25">
      <c r="A1083" s="30">
        <v>10</v>
      </c>
      <c r="B1083" s="31" t="s">
        <v>21</v>
      </c>
      <c r="C1083" s="31" t="s">
        <v>15</v>
      </c>
      <c r="D1083" s="31">
        <v>6</v>
      </c>
      <c r="E1083" s="31">
        <v>6</v>
      </c>
      <c r="F1083" s="32">
        <v>44652</v>
      </c>
      <c r="G1083" s="33">
        <v>46645.85</v>
      </c>
      <c r="H1083" s="31">
        <v>0</v>
      </c>
      <c r="I1083" s="31">
        <v>990</v>
      </c>
      <c r="J1083" s="33">
        <v>15089.39</v>
      </c>
      <c r="K1083" s="33">
        <v>2288.14</v>
      </c>
      <c r="L1083" s="33">
        <v>1646.55</v>
      </c>
      <c r="M1083" s="33"/>
      <c r="N1083" s="33">
        <v>66659.929999999993</v>
      </c>
      <c r="O1083" s="29"/>
    </row>
    <row r="1084" spans="1:15" x14ac:dyDescent="0.25">
      <c r="A1084" s="30">
        <v>28</v>
      </c>
      <c r="B1084" s="31" t="s">
        <v>46</v>
      </c>
      <c r="C1084" s="31" t="s">
        <v>15</v>
      </c>
      <c r="D1084" s="31">
        <v>8</v>
      </c>
      <c r="E1084" s="31">
        <v>6</v>
      </c>
      <c r="F1084" s="32">
        <v>44652</v>
      </c>
      <c r="G1084" s="33">
        <v>52652.77</v>
      </c>
      <c r="H1084" s="31">
        <v>0</v>
      </c>
      <c r="I1084" s="33">
        <v>1130</v>
      </c>
      <c r="J1084" s="33">
        <v>19220.919999999998</v>
      </c>
      <c r="K1084" s="33">
        <v>3732</v>
      </c>
      <c r="L1084" s="31">
        <v>23.99</v>
      </c>
      <c r="M1084" s="31"/>
      <c r="N1084" s="33">
        <v>76759.679999999993</v>
      </c>
      <c r="O1084" s="29"/>
    </row>
    <row r="1085" spans="1:15" ht="30" x14ac:dyDescent="0.25">
      <c r="A1085" s="30">
        <v>9</v>
      </c>
      <c r="B1085" s="31" t="s">
        <v>19</v>
      </c>
      <c r="C1085" s="31" t="s">
        <v>20</v>
      </c>
      <c r="D1085" s="31">
        <v>5</v>
      </c>
      <c r="E1085" s="31">
        <v>6</v>
      </c>
      <c r="F1085" s="32">
        <v>44652</v>
      </c>
      <c r="G1085" s="33">
        <v>10685.5</v>
      </c>
      <c r="H1085" s="31">
        <v>0</v>
      </c>
      <c r="I1085" s="31">
        <v>0</v>
      </c>
      <c r="J1085" s="33">
        <v>4977.3500000000004</v>
      </c>
      <c r="K1085" s="31">
        <v>526.15</v>
      </c>
      <c r="L1085" s="31">
        <v>0</v>
      </c>
      <c r="M1085" s="31"/>
      <c r="N1085" s="33">
        <v>16189</v>
      </c>
      <c r="O1085" s="29"/>
    </row>
    <row r="1086" spans="1:15" x14ac:dyDescent="0.25">
      <c r="A1086" s="30">
        <v>4</v>
      </c>
      <c r="B1086" s="31" t="s">
        <v>37</v>
      </c>
      <c r="C1086" s="31" t="s">
        <v>38</v>
      </c>
      <c r="D1086" s="31">
        <v>5</v>
      </c>
      <c r="E1086" s="31">
        <v>6</v>
      </c>
      <c r="F1086" s="32">
        <v>44652</v>
      </c>
      <c r="G1086" s="33">
        <v>17570.36</v>
      </c>
      <c r="H1086" s="31">
        <v>0</v>
      </c>
      <c r="I1086" s="31">
        <v>0</v>
      </c>
      <c r="J1086" s="33">
        <v>6374.16</v>
      </c>
      <c r="K1086" s="33">
        <v>2639.85</v>
      </c>
      <c r="L1086" s="31">
        <v>37.5</v>
      </c>
      <c r="M1086" s="31"/>
      <c r="N1086" s="33">
        <v>26621.87</v>
      </c>
      <c r="O1086" s="29"/>
    </row>
    <row r="1087" spans="1:15" x14ac:dyDescent="0.25">
      <c r="A1087" s="30">
        <v>54</v>
      </c>
      <c r="B1087" s="31" t="s">
        <v>65</v>
      </c>
      <c r="C1087" s="31" t="s">
        <v>15</v>
      </c>
      <c r="D1087" s="31">
        <v>8</v>
      </c>
      <c r="E1087" s="31">
        <v>6</v>
      </c>
      <c r="F1087" s="32">
        <v>44652</v>
      </c>
      <c r="G1087" s="33">
        <v>44197.08</v>
      </c>
      <c r="H1087" s="31">
        <v>130</v>
      </c>
      <c r="I1087" s="31">
        <v>815</v>
      </c>
      <c r="J1087" s="33">
        <v>12517.25</v>
      </c>
      <c r="K1087" s="33">
        <v>2993.5</v>
      </c>
      <c r="L1087" s="31">
        <v>240</v>
      </c>
      <c r="M1087" s="31"/>
      <c r="N1087" s="33">
        <v>60892.83</v>
      </c>
      <c r="O1087" s="29"/>
    </row>
    <row r="1088" spans="1:15" x14ac:dyDescent="0.25">
      <c r="A1088" s="30">
        <v>12</v>
      </c>
      <c r="B1088" s="31" t="s">
        <v>23</v>
      </c>
      <c r="C1088" s="31" t="s">
        <v>15</v>
      </c>
      <c r="D1088" s="31">
        <v>6</v>
      </c>
      <c r="E1088" s="31">
        <v>6</v>
      </c>
      <c r="F1088" s="32">
        <v>44652</v>
      </c>
      <c r="G1088" s="33">
        <v>57742.21</v>
      </c>
      <c r="H1088" s="31">
        <v>0</v>
      </c>
      <c r="I1088" s="33">
        <v>1275</v>
      </c>
      <c r="J1088" s="33">
        <v>15370.41</v>
      </c>
      <c r="K1088" s="33">
        <v>2916.38</v>
      </c>
      <c r="L1088" s="31">
        <v>264.89</v>
      </c>
      <c r="M1088" s="31"/>
      <c r="N1088" s="33">
        <v>77568.89</v>
      </c>
      <c r="O1088" s="29"/>
    </row>
    <row r="1089" spans="1:15" x14ac:dyDescent="0.25">
      <c r="A1089" s="30">
        <v>7</v>
      </c>
      <c r="B1089" s="31" t="s">
        <v>17</v>
      </c>
      <c r="C1089" s="31" t="s">
        <v>15</v>
      </c>
      <c r="D1089" s="31">
        <v>6</v>
      </c>
      <c r="E1089" s="31">
        <v>6</v>
      </c>
      <c r="F1089" s="32">
        <v>44652</v>
      </c>
      <c r="G1089" s="33">
        <v>35150.9</v>
      </c>
      <c r="H1089" s="31">
        <v>0</v>
      </c>
      <c r="I1089" s="31">
        <v>0</v>
      </c>
      <c r="J1089" s="33">
        <v>7761.75</v>
      </c>
      <c r="K1089" s="33">
        <v>1800</v>
      </c>
      <c r="L1089" s="31">
        <v>60</v>
      </c>
      <c r="M1089" s="31"/>
      <c r="N1089" s="33">
        <v>44772.65</v>
      </c>
      <c r="O1089" s="29"/>
    </row>
    <row r="1090" spans="1:15" x14ac:dyDescent="0.25">
      <c r="A1090" s="30">
        <v>60</v>
      </c>
      <c r="B1090" s="31" t="s">
        <v>67</v>
      </c>
      <c r="C1090" s="31" t="s">
        <v>15</v>
      </c>
      <c r="D1090" s="31">
        <v>7</v>
      </c>
      <c r="E1090" s="31">
        <v>6</v>
      </c>
      <c r="F1090" s="32">
        <v>44652</v>
      </c>
      <c r="G1090" s="33">
        <v>53755</v>
      </c>
      <c r="H1090" s="31">
        <v>0</v>
      </c>
      <c r="I1090" s="31">
        <v>250</v>
      </c>
      <c r="J1090" s="33">
        <v>20432.5</v>
      </c>
      <c r="K1090" s="33">
        <v>4452</v>
      </c>
      <c r="L1090" s="31">
        <v>79</v>
      </c>
      <c r="M1090" s="31"/>
      <c r="N1090" s="33">
        <v>78968.5</v>
      </c>
      <c r="O1090" s="29"/>
    </row>
    <row r="1091" spans="1:15" x14ac:dyDescent="0.25">
      <c r="A1091" s="30">
        <v>29</v>
      </c>
      <c r="B1091" s="31" t="s">
        <v>47</v>
      </c>
      <c r="C1091" s="31" t="s">
        <v>15</v>
      </c>
      <c r="D1091" s="31">
        <v>7</v>
      </c>
      <c r="E1091" s="31">
        <v>6</v>
      </c>
      <c r="F1091" s="32">
        <v>44652</v>
      </c>
      <c r="G1091" s="33">
        <v>46312.3</v>
      </c>
      <c r="H1091" s="31">
        <v>0</v>
      </c>
      <c r="I1091" s="31">
        <v>415</v>
      </c>
      <c r="J1091" s="33">
        <v>15325.54</v>
      </c>
      <c r="K1091" s="33">
        <v>3499</v>
      </c>
      <c r="L1091" s="31">
        <v>179.96</v>
      </c>
      <c r="M1091" s="31"/>
      <c r="N1091" s="33">
        <v>65731.8</v>
      </c>
      <c r="O1091" s="29"/>
    </row>
    <row r="1092" spans="1:15" x14ac:dyDescent="0.25">
      <c r="A1092" s="30">
        <v>25</v>
      </c>
      <c r="B1092" s="31" t="s">
        <v>40</v>
      </c>
      <c r="C1092" s="31" t="s">
        <v>38</v>
      </c>
      <c r="D1092" s="31">
        <v>6</v>
      </c>
      <c r="E1092" s="31">
        <v>6</v>
      </c>
      <c r="F1092" s="32">
        <v>44652</v>
      </c>
      <c r="G1092" s="33">
        <v>19116.97</v>
      </c>
      <c r="H1092" s="31">
        <v>0</v>
      </c>
      <c r="I1092" s="33">
        <v>1572.48</v>
      </c>
      <c r="J1092" s="33">
        <v>11269.48</v>
      </c>
      <c r="K1092" s="33">
        <v>2004.91</v>
      </c>
      <c r="L1092" s="33">
        <v>3923.25</v>
      </c>
      <c r="M1092" s="33"/>
      <c r="N1092" s="33">
        <v>37887.089999999997</v>
      </c>
      <c r="O1092" s="29"/>
    </row>
    <row r="1093" spans="1:15" x14ac:dyDescent="0.25">
      <c r="A1093" s="30">
        <v>63</v>
      </c>
      <c r="B1093" s="31" t="s">
        <v>56</v>
      </c>
      <c r="C1093" s="31" t="s">
        <v>15</v>
      </c>
      <c r="D1093" s="31">
        <v>8</v>
      </c>
      <c r="E1093" s="31">
        <v>6</v>
      </c>
      <c r="F1093" s="32">
        <v>44652</v>
      </c>
      <c r="G1093" s="33">
        <v>83500.44</v>
      </c>
      <c r="H1093" s="31">
        <v>0</v>
      </c>
      <c r="I1093" s="33">
        <v>3100</v>
      </c>
      <c r="J1093" s="33">
        <v>28565.439999999999</v>
      </c>
      <c r="K1093" s="33">
        <v>5030.3</v>
      </c>
      <c r="L1093" s="31">
        <v>716</v>
      </c>
      <c r="M1093" s="31"/>
      <c r="N1093" s="33">
        <v>120912.18</v>
      </c>
      <c r="O1093" s="29"/>
    </row>
    <row r="1094" spans="1:15" x14ac:dyDescent="0.25">
      <c r="A1094" s="30">
        <v>16</v>
      </c>
      <c r="B1094" s="31" t="s">
        <v>27</v>
      </c>
      <c r="C1094" s="31" t="s">
        <v>15</v>
      </c>
      <c r="D1094" s="31">
        <v>7</v>
      </c>
      <c r="E1094" s="31">
        <v>7</v>
      </c>
      <c r="F1094" s="32">
        <v>44652</v>
      </c>
      <c r="G1094" s="33">
        <v>53025.919999999998</v>
      </c>
      <c r="H1094" s="31">
        <v>0</v>
      </c>
      <c r="I1094" s="33">
        <v>1505</v>
      </c>
      <c r="J1094" s="33">
        <v>12635.37</v>
      </c>
      <c r="K1094" s="33">
        <v>2760.71</v>
      </c>
      <c r="L1094" s="33">
        <v>2561.2600000000002</v>
      </c>
      <c r="M1094" s="33"/>
      <c r="N1094" s="33">
        <v>72488.259999999995</v>
      </c>
      <c r="O1094" s="29"/>
    </row>
    <row r="1095" spans="1:15" x14ac:dyDescent="0.25">
      <c r="A1095" s="30">
        <v>62</v>
      </c>
      <c r="B1095" s="31" t="s">
        <v>63</v>
      </c>
      <c r="C1095" s="31" t="s">
        <v>15</v>
      </c>
      <c r="D1095" s="31">
        <v>9</v>
      </c>
      <c r="E1095" s="31">
        <v>6</v>
      </c>
      <c r="F1095" s="32">
        <v>44652</v>
      </c>
      <c r="G1095" s="33">
        <v>50042.03</v>
      </c>
      <c r="H1095" s="31">
        <v>0</v>
      </c>
      <c r="I1095" s="33">
        <v>4231.25</v>
      </c>
      <c r="J1095" s="33">
        <v>14839.61</v>
      </c>
      <c r="K1095" s="33">
        <v>2775.25</v>
      </c>
      <c r="L1095" s="31">
        <v>710.61</v>
      </c>
      <c r="M1095" s="31"/>
      <c r="N1095" s="33">
        <v>72598.75</v>
      </c>
      <c r="O1095" s="29"/>
    </row>
    <row r="1096" spans="1:15" x14ac:dyDescent="0.25">
      <c r="A1096" s="30">
        <v>24</v>
      </c>
      <c r="B1096" s="31" t="s">
        <v>39</v>
      </c>
      <c r="C1096" s="31" t="s">
        <v>36</v>
      </c>
      <c r="D1096" s="31">
        <v>6</v>
      </c>
      <c r="E1096" s="31">
        <v>6</v>
      </c>
      <c r="F1096" s="32">
        <v>44652</v>
      </c>
      <c r="G1096" s="33">
        <v>35741.15</v>
      </c>
      <c r="H1096" s="31">
        <v>0</v>
      </c>
      <c r="I1096" s="33">
        <v>1077</v>
      </c>
      <c r="J1096" s="33">
        <v>13627.25</v>
      </c>
      <c r="K1096" s="33">
        <v>2336.25</v>
      </c>
      <c r="L1096" s="31">
        <v>66.989999999999995</v>
      </c>
      <c r="M1096" s="31"/>
      <c r="N1096" s="33">
        <v>52848.639999999999</v>
      </c>
      <c r="O1096" s="29"/>
    </row>
    <row r="1097" spans="1:15" x14ac:dyDescent="0.25">
      <c r="A1097" s="30">
        <v>26</v>
      </c>
      <c r="B1097" s="31" t="s">
        <v>41</v>
      </c>
      <c r="C1097" s="31" t="s">
        <v>15</v>
      </c>
      <c r="D1097" s="31">
        <v>8</v>
      </c>
      <c r="E1097" s="31">
        <v>6</v>
      </c>
      <c r="F1097" s="32">
        <v>44652</v>
      </c>
      <c r="G1097" s="33">
        <v>57089.67</v>
      </c>
      <c r="H1097" s="31">
        <v>0</v>
      </c>
      <c r="I1097" s="31">
        <v>960</v>
      </c>
      <c r="J1097" s="33">
        <v>12410.51</v>
      </c>
      <c r="K1097" s="33">
        <v>2555.2600000000002</v>
      </c>
      <c r="L1097" s="31">
        <v>218.72</v>
      </c>
      <c r="M1097" s="31"/>
      <c r="N1097" s="33">
        <v>73234.16</v>
      </c>
      <c r="O1097" s="29"/>
    </row>
    <row r="1098" spans="1:15" x14ac:dyDescent="0.25">
      <c r="A1098" s="30">
        <v>56</v>
      </c>
      <c r="B1098" s="31" t="s">
        <v>55</v>
      </c>
      <c r="C1098" s="31" t="s">
        <v>15</v>
      </c>
      <c r="D1098" s="31">
        <v>6</v>
      </c>
      <c r="E1098" s="31">
        <v>6</v>
      </c>
      <c r="F1098" s="32">
        <v>44652</v>
      </c>
      <c r="G1098" s="33">
        <v>58000.47</v>
      </c>
      <c r="H1098" s="31">
        <v>90</v>
      </c>
      <c r="I1098" s="31">
        <v>160</v>
      </c>
      <c r="J1098" s="33">
        <v>23736.39</v>
      </c>
      <c r="K1098" s="33">
        <v>5345.73</v>
      </c>
      <c r="L1098" s="31">
        <v>242.67</v>
      </c>
      <c r="M1098" s="31"/>
      <c r="N1098" s="33">
        <v>87575.26</v>
      </c>
      <c r="O1098" s="29"/>
    </row>
    <row r="1099" spans="1:15" x14ac:dyDescent="0.25">
      <c r="A1099" s="30">
        <v>70</v>
      </c>
      <c r="B1099" s="31" t="s">
        <v>69</v>
      </c>
      <c r="C1099" s="31" t="s">
        <v>15</v>
      </c>
      <c r="D1099" s="31">
        <v>8</v>
      </c>
      <c r="E1099" s="31">
        <v>6</v>
      </c>
      <c r="F1099" s="32">
        <v>44652</v>
      </c>
      <c r="G1099" s="33">
        <v>37684.53</v>
      </c>
      <c r="H1099" s="31">
        <v>0</v>
      </c>
      <c r="I1099" s="33">
        <v>1045</v>
      </c>
      <c r="J1099" s="33">
        <v>14118.54</v>
      </c>
      <c r="K1099" s="33">
        <v>3300.18</v>
      </c>
      <c r="L1099" s="31">
        <v>147.94999999999999</v>
      </c>
      <c r="M1099" s="31"/>
      <c r="N1099" s="33">
        <v>56296.2</v>
      </c>
      <c r="O1099" s="29"/>
    </row>
    <row r="1100" spans="1:15" x14ac:dyDescent="0.25">
      <c r="A1100" s="30">
        <v>33</v>
      </c>
      <c r="B1100" s="31" t="s">
        <v>44</v>
      </c>
      <c r="C1100" s="31" t="s">
        <v>32</v>
      </c>
      <c r="D1100" s="31">
        <v>6</v>
      </c>
      <c r="E1100" s="31">
        <v>6</v>
      </c>
      <c r="F1100" s="32">
        <v>44652</v>
      </c>
      <c r="G1100" s="33">
        <v>31660</v>
      </c>
      <c r="H1100" s="33">
        <v>1000</v>
      </c>
      <c r="I1100" s="31">
        <v>0</v>
      </c>
      <c r="J1100" s="33">
        <v>9279.34</v>
      </c>
      <c r="K1100" s="33">
        <v>1860.43</v>
      </c>
      <c r="L1100" s="31">
        <v>74.98</v>
      </c>
      <c r="M1100" s="31"/>
      <c r="N1100" s="33">
        <v>43874.75</v>
      </c>
      <c r="O1100" s="29"/>
    </row>
    <row r="1101" spans="1:15" x14ac:dyDescent="0.25">
      <c r="A1101" s="30">
        <v>21</v>
      </c>
      <c r="B1101" s="31" t="s">
        <v>33</v>
      </c>
      <c r="C1101" s="31" t="s">
        <v>15</v>
      </c>
      <c r="D1101" s="31">
        <v>6</v>
      </c>
      <c r="E1101" s="31">
        <v>6</v>
      </c>
      <c r="F1101" s="32">
        <v>44652</v>
      </c>
      <c r="G1101" s="33">
        <v>51010</v>
      </c>
      <c r="H1101" s="31">
        <v>0</v>
      </c>
      <c r="I1101" s="33">
        <v>4900</v>
      </c>
      <c r="J1101" s="33">
        <v>21978.9</v>
      </c>
      <c r="K1101" s="33">
        <v>4045.3</v>
      </c>
      <c r="L1101" s="31">
        <v>773.95</v>
      </c>
      <c r="M1101" s="31"/>
      <c r="N1101" s="33">
        <v>82708.149999999994</v>
      </c>
      <c r="O1101" s="29"/>
    </row>
    <row r="1102" spans="1:15" x14ac:dyDescent="0.25">
      <c r="A1102" s="30">
        <v>13</v>
      </c>
      <c r="B1102" s="31" t="s">
        <v>25</v>
      </c>
      <c r="C1102" s="31" t="s">
        <v>15</v>
      </c>
      <c r="D1102" s="31">
        <v>6</v>
      </c>
      <c r="E1102" s="31">
        <v>6</v>
      </c>
      <c r="F1102" s="32">
        <v>44652</v>
      </c>
      <c r="G1102" s="33">
        <v>46159.25</v>
      </c>
      <c r="H1102" s="31">
        <v>397.2</v>
      </c>
      <c r="I1102" s="31">
        <v>0</v>
      </c>
      <c r="J1102" s="33">
        <v>20380.13</v>
      </c>
      <c r="K1102" s="33">
        <v>3434.04</v>
      </c>
      <c r="L1102" s="31">
        <v>16.989999999999998</v>
      </c>
      <c r="M1102" s="31"/>
      <c r="N1102" s="33">
        <v>70387.61</v>
      </c>
      <c r="O1102" s="29"/>
    </row>
    <row r="1103" spans="1:15" x14ac:dyDescent="0.25">
      <c r="A1103" s="30">
        <v>67</v>
      </c>
      <c r="B1103" s="31" t="s">
        <v>68</v>
      </c>
      <c r="C1103" s="31" t="s">
        <v>15</v>
      </c>
      <c r="D1103" s="31">
        <v>8</v>
      </c>
      <c r="E1103" s="31">
        <v>6</v>
      </c>
      <c r="F1103" s="32">
        <v>44652</v>
      </c>
      <c r="G1103" s="33">
        <v>28208.29</v>
      </c>
      <c r="H1103" s="31">
        <v>0</v>
      </c>
      <c r="I1103" s="31">
        <v>895</v>
      </c>
      <c r="J1103" s="33">
        <v>7730.64</v>
      </c>
      <c r="K1103" s="33">
        <v>2661</v>
      </c>
      <c r="L1103" s="31">
        <v>0</v>
      </c>
      <c r="M1103" s="31"/>
      <c r="N1103" s="33">
        <v>39494.93</v>
      </c>
      <c r="O1103" s="29"/>
    </row>
    <row r="1104" spans="1:15" x14ac:dyDescent="0.25">
      <c r="A1104" s="30">
        <v>17</v>
      </c>
      <c r="B1104" s="31" t="s">
        <v>28</v>
      </c>
      <c r="C1104" s="31" t="s">
        <v>15</v>
      </c>
      <c r="D1104" s="31">
        <v>7</v>
      </c>
      <c r="E1104" s="31">
        <v>6</v>
      </c>
      <c r="F1104" s="32">
        <v>44652</v>
      </c>
      <c r="G1104" s="33">
        <v>85144.39</v>
      </c>
      <c r="H1104" s="31">
        <v>45</v>
      </c>
      <c r="I1104" s="33">
        <v>2510.6</v>
      </c>
      <c r="J1104" s="33">
        <v>32340.63</v>
      </c>
      <c r="K1104" s="33">
        <v>7688.9</v>
      </c>
      <c r="L1104" s="33">
        <v>11226.87</v>
      </c>
      <c r="M1104" s="33"/>
      <c r="N1104" s="33">
        <v>138956.39000000001</v>
      </c>
      <c r="O1104" s="29"/>
    </row>
    <row r="1105" spans="1:15" x14ac:dyDescent="0.25">
      <c r="A1105" s="30">
        <v>30</v>
      </c>
      <c r="B1105" s="31" t="s">
        <v>43</v>
      </c>
      <c r="C1105" s="31" t="s">
        <v>15</v>
      </c>
      <c r="D1105" s="31">
        <v>7</v>
      </c>
      <c r="E1105" s="31">
        <v>6</v>
      </c>
      <c r="F1105" s="32">
        <v>44652</v>
      </c>
      <c r="G1105" s="33">
        <v>62115.62</v>
      </c>
      <c r="H1105" s="31">
        <v>255</v>
      </c>
      <c r="I1105" s="33">
        <v>1368</v>
      </c>
      <c r="J1105" s="33">
        <v>20284.650000000001</v>
      </c>
      <c r="K1105" s="33">
        <v>5770.5</v>
      </c>
      <c r="L1105" s="33">
        <v>6591.56</v>
      </c>
      <c r="M1105" s="33"/>
      <c r="N1105" s="33">
        <v>96385.33</v>
      </c>
      <c r="O1105" s="29"/>
    </row>
    <row r="1106" spans="1:15" x14ac:dyDescent="0.25">
      <c r="A1106" s="30">
        <v>71</v>
      </c>
      <c r="B1106" s="31" t="s">
        <v>73</v>
      </c>
      <c r="C1106" s="31" t="s">
        <v>15</v>
      </c>
      <c r="D1106" s="31">
        <v>7</v>
      </c>
      <c r="E1106" s="31">
        <v>6</v>
      </c>
      <c r="F1106" s="32">
        <v>44652</v>
      </c>
      <c r="G1106" s="33">
        <v>46673.74</v>
      </c>
      <c r="H1106" s="31">
        <v>0</v>
      </c>
      <c r="I1106" s="33">
        <v>1100</v>
      </c>
      <c r="J1106" s="33">
        <v>20328.310000000001</v>
      </c>
      <c r="K1106" s="33">
        <v>7107.27</v>
      </c>
      <c r="L1106" s="31">
        <v>925.17</v>
      </c>
      <c r="M1106" s="31"/>
      <c r="N1106" s="33">
        <v>76134.490000000005</v>
      </c>
      <c r="O1106" s="29"/>
    </row>
    <row r="1107" spans="1:15" x14ac:dyDescent="0.25">
      <c r="A1107" s="30">
        <v>39</v>
      </c>
      <c r="B1107" s="31" t="s">
        <v>54</v>
      </c>
      <c r="C1107" s="31" t="s">
        <v>38</v>
      </c>
      <c r="D1107" s="31">
        <v>6</v>
      </c>
      <c r="E1107" s="31">
        <v>6</v>
      </c>
      <c r="F1107" s="32">
        <v>44652</v>
      </c>
      <c r="G1107" s="33">
        <v>27470.1</v>
      </c>
      <c r="H1107" s="31">
        <v>0</v>
      </c>
      <c r="I1107" s="31">
        <v>637</v>
      </c>
      <c r="J1107" s="33">
        <v>18469.009999999998</v>
      </c>
      <c r="K1107" s="33">
        <v>29411.73</v>
      </c>
      <c r="L1107" s="33">
        <v>15599.85</v>
      </c>
      <c r="M1107" s="33"/>
      <c r="N1107" s="33">
        <v>91587.69</v>
      </c>
      <c r="O1107" s="29"/>
    </row>
    <row r="1108" spans="1:15" x14ac:dyDescent="0.25">
      <c r="A1108" s="30">
        <v>41</v>
      </c>
      <c r="B1108" s="31" t="s">
        <v>50</v>
      </c>
      <c r="C1108" s="31" t="s">
        <v>38</v>
      </c>
      <c r="D1108" s="31">
        <v>5</v>
      </c>
      <c r="E1108" s="31">
        <v>6</v>
      </c>
      <c r="F1108" s="32">
        <v>44652</v>
      </c>
      <c r="G1108" s="33">
        <v>23062.69</v>
      </c>
      <c r="H1108" s="31">
        <v>-424.71</v>
      </c>
      <c r="I1108" s="31">
        <v>375</v>
      </c>
      <c r="J1108" s="33">
        <v>10782.46</v>
      </c>
      <c r="K1108" s="33">
        <v>2380.64</v>
      </c>
      <c r="L1108" s="33">
        <v>2661.17</v>
      </c>
      <c r="M1108" s="33"/>
      <c r="N1108" s="33">
        <v>38837.25</v>
      </c>
      <c r="O1108" s="29"/>
    </row>
    <row r="1109" spans="1:15" x14ac:dyDescent="0.25">
      <c r="A1109" s="30">
        <v>69</v>
      </c>
      <c r="B1109" s="31" t="s">
        <v>76</v>
      </c>
      <c r="C1109" s="31" t="s">
        <v>15</v>
      </c>
      <c r="D1109" s="31">
        <v>7</v>
      </c>
      <c r="E1109" s="31">
        <v>6</v>
      </c>
      <c r="F1109" s="32">
        <v>44652</v>
      </c>
      <c r="G1109" s="33">
        <v>34119.22</v>
      </c>
      <c r="H1109" s="31">
        <v>0</v>
      </c>
      <c r="I1109" s="31">
        <v>0</v>
      </c>
      <c r="J1109" s="33">
        <v>12100.12</v>
      </c>
      <c r="K1109" s="31">
        <v>630.29999999999995</v>
      </c>
      <c r="L1109" s="33">
        <v>1813.18</v>
      </c>
      <c r="M1109" s="33"/>
      <c r="N1109" s="33">
        <v>48662.82</v>
      </c>
      <c r="O1109" s="29"/>
    </row>
    <row r="1110" spans="1:15" x14ac:dyDescent="0.25">
      <c r="A1110" s="30">
        <v>8</v>
      </c>
      <c r="B1110" s="31" t="s">
        <v>18</v>
      </c>
      <c r="C1110" s="31" t="s">
        <v>15</v>
      </c>
      <c r="D1110" s="31">
        <v>6</v>
      </c>
      <c r="E1110" s="31">
        <v>6</v>
      </c>
      <c r="F1110" s="32">
        <v>44652</v>
      </c>
      <c r="G1110" s="33">
        <v>59051.87</v>
      </c>
      <c r="H1110" s="31">
        <v>54</v>
      </c>
      <c r="I1110" s="31">
        <v>0</v>
      </c>
      <c r="J1110" s="33">
        <v>26486.46</v>
      </c>
      <c r="K1110" s="33">
        <v>3792.74</v>
      </c>
      <c r="L1110" s="31">
        <v>115.53</v>
      </c>
      <c r="M1110" s="31"/>
      <c r="N1110" s="33">
        <v>89500.6</v>
      </c>
      <c r="O1110" s="29"/>
    </row>
    <row r="1111" spans="1:15" x14ac:dyDescent="0.25">
      <c r="A1111" s="30">
        <v>6</v>
      </c>
      <c r="B1111" s="31" t="s">
        <v>16</v>
      </c>
      <c r="C1111" s="31" t="s">
        <v>15</v>
      </c>
      <c r="D1111" s="31">
        <v>6</v>
      </c>
      <c r="E1111" s="31">
        <v>6</v>
      </c>
      <c r="F1111" s="32">
        <v>44652</v>
      </c>
      <c r="G1111" s="33">
        <v>67482.19</v>
      </c>
      <c r="H1111" s="31">
        <v>0</v>
      </c>
      <c r="I1111" s="33">
        <v>5123.7299999999996</v>
      </c>
      <c r="J1111" s="33">
        <v>26260</v>
      </c>
      <c r="K1111" s="33">
        <v>5301.75</v>
      </c>
      <c r="L1111" s="31">
        <v>893.21</v>
      </c>
      <c r="M1111" s="31"/>
      <c r="N1111" s="33">
        <v>105060.88</v>
      </c>
      <c r="O1111" s="29"/>
    </row>
    <row r="1112" spans="1:15" x14ac:dyDescent="0.25">
      <c r="A1112" s="30">
        <v>18</v>
      </c>
      <c r="B1112" s="31" t="s">
        <v>29</v>
      </c>
      <c r="C1112" s="31" t="s">
        <v>15</v>
      </c>
      <c r="D1112" s="31">
        <v>6</v>
      </c>
      <c r="E1112" s="31">
        <v>6</v>
      </c>
      <c r="F1112" s="32">
        <v>44652</v>
      </c>
      <c r="G1112" s="33">
        <v>45229.65</v>
      </c>
      <c r="H1112" s="31">
        <v>175</v>
      </c>
      <c r="I1112" s="31">
        <v>630</v>
      </c>
      <c r="J1112" s="33">
        <v>17008.650000000001</v>
      </c>
      <c r="K1112" s="33">
        <v>3031.62</v>
      </c>
      <c r="L1112" s="33">
        <v>1667.95</v>
      </c>
      <c r="M1112" s="33"/>
      <c r="N1112" s="33">
        <v>67742.87</v>
      </c>
      <c r="O1112" s="29"/>
    </row>
    <row r="1113" spans="1:15" x14ac:dyDescent="0.25">
      <c r="A1113" s="30">
        <v>37</v>
      </c>
      <c r="B1113" s="31" t="s">
        <v>51</v>
      </c>
      <c r="C1113" s="31" t="s">
        <v>36</v>
      </c>
      <c r="D1113" s="31">
        <v>7</v>
      </c>
      <c r="E1113" s="31">
        <v>6</v>
      </c>
      <c r="F1113" s="32">
        <v>44652</v>
      </c>
      <c r="G1113" s="33">
        <v>36993.199999999997</v>
      </c>
      <c r="H1113" s="31">
        <v>0</v>
      </c>
      <c r="I1113" s="33">
        <v>1635</v>
      </c>
      <c r="J1113" s="33">
        <v>18210.45</v>
      </c>
      <c r="K1113" s="33">
        <v>7060.16</v>
      </c>
      <c r="L1113" s="31">
        <v>870.01</v>
      </c>
      <c r="M1113" s="31"/>
      <c r="N1113" s="33">
        <v>64768.82</v>
      </c>
      <c r="O1113" s="29"/>
    </row>
    <row r="1114" spans="1:15" x14ac:dyDescent="0.25">
      <c r="A1114" s="30">
        <v>12</v>
      </c>
      <c r="B1114" s="31" t="s">
        <v>23</v>
      </c>
      <c r="C1114" s="31" t="s">
        <v>15</v>
      </c>
      <c r="D1114" s="31">
        <v>6</v>
      </c>
      <c r="E1114" s="31">
        <v>6</v>
      </c>
      <c r="F1114" s="32">
        <v>44682</v>
      </c>
      <c r="G1114" s="33">
        <v>11407.48</v>
      </c>
      <c r="H1114" s="31">
        <v>0</v>
      </c>
      <c r="I1114" s="31">
        <v>0</v>
      </c>
      <c r="J1114" s="33">
        <v>3710.89</v>
      </c>
      <c r="K1114" s="31">
        <v>764.74</v>
      </c>
      <c r="L1114" s="31">
        <v>177.44</v>
      </c>
      <c r="M1114" s="31"/>
      <c r="N1114" s="33">
        <v>16060.55</v>
      </c>
      <c r="O1114" s="29"/>
    </row>
    <row r="1115" spans="1:15" x14ac:dyDescent="0.25">
      <c r="A1115" s="30">
        <v>34</v>
      </c>
      <c r="B1115" s="31" t="s">
        <v>48</v>
      </c>
      <c r="C1115" s="31" t="s">
        <v>15</v>
      </c>
      <c r="D1115" s="31">
        <v>7</v>
      </c>
      <c r="E1115" s="31">
        <v>6</v>
      </c>
      <c r="F1115" s="32">
        <v>44682</v>
      </c>
      <c r="G1115" s="33">
        <v>18702.95</v>
      </c>
      <c r="H1115" s="31">
        <v>0</v>
      </c>
      <c r="I1115" s="33">
        <v>5570</v>
      </c>
      <c r="J1115" s="33">
        <v>7272.29</v>
      </c>
      <c r="K1115" s="33">
        <v>1536.71</v>
      </c>
      <c r="L1115" s="33">
        <v>1672</v>
      </c>
      <c r="M1115" s="33"/>
      <c r="N1115" s="33">
        <v>34753.949999999997</v>
      </c>
      <c r="O1115" s="29"/>
    </row>
    <row r="1116" spans="1:15" x14ac:dyDescent="0.25">
      <c r="A1116" s="30">
        <v>14</v>
      </c>
      <c r="B1116" s="31" t="s">
        <v>24</v>
      </c>
      <c r="C1116" s="31" t="s">
        <v>15</v>
      </c>
      <c r="D1116" s="31">
        <v>6</v>
      </c>
      <c r="E1116" s="31">
        <v>4.5</v>
      </c>
      <c r="F1116" s="32">
        <v>44682</v>
      </c>
      <c r="G1116" s="33">
        <v>9980</v>
      </c>
      <c r="H1116" s="31">
        <v>210</v>
      </c>
      <c r="I1116" s="31">
        <v>0</v>
      </c>
      <c r="J1116" s="33">
        <v>3221.5</v>
      </c>
      <c r="K1116" s="33">
        <v>1037</v>
      </c>
      <c r="L1116" s="31">
        <v>0</v>
      </c>
      <c r="M1116" s="31"/>
      <c r="N1116" s="33">
        <v>14448.5</v>
      </c>
      <c r="O1116" s="29"/>
    </row>
    <row r="1117" spans="1:15" x14ac:dyDescent="0.25">
      <c r="A1117" s="30">
        <v>83</v>
      </c>
      <c r="B1117" s="31" t="s">
        <v>62</v>
      </c>
      <c r="C1117" s="31" t="s">
        <v>15</v>
      </c>
      <c r="D1117" s="31">
        <v>6</v>
      </c>
      <c r="E1117" s="31">
        <v>4.5</v>
      </c>
      <c r="F1117" s="32">
        <v>44682</v>
      </c>
      <c r="G1117" s="33">
        <v>7517.46</v>
      </c>
      <c r="H1117" s="31">
        <v>0</v>
      </c>
      <c r="I1117" s="31">
        <v>100</v>
      </c>
      <c r="J1117" s="33">
        <v>2130.75</v>
      </c>
      <c r="K1117" s="33">
        <v>1116</v>
      </c>
      <c r="L1117" s="31">
        <v>0</v>
      </c>
      <c r="M1117" s="31"/>
      <c r="N1117" s="33">
        <v>10864.21</v>
      </c>
      <c r="O1117" s="29"/>
    </row>
    <row r="1118" spans="1:15" x14ac:dyDescent="0.25">
      <c r="A1118" s="30">
        <v>22</v>
      </c>
      <c r="B1118" s="31" t="s">
        <v>34</v>
      </c>
      <c r="C1118" s="31" t="s">
        <v>15</v>
      </c>
      <c r="D1118" s="31">
        <v>6</v>
      </c>
      <c r="E1118" s="31">
        <v>4.5</v>
      </c>
      <c r="F1118" s="32">
        <v>44682</v>
      </c>
      <c r="G1118" s="33">
        <v>11950.6</v>
      </c>
      <c r="H1118" s="31">
        <v>0</v>
      </c>
      <c r="I1118" s="31">
        <v>663</v>
      </c>
      <c r="J1118" s="33">
        <v>2580.5</v>
      </c>
      <c r="K1118" s="31">
        <v>676.5</v>
      </c>
      <c r="L1118" s="31">
        <v>70</v>
      </c>
      <c r="M1118" s="31"/>
      <c r="N1118" s="33">
        <v>15940.6</v>
      </c>
      <c r="O1118" s="29"/>
    </row>
    <row r="1119" spans="1:15" x14ac:dyDescent="0.25">
      <c r="A1119" s="30">
        <v>20</v>
      </c>
      <c r="B1119" s="31" t="s">
        <v>30</v>
      </c>
      <c r="C1119" s="31" t="s">
        <v>15</v>
      </c>
      <c r="D1119" s="31">
        <v>6</v>
      </c>
      <c r="E1119" s="31">
        <v>4.5</v>
      </c>
      <c r="F1119" s="32">
        <v>44682</v>
      </c>
      <c r="G1119" s="33">
        <v>10639.75</v>
      </c>
      <c r="H1119" s="31">
        <v>0</v>
      </c>
      <c r="I1119" s="31">
        <v>910</v>
      </c>
      <c r="J1119" s="33">
        <v>2859.5</v>
      </c>
      <c r="K1119" s="31">
        <v>905</v>
      </c>
      <c r="L1119" s="33">
        <v>2557.83</v>
      </c>
      <c r="M1119" s="33"/>
      <c r="N1119" s="33">
        <v>17872.080000000002</v>
      </c>
      <c r="O1119" s="29"/>
    </row>
    <row r="1120" spans="1:15" x14ac:dyDescent="0.25">
      <c r="A1120" s="30">
        <v>10</v>
      </c>
      <c r="B1120" s="31" t="s">
        <v>21</v>
      </c>
      <c r="C1120" s="31" t="s">
        <v>15</v>
      </c>
      <c r="D1120" s="31">
        <v>6</v>
      </c>
      <c r="E1120" s="31">
        <v>6</v>
      </c>
      <c r="F1120" s="32">
        <v>44682</v>
      </c>
      <c r="G1120" s="33">
        <v>10847.57</v>
      </c>
      <c r="H1120" s="31">
        <v>0</v>
      </c>
      <c r="I1120" s="31">
        <v>300</v>
      </c>
      <c r="J1120" s="33">
        <v>3737.25</v>
      </c>
      <c r="K1120" s="31">
        <v>675</v>
      </c>
      <c r="L1120" s="31">
        <v>722.99</v>
      </c>
      <c r="M1120" s="31"/>
      <c r="N1120" s="33">
        <v>16282.81</v>
      </c>
      <c r="O1120" s="29"/>
    </row>
    <row r="1121" spans="1:15" x14ac:dyDescent="0.25">
      <c r="A1121" s="30">
        <v>33</v>
      </c>
      <c r="B1121" s="31" t="s">
        <v>44</v>
      </c>
      <c r="C1121" s="31" t="s">
        <v>32</v>
      </c>
      <c r="D1121" s="31">
        <v>6</v>
      </c>
      <c r="E1121" s="31">
        <v>6</v>
      </c>
      <c r="F1121" s="32">
        <v>44682</v>
      </c>
      <c r="G1121" s="33">
        <v>16532.400000000001</v>
      </c>
      <c r="H1121" s="31">
        <v>0</v>
      </c>
      <c r="I1121" s="31">
        <v>0</v>
      </c>
      <c r="J1121" s="33">
        <v>3750.66</v>
      </c>
      <c r="K1121" s="33">
        <v>1494.46</v>
      </c>
      <c r="L1121" s="31">
        <v>0</v>
      </c>
      <c r="M1121" s="31"/>
      <c r="N1121" s="33">
        <v>21777.52</v>
      </c>
      <c r="O1121" s="29"/>
    </row>
    <row r="1122" spans="1:15" x14ac:dyDescent="0.25">
      <c r="A1122" s="30">
        <v>47</v>
      </c>
      <c r="B1122" s="31" t="s">
        <v>77</v>
      </c>
      <c r="C1122" s="31" t="s">
        <v>36</v>
      </c>
      <c r="D1122" s="31">
        <v>9</v>
      </c>
      <c r="E1122" s="31">
        <v>6</v>
      </c>
      <c r="F1122" s="32">
        <v>44682</v>
      </c>
      <c r="G1122" s="31">
        <v>74.95</v>
      </c>
      <c r="H1122" s="31">
        <v>0</v>
      </c>
      <c r="I1122" s="31">
        <v>0</v>
      </c>
      <c r="J1122" s="31">
        <v>0</v>
      </c>
      <c r="K1122" s="31">
        <v>0</v>
      </c>
      <c r="L1122" s="31">
        <v>0</v>
      </c>
      <c r="M1122" s="31"/>
      <c r="N1122" s="31">
        <v>74.95</v>
      </c>
      <c r="O1122" s="29"/>
    </row>
    <row r="1123" spans="1:15" x14ac:dyDescent="0.25">
      <c r="A1123" s="30">
        <v>49</v>
      </c>
      <c r="B1123" s="31" t="s">
        <v>64</v>
      </c>
      <c r="C1123" s="31" t="s">
        <v>15</v>
      </c>
      <c r="D1123" s="31">
        <v>7</v>
      </c>
      <c r="E1123" s="31">
        <v>6</v>
      </c>
      <c r="F1123" s="32">
        <v>44682</v>
      </c>
      <c r="G1123" s="33">
        <v>11020.12</v>
      </c>
      <c r="H1123" s="31">
        <v>0</v>
      </c>
      <c r="I1123" s="31">
        <v>170</v>
      </c>
      <c r="J1123" s="33">
        <v>5278.58</v>
      </c>
      <c r="K1123" s="33">
        <v>1584.01</v>
      </c>
      <c r="L1123" s="31">
        <v>375.38</v>
      </c>
      <c r="M1123" s="31"/>
      <c r="N1123" s="33">
        <v>18428.09</v>
      </c>
      <c r="O1123" s="29"/>
    </row>
    <row r="1124" spans="1:15" x14ac:dyDescent="0.25">
      <c r="A1124" s="30">
        <v>32</v>
      </c>
      <c r="B1124" s="31" t="s">
        <v>49</v>
      </c>
      <c r="C1124" s="31" t="s">
        <v>15</v>
      </c>
      <c r="D1124" s="31">
        <v>7</v>
      </c>
      <c r="E1124" s="31">
        <v>7</v>
      </c>
      <c r="F1124" s="32">
        <v>44682</v>
      </c>
      <c r="G1124" s="33">
        <v>12540</v>
      </c>
      <c r="H1124" s="31">
        <v>0</v>
      </c>
      <c r="I1124" s="31">
        <v>255</v>
      </c>
      <c r="J1124" s="33">
        <v>3844.5</v>
      </c>
      <c r="K1124" s="33">
        <v>1281</v>
      </c>
      <c r="L1124" s="31">
        <v>34.96</v>
      </c>
      <c r="M1124" s="31"/>
      <c r="N1124" s="33">
        <v>17955.46</v>
      </c>
      <c r="O1124" s="29"/>
    </row>
    <row r="1125" spans="1:15" x14ac:dyDescent="0.25">
      <c r="A1125" s="30">
        <v>13</v>
      </c>
      <c r="B1125" s="31" t="s">
        <v>25</v>
      </c>
      <c r="C1125" s="31" t="s">
        <v>15</v>
      </c>
      <c r="D1125" s="31">
        <v>6</v>
      </c>
      <c r="E1125" s="31">
        <v>6</v>
      </c>
      <c r="F1125" s="32">
        <v>44682</v>
      </c>
      <c r="G1125" s="33">
        <v>10906.31</v>
      </c>
      <c r="H1125" s="31">
        <v>0</v>
      </c>
      <c r="I1125" s="31">
        <v>0</v>
      </c>
      <c r="J1125" s="33">
        <v>3155.7</v>
      </c>
      <c r="K1125" s="31">
        <v>977.99</v>
      </c>
      <c r="L1125" s="31">
        <v>50.97</v>
      </c>
      <c r="M1125" s="31"/>
      <c r="N1125" s="33">
        <v>15090.97</v>
      </c>
      <c r="O1125" s="29"/>
    </row>
    <row r="1126" spans="1:15" x14ac:dyDescent="0.25">
      <c r="A1126" s="30">
        <v>6</v>
      </c>
      <c r="B1126" s="31" t="s">
        <v>16</v>
      </c>
      <c r="C1126" s="31" t="s">
        <v>15</v>
      </c>
      <c r="D1126" s="31">
        <v>6</v>
      </c>
      <c r="E1126" s="31">
        <v>6</v>
      </c>
      <c r="F1126" s="32">
        <v>44682</v>
      </c>
      <c r="G1126" s="33">
        <v>17270</v>
      </c>
      <c r="H1126" s="31">
        <v>0</v>
      </c>
      <c r="I1126" s="33">
        <v>2523</v>
      </c>
      <c r="J1126" s="33">
        <v>5547.25</v>
      </c>
      <c r="K1126" s="33">
        <v>2301</v>
      </c>
      <c r="L1126" s="33">
        <v>1004.98</v>
      </c>
      <c r="M1126" s="33"/>
      <c r="N1126" s="33">
        <v>28646.23</v>
      </c>
      <c r="O1126" s="29"/>
    </row>
    <row r="1127" spans="1:15" x14ac:dyDescent="0.25">
      <c r="A1127" s="30">
        <v>43</v>
      </c>
      <c r="B1127" s="31" t="s">
        <v>75</v>
      </c>
      <c r="C1127" s="31" t="s">
        <v>15</v>
      </c>
      <c r="D1127" s="31">
        <v>10</v>
      </c>
      <c r="E1127" s="31">
        <v>6</v>
      </c>
      <c r="F1127" s="32">
        <v>44682</v>
      </c>
      <c r="G1127" s="33">
        <v>6570</v>
      </c>
      <c r="H1127" s="31">
        <v>0</v>
      </c>
      <c r="I1127" s="31">
        <v>0</v>
      </c>
      <c r="J1127" s="33">
        <v>1809.63</v>
      </c>
      <c r="K1127" s="31">
        <v>461.71</v>
      </c>
      <c r="L1127" s="31">
        <v>54.5</v>
      </c>
      <c r="M1127" s="31"/>
      <c r="N1127" s="33">
        <v>8895.84</v>
      </c>
      <c r="O1127" s="29"/>
    </row>
    <row r="1128" spans="1:15" x14ac:dyDescent="0.25">
      <c r="A1128" s="30">
        <v>42</v>
      </c>
      <c r="B1128" s="31" t="s">
        <v>60</v>
      </c>
      <c r="C1128" s="31" t="s">
        <v>15</v>
      </c>
      <c r="D1128" s="31">
        <v>8</v>
      </c>
      <c r="E1128" s="31">
        <v>6</v>
      </c>
      <c r="F1128" s="32">
        <v>44682</v>
      </c>
      <c r="G1128" s="33">
        <v>13144.18</v>
      </c>
      <c r="H1128" s="31">
        <v>0</v>
      </c>
      <c r="I1128" s="31">
        <v>0</v>
      </c>
      <c r="J1128" s="33">
        <v>5185.97</v>
      </c>
      <c r="K1128" s="33">
        <v>1118.58</v>
      </c>
      <c r="L1128" s="31">
        <v>0</v>
      </c>
      <c r="M1128" s="31"/>
      <c r="N1128" s="33">
        <v>19448.73</v>
      </c>
      <c r="O1128" s="29"/>
    </row>
    <row r="1129" spans="1:15" ht="30" x14ac:dyDescent="0.25">
      <c r="A1129" s="30">
        <v>58</v>
      </c>
      <c r="B1129" s="31" t="s">
        <v>58</v>
      </c>
      <c r="C1129" s="31" t="s">
        <v>59</v>
      </c>
      <c r="D1129" s="31">
        <v>8</v>
      </c>
      <c r="E1129" s="31">
        <v>6</v>
      </c>
      <c r="F1129" s="32">
        <v>44682</v>
      </c>
      <c r="G1129" s="33">
        <v>43798.51</v>
      </c>
      <c r="H1129" s="31">
        <v>0</v>
      </c>
      <c r="I1129" s="33">
        <v>6440</v>
      </c>
      <c r="J1129" s="33">
        <v>16977.72</v>
      </c>
      <c r="K1129" s="33">
        <v>6438.81</v>
      </c>
      <c r="L1129" s="33">
        <v>1712.5</v>
      </c>
      <c r="M1129" s="33"/>
      <c r="N1129" s="33">
        <v>75367.539999999994</v>
      </c>
      <c r="O1129" s="29"/>
    </row>
    <row r="1130" spans="1:15" x14ac:dyDescent="0.25">
      <c r="A1130" s="30">
        <v>64</v>
      </c>
      <c r="B1130" s="31" t="s">
        <v>70</v>
      </c>
      <c r="C1130" s="31" t="s">
        <v>32</v>
      </c>
      <c r="D1130" s="31">
        <v>9</v>
      </c>
      <c r="E1130" s="31">
        <v>6</v>
      </c>
      <c r="F1130" s="32">
        <v>44682</v>
      </c>
      <c r="G1130" s="33">
        <v>14472.9</v>
      </c>
      <c r="H1130" s="31">
        <v>0</v>
      </c>
      <c r="I1130" s="31">
        <v>790</v>
      </c>
      <c r="J1130" s="33">
        <v>4293.3500000000004</v>
      </c>
      <c r="K1130" s="33">
        <v>1084.3800000000001</v>
      </c>
      <c r="L1130" s="31">
        <v>94.97</v>
      </c>
      <c r="M1130" s="31"/>
      <c r="N1130" s="33">
        <v>20735.599999999999</v>
      </c>
      <c r="O1130" s="29"/>
    </row>
    <row r="1131" spans="1:15" x14ac:dyDescent="0.25">
      <c r="A1131" s="30">
        <v>40</v>
      </c>
      <c r="B1131" s="31" t="s">
        <v>57</v>
      </c>
      <c r="C1131" s="31" t="s">
        <v>32</v>
      </c>
      <c r="D1131" s="31">
        <v>7</v>
      </c>
      <c r="E1131" s="31">
        <v>6</v>
      </c>
      <c r="F1131" s="32">
        <v>44682</v>
      </c>
      <c r="G1131" s="33">
        <v>15579.44</v>
      </c>
      <c r="H1131" s="31">
        <v>0</v>
      </c>
      <c r="I1131" s="31">
        <v>570</v>
      </c>
      <c r="J1131" s="33">
        <v>6635.5</v>
      </c>
      <c r="K1131" s="33">
        <v>1686.09</v>
      </c>
      <c r="L1131" s="31">
        <v>23.98</v>
      </c>
      <c r="M1131" s="31"/>
      <c r="N1131" s="33">
        <v>24495.01</v>
      </c>
      <c r="O1131" s="29"/>
    </row>
    <row r="1132" spans="1:15" x14ac:dyDescent="0.25">
      <c r="A1132" s="30">
        <v>27</v>
      </c>
      <c r="B1132" s="31" t="s">
        <v>42</v>
      </c>
      <c r="C1132" s="31" t="s">
        <v>15</v>
      </c>
      <c r="D1132" s="31">
        <v>6</v>
      </c>
      <c r="E1132" s="31">
        <v>6</v>
      </c>
      <c r="F1132" s="32">
        <v>44682</v>
      </c>
      <c r="G1132" s="33">
        <v>19770</v>
      </c>
      <c r="H1132" s="31">
        <v>0</v>
      </c>
      <c r="I1132" s="31">
        <v>360</v>
      </c>
      <c r="J1132" s="33">
        <v>8785.26</v>
      </c>
      <c r="K1132" s="33">
        <v>1303</v>
      </c>
      <c r="L1132" s="31">
        <v>81.99</v>
      </c>
      <c r="M1132" s="31"/>
      <c r="N1132" s="33">
        <v>30300.25</v>
      </c>
      <c r="O1132" s="29"/>
    </row>
    <row r="1133" spans="1:15" x14ac:dyDescent="0.25">
      <c r="A1133" s="30">
        <v>38</v>
      </c>
      <c r="B1133" s="31" t="s">
        <v>53</v>
      </c>
      <c r="C1133" s="31" t="s">
        <v>15</v>
      </c>
      <c r="D1133" s="31">
        <v>8</v>
      </c>
      <c r="E1133" s="31">
        <v>6</v>
      </c>
      <c r="F1133" s="32">
        <v>44682</v>
      </c>
      <c r="G1133" s="33">
        <v>12234</v>
      </c>
      <c r="H1133" s="31">
        <v>0</v>
      </c>
      <c r="I1133" s="31">
        <v>0</v>
      </c>
      <c r="J1133" s="33">
        <v>6041.72</v>
      </c>
      <c r="K1133" s="33">
        <v>1371.23</v>
      </c>
      <c r="L1133" s="31">
        <v>59.49</v>
      </c>
      <c r="M1133" s="31"/>
      <c r="N1133" s="33">
        <v>19706.439999999999</v>
      </c>
      <c r="O1133" s="29"/>
    </row>
    <row r="1134" spans="1:15" x14ac:dyDescent="0.25">
      <c r="A1134" s="30">
        <v>53</v>
      </c>
      <c r="B1134" s="31" t="s">
        <v>66</v>
      </c>
      <c r="C1134" s="31" t="s">
        <v>36</v>
      </c>
      <c r="D1134" s="31">
        <v>6</v>
      </c>
      <c r="E1134" s="31">
        <v>6</v>
      </c>
      <c r="F1134" s="32">
        <v>44682</v>
      </c>
      <c r="G1134" s="33">
        <v>19619</v>
      </c>
      <c r="H1134" s="31">
        <v>0</v>
      </c>
      <c r="I1134" s="31">
        <v>0</v>
      </c>
      <c r="J1134" s="33">
        <v>3039.5</v>
      </c>
      <c r="K1134" s="33">
        <v>1817.8</v>
      </c>
      <c r="L1134" s="31">
        <v>0</v>
      </c>
      <c r="M1134" s="31"/>
      <c r="N1134" s="33">
        <v>24476.3</v>
      </c>
      <c r="O1134" s="29"/>
    </row>
    <row r="1135" spans="1:15" x14ac:dyDescent="0.25">
      <c r="A1135" s="30">
        <v>36</v>
      </c>
      <c r="B1135" s="31" t="s">
        <v>52</v>
      </c>
      <c r="C1135" s="31" t="s">
        <v>15</v>
      </c>
      <c r="D1135" s="31">
        <v>7</v>
      </c>
      <c r="E1135" s="31">
        <v>6</v>
      </c>
      <c r="F1135" s="32">
        <v>44682</v>
      </c>
      <c r="G1135" s="33">
        <v>28881.29</v>
      </c>
      <c r="H1135" s="31">
        <v>0</v>
      </c>
      <c r="I1135" s="33">
        <v>4410</v>
      </c>
      <c r="J1135" s="33">
        <v>9176.16</v>
      </c>
      <c r="K1135" s="33">
        <v>2013</v>
      </c>
      <c r="L1135" s="31">
        <v>0</v>
      </c>
      <c r="M1135" s="31"/>
      <c r="N1135" s="33">
        <v>44480.45</v>
      </c>
      <c r="O1135" s="29"/>
    </row>
    <row r="1136" spans="1:15" x14ac:dyDescent="0.25">
      <c r="A1136" s="30">
        <v>23</v>
      </c>
      <c r="B1136" s="31" t="s">
        <v>35</v>
      </c>
      <c r="C1136" s="31" t="s">
        <v>36</v>
      </c>
      <c r="D1136" s="31">
        <v>6</v>
      </c>
      <c r="E1136" s="31">
        <v>6</v>
      </c>
      <c r="F1136" s="32">
        <v>44682</v>
      </c>
      <c r="G1136" s="33">
        <v>20570</v>
      </c>
      <c r="H1136" s="31">
        <v>0</v>
      </c>
      <c r="I1136" s="33">
        <v>1550</v>
      </c>
      <c r="J1136" s="33">
        <v>8065</v>
      </c>
      <c r="K1136" s="33">
        <v>3267.77</v>
      </c>
      <c r="L1136" s="33">
        <v>2655.63</v>
      </c>
      <c r="M1136" s="33"/>
      <c r="N1136" s="33">
        <v>36108.400000000001</v>
      </c>
      <c r="O1136" s="29"/>
    </row>
    <row r="1137" spans="1:15" x14ac:dyDescent="0.25">
      <c r="A1137" s="30">
        <v>35</v>
      </c>
      <c r="B1137" s="31" t="s">
        <v>61</v>
      </c>
      <c r="C1137" s="31" t="s">
        <v>15</v>
      </c>
      <c r="D1137" s="31">
        <v>9</v>
      </c>
      <c r="E1137" s="31">
        <v>6</v>
      </c>
      <c r="F1137" s="32">
        <v>44682</v>
      </c>
      <c r="G1137" s="33">
        <v>13917.62</v>
      </c>
      <c r="H1137" s="31">
        <v>0</v>
      </c>
      <c r="I1137" s="31">
        <v>310</v>
      </c>
      <c r="J1137" s="33">
        <v>4399.63</v>
      </c>
      <c r="K1137" s="33">
        <v>1225.4100000000001</v>
      </c>
      <c r="L1137" s="31">
        <v>0</v>
      </c>
      <c r="M1137" s="31"/>
      <c r="N1137" s="33">
        <v>19852.66</v>
      </c>
      <c r="O1137" s="29"/>
    </row>
    <row r="1138" spans="1:15" x14ac:dyDescent="0.25">
      <c r="A1138" s="30">
        <v>68</v>
      </c>
      <c r="B1138" s="31" t="s">
        <v>72</v>
      </c>
      <c r="C1138" s="31" t="s">
        <v>32</v>
      </c>
      <c r="D1138" s="31">
        <v>6</v>
      </c>
      <c r="E1138" s="31">
        <v>7</v>
      </c>
      <c r="F1138" s="32">
        <v>44682</v>
      </c>
      <c r="G1138" s="33">
        <v>11428</v>
      </c>
      <c r="H1138" s="31">
        <v>0</v>
      </c>
      <c r="I1138" s="31">
        <v>200</v>
      </c>
      <c r="J1138" s="33">
        <v>7447.5</v>
      </c>
      <c r="K1138" s="33">
        <v>1677</v>
      </c>
      <c r="L1138" s="31">
        <v>226.49</v>
      </c>
      <c r="M1138" s="31"/>
      <c r="N1138" s="33">
        <v>20978.99</v>
      </c>
      <c r="O1138" s="29"/>
    </row>
    <row r="1139" spans="1:15" x14ac:dyDescent="0.25">
      <c r="A1139" s="30">
        <v>72</v>
      </c>
      <c r="B1139" s="31" t="s">
        <v>71</v>
      </c>
      <c r="C1139" s="31" t="s">
        <v>32</v>
      </c>
      <c r="D1139" s="31">
        <v>8</v>
      </c>
      <c r="E1139" s="31">
        <v>6</v>
      </c>
      <c r="F1139" s="32">
        <v>44682</v>
      </c>
      <c r="G1139" s="33">
        <v>7401</v>
      </c>
      <c r="H1139" s="31">
        <v>0</v>
      </c>
      <c r="I1139" s="31">
        <v>780</v>
      </c>
      <c r="J1139" s="33">
        <v>3448.25</v>
      </c>
      <c r="K1139" s="33">
        <v>1291</v>
      </c>
      <c r="L1139" s="31">
        <v>57</v>
      </c>
      <c r="M1139" s="31"/>
      <c r="N1139" s="33">
        <v>12977.25</v>
      </c>
      <c r="O1139" s="29"/>
    </row>
    <row r="1140" spans="1:15" x14ac:dyDescent="0.25">
      <c r="A1140" s="30">
        <v>19</v>
      </c>
      <c r="B1140" s="31" t="s">
        <v>31</v>
      </c>
      <c r="C1140" s="31" t="s">
        <v>32</v>
      </c>
      <c r="D1140" s="31">
        <v>6</v>
      </c>
      <c r="E1140" s="31">
        <v>6</v>
      </c>
      <c r="F1140" s="32">
        <v>44682</v>
      </c>
      <c r="G1140" s="33">
        <v>12925.1</v>
      </c>
      <c r="H1140" s="31">
        <v>0</v>
      </c>
      <c r="I1140" s="33">
        <v>3825</v>
      </c>
      <c r="J1140" s="33">
        <v>3356.68</v>
      </c>
      <c r="K1140" s="31">
        <v>702.9</v>
      </c>
      <c r="L1140" s="31">
        <v>108.99</v>
      </c>
      <c r="M1140" s="31"/>
      <c r="N1140" s="33">
        <v>20918.669999999998</v>
      </c>
      <c r="O1140" s="29"/>
    </row>
    <row r="1141" spans="1:15" x14ac:dyDescent="0.25">
      <c r="A1141" s="30">
        <v>2</v>
      </c>
      <c r="B1141" s="31" t="s">
        <v>14</v>
      </c>
      <c r="C1141" s="31" t="s">
        <v>15</v>
      </c>
      <c r="D1141" s="31">
        <v>5</v>
      </c>
      <c r="E1141" s="31">
        <v>6</v>
      </c>
      <c r="F1141" s="32">
        <v>44682</v>
      </c>
      <c r="G1141" s="33">
        <v>15015.21</v>
      </c>
      <c r="H1141" s="31">
        <v>0</v>
      </c>
      <c r="I1141" s="31">
        <v>0</v>
      </c>
      <c r="J1141" s="33">
        <v>5024.5</v>
      </c>
      <c r="K1141" s="31">
        <v>841.89</v>
      </c>
      <c r="L1141" s="31">
        <v>159.96</v>
      </c>
      <c r="M1141" s="31"/>
      <c r="N1141" s="33">
        <v>21041.56</v>
      </c>
      <c r="O1141" s="29"/>
    </row>
    <row r="1142" spans="1:15" x14ac:dyDescent="0.25">
      <c r="A1142" s="30">
        <v>11</v>
      </c>
      <c r="B1142" s="31" t="s">
        <v>22</v>
      </c>
      <c r="C1142" s="31" t="s">
        <v>15</v>
      </c>
      <c r="D1142" s="31">
        <v>6</v>
      </c>
      <c r="E1142" s="31">
        <v>6</v>
      </c>
      <c r="F1142" s="32">
        <v>44682</v>
      </c>
      <c r="G1142" s="33">
        <v>10071.83</v>
      </c>
      <c r="H1142" s="31">
        <v>0</v>
      </c>
      <c r="I1142" s="33">
        <v>1290</v>
      </c>
      <c r="J1142" s="33">
        <v>4831.53</v>
      </c>
      <c r="K1142" s="31">
        <v>900.45</v>
      </c>
      <c r="L1142" s="33">
        <v>2879.07</v>
      </c>
      <c r="M1142" s="33"/>
      <c r="N1142" s="33">
        <v>19972.88</v>
      </c>
      <c r="O1142" s="29"/>
    </row>
    <row r="1143" spans="1:15" x14ac:dyDescent="0.25">
      <c r="A1143" s="30">
        <v>7</v>
      </c>
      <c r="B1143" s="31" t="s">
        <v>17</v>
      </c>
      <c r="C1143" s="31" t="s">
        <v>15</v>
      </c>
      <c r="D1143" s="31">
        <v>6</v>
      </c>
      <c r="E1143" s="31">
        <v>6</v>
      </c>
      <c r="F1143" s="32">
        <v>44682</v>
      </c>
      <c r="G1143" s="33">
        <v>7912.5</v>
      </c>
      <c r="H1143" s="31">
        <v>0</v>
      </c>
      <c r="I1143" s="31">
        <v>0</v>
      </c>
      <c r="J1143" s="33">
        <v>1769</v>
      </c>
      <c r="K1143" s="31">
        <v>301</v>
      </c>
      <c r="L1143" s="31">
        <v>15</v>
      </c>
      <c r="M1143" s="31"/>
      <c r="N1143" s="33">
        <v>9997.5</v>
      </c>
      <c r="O1143" s="29"/>
    </row>
    <row r="1144" spans="1:15" x14ac:dyDescent="0.25">
      <c r="A1144" s="30">
        <v>17</v>
      </c>
      <c r="B1144" s="31" t="s">
        <v>28</v>
      </c>
      <c r="C1144" s="31" t="s">
        <v>15</v>
      </c>
      <c r="D1144" s="31">
        <v>7</v>
      </c>
      <c r="E1144" s="31">
        <v>6</v>
      </c>
      <c r="F1144" s="32">
        <v>44682</v>
      </c>
      <c r="G1144" s="33">
        <v>26167.88</v>
      </c>
      <c r="H1144" s="31">
        <v>0</v>
      </c>
      <c r="I1144" s="33">
        <v>2986.25</v>
      </c>
      <c r="J1144" s="33">
        <v>10210.6</v>
      </c>
      <c r="K1144" s="33">
        <v>3492.42</v>
      </c>
      <c r="L1144" s="33">
        <v>6970.83</v>
      </c>
      <c r="M1144" s="33"/>
      <c r="N1144" s="33">
        <v>49827.98</v>
      </c>
      <c r="O1144" s="29"/>
    </row>
    <row r="1145" spans="1:15" x14ac:dyDescent="0.25">
      <c r="A1145" s="30">
        <v>60</v>
      </c>
      <c r="B1145" s="31" t="s">
        <v>67</v>
      </c>
      <c r="C1145" s="31" t="s">
        <v>15</v>
      </c>
      <c r="D1145" s="31">
        <v>7</v>
      </c>
      <c r="E1145" s="31">
        <v>6</v>
      </c>
      <c r="F1145" s="32">
        <v>44682</v>
      </c>
      <c r="G1145" s="33">
        <v>17955</v>
      </c>
      <c r="H1145" s="31">
        <v>0</v>
      </c>
      <c r="I1145" s="31">
        <v>100</v>
      </c>
      <c r="J1145" s="33">
        <v>6112</v>
      </c>
      <c r="K1145" s="33">
        <v>1105.5</v>
      </c>
      <c r="L1145" s="31">
        <v>0</v>
      </c>
      <c r="M1145" s="31"/>
      <c r="N1145" s="33">
        <v>25272.5</v>
      </c>
      <c r="O1145" s="29"/>
    </row>
    <row r="1146" spans="1:15" x14ac:dyDescent="0.25">
      <c r="A1146" s="30">
        <v>28</v>
      </c>
      <c r="B1146" s="31" t="s">
        <v>46</v>
      </c>
      <c r="C1146" s="31" t="s">
        <v>15</v>
      </c>
      <c r="D1146" s="31">
        <v>8</v>
      </c>
      <c r="E1146" s="31">
        <v>6</v>
      </c>
      <c r="F1146" s="32">
        <v>44682</v>
      </c>
      <c r="G1146" s="33">
        <v>5165</v>
      </c>
      <c r="H1146" s="31">
        <v>0</v>
      </c>
      <c r="I1146" s="31">
        <v>-275</v>
      </c>
      <c r="J1146" s="33">
        <v>2073.5</v>
      </c>
      <c r="K1146" s="31">
        <v>500.5</v>
      </c>
      <c r="L1146" s="31">
        <v>99.96</v>
      </c>
      <c r="M1146" s="31"/>
      <c r="N1146" s="33">
        <v>7563.96</v>
      </c>
      <c r="O1146" s="29"/>
    </row>
    <row r="1147" spans="1:15" x14ac:dyDescent="0.25">
      <c r="A1147" s="30">
        <v>29</v>
      </c>
      <c r="B1147" s="31" t="s">
        <v>47</v>
      </c>
      <c r="C1147" s="31" t="s">
        <v>15</v>
      </c>
      <c r="D1147" s="31">
        <v>7</v>
      </c>
      <c r="E1147" s="31">
        <v>6</v>
      </c>
      <c r="F1147" s="32">
        <v>44682</v>
      </c>
      <c r="G1147" s="33">
        <v>8347.5</v>
      </c>
      <c r="H1147" s="31">
        <v>0</v>
      </c>
      <c r="I1147" s="31">
        <v>300</v>
      </c>
      <c r="J1147" s="33">
        <v>2695.04</v>
      </c>
      <c r="K1147" s="31">
        <v>514</v>
      </c>
      <c r="L1147" s="31">
        <v>35</v>
      </c>
      <c r="M1147" s="31"/>
      <c r="N1147" s="33">
        <v>11891.54</v>
      </c>
      <c r="O1147" s="29"/>
    </row>
    <row r="1148" spans="1:15" ht="30" x14ac:dyDescent="0.25">
      <c r="A1148" s="30">
        <v>31</v>
      </c>
      <c r="B1148" s="31" t="s">
        <v>45</v>
      </c>
      <c r="C1148" s="31" t="s">
        <v>20</v>
      </c>
      <c r="D1148" s="31">
        <v>7</v>
      </c>
      <c r="E1148" s="31">
        <v>6</v>
      </c>
      <c r="F1148" s="32">
        <v>44682</v>
      </c>
      <c r="G1148" s="33">
        <v>33855.5</v>
      </c>
      <c r="H1148" s="31">
        <v>300</v>
      </c>
      <c r="I1148" s="33">
        <v>5752</v>
      </c>
      <c r="J1148" s="33">
        <v>12827.4</v>
      </c>
      <c r="K1148" s="33">
        <v>2287.1799999999998</v>
      </c>
      <c r="L1148" s="31">
        <v>658</v>
      </c>
      <c r="M1148" s="31"/>
      <c r="N1148" s="33">
        <v>55680.08</v>
      </c>
      <c r="O1148" s="29"/>
    </row>
    <row r="1149" spans="1:15" ht="30" x14ac:dyDescent="0.25">
      <c r="A1149" s="30">
        <v>9</v>
      </c>
      <c r="B1149" s="31" t="s">
        <v>19</v>
      </c>
      <c r="C1149" s="31" t="s">
        <v>20</v>
      </c>
      <c r="D1149" s="31">
        <v>5</v>
      </c>
      <c r="E1149" s="31">
        <v>6</v>
      </c>
      <c r="F1149" s="32">
        <v>44682</v>
      </c>
      <c r="G1149" s="33">
        <v>9935.5</v>
      </c>
      <c r="H1149" s="31">
        <v>0</v>
      </c>
      <c r="I1149" s="31">
        <v>0</v>
      </c>
      <c r="J1149" s="33">
        <v>4638.25</v>
      </c>
      <c r="K1149" s="31">
        <v>656.65</v>
      </c>
      <c r="L1149" s="31">
        <v>40</v>
      </c>
      <c r="M1149" s="31"/>
      <c r="N1149" s="33">
        <v>15270.4</v>
      </c>
      <c r="O1149" s="29"/>
    </row>
    <row r="1150" spans="1:15" x14ac:dyDescent="0.25">
      <c r="A1150" s="30">
        <v>76</v>
      </c>
      <c r="B1150" s="31" t="s">
        <v>74</v>
      </c>
      <c r="C1150" s="31" t="s">
        <v>15</v>
      </c>
      <c r="D1150" s="31">
        <v>7</v>
      </c>
      <c r="E1150" s="31">
        <v>6</v>
      </c>
      <c r="F1150" s="32">
        <v>44682</v>
      </c>
      <c r="G1150" s="33">
        <v>11887.28</v>
      </c>
      <c r="H1150" s="31">
        <v>0</v>
      </c>
      <c r="I1150" s="31">
        <v>0</v>
      </c>
      <c r="J1150" s="33">
        <v>4768.33</v>
      </c>
      <c r="K1150" s="31">
        <v>871.5</v>
      </c>
      <c r="L1150" s="31">
        <v>0</v>
      </c>
      <c r="M1150" s="31"/>
      <c r="N1150" s="33">
        <v>17527.11</v>
      </c>
      <c r="O1150" s="29"/>
    </row>
    <row r="1151" spans="1:15" ht="30" x14ac:dyDescent="0.25">
      <c r="A1151" s="30">
        <v>15</v>
      </c>
      <c r="B1151" s="31" t="s">
        <v>26</v>
      </c>
      <c r="C1151" s="31" t="s">
        <v>20</v>
      </c>
      <c r="D1151" s="31">
        <v>7</v>
      </c>
      <c r="E1151" s="31">
        <v>6</v>
      </c>
      <c r="F1151" s="32">
        <v>44682</v>
      </c>
      <c r="G1151" s="33">
        <v>27083.599999999999</v>
      </c>
      <c r="H1151" s="31">
        <v>0</v>
      </c>
      <c r="I1151" s="33">
        <v>3330</v>
      </c>
      <c r="J1151" s="33">
        <v>11996.5</v>
      </c>
      <c r="K1151" s="33">
        <v>1964.25</v>
      </c>
      <c r="L1151" s="33">
        <v>6385.89</v>
      </c>
      <c r="M1151" s="33"/>
      <c r="N1151" s="33">
        <v>50760.24</v>
      </c>
      <c r="O1151" s="29"/>
    </row>
    <row r="1152" spans="1:15" x14ac:dyDescent="0.25">
      <c r="A1152" s="30">
        <v>54</v>
      </c>
      <c r="B1152" s="31" t="s">
        <v>65</v>
      </c>
      <c r="C1152" s="31" t="s">
        <v>15</v>
      </c>
      <c r="D1152" s="31">
        <v>8</v>
      </c>
      <c r="E1152" s="31">
        <v>6</v>
      </c>
      <c r="F1152" s="32">
        <v>44682</v>
      </c>
      <c r="G1152" s="33">
        <v>11814</v>
      </c>
      <c r="H1152" s="31">
        <v>0</v>
      </c>
      <c r="I1152" s="31">
        <v>610</v>
      </c>
      <c r="J1152" s="33">
        <v>3939</v>
      </c>
      <c r="K1152" s="33">
        <v>1222.5</v>
      </c>
      <c r="L1152" s="31">
        <v>30</v>
      </c>
      <c r="M1152" s="31"/>
      <c r="N1152" s="33">
        <v>17615.5</v>
      </c>
      <c r="O1152" s="29"/>
    </row>
    <row r="1153" spans="1:15" x14ac:dyDescent="0.25">
      <c r="A1153" s="30">
        <v>25</v>
      </c>
      <c r="B1153" s="31" t="s">
        <v>40</v>
      </c>
      <c r="C1153" s="31" t="s">
        <v>38</v>
      </c>
      <c r="D1153" s="31">
        <v>6</v>
      </c>
      <c r="E1153" s="31">
        <v>6</v>
      </c>
      <c r="F1153" s="32">
        <v>44682</v>
      </c>
      <c r="G1153" s="33">
        <v>23281.13</v>
      </c>
      <c r="H1153" s="31">
        <v>877.5</v>
      </c>
      <c r="I1153" s="33">
        <v>1150</v>
      </c>
      <c r="J1153" s="33">
        <v>7651.33</v>
      </c>
      <c r="K1153" s="33">
        <v>1629.42</v>
      </c>
      <c r="L1153" s="33">
        <v>3034.13</v>
      </c>
      <c r="M1153" s="33"/>
      <c r="N1153" s="33">
        <v>37623.51</v>
      </c>
      <c r="O1153" s="29"/>
    </row>
    <row r="1154" spans="1:15" x14ac:dyDescent="0.25">
      <c r="A1154" s="30">
        <v>21</v>
      </c>
      <c r="B1154" s="31" t="s">
        <v>33</v>
      </c>
      <c r="C1154" s="31" t="s">
        <v>15</v>
      </c>
      <c r="D1154" s="31">
        <v>6</v>
      </c>
      <c r="E1154" s="31">
        <v>6</v>
      </c>
      <c r="F1154" s="32">
        <v>44682</v>
      </c>
      <c r="G1154" s="33">
        <v>31975</v>
      </c>
      <c r="H1154" s="33">
        <v>3200</v>
      </c>
      <c r="I1154" s="33">
        <v>1250</v>
      </c>
      <c r="J1154" s="33">
        <v>12430.45</v>
      </c>
      <c r="K1154" s="33">
        <v>2851.3</v>
      </c>
      <c r="L1154" s="33">
        <v>1808</v>
      </c>
      <c r="M1154" s="33"/>
      <c r="N1154" s="33">
        <v>53514.75</v>
      </c>
      <c r="O1154" s="29"/>
    </row>
    <row r="1155" spans="1:15" x14ac:dyDescent="0.25">
      <c r="A1155" s="30">
        <v>63</v>
      </c>
      <c r="B1155" s="31" t="s">
        <v>56</v>
      </c>
      <c r="C1155" s="31" t="s">
        <v>15</v>
      </c>
      <c r="D1155" s="31">
        <v>8</v>
      </c>
      <c r="E1155" s="31">
        <v>6</v>
      </c>
      <c r="F1155" s="32">
        <v>44682</v>
      </c>
      <c r="G1155" s="33">
        <v>15954.66</v>
      </c>
      <c r="H1155" s="31">
        <v>0</v>
      </c>
      <c r="I1155" s="33">
        <v>1625</v>
      </c>
      <c r="J1155" s="33">
        <v>8027.55</v>
      </c>
      <c r="K1155" s="33">
        <v>1782.29</v>
      </c>
      <c r="L1155" s="33">
        <v>2801.96</v>
      </c>
      <c r="M1155" s="33"/>
      <c r="N1155" s="33">
        <v>30191.46</v>
      </c>
      <c r="O1155" s="29"/>
    </row>
    <row r="1156" spans="1:15" x14ac:dyDescent="0.25">
      <c r="A1156" s="30">
        <v>4</v>
      </c>
      <c r="B1156" s="31" t="s">
        <v>37</v>
      </c>
      <c r="C1156" s="31" t="s">
        <v>38</v>
      </c>
      <c r="D1156" s="31">
        <v>5</v>
      </c>
      <c r="E1156" s="31">
        <v>6</v>
      </c>
      <c r="F1156" s="32">
        <v>44682</v>
      </c>
      <c r="G1156" s="33">
        <v>14885.71</v>
      </c>
      <c r="H1156" s="31">
        <v>0</v>
      </c>
      <c r="I1156" s="31">
        <v>0</v>
      </c>
      <c r="J1156" s="33">
        <v>9131.7000000000007</v>
      </c>
      <c r="K1156" s="33">
        <v>1504.17</v>
      </c>
      <c r="L1156" s="31">
        <v>115.5</v>
      </c>
      <c r="M1156" s="31"/>
      <c r="N1156" s="33">
        <v>25637.08</v>
      </c>
      <c r="O1156" s="29"/>
    </row>
    <row r="1157" spans="1:15" x14ac:dyDescent="0.25">
      <c r="A1157" s="30">
        <v>69</v>
      </c>
      <c r="B1157" s="31" t="s">
        <v>76</v>
      </c>
      <c r="C1157" s="31" t="s">
        <v>15</v>
      </c>
      <c r="D1157" s="31">
        <v>7</v>
      </c>
      <c r="E1157" s="31">
        <v>6</v>
      </c>
      <c r="F1157" s="32">
        <v>44682</v>
      </c>
      <c r="G1157" s="33">
        <v>17024.03</v>
      </c>
      <c r="H1157" s="31">
        <v>0</v>
      </c>
      <c r="I1157" s="31">
        <v>0</v>
      </c>
      <c r="J1157" s="33">
        <v>5706.32</v>
      </c>
      <c r="K1157" s="33">
        <v>2443.1799999999998</v>
      </c>
      <c r="L1157" s="33">
        <v>2466.6799999999998</v>
      </c>
      <c r="M1157" s="33"/>
      <c r="N1157" s="33">
        <v>27640.21</v>
      </c>
      <c r="O1157" s="29"/>
    </row>
    <row r="1158" spans="1:15" x14ac:dyDescent="0.25">
      <c r="A1158" s="30">
        <v>8</v>
      </c>
      <c r="B1158" s="31" t="s">
        <v>18</v>
      </c>
      <c r="C1158" s="31" t="s">
        <v>15</v>
      </c>
      <c r="D1158" s="31">
        <v>6</v>
      </c>
      <c r="E1158" s="31">
        <v>6</v>
      </c>
      <c r="F1158" s="32">
        <v>44682</v>
      </c>
      <c r="G1158" s="33">
        <v>17542.349999999999</v>
      </c>
      <c r="H1158" s="31">
        <v>0</v>
      </c>
      <c r="I1158" s="31">
        <v>0</v>
      </c>
      <c r="J1158" s="33">
        <v>5687.23</v>
      </c>
      <c r="K1158" s="33">
        <v>1093.33</v>
      </c>
      <c r="L1158" s="31">
        <v>25.48</v>
      </c>
      <c r="M1158" s="31"/>
      <c r="N1158" s="33">
        <v>24348.39</v>
      </c>
      <c r="O1158" s="29"/>
    </row>
    <row r="1159" spans="1:15" x14ac:dyDescent="0.25">
      <c r="A1159" s="30">
        <v>71</v>
      </c>
      <c r="B1159" s="31" t="s">
        <v>73</v>
      </c>
      <c r="C1159" s="31" t="s">
        <v>15</v>
      </c>
      <c r="D1159" s="31">
        <v>7</v>
      </c>
      <c r="E1159" s="31">
        <v>6</v>
      </c>
      <c r="F1159" s="32">
        <v>44682</v>
      </c>
      <c r="G1159" s="33">
        <v>22770.05</v>
      </c>
      <c r="H1159" s="33">
        <v>5600</v>
      </c>
      <c r="I1159" s="31">
        <v>375</v>
      </c>
      <c r="J1159" s="33">
        <v>9509.16</v>
      </c>
      <c r="K1159" s="33">
        <v>3390.36</v>
      </c>
      <c r="L1159" s="31">
        <v>462.1</v>
      </c>
      <c r="M1159" s="31"/>
      <c r="N1159" s="33">
        <v>42106.67</v>
      </c>
      <c r="O1159" s="29"/>
    </row>
    <row r="1160" spans="1:15" x14ac:dyDescent="0.25">
      <c r="A1160" s="30">
        <v>16</v>
      </c>
      <c r="B1160" s="31" t="s">
        <v>27</v>
      </c>
      <c r="C1160" s="31" t="s">
        <v>15</v>
      </c>
      <c r="D1160" s="31">
        <v>7</v>
      </c>
      <c r="E1160" s="31">
        <v>7</v>
      </c>
      <c r="F1160" s="32">
        <v>44682</v>
      </c>
      <c r="G1160" s="33">
        <v>13952.69</v>
      </c>
      <c r="H1160" s="31">
        <v>0</v>
      </c>
      <c r="I1160" s="33">
        <v>2560</v>
      </c>
      <c r="J1160" s="33">
        <v>3186.83</v>
      </c>
      <c r="K1160" s="31">
        <v>911.11</v>
      </c>
      <c r="L1160" s="31">
        <v>862.62</v>
      </c>
      <c r="M1160" s="31"/>
      <c r="N1160" s="33">
        <v>21473.25</v>
      </c>
      <c r="O1160" s="29"/>
    </row>
    <row r="1161" spans="1:15" x14ac:dyDescent="0.25">
      <c r="A1161" s="30">
        <v>41</v>
      </c>
      <c r="B1161" s="31" t="s">
        <v>50</v>
      </c>
      <c r="C1161" s="31" t="s">
        <v>38</v>
      </c>
      <c r="D1161" s="31">
        <v>5</v>
      </c>
      <c r="E1161" s="31">
        <v>6</v>
      </c>
      <c r="F1161" s="32">
        <v>44682</v>
      </c>
      <c r="G1161" s="33">
        <v>20364.55</v>
      </c>
      <c r="H1161" s="31">
        <v>550</v>
      </c>
      <c r="I1161" s="31">
        <v>434.99</v>
      </c>
      <c r="J1161" s="33">
        <v>6270.42</v>
      </c>
      <c r="K1161" s="33">
        <v>1275.18</v>
      </c>
      <c r="L1161" s="33">
        <v>3746.37</v>
      </c>
      <c r="M1161" s="33"/>
      <c r="N1161" s="33">
        <v>32641.51</v>
      </c>
      <c r="O1161" s="29"/>
    </row>
    <row r="1162" spans="1:15" x14ac:dyDescent="0.25">
      <c r="A1162" s="30">
        <v>30</v>
      </c>
      <c r="B1162" s="31" t="s">
        <v>43</v>
      </c>
      <c r="C1162" s="31" t="s">
        <v>15</v>
      </c>
      <c r="D1162" s="31">
        <v>7</v>
      </c>
      <c r="E1162" s="31">
        <v>6</v>
      </c>
      <c r="F1162" s="32">
        <v>44682</v>
      </c>
      <c r="G1162" s="33">
        <v>8208</v>
      </c>
      <c r="H1162" s="31">
        <v>0</v>
      </c>
      <c r="I1162" s="31">
        <v>375</v>
      </c>
      <c r="J1162" s="33">
        <v>3006.5</v>
      </c>
      <c r="K1162" s="31">
        <v>811</v>
      </c>
      <c r="L1162" s="31">
        <v>914.98</v>
      </c>
      <c r="M1162" s="31"/>
      <c r="N1162" s="33">
        <v>13315.48</v>
      </c>
      <c r="O1162" s="29"/>
    </row>
    <row r="1163" spans="1:15" x14ac:dyDescent="0.25">
      <c r="A1163" s="30">
        <v>18</v>
      </c>
      <c r="B1163" s="31" t="s">
        <v>29</v>
      </c>
      <c r="C1163" s="31" t="s">
        <v>15</v>
      </c>
      <c r="D1163" s="31">
        <v>6</v>
      </c>
      <c r="E1163" s="31">
        <v>6</v>
      </c>
      <c r="F1163" s="32">
        <v>44682</v>
      </c>
      <c r="G1163" s="33">
        <v>6805.51</v>
      </c>
      <c r="H1163" s="31">
        <v>0</v>
      </c>
      <c r="I1163" s="31">
        <v>0</v>
      </c>
      <c r="J1163" s="33">
        <v>5796.59</v>
      </c>
      <c r="K1163" s="33">
        <v>1041.6400000000001</v>
      </c>
      <c r="L1163" s="31">
        <v>815.49</v>
      </c>
      <c r="M1163" s="31"/>
      <c r="N1163" s="33">
        <v>14459.23</v>
      </c>
      <c r="O1163" s="29"/>
    </row>
    <row r="1164" spans="1:15" x14ac:dyDescent="0.25">
      <c r="A1164" s="30">
        <v>37</v>
      </c>
      <c r="B1164" s="31" t="s">
        <v>51</v>
      </c>
      <c r="C1164" s="31" t="s">
        <v>36</v>
      </c>
      <c r="D1164" s="31">
        <v>7</v>
      </c>
      <c r="E1164" s="31">
        <v>6</v>
      </c>
      <c r="F1164" s="32">
        <v>44682</v>
      </c>
      <c r="G1164" s="33">
        <v>28063</v>
      </c>
      <c r="H1164" s="31">
        <v>0</v>
      </c>
      <c r="I1164" s="33">
        <v>2280.1999999999998</v>
      </c>
      <c r="J1164" s="33">
        <v>14035.49</v>
      </c>
      <c r="K1164" s="33">
        <v>5716.47</v>
      </c>
      <c r="L1164" s="31">
        <v>663.58</v>
      </c>
      <c r="M1164" s="31"/>
      <c r="N1164" s="33">
        <v>50758.74</v>
      </c>
      <c r="O1164" s="29"/>
    </row>
    <row r="1165" spans="1:15" x14ac:dyDescent="0.25">
      <c r="A1165" s="30">
        <v>67</v>
      </c>
      <c r="B1165" s="31" t="s">
        <v>68</v>
      </c>
      <c r="C1165" s="31" t="s">
        <v>15</v>
      </c>
      <c r="D1165" s="31">
        <v>8</v>
      </c>
      <c r="E1165" s="31">
        <v>6</v>
      </c>
      <c r="F1165" s="32">
        <v>44682</v>
      </c>
      <c r="G1165" s="33">
        <v>11909.89</v>
      </c>
      <c r="H1165" s="31">
        <v>0</v>
      </c>
      <c r="I1165" s="33">
        <v>1470</v>
      </c>
      <c r="J1165" s="33">
        <v>3732.41</v>
      </c>
      <c r="K1165" s="33">
        <v>1355.94</v>
      </c>
      <c r="L1165" s="31">
        <v>237.45</v>
      </c>
      <c r="M1165" s="31"/>
      <c r="N1165" s="33">
        <v>18705.689999999999</v>
      </c>
      <c r="O1165" s="29"/>
    </row>
    <row r="1166" spans="1:15" x14ac:dyDescent="0.25">
      <c r="A1166" s="30">
        <v>70</v>
      </c>
      <c r="B1166" s="31" t="s">
        <v>69</v>
      </c>
      <c r="C1166" s="31" t="s">
        <v>15</v>
      </c>
      <c r="D1166" s="31">
        <v>8</v>
      </c>
      <c r="E1166" s="31">
        <v>6</v>
      </c>
      <c r="F1166" s="32">
        <v>44682</v>
      </c>
      <c r="G1166" s="33">
        <v>11675.98</v>
      </c>
      <c r="H1166" s="31">
        <v>0</v>
      </c>
      <c r="I1166" s="31">
        <v>750</v>
      </c>
      <c r="J1166" s="33">
        <v>4279.3599999999997</v>
      </c>
      <c r="K1166" s="33">
        <v>1355.73</v>
      </c>
      <c r="L1166" s="31">
        <v>0</v>
      </c>
      <c r="M1166" s="31"/>
      <c r="N1166" s="33">
        <v>18061.07</v>
      </c>
      <c r="O1166" s="29"/>
    </row>
    <row r="1167" spans="1:15" x14ac:dyDescent="0.25">
      <c r="A1167" s="30">
        <v>56</v>
      </c>
      <c r="B1167" s="31" t="s">
        <v>55</v>
      </c>
      <c r="C1167" s="31" t="s">
        <v>15</v>
      </c>
      <c r="D1167" s="31">
        <v>6</v>
      </c>
      <c r="E1167" s="31">
        <v>6</v>
      </c>
      <c r="F1167" s="32">
        <v>44682</v>
      </c>
      <c r="G1167" s="33">
        <v>26707.29</v>
      </c>
      <c r="H1167" s="31">
        <v>0</v>
      </c>
      <c r="I1167" s="31">
        <v>90</v>
      </c>
      <c r="J1167" s="33">
        <v>10556.83</v>
      </c>
      <c r="K1167" s="33">
        <v>2940.16</v>
      </c>
      <c r="L1167" s="31">
        <v>581.02</v>
      </c>
      <c r="M1167" s="31"/>
      <c r="N1167" s="33">
        <v>40875.300000000003</v>
      </c>
      <c r="O1167" s="29"/>
    </row>
    <row r="1168" spans="1:15" x14ac:dyDescent="0.25">
      <c r="A1168" s="30">
        <v>26</v>
      </c>
      <c r="B1168" s="31" t="s">
        <v>41</v>
      </c>
      <c r="C1168" s="31" t="s">
        <v>15</v>
      </c>
      <c r="D1168" s="31">
        <v>8</v>
      </c>
      <c r="E1168" s="31">
        <v>6</v>
      </c>
      <c r="F1168" s="32">
        <v>44682</v>
      </c>
      <c r="G1168" s="33">
        <v>18797.79</v>
      </c>
      <c r="H1168" s="31">
        <v>0</v>
      </c>
      <c r="I1168" s="33">
        <v>4320</v>
      </c>
      <c r="J1168" s="33">
        <v>3426.33</v>
      </c>
      <c r="K1168" s="31">
        <v>795.78</v>
      </c>
      <c r="L1168" s="33">
        <v>2310.39</v>
      </c>
      <c r="M1168" s="33"/>
      <c r="N1168" s="33">
        <v>29650.29</v>
      </c>
      <c r="O1168" s="29"/>
    </row>
    <row r="1169" spans="1:15" x14ac:dyDescent="0.25">
      <c r="A1169" s="30">
        <v>24</v>
      </c>
      <c r="B1169" s="31" t="s">
        <v>39</v>
      </c>
      <c r="C1169" s="31" t="s">
        <v>36</v>
      </c>
      <c r="D1169" s="31">
        <v>6</v>
      </c>
      <c r="E1169" s="31">
        <v>6</v>
      </c>
      <c r="F1169" s="32">
        <v>44682</v>
      </c>
      <c r="G1169" s="33">
        <v>27308.68</v>
      </c>
      <c r="H1169" s="31">
        <v>0</v>
      </c>
      <c r="I1169" s="33">
        <v>1160</v>
      </c>
      <c r="J1169" s="33">
        <v>7183.25</v>
      </c>
      <c r="K1169" s="33">
        <v>1266.5</v>
      </c>
      <c r="L1169" s="31">
        <v>434.95</v>
      </c>
      <c r="M1169" s="31"/>
      <c r="N1169" s="33">
        <v>37353.379999999997</v>
      </c>
      <c r="O1169" s="29"/>
    </row>
    <row r="1170" spans="1:15" x14ac:dyDescent="0.25">
      <c r="A1170" s="30">
        <v>62</v>
      </c>
      <c r="B1170" s="31" t="s">
        <v>63</v>
      </c>
      <c r="C1170" s="31" t="s">
        <v>15</v>
      </c>
      <c r="D1170" s="31">
        <v>9</v>
      </c>
      <c r="E1170" s="31">
        <v>6</v>
      </c>
      <c r="F1170" s="32">
        <v>44682</v>
      </c>
      <c r="G1170" s="33">
        <v>14709.92</v>
      </c>
      <c r="H1170" s="31">
        <v>0</v>
      </c>
      <c r="I1170" s="33">
        <v>5368.75</v>
      </c>
      <c r="J1170" s="33">
        <v>4053.09</v>
      </c>
      <c r="K1170" s="31">
        <v>925.26</v>
      </c>
      <c r="L1170" s="31">
        <v>298</v>
      </c>
      <c r="M1170" s="31"/>
      <c r="N1170" s="33">
        <v>25355.02</v>
      </c>
      <c r="O1170" s="29"/>
    </row>
    <row r="1171" spans="1:15" x14ac:dyDescent="0.25">
      <c r="A1171" s="30">
        <v>39</v>
      </c>
      <c r="B1171" s="31" t="s">
        <v>54</v>
      </c>
      <c r="C1171" s="31" t="s">
        <v>38</v>
      </c>
      <c r="D1171" s="31">
        <v>6</v>
      </c>
      <c r="E1171" s="31">
        <v>6</v>
      </c>
      <c r="F1171" s="32">
        <v>44682</v>
      </c>
      <c r="G1171" s="33">
        <v>22592.89</v>
      </c>
      <c r="H1171" s="31">
        <v>0</v>
      </c>
      <c r="I1171" s="31">
        <v>200</v>
      </c>
      <c r="J1171" s="33">
        <v>16009.49</v>
      </c>
      <c r="K1171" s="33">
        <v>27446.61</v>
      </c>
      <c r="L1171" s="33">
        <v>11879.87</v>
      </c>
      <c r="M1171" s="33"/>
      <c r="N1171" s="33">
        <v>78128.86</v>
      </c>
      <c r="O1171" s="29"/>
    </row>
    <row r="1172" spans="1:15" x14ac:dyDescent="0.25">
      <c r="A1172" s="30">
        <v>53</v>
      </c>
      <c r="B1172" s="31" t="s">
        <v>66</v>
      </c>
      <c r="C1172" s="31" t="s">
        <v>36</v>
      </c>
      <c r="D1172" s="31">
        <v>6</v>
      </c>
      <c r="E1172" s="31">
        <v>6</v>
      </c>
      <c r="F1172" s="32">
        <v>44713</v>
      </c>
      <c r="G1172" s="33">
        <v>13358.51</v>
      </c>
      <c r="H1172" s="31">
        <v>0</v>
      </c>
      <c r="I1172" s="31">
        <v>0</v>
      </c>
      <c r="J1172" s="33">
        <v>4967.8900000000003</v>
      </c>
      <c r="K1172" s="33">
        <v>1832.98</v>
      </c>
      <c r="L1172" s="31">
        <v>0</v>
      </c>
      <c r="M1172" s="31"/>
      <c r="N1172" s="33">
        <v>20159.38</v>
      </c>
      <c r="O1172" s="29"/>
    </row>
    <row r="1173" spans="1:15" x14ac:dyDescent="0.25">
      <c r="A1173" s="30">
        <v>38</v>
      </c>
      <c r="B1173" s="31" t="s">
        <v>53</v>
      </c>
      <c r="C1173" s="31" t="s">
        <v>15</v>
      </c>
      <c r="D1173" s="31">
        <v>8</v>
      </c>
      <c r="E1173" s="31">
        <v>6</v>
      </c>
      <c r="F1173" s="32">
        <v>44713</v>
      </c>
      <c r="G1173" s="33">
        <v>4841</v>
      </c>
      <c r="H1173" s="31">
        <v>0</v>
      </c>
      <c r="I1173" s="31">
        <v>0</v>
      </c>
      <c r="J1173" s="33">
        <v>2341.6999999999998</v>
      </c>
      <c r="K1173" s="31">
        <v>730.9</v>
      </c>
      <c r="L1173" s="31">
        <v>72.97</v>
      </c>
      <c r="M1173" s="31"/>
      <c r="N1173" s="33">
        <v>7986.57</v>
      </c>
      <c r="O1173" s="29"/>
    </row>
    <row r="1174" spans="1:15" x14ac:dyDescent="0.25">
      <c r="A1174" s="30">
        <v>27</v>
      </c>
      <c r="B1174" s="31" t="s">
        <v>42</v>
      </c>
      <c r="C1174" s="31" t="s">
        <v>15</v>
      </c>
      <c r="D1174" s="31">
        <v>6</v>
      </c>
      <c r="E1174" s="31">
        <v>6</v>
      </c>
      <c r="F1174" s="32">
        <v>44713</v>
      </c>
      <c r="G1174" s="33">
        <v>10198.75</v>
      </c>
      <c r="H1174" s="31">
        <v>0</v>
      </c>
      <c r="I1174" s="31">
        <v>625</v>
      </c>
      <c r="J1174" s="33">
        <v>4076.88</v>
      </c>
      <c r="K1174" s="31">
        <v>638.99</v>
      </c>
      <c r="L1174" s="31">
        <v>60</v>
      </c>
      <c r="M1174" s="31"/>
      <c r="N1174" s="33">
        <v>15599.62</v>
      </c>
      <c r="O1174" s="29"/>
    </row>
    <row r="1175" spans="1:15" x14ac:dyDescent="0.25">
      <c r="A1175" s="30">
        <v>40</v>
      </c>
      <c r="B1175" s="31" t="s">
        <v>57</v>
      </c>
      <c r="C1175" s="31" t="s">
        <v>32</v>
      </c>
      <c r="D1175" s="31">
        <v>7</v>
      </c>
      <c r="E1175" s="31">
        <v>6</v>
      </c>
      <c r="F1175" s="32">
        <v>44713</v>
      </c>
      <c r="G1175" s="33">
        <v>15347.36</v>
      </c>
      <c r="H1175" s="31">
        <v>0</v>
      </c>
      <c r="I1175" s="31">
        <v>0</v>
      </c>
      <c r="J1175" s="33">
        <v>5695.64</v>
      </c>
      <c r="K1175" s="33">
        <v>1524.96</v>
      </c>
      <c r="L1175" s="31">
        <v>41.97</v>
      </c>
      <c r="M1175" s="31"/>
      <c r="N1175" s="33">
        <v>22609.93</v>
      </c>
      <c r="O1175" s="29"/>
    </row>
    <row r="1176" spans="1:15" x14ac:dyDescent="0.25">
      <c r="A1176" s="30">
        <v>64</v>
      </c>
      <c r="B1176" s="31" t="s">
        <v>70</v>
      </c>
      <c r="C1176" s="31" t="s">
        <v>32</v>
      </c>
      <c r="D1176" s="31">
        <v>9</v>
      </c>
      <c r="E1176" s="31">
        <v>6</v>
      </c>
      <c r="F1176" s="32">
        <v>44713</v>
      </c>
      <c r="G1176" s="33">
        <v>10764.72</v>
      </c>
      <c r="H1176" s="31">
        <v>0</v>
      </c>
      <c r="I1176" s="33">
        <v>1612</v>
      </c>
      <c r="J1176" s="33">
        <v>3833.71</v>
      </c>
      <c r="K1176" s="33">
        <v>1102.74</v>
      </c>
      <c r="L1176" s="31">
        <v>71.97</v>
      </c>
      <c r="M1176" s="31"/>
      <c r="N1176" s="33">
        <v>17385.14</v>
      </c>
      <c r="O1176" s="29"/>
    </row>
    <row r="1177" spans="1:15" ht="30" x14ac:dyDescent="0.25">
      <c r="A1177" s="30">
        <v>58</v>
      </c>
      <c r="B1177" s="31" t="s">
        <v>58</v>
      </c>
      <c r="C1177" s="31" t="s">
        <v>59</v>
      </c>
      <c r="D1177" s="31">
        <v>8</v>
      </c>
      <c r="E1177" s="31">
        <v>6</v>
      </c>
      <c r="F1177" s="32">
        <v>44713</v>
      </c>
      <c r="G1177" s="33">
        <v>37859</v>
      </c>
      <c r="H1177" s="31">
        <v>0</v>
      </c>
      <c r="I1177" s="33">
        <v>13064</v>
      </c>
      <c r="J1177" s="33">
        <v>13980.16</v>
      </c>
      <c r="K1177" s="33">
        <v>7018.92</v>
      </c>
      <c r="L1177" s="33">
        <v>1099.05</v>
      </c>
      <c r="M1177" s="33"/>
      <c r="N1177" s="33">
        <v>73021.13</v>
      </c>
      <c r="O1177" s="29"/>
    </row>
    <row r="1178" spans="1:15" x14ac:dyDescent="0.25">
      <c r="A1178" s="30">
        <v>42</v>
      </c>
      <c r="B1178" s="31" t="s">
        <v>60</v>
      </c>
      <c r="C1178" s="31" t="s">
        <v>15</v>
      </c>
      <c r="D1178" s="31">
        <v>8</v>
      </c>
      <c r="E1178" s="31">
        <v>6</v>
      </c>
      <c r="F1178" s="32">
        <v>44713</v>
      </c>
      <c r="G1178" s="33">
        <v>2921.28</v>
      </c>
      <c r="H1178" s="31">
        <v>0</v>
      </c>
      <c r="I1178" s="31">
        <v>0</v>
      </c>
      <c r="J1178" s="33">
        <v>1260.71</v>
      </c>
      <c r="K1178" s="31">
        <v>458.96</v>
      </c>
      <c r="L1178" s="31">
        <v>17.989999999999998</v>
      </c>
      <c r="M1178" s="31"/>
      <c r="N1178" s="33">
        <v>4658.9399999999996</v>
      </c>
      <c r="O1178" s="29"/>
    </row>
    <row r="1179" spans="1:15" x14ac:dyDescent="0.25">
      <c r="A1179" s="30">
        <v>32</v>
      </c>
      <c r="B1179" s="31" t="s">
        <v>49</v>
      </c>
      <c r="C1179" s="31" t="s">
        <v>15</v>
      </c>
      <c r="D1179" s="31">
        <v>7</v>
      </c>
      <c r="E1179" s="31">
        <v>7</v>
      </c>
      <c r="F1179" s="32">
        <v>44713</v>
      </c>
      <c r="G1179" s="33">
        <v>6179.99</v>
      </c>
      <c r="H1179" s="31">
        <v>0</v>
      </c>
      <c r="I1179" s="31">
        <v>0</v>
      </c>
      <c r="J1179" s="33">
        <v>1485.75</v>
      </c>
      <c r="K1179" s="31">
        <v>591.25</v>
      </c>
      <c r="L1179" s="31">
        <v>162</v>
      </c>
      <c r="M1179" s="31"/>
      <c r="N1179" s="33">
        <v>8418.99</v>
      </c>
      <c r="O1179" s="29"/>
    </row>
    <row r="1180" spans="1:15" x14ac:dyDescent="0.25">
      <c r="A1180" s="30">
        <v>34</v>
      </c>
      <c r="B1180" s="31" t="s">
        <v>48</v>
      </c>
      <c r="C1180" s="31" t="s">
        <v>15</v>
      </c>
      <c r="D1180" s="31">
        <v>7</v>
      </c>
      <c r="E1180" s="31">
        <v>6</v>
      </c>
      <c r="F1180" s="32">
        <v>44713</v>
      </c>
      <c r="G1180" s="33">
        <v>9380.5</v>
      </c>
      <c r="H1180" s="31">
        <v>0</v>
      </c>
      <c r="I1180" s="33">
        <v>2880</v>
      </c>
      <c r="J1180" s="33">
        <v>3901.41</v>
      </c>
      <c r="K1180" s="33">
        <v>1212.52</v>
      </c>
      <c r="L1180" s="31">
        <v>79</v>
      </c>
      <c r="M1180" s="31"/>
      <c r="N1180" s="33">
        <v>17453.43</v>
      </c>
      <c r="O1180" s="29"/>
    </row>
    <row r="1181" spans="1:15" x14ac:dyDescent="0.25">
      <c r="A1181" s="30">
        <v>14</v>
      </c>
      <c r="B1181" s="31" t="s">
        <v>24</v>
      </c>
      <c r="C1181" s="31" t="s">
        <v>15</v>
      </c>
      <c r="D1181" s="31">
        <v>6</v>
      </c>
      <c r="E1181" s="31">
        <v>4.5</v>
      </c>
      <c r="F1181" s="32">
        <v>44713</v>
      </c>
      <c r="G1181" s="33">
        <v>3965</v>
      </c>
      <c r="H1181" s="31">
        <v>0</v>
      </c>
      <c r="I1181" s="31">
        <v>100</v>
      </c>
      <c r="J1181" s="33">
        <v>2031</v>
      </c>
      <c r="K1181" s="31">
        <v>934.5</v>
      </c>
      <c r="L1181" s="31">
        <v>20</v>
      </c>
      <c r="M1181" s="31"/>
      <c r="N1181" s="33">
        <v>7050.5</v>
      </c>
      <c r="O1181" s="29"/>
    </row>
    <row r="1182" spans="1:15" x14ac:dyDescent="0.25">
      <c r="A1182" s="30">
        <v>36</v>
      </c>
      <c r="B1182" s="31" t="s">
        <v>52</v>
      </c>
      <c r="C1182" s="31" t="s">
        <v>15</v>
      </c>
      <c r="D1182" s="31">
        <v>7</v>
      </c>
      <c r="E1182" s="31">
        <v>6</v>
      </c>
      <c r="F1182" s="32">
        <v>44713</v>
      </c>
      <c r="G1182" s="33">
        <v>20453.68</v>
      </c>
      <c r="H1182" s="31">
        <v>0</v>
      </c>
      <c r="I1182" s="33">
        <v>3840</v>
      </c>
      <c r="J1182" s="33">
        <v>6621.96</v>
      </c>
      <c r="K1182" s="33">
        <v>2053.86</v>
      </c>
      <c r="L1182" s="31">
        <v>0</v>
      </c>
      <c r="M1182" s="31"/>
      <c r="N1182" s="33">
        <v>32969.5</v>
      </c>
      <c r="O1182" s="29"/>
    </row>
    <row r="1183" spans="1:15" x14ac:dyDescent="0.25">
      <c r="A1183" s="30">
        <v>22</v>
      </c>
      <c r="B1183" s="31" t="s">
        <v>34</v>
      </c>
      <c r="C1183" s="31" t="s">
        <v>15</v>
      </c>
      <c r="D1183" s="31">
        <v>6</v>
      </c>
      <c r="E1183" s="31">
        <v>4.5</v>
      </c>
      <c r="F1183" s="32">
        <v>44713</v>
      </c>
      <c r="G1183" s="33">
        <v>5765</v>
      </c>
      <c r="H1183" s="31">
        <v>0</v>
      </c>
      <c r="I1183" s="31">
        <v>600</v>
      </c>
      <c r="J1183" s="33">
        <v>1811.89</v>
      </c>
      <c r="K1183" s="31">
        <v>285.5</v>
      </c>
      <c r="L1183" s="31">
        <v>40</v>
      </c>
      <c r="M1183" s="31"/>
      <c r="N1183" s="33">
        <v>8502.39</v>
      </c>
      <c r="O1183" s="29"/>
    </row>
    <row r="1184" spans="1:15" ht="30" x14ac:dyDescent="0.25">
      <c r="A1184" s="30">
        <v>31</v>
      </c>
      <c r="B1184" s="31" t="s">
        <v>45</v>
      </c>
      <c r="C1184" s="31" t="s">
        <v>20</v>
      </c>
      <c r="D1184" s="31">
        <v>7</v>
      </c>
      <c r="E1184" s="31">
        <v>6</v>
      </c>
      <c r="F1184" s="32">
        <v>44713</v>
      </c>
      <c r="G1184" s="33">
        <v>18452.5</v>
      </c>
      <c r="H1184" s="31">
        <v>900</v>
      </c>
      <c r="I1184" s="33">
        <v>1571</v>
      </c>
      <c r="J1184" s="33">
        <v>6613.5</v>
      </c>
      <c r="K1184" s="33">
        <v>1561.51</v>
      </c>
      <c r="L1184" s="31">
        <v>45</v>
      </c>
      <c r="M1184" s="31"/>
      <c r="N1184" s="33">
        <v>29143.51</v>
      </c>
      <c r="O1184" s="29"/>
    </row>
    <row r="1185" spans="1:15" x14ac:dyDescent="0.25">
      <c r="A1185" s="30">
        <v>83</v>
      </c>
      <c r="B1185" s="31" t="s">
        <v>62</v>
      </c>
      <c r="C1185" s="31" t="s">
        <v>15</v>
      </c>
      <c r="D1185" s="31">
        <v>6</v>
      </c>
      <c r="E1185" s="31">
        <v>4.5</v>
      </c>
      <c r="F1185" s="32">
        <v>44713</v>
      </c>
      <c r="G1185" s="33">
        <v>4552.5</v>
      </c>
      <c r="H1185" s="31">
        <v>0</v>
      </c>
      <c r="I1185" s="33">
        <v>1440</v>
      </c>
      <c r="J1185" s="33">
        <v>1185</v>
      </c>
      <c r="K1185" s="31">
        <v>532.5</v>
      </c>
      <c r="L1185" s="31">
        <v>80</v>
      </c>
      <c r="M1185" s="31"/>
      <c r="N1185" s="33">
        <v>7790</v>
      </c>
      <c r="O1185" s="29"/>
    </row>
    <row r="1186" spans="1:15" x14ac:dyDescent="0.25">
      <c r="A1186" s="30">
        <v>23</v>
      </c>
      <c r="B1186" s="31" t="s">
        <v>35</v>
      </c>
      <c r="C1186" s="31" t="s">
        <v>36</v>
      </c>
      <c r="D1186" s="31">
        <v>6</v>
      </c>
      <c r="E1186" s="31">
        <v>6</v>
      </c>
      <c r="F1186" s="32">
        <v>44713</v>
      </c>
      <c r="G1186" s="33">
        <v>9445.5499999999993</v>
      </c>
      <c r="H1186" s="31">
        <v>0</v>
      </c>
      <c r="I1186" s="33">
        <v>2145</v>
      </c>
      <c r="J1186" s="33">
        <v>3352.01</v>
      </c>
      <c r="K1186" s="33">
        <v>1495.83</v>
      </c>
      <c r="L1186" s="33">
        <v>3651.98</v>
      </c>
      <c r="M1186" s="33"/>
      <c r="N1186" s="33">
        <v>20090.37</v>
      </c>
      <c r="O1186" s="29"/>
    </row>
    <row r="1187" spans="1:15" x14ac:dyDescent="0.25">
      <c r="A1187" s="30">
        <v>35</v>
      </c>
      <c r="B1187" s="31" t="s">
        <v>61</v>
      </c>
      <c r="C1187" s="31" t="s">
        <v>15</v>
      </c>
      <c r="D1187" s="31">
        <v>9</v>
      </c>
      <c r="E1187" s="31">
        <v>6</v>
      </c>
      <c r="F1187" s="32">
        <v>44713</v>
      </c>
      <c r="G1187" s="33">
        <v>7083.5</v>
      </c>
      <c r="H1187" s="31">
        <v>0</v>
      </c>
      <c r="I1187" s="33">
        <v>2785</v>
      </c>
      <c r="J1187" s="33">
        <v>2017.43</v>
      </c>
      <c r="K1187" s="31">
        <v>775.21</v>
      </c>
      <c r="L1187" s="31">
        <v>0</v>
      </c>
      <c r="M1187" s="31"/>
      <c r="N1187" s="33">
        <v>12661.14</v>
      </c>
      <c r="O1187" s="29"/>
    </row>
    <row r="1188" spans="1:15" x14ac:dyDescent="0.25">
      <c r="A1188" s="30">
        <v>68</v>
      </c>
      <c r="B1188" s="31" t="s">
        <v>72</v>
      </c>
      <c r="C1188" s="31" t="s">
        <v>32</v>
      </c>
      <c r="D1188" s="31">
        <v>6</v>
      </c>
      <c r="E1188" s="31">
        <v>7</v>
      </c>
      <c r="F1188" s="32">
        <v>44713</v>
      </c>
      <c r="G1188" s="33">
        <v>13980</v>
      </c>
      <c r="H1188" s="31">
        <v>0</v>
      </c>
      <c r="I1188" s="31">
        <v>100</v>
      </c>
      <c r="J1188" s="33">
        <v>6950.5</v>
      </c>
      <c r="K1188" s="33">
        <v>1589</v>
      </c>
      <c r="L1188" s="33">
        <v>1315.9</v>
      </c>
      <c r="M1188" s="33"/>
      <c r="N1188" s="33">
        <v>23935.4</v>
      </c>
      <c r="O1188" s="29"/>
    </row>
    <row r="1189" spans="1:15" x14ac:dyDescent="0.25">
      <c r="A1189" s="30">
        <v>72</v>
      </c>
      <c r="B1189" s="31" t="s">
        <v>71</v>
      </c>
      <c r="C1189" s="31" t="s">
        <v>32</v>
      </c>
      <c r="D1189" s="31">
        <v>8</v>
      </c>
      <c r="E1189" s="31">
        <v>6</v>
      </c>
      <c r="F1189" s="32">
        <v>44713</v>
      </c>
      <c r="G1189" s="33">
        <v>7516.7</v>
      </c>
      <c r="H1189" s="31">
        <v>0</v>
      </c>
      <c r="I1189" s="31">
        <v>300</v>
      </c>
      <c r="J1189" s="33">
        <v>2939.5</v>
      </c>
      <c r="K1189" s="33">
        <v>1020</v>
      </c>
      <c r="L1189" s="31">
        <v>210.96</v>
      </c>
      <c r="M1189" s="31"/>
      <c r="N1189" s="33">
        <v>11987.16</v>
      </c>
      <c r="O1189" s="29"/>
    </row>
    <row r="1190" spans="1:15" x14ac:dyDescent="0.25">
      <c r="A1190" s="30">
        <v>19</v>
      </c>
      <c r="B1190" s="31" t="s">
        <v>31</v>
      </c>
      <c r="C1190" s="31" t="s">
        <v>32</v>
      </c>
      <c r="D1190" s="31">
        <v>6</v>
      </c>
      <c r="E1190" s="31">
        <v>6</v>
      </c>
      <c r="F1190" s="32">
        <v>44713</v>
      </c>
      <c r="G1190" s="33">
        <v>13491.91</v>
      </c>
      <c r="H1190" s="31">
        <v>0</v>
      </c>
      <c r="I1190" s="33">
        <v>1810</v>
      </c>
      <c r="J1190" s="33">
        <v>2875.56</v>
      </c>
      <c r="K1190" s="31">
        <v>719.67</v>
      </c>
      <c r="L1190" s="31">
        <v>145.99</v>
      </c>
      <c r="M1190" s="31"/>
      <c r="N1190" s="33">
        <v>19043.13</v>
      </c>
      <c r="O1190" s="29"/>
    </row>
    <row r="1191" spans="1:15" x14ac:dyDescent="0.25">
      <c r="A1191" s="30">
        <v>11</v>
      </c>
      <c r="B1191" s="31" t="s">
        <v>22</v>
      </c>
      <c r="C1191" s="31" t="s">
        <v>15</v>
      </c>
      <c r="D1191" s="31">
        <v>6</v>
      </c>
      <c r="E1191" s="31">
        <v>6</v>
      </c>
      <c r="F1191" s="32">
        <v>44713</v>
      </c>
      <c r="G1191" s="33">
        <v>3876.75</v>
      </c>
      <c r="H1191" s="31">
        <v>0</v>
      </c>
      <c r="I1191" s="31">
        <v>335</v>
      </c>
      <c r="J1191" s="33">
        <v>1917.88</v>
      </c>
      <c r="K1191" s="31">
        <v>264.07</v>
      </c>
      <c r="L1191" s="31">
        <v>71.98</v>
      </c>
      <c r="M1191" s="31"/>
      <c r="N1191" s="33">
        <v>6465.68</v>
      </c>
      <c r="O1191" s="29"/>
    </row>
    <row r="1192" spans="1:15" x14ac:dyDescent="0.25">
      <c r="A1192" s="30">
        <v>49</v>
      </c>
      <c r="B1192" s="31" t="s">
        <v>64</v>
      </c>
      <c r="C1192" s="31" t="s">
        <v>15</v>
      </c>
      <c r="D1192" s="31">
        <v>7</v>
      </c>
      <c r="E1192" s="31">
        <v>6</v>
      </c>
      <c r="F1192" s="32">
        <v>44713</v>
      </c>
      <c r="G1192" s="33">
        <v>5303.75</v>
      </c>
      <c r="H1192" s="31">
        <v>0</v>
      </c>
      <c r="I1192" s="31">
        <v>255</v>
      </c>
      <c r="J1192" s="33">
        <v>3003.14</v>
      </c>
      <c r="K1192" s="33">
        <v>1272.5</v>
      </c>
      <c r="L1192" s="31">
        <v>164.93</v>
      </c>
      <c r="M1192" s="31"/>
      <c r="N1192" s="33">
        <v>9999.32</v>
      </c>
      <c r="O1192" s="29"/>
    </row>
    <row r="1193" spans="1:15" ht="30" x14ac:dyDescent="0.25">
      <c r="A1193" s="30">
        <v>9</v>
      </c>
      <c r="B1193" s="31" t="s">
        <v>19</v>
      </c>
      <c r="C1193" s="31" t="s">
        <v>20</v>
      </c>
      <c r="D1193" s="31">
        <v>5</v>
      </c>
      <c r="E1193" s="31">
        <v>6</v>
      </c>
      <c r="F1193" s="32">
        <v>44713</v>
      </c>
      <c r="G1193" s="33">
        <v>7946</v>
      </c>
      <c r="H1193" s="31">
        <v>0</v>
      </c>
      <c r="I1193" s="31">
        <v>0</v>
      </c>
      <c r="J1193" s="33">
        <v>3046.45</v>
      </c>
      <c r="K1193" s="31">
        <v>547.55999999999995</v>
      </c>
      <c r="L1193" s="31">
        <v>15.99</v>
      </c>
      <c r="M1193" s="31"/>
      <c r="N1193" s="33">
        <v>11556</v>
      </c>
      <c r="O1193" s="29"/>
    </row>
    <row r="1194" spans="1:15" ht="30" x14ac:dyDescent="0.25">
      <c r="A1194" s="30">
        <v>15</v>
      </c>
      <c r="B1194" s="31" t="s">
        <v>26</v>
      </c>
      <c r="C1194" s="31" t="s">
        <v>20</v>
      </c>
      <c r="D1194" s="31">
        <v>7</v>
      </c>
      <c r="E1194" s="31">
        <v>6</v>
      </c>
      <c r="F1194" s="32">
        <v>44713</v>
      </c>
      <c r="G1194" s="33">
        <v>17101.03</v>
      </c>
      <c r="H1194" s="33">
        <v>1499</v>
      </c>
      <c r="I1194" s="33">
        <v>2200</v>
      </c>
      <c r="J1194" s="33">
        <v>6800.8</v>
      </c>
      <c r="K1194" s="33">
        <v>1782.4</v>
      </c>
      <c r="L1194" s="33">
        <v>2161.56</v>
      </c>
      <c r="M1194" s="33"/>
      <c r="N1194" s="33">
        <v>31544.79</v>
      </c>
      <c r="O1194" s="29"/>
    </row>
    <row r="1195" spans="1:15" x14ac:dyDescent="0.25">
      <c r="A1195" s="30">
        <v>76</v>
      </c>
      <c r="B1195" s="31" t="s">
        <v>74</v>
      </c>
      <c r="C1195" s="31" t="s">
        <v>15</v>
      </c>
      <c r="D1195" s="31">
        <v>7</v>
      </c>
      <c r="E1195" s="31">
        <v>6</v>
      </c>
      <c r="F1195" s="32">
        <v>44713</v>
      </c>
      <c r="G1195" s="33">
        <v>7582.1</v>
      </c>
      <c r="H1195" s="31">
        <v>0</v>
      </c>
      <c r="I1195" s="31">
        <v>0</v>
      </c>
      <c r="J1195" s="33">
        <v>2705.03</v>
      </c>
      <c r="K1195" s="31">
        <v>565.69000000000005</v>
      </c>
      <c r="L1195" s="31">
        <v>0</v>
      </c>
      <c r="M1195" s="31"/>
      <c r="N1195" s="33">
        <v>10852.82</v>
      </c>
      <c r="O1195" s="29"/>
    </row>
    <row r="1196" spans="1:15" x14ac:dyDescent="0.25">
      <c r="A1196" s="30">
        <v>24</v>
      </c>
      <c r="B1196" s="31" t="s">
        <v>39</v>
      </c>
      <c r="C1196" s="31" t="s">
        <v>36</v>
      </c>
      <c r="D1196" s="31">
        <v>6</v>
      </c>
      <c r="E1196" s="31">
        <v>6</v>
      </c>
      <c r="F1196" s="32">
        <v>44713</v>
      </c>
      <c r="G1196" s="33">
        <v>18622.95</v>
      </c>
      <c r="H1196" s="31">
        <v>0</v>
      </c>
      <c r="I1196" s="33">
        <v>1642</v>
      </c>
      <c r="J1196" s="33">
        <v>4725.75</v>
      </c>
      <c r="K1196" s="33">
        <v>1237.5</v>
      </c>
      <c r="L1196" s="33">
        <v>1101.97</v>
      </c>
      <c r="M1196" s="33"/>
      <c r="N1196" s="33">
        <v>27330.17</v>
      </c>
      <c r="O1196" s="29"/>
    </row>
    <row r="1197" spans="1:15" x14ac:dyDescent="0.25">
      <c r="A1197" s="30">
        <v>10</v>
      </c>
      <c r="B1197" s="31" t="s">
        <v>21</v>
      </c>
      <c r="C1197" s="31" t="s">
        <v>15</v>
      </c>
      <c r="D1197" s="31">
        <v>6</v>
      </c>
      <c r="E1197" s="31">
        <v>6</v>
      </c>
      <c r="F1197" s="32">
        <v>44713</v>
      </c>
      <c r="G1197" s="33">
        <v>4019.67</v>
      </c>
      <c r="H1197" s="31">
        <v>0</v>
      </c>
      <c r="I1197" s="31">
        <v>120</v>
      </c>
      <c r="J1197" s="31">
        <v>833</v>
      </c>
      <c r="K1197" s="31">
        <v>234</v>
      </c>
      <c r="L1197" s="31">
        <v>946.99</v>
      </c>
      <c r="M1197" s="31"/>
      <c r="N1197" s="33">
        <v>6153.66</v>
      </c>
      <c r="O1197" s="29"/>
    </row>
    <row r="1198" spans="1:15" x14ac:dyDescent="0.25">
      <c r="A1198" s="30">
        <v>12</v>
      </c>
      <c r="B1198" s="31" t="s">
        <v>23</v>
      </c>
      <c r="C1198" s="31" t="s">
        <v>15</v>
      </c>
      <c r="D1198" s="31">
        <v>6</v>
      </c>
      <c r="E1198" s="31">
        <v>6</v>
      </c>
      <c r="F1198" s="32">
        <v>44713</v>
      </c>
      <c r="G1198" s="33">
        <v>4835.91</v>
      </c>
      <c r="H1198" s="31">
        <v>0</v>
      </c>
      <c r="I1198" s="31">
        <v>0</v>
      </c>
      <c r="J1198" s="33">
        <v>1385.1</v>
      </c>
      <c r="K1198" s="31">
        <v>502.35</v>
      </c>
      <c r="L1198" s="31">
        <v>14.99</v>
      </c>
      <c r="M1198" s="31"/>
      <c r="N1198" s="33">
        <v>6738.35</v>
      </c>
      <c r="O1198" s="29"/>
    </row>
    <row r="1199" spans="1:15" x14ac:dyDescent="0.25">
      <c r="A1199" s="30">
        <v>2</v>
      </c>
      <c r="B1199" s="31" t="s">
        <v>14</v>
      </c>
      <c r="C1199" s="31" t="s">
        <v>15</v>
      </c>
      <c r="D1199" s="31">
        <v>5</v>
      </c>
      <c r="E1199" s="31">
        <v>6</v>
      </c>
      <c r="F1199" s="32">
        <v>44713</v>
      </c>
      <c r="G1199" s="33">
        <v>7345</v>
      </c>
      <c r="H1199" s="31">
        <v>0</v>
      </c>
      <c r="I1199" s="31">
        <v>0</v>
      </c>
      <c r="J1199" s="33">
        <v>1761.75</v>
      </c>
      <c r="K1199" s="31">
        <v>704.34</v>
      </c>
      <c r="L1199" s="31">
        <v>36.99</v>
      </c>
      <c r="M1199" s="31"/>
      <c r="N1199" s="33">
        <v>9848.08</v>
      </c>
      <c r="O1199" s="29"/>
    </row>
    <row r="1200" spans="1:15" x14ac:dyDescent="0.25">
      <c r="A1200" s="30">
        <v>25</v>
      </c>
      <c r="B1200" s="31" t="s">
        <v>40</v>
      </c>
      <c r="C1200" s="31" t="s">
        <v>38</v>
      </c>
      <c r="D1200" s="31">
        <v>6</v>
      </c>
      <c r="E1200" s="31">
        <v>6</v>
      </c>
      <c r="F1200" s="32">
        <v>44713</v>
      </c>
      <c r="G1200" s="33">
        <v>15970.03</v>
      </c>
      <c r="H1200" s="33">
        <v>7047.63</v>
      </c>
      <c r="I1200" s="33">
        <v>1350</v>
      </c>
      <c r="J1200" s="33">
        <v>7120.29</v>
      </c>
      <c r="K1200" s="33">
        <v>2259.0500000000002</v>
      </c>
      <c r="L1200" s="33">
        <v>1602.37</v>
      </c>
      <c r="M1200" s="33"/>
      <c r="N1200" s="33">
        <v>35349.370000000003</v>
      </c>
      <c r="O1200" s="29"/>
    </row>
    <row r="1201" spans="1:15" x14ac:dyDescent="0.25">
      <c r="A1201" s="30">
        <v>56</v>
      </c>
      <c r="B1201" s="31" t="s">
        <v>55</v>
      </c>
      <c r="C1201" s="31" t="s">
        <v>15</v>
      </c>
      <c r="D1201" s="31">
        <v>6</v>
      </c>
      <c r="E1201" s="31">
        <v>6</v>
      </c>
      <c r="F1201" s="32">
        <v>44713</v>
      </c>
      <c r="G1201" s="33">
        <v>6245.09</v>
      </c>
      <c r="H1201" s="31">
        <v>0</v>
      </c>
      <c r="I1201" s="31">
        <v>70</v>
      </c>
      <c r="J1201" s="33">
        <v>3444.25</v>
      </c>
      <c r="K1201" s="31">
        <v>835.26</v>
      </c>
      <c r="L1201" s="31">
        <v>409.85</v>
      </c>
      <c r="M1201" s="31"/>
      <c r="N1201" s="33">
        <v>11004.45</v>
      </c>
      <c r="O1201" s="29"/>
    </row>
    <row r="1202" spans="1:15" x14ac:dyDescent="0.25">
      <c r="A1202" s="30">
        <v>26</v>
      </c>
      <c r="B1202" s="31" t="s">
        <v>41</v>
      </c>
      <c r="C1202" s="31" t="s">
        <v>15</v>
      </c>
      <c r="D1202" s="31">
        <v>8</v>
      </c>
      <c r="E1202" s="31">
        <v>6</v>
      </c>
      <c r="F1202" s="32">
        <v>44713</v>
      </c>
      <c r="G1202" s="33">
        <v>10107.290000000001</v>
      </c>
      <c r="H1202" s="31">
        <v>0</v>
      </c>
      <c r="I1202" s="33">
        <v>1920</v>
      </c>
      <c r="J1202" s="33">
        <v>1871.14</v>
      </c>
      <c r="K1202" s="31">
        <v>727.07</v>
      </c>
      <c r="L1202" s="31">
        <v>563.85</v>
      </c>
      <c r="M1202" s="31"/>
      <c r="N1202" s="33">
        <v>15189.35</v>
      </c>
      <c r="O1202" s="29"/>
    </row>
    <row r="1203" spans="1:15" x14ac:dyDescent="0.25">
      <c r="A1203" s="30">
        <v>62</v>
      </c>
      <c r="B1203" s="31" t="s">
        <v>63</v>
      </c>
      <c r="C1203" s="31" t="s">
        <v>15</v>
      </c>
      <c r="D1203" s="31">
        <v>9</v>
      </c>
      <c r="E1203" s="31">
        <v>6</v>
      </c>
      <c r="F1203" s="32">
        <v>44713</v>
      </c>
      <c r="G1203" s="33">
        <v>5840</v>
      </c>
      <c r="H1203" s="31">
        <v>0</v>
      </c>
      <c r="I1203" s="33">
        <v>2303.75</v>
      </c>
      <c r="J1203" s="33">
        <v>2308.6</v>
      </c>
      <c r="K1203" s="31">
        <v>269.89999999999998</v>
      </c>
      <c r="L1203" s="31">
        <v>426</v>
      </c>
      <c r="M1203" s="31"/>
      <c r="N1203" s="33">
        <v>11148.25</v>
      </c>
      <c r="O1203" s="29"/>
    </row>
    <row r="1204" spans="1:15" x14ac:dyDescent="0.25">
      <c r="A1204" s="30">
        <v>16</v>
      </c>
      <c r="B1204" s="31" t="s">
        <v>27</v>
      </c>
      <c r="C1204" s="31" t="s">
        <v>15</v>
      </c>
      <c r="D1204" s="31">
        <v>7</v>
      </c>
      <c r="E1204" s="31">
        <v>7</v>
      </c>
      <c r="F1204" s="32">
        <v>44713</v>
      </c>
      <c r="G1204" s="33">
        <v>5981.21</v>
      </c>
      <c r="H1204" s="31">
        <v>0</v>
      </c>
      <c r="I1204" s="33">
        <v>3128.75</v>
      </c>
      <c r="J1204" s="33">
        <v>1323.55</v>
      </c>
      <c r="K1204" s="31">
        <v>651.11</v>
      </c>
      <c r="L1204" s="33">
        <v>5030.47</v>
      </c>
      <c r="M1204" s="33"/>
      <c r="N1204" s="33">
        <v>16115.09</v>
      </c>
      <c r="O1204" s="29"/>
    </row>
    <row r="1205" spans="1:15" x14ac:dyDescent="0.25">
      <c r="A1205" s="30">
        <v>4</v>
      </c>
      <c r="B1205" s="31" t="s">
        <v>37</v>
      </c>
      <c r="C1205" s="31" t="s">
        <v>38</v>
      </c>
      <c r="D1205" s="31">
        <v>5</v>
      </c>
      <c r="E1205" s="31">
        <v>6</v>
      </c>
      <c r="F1205" s="32">
        <v>44713</v>
      </c>
      <c r="G1205" s="33">
        <v>17364.45</v>
      </c>
      <c r="H1205" s="31">
        <v>300</v>
      </c>
      <c r="I1205" s="31">
        <v>0</v>
      </c>
      <c r="J1205" s="33">
        <v>6144.79</v>
      </c>
      <c r="K1205" s="33">
        <v>3428.85</v>
      </c>
      <c r="L1205" s="31">
        <v>139</v>
      </c>
      <c r="M1205" s="31"/>
      <c r="N1205" s="33">
        <v>27377.09</v>
      </c>
      <c r="O1205" s="29"/>
    </row>
    <row r="1206" spans="1:15" x14ac:dyDescent="0.25">
      <c r="A1206" s="30">
        <v>70</v>
      </c>
      <c r="B1206" s="31" t="s">
        <v>69</v>
      </c>
      <c r="C1206" s="31" t="s">
        <v>15</v>
      </c>
      <c r="D1206" s="31">
        <v>8</v>
      </c>
      <c r="E1206" s="31">
        <v>6</v>
      </c>
      <c r="F1206" s="32">
        <v>44713</v>
      </c>
      <c r="G1206" s="33">
        <v>5850</v>
      </c>
      <c r="H1206" s="31">
        <v>0</v>
      </c>
      <c r="I1206" s="31">
        <v>150</v>
      </c>
      <c r="J1206" s="33">
        <v>2116.0500000000002</v>
      </c>
      <c r="K1206" s="31">
        <v>585.42999999999995</v>
      </c>
      <c r="L1206" s="31">
        <v>239.99</v>
      </c>
      <c r="M1206" s="31"/>
      <c r="N1206" s="33">
        <v>8941.4699999999993</v>
      </c>
      <c r="O1206" s="29"/>
    </row>
    <row r="1207" spans="1:15" x14ac:dyDescent="0.25">
      <c r="A1207" s="30">
        <v>21</v>
      </c>
      <c r="B1207" s="31" t="s">
        <v>33</v>
      </c>
      <c r="C1207" s="31" t="s">
        <v>15</v>
      </c>
      <c r="D1207" s="31">
        <v>6</v>
      </c>
      <c r="E1207" s="31">
        <v>6</v>
      </c>
      <c r="F1207" s="32">
        <v>44713</v>
      </c>
      <c r="G1207" s="33">
        <v>18237.87</v>
      </c>
      <c r="H1207" s="31">
        <v>0</v>
      </c>
      <c r="I1207" s="33">
        <v>3300</v>
      </c>
      <c r="J1207" s="33">
        <v>7188.62</v>
      </c>
      <c r="K1207" s="33">
        <v>1785.23</v>
      </c>
      <c r="L1207" s="31">
        <v>616.95000000000005</v>
      </c>
      <c r="M1207" s="31"/>
      <c r="N1207" s="33">
        <v>31128.67</v>
      </c>
      <c r="O1207" s="29"/>
    </row>
    <row r="1208" spans="1:15" x14ac:dyDescent="0.25">
      <c r="A1208" s="30">
        <v>60</v>
      </c>
      <c r="B1208" s="31" t="s">
        <v>67</v>
      </c>
      <c r="C1208" s="31" t="s">
        <v>15</v>
      </c>
      <c r="D1208" s="31">
        <v>7</v>
      </c>
      <c r="E1208" s="31">
        <v>6</v>
      </c>
      <c r="F1208" s="32">
        <v>44713</v>
      </c>
      <c r="G1208" s="33">
        <v>3810</v>
      </c>
      <c r="H1208" s="31">
        <v>0</v>
      </c>
      <c r="I1208" s="31">
        <v>100</v>
      </c>
      <c r="J1208" s="33">
        <v>3963</v>
      </c>
      <c r="K1208" s="31">
        <v>813</v>
      </c>
      <c r="L1208" s="31">
        <v>17</v>
      </c>
      <c r="M1208" s="31"/>
      <c r="N1208" s="33">
        <v>8703</v>
      </c>
      <c r="O1208" s="29"/>
    </row>
    <row r="1209" spans="1:15" x14ac:dyDescent="0.25">
      <c r="A1209" s="30">
        <v>54</v>
      </c>
      <c r="B1209" s="31" t="s">
        <v>65</v>
      </c>
      <c r="C1209" s="31" t="s">
        <v>15</v>
      </c>
      <c r="D1209" s="31">
        <v>8</v>
      </c>
      <c r="E1209" s="31">
        <v>6</v>
      </c>
      <c r="F1209" s="32">
        <v>44713</v>
      </c>
      <c r="G1209" s="33">
        <v>5040.01</v>
      </c>
      <c r="H1209" s="31">
        <v>0</v>
      </c>
      <c r="I1209" s="33">
        <v>1040</v>
      </c>
      <c r="J1209" s="33">
        <v>1731.75</v>
      </c>
      <c r="K1209" s="31">
        <v>475.5</v>
      </c>
      <c r="L1209" s="31">
        <v>0</v>
      </c>
      <c r="M1209" s="31"/>
      <c r="N1209" s="33">
        <v>8287.26</v>
      </c>
      <c r="O1209" s="29"/>
    </row>
    <row r="1210" spans="1:15" x14ac:dyDescent="0.25">
      <c r="A1210" s="30">
        <v>29</v>
      </c>
      <c r="B1210" s="31" t="s">
        <v>47</v>
      </c>
      <c r="C1210" s="31" t="s">
        <v>15</v>
      </c>
      <c r="D1210" s="31">
        <v>7</v>
      </c>
      <c r="E1210" s="31">
        <v>6</v>
      </c>
      <c r="F1210" s="32">
        <v>44713</v>
      </c>
      <c r="G1210" s="33">
        <v>6210</v>
      </c>
      <c r="H1210" s="31">
        <v>0</v>
      </c>
      <c r="I1210" s="31">
        <v>50</v>
      </c>
      <c r="J1210" s="33">
        <v>2068.5700000000002</v>
      </c>
      <c r="K1210" s="31">
        <v>678</v>
      </c>
      <c r="L1210" s="31">
        <v>0</v>
      </c>
      <c r="M1210" s="31"/>
      <c r="N1210" s="33">
        <v>9006.57</v>
      </c>
      <c r="O1210" s="29"/>
    </row>
    <row r="1211" spans="1:15" x14ac:dyDescent="0.25">
      <c r="A1211" s="30">
        <v>28</v>
      </c>
      <c r="B1211" s="31" t="s">
        <v>46</v>
      </c>
      <c r="C1211" s="31" t="s">
        <v>15</v>
      </c>
      <c r="D1211" s="31">
        <v>8</v>
      </c>
      <c r="E1211" s="31">
        <v>6</v>
      </c>
      <c r="F1211" s="32">
        <v>44713</v>
      </c>
      <c r="G1211" s="33">
        <v>4837.5</v>
      </c>
      <c r="H1211" s="31">
        <v>0</v>
      </c>
      <c r="I1211" s="31">
        <v>300</v>
      </c>
      <c r="J1211" s="33">
        <v>2185.06</v>
      </c>
      <c r="K1211" s="31">
        <v>455.88</v>
      </c>
      <c r="L1211" s="31">
        <v>0</v>
      </c>
      <c r="M1211" s="31"/>
      <c r="N1211" s="33">
        <v>7778.44</v>
      </c>
      <c r="O1211" s="29"/>
    </row>
    <row r="1212" spans="1:15" x14ac:dyDescent="0.25">
      <c r="A1212" s="30">
        <v>43</v>
      </c>
      <c r="B1212" s="31" t="s">
        <v>75</v>
      </c>
      <c r="C1212" s="31" t="s">
        <v>15</v>
      </c>
      <c r="D1212" s="31">
        <v>10</v>
      </c>
      <c r="E1212" s="31">
        <v>6</v>
      </c>
      <c r="F1212" s="32">
        <v>44713</v>
      </c>
      <c r="G1212" s="33">
        <v>5858.51</v>
      </c>
      <c r="H1212" s="31">
        <v>0</v>
      </c>
      <c r="I1212" s="31">
        <v>0</v>
      </c>
      <c r="J1212" s="33">
        <v>1893.55</v>
      </c>
      <c r="K1212" s="31">
        <v>484.12</v>
      </c>
      <c r="L1212" s="31">
        <v>760.4</v>
      </c>
      <c r="M1212" s="31"/>
      <c r="N1212" s="33">
        <v>8996.58</v>
      </c>
      <c r="O1212" s="29"/>
    </row>
    <row r="1213" spans="1:15" x14ac:dyDescent="0.25">
      <c r="A1213" s="30">
        <v>7</v>
      </c>
      <c r="B1213" s="31" t="s">
        <v>17</v>
      </c>
      <c r="C1213" s="31" t="s">
        <v>15</v>
      </c>
      <c r="D1213" s="31">
        <v>6</v>
      </c>
      <c r="E1213" s="31">
        <v>6</v>
      </c>
      <c r="F1213" s="32">
        <v>44713</v>
      </c>
      <c r="G1213" s="33">
        <v>2075</v>
      </c>
      <c r="H1213" s="31">
        <v>0</v>
      </c>
      <c r="I1213" s="31">
        <v>0</v>
      </c>
      <c r="J1213" s="31">
        <v>529</v>
      </c>
      <c r="K1213" s="31">
        <v>183</v>
      </c>
      <c r="L1213" s="31">
        <v>0</v>
      </c>
      <c r="M1213" s="31"/>
      <c r="N1213" s="33">
        <v>2787</v>
      </c>
      <c r="O1213" s="29"/>
    </row>
    <row r="1214" spans="1:15" x14ac:dyDescent="0.25">
      <c r="A1214" s="30">
        <v>20</v>
      </c>
      <c r="B1214" s="31" t="s">
        <v>30</v>
      </c>
      <c r="C1214" s="31" t="s">
        <v>15</v>
      </c>
      <c r="D1214" s="31">
        <v>6</v>
      </c>
      <c r="E1214" s="31">
        <v>4.5</v>
      </c>
      <c r="F1214" s="32">
        <v>44713</v>
      </c>
      <c r="G1214" s="33">
        <v>2813.5</v>
      </c>
      <c r="H1214" s="31">
        <v>0</v>
      </c>
      <c r="I1214" s="31">
        <v>270</v>
      </c>
      <c r="J1214" s="33">
        <v>1698</v>
      </c>
      <c r="K1214" s="31">
        <v>358</v>
      </c>
      <c r="L1214" s="31">
        <v>906.3</v>
      </c>
      <c r="M1214" s="31"/>
      <c r="N1214" s="33">
        <v>6045.8</v>
      </c>
      <c r="O1214" s="29"/>
    </row>
    <row r="1215" spans="1:15" x14ac:dyDescent="0.25">
      <c r="A1215" s="30">
        <v>63</v>
      </c>
      <c r="B1215" s="31" t="s">
        <v>56</v>
      </c>
      <c r="C1215" s="31" t="s">
        <v>15</v>
      </c>
      <c r="D1215" s="31">
        <v>8</v>
      </c>
      <c r="E1215" s="31">
        <v>6</v>
      </c>
      <c r="F1215" s="32">
        <v>44713</v>
      </c>
      <c r="G1215" s="33">
        <v>15257</v>
      </c>
      <c r="H1215" s="31">
        <v>0</v>
      </c>
      <c r="I1215" s="31">
        <v>545</v>
      </c>
      <c r="J1215" s="33">
        <v>8900.2199999999993</v>
      </c>
      <c r="K1215" s="33">
        <v>1859</v>
      </c>
      <c r="L1215" s="33">
        <v>1128.44</v>
      </c>
      <c r="M1215" s="33"/>
      <c r="N1215" s="33">
        <v>27689.66</v>
      </c>
      <c r="O1215" s="29"/>
    </row>
    <row r="1216" spans="1:15" x14ac:dyDescent="0.25">
      <c r="A1216" s="30">
        <v>30</v>
      </c>
      <c r="B1216" s="31" t="s">
        <v>43</v>
      </c>
      <c r="C1216" s="31" t="s">
        <v>15</v>
      </c>
      <c r="D1216" s="31">
        <v>7</v>
      </c>
      <c r="E1216" s="31">
        <v>6</v>
      </c>
      <c r="F1216" s="32">
        <v>44713</v>
      </c>
      <c r="G1216" s="33">
        <v>6941.61</v>
      </c>
      <c r="H1216" s="31">
        <v>0</v>
      </c>
      <c r="I1216" s="31">
        <v>850</v>
      </c>
      <c r="J1216" s="33">
        <v>2312.14</v>
      </c>
      <c r="K1216" s="31">
        <v>525.5</v>
      </c>
      <c r="L1216" s="33">
        <v>2538.96</v>
      </c>
      <c r="M1216" s="33"/>
      <c r="N1216" s="33">
        <v>13168.21</v>
      </c>
      <c r="O1216" s="29"/>
    </row>
    <row r="1217" spans="1:15" x14ac:dyDescent="0.25">
      <c r="A1217" s="30">
        <v>47</v>
      </c>
      <c r="B1217" s="31" t="s">
        <v>77</v>
      </c>
      <c r="C1217" s="31" t="s">
        <v>36</v>
      </c>
      <c r="D1217" s="31">
        <v>9</v>
      </c>
      <c r="E1217" s="31">
        <v>6</v>
      </c>
      <c r="F1217" s="32">
        <v>44713</v>
      </c>
      <c r="G1217" s="33">
        <v>6863</v>
      </c>
      <c r="H1217" s="31">
        <v>0</v>
      </c>
      <c r="I1217" s="33">
        <v>2239</v>
      </c>
      <c r="J1217" s="33">
        <v>1342.23</v>
      </c>
      <c r="K1217" s="31">
        <v>902.35</v>
      </c>
      <c r="L1217" s="33">
        <v>1016.91</v>
      </c>
      <c r="M1217" s="33"/>
      <c r="N1217" s="33">
        <v>12363.49</v>
      </c>
      <c r="O1217" s="29"/>
    </row>
    <row r="1218" spans="1:15" x14ac:dyDescent="0.25">
      <c r="A1218" s="30">
        <v>67</v>
      </c>
      <c r="B1218" s="31" t="s">
        <v>68</v>
      </c>
      <c r="C1218" s="31" t="s">
        <v>15</v>
      </c>
      <c r="D1218" s="31">
        <v>8</v>
      </c>
      <c r="E1218" s="31">
        <v>6</v>
      </c>
      <c r="F1218" s="32">
        <v>44713</v>
      </c>
      <c r="G1218" s="33">
        <v>9335.69</v>
      </c>
      <c r="H1218" s="31">
        <v>0</v>
      </c>
      <c r="I1218" s="31">
        <v>0</v>
      </c>
      <c r="J1218" s="33">
        <v>3503.65</v>
      </c>
      <c r="K1218" s="33">
        <v>1672.6</v>
      </c>
      <c r="L1218" s="31">
        <v>197</v>
      </c>
      <c r="M1218" s="31"/>
      <c r="N1218" s="33">
        <v>14708.94</v>
      </c>
      <c r="O1218" s="29"/>
    </row>
    <row r="1219" spans="1:15" x14ac:dyDescent="0.25">
      <c r="A1219" s="30">
        <v>17</v>
      </c>
      <c r="B1219" s="31" t="s">
        <v>28</v>
      </c>
      <c r="C1219" s="31" t="s">
        <v>15</v>
      </c>
      <c r="D1219" s="31">
        <v>7</v>
      </c>
      <c r="E1219" s="31">
        <v>6</v>
      </c>
      <c r="F1219" s="32">
        <v>44713</v>
      </c>
      <c r="G1219" s="33">
        <v>16760</v>
      </c>
      <c r="H1219" s="31">
        <v>0</v>
      </c>
      <c r="I1219" s="33">
        <v>3104.2</v>
      </c>
      <c r="J1219" s="33">
        <v>7097</v>
      </c>
      <c r="K1219" s="33">
        <v>2068.75</v>
      </c>
      <c r="L1219" s="33">
        <v>8094.93</v>
      </c>
      <c r="M1219" s="33"/>
      <c r="N1219" s="33">
        <v>37124.879999999997</v>
      </c>
      <c r="O1219" s="29"/>
    </row>
    <row r="1220" spans="1:15" x14ac:dyDescent="0.25">
      <c r="A1220" s="30">
        <v>13</v>
      </c>
      <c r="B1220" s="31" t="s">
        <v>25</v>
      </c>
      <c r="C1220" s="31" t="s">
        <v>15</v>
      </c>
      <c r="D1220" s="31">
        <v>6</v>
      </c>
      <c r="E1220" s="31">
        <v>6</v>
      </c>
      <c r="F1220" s="32">
        <v>44713</v>
      </c>
      <c r="G1220" s="33">
        <v>3862.06</v>
      </c>
      <c r="H1220" s="31">
        <v>0</v>
      </c>
      <c r="I1220" s="31">
        <v>0</v>
      </c>
      <c r="J1220" s="33">
        <v>1062.75</v>
      </c>
      <c r="K1220" s="31">
        <v>348.93</v>
      </c>
      <c r="L1220" s="31">
        <v>0</v>
      </c>
      <c r="M1220" s="31"/>
      <c r="N1220" s="33">
        <v>5273.74</v>
      </c>
      <c r="O1220" s="29"/>
    </row>
    <row r="1221" spans="1:15" x14ac:dyDescent="0.25">
      <c r="A1221" s="30">
        <v>71</v>
      </c>
      <c r="B1221" s="31" t="s">
        <v>73</v>
      </c>
      <c r="C1221" s="31" t="s">
        <v>15</v>
      </c>
      <c r="D1221" s="31">
        <v>7</v>
      </c>
      <c r="E1221" s="31">
        <v>6</v>
      </c>
      <c r="F1221" s="32">
        <v>44713</v>
      </c>
      <c r="G1221" s="33">
        <v>15587.75</v>
      </c>
      <c r="H1221" s="31">
        <v>0</v>
      </c>
      <c r="I1221" s="31">
        <v>375</v>
      </c>
      <c r="J1221" s="33">
        <v>8871.15</v>
      </c>
      <c r="K1221" s="33">
        <v>3391.69</v>
      </c>
      <c r="L1221" s="31">
        <v>774.98</v>
      </c>
      <c r="M1221" s="31"/>
      <c r="N1221" s="33">
        <v>29000.57</v>
      </c>
      <c r="O1221" s="29"/>
    </row>
    <row r="1222" spans="1:15" x14ac:dyDescent="0.25">
      <c r="A1222" s="30">
        <v>39</v>
      </c>
      <c r="B1222" s="31" t="s">
        <v>54</v>
      </c>
      <c r="C1222" s="31" t="s">
        <v>38</v>
      </c>
      <c r="D1222" s="31">
        <v>6</v>
      </c>
      <c r="E1222" s="31">
        <v>6</v>
      </c>
      <c r="F1222" s="32">
        <v>44713</v>
      </c>
      <c r="G1222" s="33">
        <v>34464.01</v>
      </c>
      <c r="H1222" s="31">
        <v>0</v>
      </c>
      <c r="I1222" s="33">
        <v>1419.99</v>
      </c>
      <c r="J1222" s="33">
        <v>18282.64</v>
      </c>
      <c r="K1222" s="33">
        <v>31457.16</v>
      </c>
      <c r="L1222" s="33">
        <v>13645.19</v>
      </c>
      <c r="M1222" s="33"/>
      <c r="N1222" s="33">
        <v>99268.99</v>
      </c>
      <c r="O1222" s="29"/>
    </row>
    <row r="1223" spans="1:15" x14ac:dyDescent="0.25">
      <c r="A1223" s="30">
        <v>41</v>
      </c>
      <c r="B1223" s="31" t="s">
        <v>50</v>
      </c>
      <c r="C1223" s="31" t="s">
        <v>38</v>
      </c>
      <c r="D1223" s="31">
        <v>5</v>
      </c>
      <c r="E1223" s="31">
        <v>6</v>
      </c>
      <c r="F1223" s="32">
        <v>44713</v>
      </c>
      <c r="G1223" s="33">
        <v>22252.14</v>
      </c>
      <c r="H1223" s="33">
        <v>2750</v>
      </c>
      <c r="I1223" s="31">
        <v>349.99</v>
      </c>
      <c r="J1223" s="33">
        <v>7742.02</v>
      </c>
      <c r="K1223" s="33">
        <v>1907.95</v>
      </c>
      <c r="L1223" s="33">
        <v>2261.17</v>
      </c>
      <c r="M1223" s="33"/>
      <c r="N1223" s="33">
        <v>37263.269999999997</v>
      </c>
      <c r="O1223" s="29"/>
    </row>
    <row r="1224" spans="1:15" x14ac:dyDescent="0.25">
      <c r="A1224" s="30">
        <v>8</v>
      </c>
      <c r="B1224" s="31" t="s">
        <v>18</v>
      </c>
      <c r="C1224" s="31" t="s">
        <v>15</v>
      </c>
      <c r="D1224" s="31">
        <v>6</v>
      </c>
      <c r="E1224" s="31">
        <v>6</v>
      </c>
      <c r="F1224" s="32">
        <v>44713</v>
      </c>
      <c r="G1224" s="33">
        <v>8018.38</v>
      </c>
      <c r="H1224" s="31">
        <v>0</v>
      </c>
      <c r="I1224" s="31">
        <v>200</v>
      </c>
      <c r="J1224" s="33">
        <v>3114.96</v>
      </c>
      <c r="K1224" s="31">
        <v>588.07000000000005</v>
      </c>
      <c r="L1224" s="31">
        <v>16.989999999999998</v>
      </c>
      <c r="M1224" s="31"/>
      <c r="N1224" s="33">
        <v>11938.4</v>
      </c>
      <c r="O1224" s="29"/>
    </row>
    <row r="1225" spans="1:15" x14ac:dyDescent="0.25">
      <c r="A1225" s="30">
        <v>69</v>
      </c>
      <c r="B1225" s="31" t="s">
        <v>76</v>
      </c>
      <c r="C1225" s="31" t="s">
        <v>15</v>
      </c>
      <c r="D1225" s="31">
        <v>7</v>
      </c>
      <c r="E1225" s="31">
        <v>6</v>
      </c>
      <c r="F1225" s="32">
        <v>44713</v>
      </c>
      <c r="G1225" s="33">
        <v>10013.11</v>
      </c>
      <c r="H1225" s="31">
        <v>0</v>
      </c>
      <c r="I1225" s="31">
        <v>0</v>
      </c>
      <c r="J1225" s="33">
        <v>3307.83</v>
      </c>
      <c r="K1225" s="33">
        <v>1250</v>
      </c>
      <c r="L1225" s="33">
        <v>3151.39</v>
      </c>
      <c r="M1225" s="33"/>
      <c r="N1225" s="33">
        <v>17722.330000000002</v>
      </c>
      <c r="O1225" s="29"/>
    </row>
    <row r="1226" spans="1:15" x14ac:dyDescent="0.25">
      <c r="A1226" s="30">
        <v>6</v>
      </c>
      <c r="B1226" s="31" t="s">
        <v>16</v>
      </c>
      <c r="C1226" s="31" t="s">
        <v>15</v>
      </c>
      <c r="D1226" s="31">
        <v>6</v>
      </c>
      <c r="E1226" s="31">
        <v>6</v>
      </c>
      <c r="F1226" s="32">
        <v>44713</v>
      </c>
      <c r="G1226" s="33">
        <v>8907.67</v>
      </c>
      <c r="H1226" s="31">
        <v>0</v>
      </c>
      <c r="I1226" s="31">
        <v>620</v>
      </c>
      <c r="J1226" s="33">
        <v>2973.5</v>
      </c>
      <c r="K1226" s="33">
        <v>1645</v>
      </c>
      <c r="L1226" s="31">
        <v>327.33</v>
      </c>
      <c r="M1226" s="31"/>
      <c r="N1226" s="33">
        <v>14473.5</v>
      </c>
      <c r="O1226" s="29"/>
    </row>
    <row r="1227" spans="1:15" x14ac:dyDescent="0.25">
      <c r="A1227" s="30">
        <v>18</v>
      </c>
      <c r="B1227" s="31" t="s">
        <v>29</v>
      </c>
      <c r="C1227" s="31" t="s">
        <v>15</v>
      </c>
      <c r="D1227" s="31">
        <v>6</v>
      </c>
      <c r="E1227" s="31">
        <v>6</v>
      </c>
      <c r="F1227" s="32">
        <v>44713</v>
      </c>
      <c r="G1227" s="33">
        <v>4257.6099999999997</v>
      </c>
      <c r="H1227" s="31">
        <v>0</v>
      </c>
      <c r="I1227" s="31">
        <v>50</v>
      </c>
      <c r="J1227" s="33">
        <v>3018.11</v>
      </c>
      <c r="K1227" s="31">
        <v>956.17</v>
      </c>
      <c r="L1227" s="33">
        <v>1172.97</v>
      </c>
      <c r="M1227" s="33"/>
      <c r="N1227" s="33">
        <v>9454.86</v>
      </c>
      <c r="O1227" s="29"/>
    </row>
    <row r="1228" spans="1:15" x14ac:dyDescent="0.25">
      <c r="A1228" s="30">
        <v>37</v>
      </c>
      <c r="B1228" s="31" t="s">
        <v>51</v>
      </c>
      <c r="C1228" s="31" t="s">
        <v>36</v>
      </c>
      <c r="D1228" s="31">
        <v>7</v>
      </c>
      <c r="E1228" s="31">
        <v>6</v>
      </c>
      <c r="F1228" s="32">
        <v>44713</v>
      </c>
      <c r="G1228" s="33">
        <v>19202.490000000002</v>
      </c>
      <c r="H1228" s="31">
        <v>130</v>
      </c>
      <c r="I1228" s="33">
        <v>1837.8</v>
      </c>
      <c r="J1228" s="33">
        <v>9838.1200000000008</v>
      </c>
      <c r="K1228" s="33">
        <v>4364.6000000000004</v>
      </c>
      <c r="L1228" s="33">
        <v>3897.82</v>
      </c>
      <c r="M1228" s="33"/>
      <c r="N1228" s="33">
        <v>39270.83</v>
      </c>
      <c r="O1228" s="29"/>
    </row>
    <row r="1229" spans="1:15" x14ac:dyDescent="0.25">
      <c r="A1229" s="30">
        <v>33</v>
      </c>
      <c r="B1229" s="31" t="s">
        <v>44</v>
      </c>
      <c r="C1229" s="31" t="s">
        <v>32</v>
      </c>
      <c r="D1229" s="31">
        <v>6</v>
      </c>
      <c r="E1229" s="31">
        <v>6</v>
      </c>
      <c r="F1229" s="32">
        <v>44713</v>
      </c>
      <c r="G1229" s="33">
        <v>11449.98</v>
      </c>
      <c r="H1229" s="31">
        <v>0</v>
      </c>
      <c r="I1229" s="31">
        <v>0</v>
      </c>
      <c r="J1229" s="33">
        <v>3679.28</v>
      </c>
      <c r="K1229" s="31">
        <v>939.23</v>
      </c>
      <c r="L1229" s="31">
        <v>59.98</v>
      </c>
      <c r="M1229" s="31"/>
      <c r="N1229" s="33">
        <v>16128.47</v>
      </c>
      <c r="O1229" s="29"/>
    </row>
    <row r="1230" spans="1:15" x14ac:dyDescent="0.25">
      <c r="A1230" s="30">
        <v>40</v>
      </c>
      <c r="B1230" s="31" t="s">
        <v>57</v>
      </c>
      <c r="C1230" s="31" t="s">
        <v>32</v>
      </c>
      <c r="D1230" s="31">
        <v>7</v>
      </c>
      <c r="E1230" s="31">
        <v>6</v>
      </c>
      <c r="F1230" s="32">
        <v>44743</v>
      </c>
      <c r="G1230" s="33">
        <v>13860</v>
      </c>
      <c r="H1230" s="31">
        <v>0</v>
      </c>
      <c r="I1230" s="31">
        <v>0</v>
      </c>
      <c r="J1230" s="33">
        <v>5129.5</v>
      </c>
      <c r="K1230" s="33">
        <v>1231.83</v>
      </c>
      <c r="L1230" s="31">
        <v>69.45</v>
      </c>
      <c r="M1230" s="31"/>
      <c r="N1230" s="33">
        <v>20290.78</v>
      </c>
      <c r="O1230" s="29"/>
    </row>
    <row r="1231" spans="1:15" x14ac:dyDescent="0.25">
      <c r="A1231" s="30">
        <v>64</v>
      </c>
      <c r="B1231" s="31" t="s">
        <v>70</v>
      </c>
      <c r="C1231" s="31" t="s">
        <v>32</v>
      </c>
      <c r="D1231" s="31">
        <v>9</v>
      </c>
      <c r="E1231" s="31">
        <v>6</v>
      </c>
      <c r="F1231" s="32">
        <v>44743</v>
      </c>
      <c r="G1231" s="33">
        <v>10745.43</v>
      </c>
      <c r="H1231" s="31">
        <v>0</v>
      </c>
      <c r="I1231" s="31">
        <v>0</v>
      </c>
      <c r="J1231" s="33">
        <v>3961.5</v>
      </c>
      <c r="K1231" s="33">
        <v>1157.71</v>
      </c>
      <c r="L1231" s="31">
        <v>49</v>
      </c>
      <c r="M1231" s="31"/>
      <c r="N1231" s="33">
        <v>15913.64</v>
      </c>
      <c r="O1231" s="29"/>
    </row>
    <row r="1232" spans="1:15" ht="30" x14ac:dyDescent="0.25">
      <c r="A1232" s="30">
        <v>58</v>
      </c>
      <c r="B1232" s="31" t="s">
        <v>58</v>
      </c>
      <c r="C1232" s="31" t="s">
        <v>59</v>
      </c>
      <c r="D1232" s="31">
        <v>8</v>
      </c>
      <c r="E1232" s="31">
        <v>6</v>
      </c>
      <c r="F1232" s="32">
        <v>44743</v>
      </c>
      <c r="G1232" s="33">
        <v>25673</v>
      </c>
      <c r="H1232" s="31">
        <v>0</v>
      </c>
      <c r="I1232" s="33">
        <v>9327</v>
      </c>
      <c r="J1232" s="33">
        <v>11638.26</v>
      </c>
      <c r="K1232" s="33">
        <v>3981.19</v>
      </c>
      <c r="L1232" s="31">
        <v>253</v>
      </c>
      <c r="M1232" s="31"/>
      <c r="N1232" s="33">
        <v>50872.45</v>
      </c>
      <c r="O1232" s="29"/>
    </row>
    <row r="1233" spans="1:15" x14ac:dyDescent="0.25">
      <c r="A1233" s="30">
        <v>42</v>
      </c>
      <c r="B1233" s="31" t="s">
        <v>60</v>
      </c>
      <c r="C1233" s="31" t="s">
        <v>15</v>
      </c>
      <c r="D1233" s="31">
        <v>8</v>
      </c>
      <c r="E1233" s="31">
        <v>6</v>
      </c>
      <c r="F1233" s="32">
        <v>44743</v>
      </c>
      <c r="G1233" s="33">
        <v>6156.65</v>
      </c>
      <c r="H1233" s="31">
        <v>0</v>
      </c>
      <c r="I1233" s="31">
        <v>0</v>
      </c>
      <c r="J1233" s="33">
        <v>2235.5</v>
      </c>
      <c r="K1233" s="31">
        <v>829.95</v>
      </c>
      <c r="L1233" s="31">
        <v>17.989999999999998</v>
      </c>
      <c r="M1233" s="31"/>
      <c r="N1233" s="33">
        <v>9240.09</v>
      </c>
      <c r="O1233" s="29"/>
    </row>
    <row r="1234" spans="1:15" x14ac:dyDescent="0.25">
      <c r="A1234" s="30">
        <v>32</v>
      </c>
      <c r="B1234" s="31" t="s">
        <v>49</v>
      </c>
      <c r="C1234" s="31" t="s">
        <v>15</v>
      </c>
      <c r="D1234" s="31">
        <v>7</v>
      </c>
      <c r="E1234" s="31">
        <v>7</v>
      </c>
      <c r="F1234" s="32">
        <v>44743</v>
      </c>
      <c r="G1234" s="33">
        <v>11264.74</v>
      </c>
      <c r="H1234" s="31">
        <v>0</v>
      </c>
      <c r="I1234" s="31">
        <v>0</v>
      </c>
      <c r="J1234" s="33">
        <v>3764</v>
      </c>
      <c r="K1234" s="31">
        <v>692.9</v>
      </c>
      <c r="L1234" s="31">
        <v>59.97</v>
      </c>
      <c r="M1234" s="31"/>
      <c r="N1234" s="33">
        <v>15781.61</v>
      </c>
      <c r="O1234" s="29"/>
    </row>
    <row r="1235" spans="1:15" x14ac:dyDescent="0.25">
      <c r="A1235" s="30">
        <v>34</v>
      </c>
      <c r="B1235" s="31" t="s">
        <v>48</v>
      </c>
      <c r="C1235" s="31" t="s">
        <v>15</v>
      </c>
      <c r="D1235" s="31">
        <v>7</v>
      </c>
      <c r="E1235" s="31">
        <v>6</v>
      </c>
      <c r="F1235" s="32">
        <v>44743</v>
      </c>
      <c r="G1235" s="33">
        <v>13145</v>
      </c>
      <c r="H1235" s="31">
        <v>35</v>
      </c>
      <c r="I1235" s="33">
        <v>3410</v>
      </c>
      <c r="J1235" s="33">
        <v>4462.32</v>
      </c>
      <c r="K1235" s="33">
        <v>1234.25</v>
      </c>
      <c r="L1235" s="31">
        <v>174.1</v>
      </c>
      <c r="M1235" s="31"/>
      <c r="N1235" s="33">
        <v>22460.67</v>
      </c>
      <c r="O1235" s="29"/>
    </row>
    <row r="1236" spans="1:15" x14ac:dyDescent="0.25">
      <c r="A1236" s="30">
        <v>14</v>
      </c>
      <c r="B1236" s="31" t="s">
        <v>24</v>
      </c>
      <c r="C1236" s="31" t="s">
        <v>15</v>
      </c>
      <c r="D1236" s="31">
        <v>6</v>
      </c>
      <c r="E1236" s="31">
        <v>4.5</v>
      </c>
      <c r="F1236" s="32">
        <v>44743</v>
      </c>
      <c r="G1236" s="33">
        <v>5335</v>
      </c>
      <c r="H1236" s="31">
        <v>770</v>
      </c>
      <c r="I1236" s="31">
        <v>0</v>
      </c>
      <c r="J1236" s="33">
        <v>2878.5</v>
      </c>
      <c r="K1236" s="33">
        <v>1125.5</v>
      </c>
      <c r="L1236" s="31">
        <v>0</v>
      </c>
      <c r="M1236" s="31"/>
      <c r="N1236" s="33">
        <v>10109</v>
      </c>
      <c r="O1236" s="29"/>
    </row>
    <row r="1237" spans="1:15" x14ac:dyDescent="0.25">
      <c r="A1237" s="30">
        <v>83</v>
      </c>
      <c r="B1237" s="31" t="s">
        <v>62</v>
      </c>
      <c r="C1237" s="31" t="s">
        <v>15</v>
      </c>
      <c r="D1237" s="31">
        <v>6</v>
      </c>
      <c r="E1237" s="31">
        <v>4.5</v>
      </c>
      <c r="F1237" s="32">
        <v>44743</v>
      </c>
      <c r="G1237" s="33">
        <v>3751.5</v>
      </c>
      <c r="H1237" s="31">
        <v>0</v>
      </c>
      <c r="I1237" s="31">
        <v>810</v>
      </c>
      <c r="J1237" s="33">
        <v>1294.5</v>
      </c>
      <c r="K1237" s="31">
        <v>452</v>
      </c>
      <c r="L1237" s="31">
        <v>40</v>
      </c>
      <c r="M1237" s="31"/>
      <c r="N1237" s="33">
        <v>6348</v>
      </c>
      <c r="O1237" s="29"/>
    </row>
    <row r="1238" spans="1:15" x14ac:dyDescent="0.25">
      <c r="A1238" s="30">
        <v>22</v>
      </c>
      <c r="B1238" s="31" t="s">
        <v>34</v>
      </c>
      <c r="C1238" s="31" t="s">
        <v>15</v>
      </c>
      <c r="D1238" s="31">
        <v>6</v>
      </c>
      <c r="E1238" s="31">
        <v>4.5</v>
      </c>
      <c r="F1238" s="32">
        <v>44743</v>
      </c>
      <c r="G1238" s="33">
        <v>5357.97</v>
      </c>
      <c r="H1238" s="31">
        <v>0</v>
      </c>
      <c r="I1238" s="31">
        <v>400</v>
      </c>
      <c r="J1238" s="33">
        <v>2194.5</v>
      </c>
      <c r="K1238" s="31">
        <v>348</v>
      </c>
      <c r="L1238" s="33">
        <v>2305.69</v>
      </c>
      <c r="M1238" s="33"/>
      <c r="N1238" s="33">
        <v>10606.16</v>
      </c>
      <c r="O1238" s="29"/>
    </row>
    <row r="1239" spans="1:15" x14ac:dyDescent="0.25">
      <c r="A1239" s="30">
        <v>20</v>
      </c>
      <c r="B1239" s="31" t="s">
        <v>30</v>
      </c>
      <c r="C1239" s="31" t="s">
        <v>15</v>
      </c>
      <c r="D1239" s="31">
        <v>6</v>
      </c>
      <c r="E1239" s="31">
        <v>4.5</v>
      </c>
      <c r="F1239" s="32">
        <v>44743</v>
      </c>
      <c r="G1239" s="33">
        <v>6083.3</v>
      </c>
      <c r="H1239" s="31">
        <v>0</v>
      </c>
      <c r="I1239" s="31">
        <v>0</v>
      </c>
      <c r="J1239" s="33">
        <v>2511</v>
      </c>
      <c r="K1239" s="31">
        <v>600</v>
      </c>
      <c r="L1239" s="31">
        <v>20</v>
      </c>
      <c r="M1239" s="31"/>
      <c r="N1239" s="33">
        <v>9214.2999999999993</v>
      </c>
      <c r="O1239" s="29"/>
    </row>
    <row r="1240" spans="1:15" x14ac:dyDescent="0.25">
      <c r="A1240" s="30">
        <v>27</v>
      </c>
      <c r="B1240" s="31" t="s">
        <v>42</v>
      </c>
      <c r="C1240" s="31" t="s">
        <v>15</v>
      </c>
      <c r="D1240" s="31">
        <v>6</v>
      </c>
      <c r="E1240" s="31">
        <v>6</v>
      </c>
      <c r="F1240" s="32">
        <v>44743</v>
      </c>
      <c r="G1240" s="33">
        <v>12604.41</v>
      </c>
      <c r="H1240" s="31">
        <v>0</v>
      </c>
      <c r="I1240" s="31">
        <v>430</v>
      </c>
      <c r="J1240" s="33">
        <v>5485.75</v>
      </c>
      <c r="K1240" s="31">
        <v>842.75</v>
      </c>
      <c r="L1240" s="31">
        <v>42</v>
      </c>
      <c r="M1240" s="31"/>
      <c r="N1240" s="33">
        <v>19404.91</v>
      </c>
      <c r="O1240" s="29"/>
    </row>
    <row r="1241" spans="1:15" x14ac:dyDescent="0.25">
      <c r="A1241" s="30">
        <v>43</v>
      </c>
      <c r="B1241" s="31" t="s">
        <v>75</v>
      </c>
      <c r="C1241" s="31" t="s">
        <v>15</v>
      </c>
      <c r="D1241" s="31">
        <v>10</v>
      </c>
      <c r="E1241" s="31">
        <v>6</v>
      </c>
      <c r="F1241" s="32">
        <v>44743</v>
      </c>
      <c r="G1241" s="33">
        <v>8455.5</v>
      </c>
      <c r="H1241" s="31">
        <v>0</v>
      </c>
      <c r="I1241" s="31">
        <v>0</v>
      </c>
      <c r="J1241" s="33">
        <v>2549.98</v>
      </c>
      <c r="K1241" s="31">
        <v>548.89</v>
      </c>
      <c r="L1241" s="31">
        <v>779</v>
      </c>
      <c r="M1241" s="31"/>
      <c r="N1241" s="33">
        <v>12333.37</v>
      </c>
      <c r="O1241" s="29"/>
    </row>
    <row r="1242" spans="1:15" x14ac:dyDescent="0.25">
      <c r="A1242" s="30">
        <v>11</v>
      </c>
      <c r="B1242" s="31" t="s">
        <v>22</v>
      </c>
      <c r="C1242" s="31" t="s">
        <v>15</v>
      </c>
      <c r="D1242" s="31">
        <v>6</v>
      </c>
      <c r="E1242" s="31">
        <v>6</v>
      </c>
      <c r="F1242" s="32">
        <v>44743</v>
      </c>
      <c r="G1242" s="33">
        <v>5130</v>
      </c>
      <c r="H1242" s="31">
        <v>0</v>
      </c>
      <c r="I1242" s="31">
        <v>505</v>
      </c>
      <c r="J1242" s="33">
        <v>1995.7</v>
      </c>
      <c r="K1242" s="31">
        <v>372.97</v>
      </c>
      <c r="L1242" s="33">
        <v>1062.97</v>
      </c>
      <c r="M1242" s="33"/>
      <c r="N1242" s="33">
        <v>9066.64</v>
      </c>
      <c r="O1242" s="29"/>
    </row>
    <row r="1243" spans="1:15" x14ac:dyDescent="0.25">
      <c r="A1243" s="30">
        <v>10</v>
      </c>
      <c r="B1243" s="31" t="s">
        <v>21</v>
      </c>
      <c r="C1243" s="31" t="s">
        <v>15</v>
      </c>
      <c r="D1243" s="31">
        <v>6</v>
      </c>
      <c r="E1243" s="31">
        <v>6</v>
      </c>
      <c r="F1243" s="32">
        <v>44743</v>
      </c>
      <c r="G1243" s="33">
        <v>4355.71</v>
      </c>
      <c r="H1243" s="31">
        <v>0</v>
      </c>
      <c r="I1243" s="31">
        <v>740</v>
      </c>
      <c r="J1243" s="33">
        <v>1374.5</v>
      </c>
      <c r="K1243" s="31">
        <v>360</v>
      </c>
      <c r="L1243" s="31">
        <v>202</v>
      </c>
      <c r="M1243" s="31"/>
      <c r="N1243" s="33">
        <v>7032.21</v>
      </c>
      <c r="O1243" s="29"/>
    </row>
    <row r="1244" spans="1:15" x14ac:dyDescent="0.25">
      <c r="A1244" s="30">
        <v>38</v>
      </c>
      <c r="B1244" s="31" t="s">
        <v>53</v>
      </c>
      <c r="C1244" s="31" t="s">
        <v>15</v>
      </c>
      <c r="D1244" s="31">
        <v>8</v>
      </c>
      <c r="E1244" s="31">
        <v>6</v>
      </c>
      <c r="F1244" s="32">
        <v>44743</v>
      </c>
      <c r="G1244" s="33">
        <v>5587.5</v>
      </c>
      <c r="H1244" s="31">
        <v>0</v>
      </c>
      <c r="I1244" s="31">
        <v>0</v>
      </c>
      <c r="J1244" s="33">
        <v>2363.4899999999998</v>
      </c>
      <c r="K1244" s="31">
        <v>827.31</v>
      </c>
      <c r="L1244" s="31">
        <v>0</v>
      </c>
      <c r="M1244" s="31"/>
      <c r="N1244" s="33">
        <v>8778.2999999999993</v>
      </c>
      <c r="O1244" s="29"/>
    </row>
    <row r="1245" spans="1:15" x14ac:dyDescent="0.25">
      <c r="A1245" s="30">
        <v>53</v>
      </c>
      <c r="B1245" s="31" t="s">
        <v>66</v>
      </c>
      <c r="C1245" s="31" t="s">
        <v>36</v>
      </c>
      <c r="D1245" s="31">
        <v>6</v>
      </c>
      <c r="E1245" s="31">
        <v>6</v>
      </c>
      <c r="F1245" s="32">
        <v>44743</v>
      </c>
      <c r="G1245" s="33">
        <v>20306.98</v>
      </c>
      <c r="H1245" s="33">
        <v>1000</v>
      </c>
      <c r="I1245" s="31">
        <v>0</v>
      </c>
      <c r="J1245" s="33">
        <v>6191.41</v>
      </c>
      <c r="K1245" s="33">
        <v>2146.6</v>
      </c>
      <c r="L1245" s="31">
        <v>64</v>
      </c>
      <c r="M1245" s="31"/>
      <c r="N1245" s="33">
        <v>29708.99</v>
      </c>
      <c r="O1245" s="29"/>
    </row>
    <row r="1246" spans="1:15" x14ac:dyDescent="0.25">
      <c r="A1246" s="30">
        <v>36</v>
      </c>
      <c r="B1246" s="31" t="s">
        <v>52</v>
      </c>
      <c r="C1246" s="31" t="s">
        <v>15</v>
      </c>
      <c r="D1246" s="31">
        <v>7</v>
      </c>
      <c r="E1246" s="31">
        <v>6</v>
      </c>
      <c r="F1246" s="32">
        <v>44743</v>
      </c>
      <c r="G1246" s="33">
        <v>25042.54</v>
      </c>
      <c r="H1246" s="31">
        <v>0</v>
      </c>
      <c r="I1246" s="33">
        <v>3540</v>
      </c>
      <c r="J1246" s="33">
        <v>9012.52</v>
      </c>
      <c r="K1246" s="33">
        <v>2088.5700000000002</v>
      </c>
      <c r="L1246" s="31">
        <v>0</v>
      </c>
      <c r="M1246" s="31"/>
      <c r="N1246" s="33">
        <v>39683.629999999997</v>
      </c>
      <c r="O1246" s="29"/>
    </row>
    <row r="1247" spans="1:15" x14ac:dyDescent="0.25">
      <c r="A1247" s="30">
        <v>23</v>
      </c>
      <c r="B1247" s="31" t="s">
        <v>35</v>
      </c>
      <c r="C1247" s="31" t="s">
        <v>36</v>
      </c>
      <c r="D1247" s="31">
        <v>6</v>
      </c>
      <c r="E1247" s="31">
        <v>6</v>
      </c>
      <c r="F1247" s="32">
        <v>44743</v>
      </c>
      <c r="G1247" s="33">
        <v>8884.5</v>
      </c>
      <c r="H1247" s="31">
        <v>0</v>
      </c>
      <c r="I1247" s="33">
        <v>1510</v>
      </c>
      <c r="J1247" s="33">
        <v>2363</v>
      </c>
      <c r="K1247" s="31">
        <v>384</v>
      </c>
      <c r="L1247" s="33">
        <v>1238.95</v>
      </c>
      <c r="M1247" s="33"/>
      <c r="N1247" s="33">
        <v>14380.45</v>
      </c>
      <c r="O1247" s="29"/>
    </row>
    <row r="1248" spans="1:15" x14ac:dyDescent="0.25">
      <c r="A1248" s="30">
        <v>35</v>
      </c>
      <c r="B1248" s="31" t="s">
        <v>61</v>
      </c>
      <c r="C1248" s="31" t="s">
        <v>15</v>
      </c>
      <c r="D1248" s="31">
        <v>9</v>
      </c>
      <c r="E1248" s="31">
        <v>6</v>
      </c>
      <c r="F1248" s="32">
        <v>44743</v>
      </c>
      <c r="G1248" s="33">
        <v>9132.3799999999992</v>
      </c>
      <c r="H1248" s="31">
        <v>0</v>
      </c>
      <c r="I1248" s="31">
        <v>285</v>
      </c>
      <c r="J1248" s="33">
        <v>3548.73</v>
      </c>
      <c r="K1248" s="33">
        <v>1256.17</v>
      </c>
      <c r="L1248" s="31">
        <v>65.08</v>
      </c>
      <c r="M1248" s="31"/>
      <c r="N1248" s="33">
        <v>14287.36</v>
      </c>
      <c r="O1248" s="29"/>
    </row>
    <row r="1249" spans="1:15" x14ac:dyDescent="0.25">
      <c r="A1249" s="30">
        <v>68</v>
      </c>
      <c r="B1249" s="31" t="s">
        <v>72</v>
      </c>
      <c r="C1249" s="31" t="s">
        <v>32</v>
      </c>
      <c r="D1249" s="31">
        <v>6</v>
      </c>
      <c r="E1249" s="31">
        <v>7</v>
      </c>
      <c r="F1249" s="32">
        <v>44743</v>
      </c>
      <c r="G1249" s="33">
        <v>11712</v>
      </c>
      <c r="H1249" s="31">
        <v>0</v>
      </c>
      <c r="I1249" s="31">
        <v>850</v>
      </c>
      <c r="J1249" s="33">
        <v>5051</v>
      </c>
      <c r="K1249" s="31">
        <v>926</v>
      </c>
      <c r="L1249" s="31">
        <v>378.42</v>
      </c>
      <c r="M1249" s="31"/>
      <c r="N1249" s="33">
        <v>18917.419999999998</v>
      </c>
      <c r="O1249" s="29"/>
    </row>
    <row r="1250" spans="1:15" ht="30" x14ac:dyDescent="0.25">
      <c r="A1250" s="30">
        <v>15</v>
      </c>
      <c r="B1250" s="31" t="s">
        <v>26</v>
      </c>
      <c r="C1250" s="31" t="s">
        <v>20</v>
      </c>
      <c r="D1250" s="31">
        <v>7</v>
      </c>
      <c r="E1250" s="31">
        <v>6</v>
      </c>
      <c r="F1250" s="32">
        <v>44743</v>
      </c>
      <c r="G1250" s="33">
        <v>21231</v>
      </c>
      <c r="H1250" s="31">
        <v>0</v>
      </c>
      <c r="I1250" s="33">
        <v>6832.5</v>
      </c>
      <c r="J1250" s="33">
        <v>7755.2</v>
      </c>
      <c r="K1250" s="33">
        <v>1525.96</v>
      </c>
      <c r="L1250" s="33">
        <v>1152.33</v>
      </c>
      <c r="M1250" s="33"/>
      <c r="N1250" s="33">
        <v>38496.99</v>
      </c>
      <c r="O1250" s="29"/>
    </row>
    <row r="1251" spans="1:15" x14ac:dyDescent="0.25">
      <c r="A1251" s="30">
        <v>19</v>
      </c>
      <c r="B1251" s="31" t="s">
        <v>31</v>
      </c>
      <c r="C1251" s="31" t="s">
        <v>32</v>
      </c>
      <c r="D1251" s="31">
        <v>6</v>
      </c>
      <c r="E1251" s="31">
        <v>6</v>
      </c>
      <c r="F1251" s="32">
        <v>44743</v>
      </c>
      <c r="G1251" s="33">
        <v>12611.05</v>
      </c>
      <c r="H1251" s="31">
        <v>0</v>
      </c>
      <c r="I1251" s="33">
        <v>3184.75</v>
      </c>
      <c r="J1251" s="33">
        <v>3029.65</v>
      </c>
      <c r="K1251" s="31">
        <v>776</v>
      </c>
      <c r="L1251" s="31">
        <v>62</v>
      </c>
      <c r="M1251" s="31"/>
      <c r="N1251" s="33">
        <v>19663.45</v>
      </c>
      <c r="O1251" s="29"/>
    </row>
    <row r="1252" spans="1:15" x14ac:dyDescent="0.25">
      <c r="A1252" s="30">
        <v>2</v>
      </c>
      <c r="B1252" s="31" t="s">
        <v>14</v>
      </c>
      <c r="C1252" s="31" t="s">
        <v>15</v>
      </c>
      <c r="D1252" s="31">
        <v>5</v>
      </c>
      <c r="E1252" s="31">
        <v>6</v>
      </c>
      <c r="F1252" s="32">
        <v>44743</v>
      </c>
      <c r="G1252" s="33">
        <v>10463.34</v>
      </c>
      <c r="H1252" s="31">
        <v>0</v>
      </c>
      <c r="I1252" s="31">
        <v>0</v>
      </c>
      <c r="J1252" s="33">
        <v>2308</v>
      </c>
      <c r="K1252" s="31">
        <v>570</v>
      </c>
      <c r="L1252" s="31">
        <v>61.98</v>
      </c>
      <c r="M1252" s="31"/>
      <c r="N1252" s="33">
        <v>13403.32</v>
      </c>
      <c r="O1252" s="29"/>
    </row>
    <row r="1253" spans="1:15" x14ac:dyDescent="0.25">
      <c r="A1253" s="30">
        <v>49</v>
      </c>
      <c r="B1253" s="31" t="s">
        <v>64</v>
      </c>
      <c r="C1253" s="31" t="s">
        <v>15</v>
      </c>
      <c r="D1253" s="31">
        <v>7</v>
      </c>
      <c r="E1253" s="31">
        <v>6</v>
      </c>
      <c r="F1253" s="32">
        <v>44743</v>
      </c>
      <c r="G1253" s="33">
        <v>4211.87</v>
      </c>
      <c r="H1253" s="31">
        <v>0</v>
      </c>
      <c r="I1253" s="31">
        <v>495</v>
      </c>
      <c r="J1253" s="33">
        <v>2160.12</v>
      </c>
      <c r="K1253" s="31">
        <v>740.85</v>
      </c>
      <c r="L1253" s="31">
        <v>571.86</v>
      </c>
      <c r="M1253" s="31"/>
      <c r="N1253" s="33">
        <v>8179.7</v>
      </c>
      <c r="O1253" s="29"/>
    </row>
    <row r="1254" spans="1:15" ht="30" x14ac:dyDescent="0.25">
      <c r="A1254" s="30">
        <v>9</v>
      </c>
      <c r="B1254" s="31" t="s">
        <v>19</v>
      </c>
      <c r="C1254" s="31" t="s">
        <v>20</v>
      </c>
      <c r="D1254" s="31">
        <v>5</v>
      </c>
      <c r="E1254" s="31">
        <v>6</v>
      </c>
      <c r="F1254" s="32">
        <v>44743</v>
      </c>
      <c r="G1254" s="33">
        <v>8883.2999999999993</v>
      </c>
      <c r="H1254" s="31">
        <v>0</v>
      </c>
      <c r="I1254" s="31">
        <v>0</v>
      </c>
      <c r="J1254" s="33">
        <v>3617.42</v>
      </c>
      <c r="K1254" s="31">
        <v>789.39</v>
      </c>
      <c r="L1254" s="31">
        <v>15.99</v>
      </c>
      <c r="M1254" s="31"/>
      <c r="N1254" s="33">
        <v>13306.1</v>
      </c>
      <c r="O1254" s="29"/>
    </row>
    <row r="1255" spans="1:15" ht="30" x14ac:dyDescent="0.25">
      <c r="A1255" s="30">
        <v>31</v>
      </c>
      <c r="B1255" s="31" t="s">
        <v>45</v>
      </c>
      <c r="C1255" s="31" t="s">
        <v>20</v>
      </c>
      <c r="D1255" s="31">
        <v>7</v>
      </c>
      <c r="E1255" s="31">
        <v>6</v>
      </c>
      <c r="F1255" s="32">
        <v>44743</v>
      </c>
      <c r="G1255" s="33">
        <v>28451.5</v>
      </c>
      <c r="H1255" s="33">
        <v>1200</v>
      </c>
      <c r="I1255" s="33">
        <v>2053</v>
      </c>
      <c r="J1255" s="33">
        <v>8618.0499999999993</v>
      </c>
      <c r="K1255" s="33">
        <v>2000.27</v>
      </c>
      <c r="L1255" s="31">
        <v>15</v>
      </c>
      <c r="M1255" s="31"/>
      <c r="N1255" s="33">
        <v>42337.82</v>
      </c>
      <c r="O1255" s="29"/>
    </row>
    <row r="1256" spans="1:15" x14ac:dyDescent="0.25">
      <c r="A1256" s="30">
        <v>76</v>
      </c>
      <c r="B1256" s="31" t="s">
        <v>74</v>
      </c>
      <c r="C1256" s="31" t="s">
        <v>15</v>
      </c>
      <c r="D1256" s="31">
        <v>7</v>
      </c>
      <c r="E1256" s="31">
        <v>6</v>
      </c>
      <c r="F1256" s="32">
        <v>44743</v>
      </c>
      <c r="G1256" s="33">
        <v>9218.3700000000008</v>
      </c>
      <c r="H1256" s="31">
        <v>0</v>
      </c>
      <c r="I1256" s="31">
        <v>0</v>
      </c>
      <c r="J1256" s="33">
        <v>3361.33</v>
      </c>
      <c r="K1256" s="31">
        <v>837.85</v>
      </c>
      <c r="L1256" s="31">
        <v>0</v>
      </c>
      <c r="M1256" s="31"/>
      <c r="N1256" s="33">
        <v>13417.55</v>
      </c>
      <c r="O1256" s="29"/>
    </row>
    <row r="1257" spans="1:15" x14ac:dyDescent="0.25">
      <c r="A1257" s="30">
        <v>12</v>
      </c>
      <c r="B1257" s="31" t="s">
        <v>23</v>
      </c>
      <c r="C1257" s="31" t="s">
        <v>15</v>
      </c>
      <c r="D1257" s="31">
        <v>6</v>
      </c>
      <c r="E1257" s="31">
        <v>6</v>
      </c>
      <c r="F1257" s="32">
        <v>44743</v>
      </c>
      <c r="G1257" s="33">
        <v>6705.25</v>
      </c>
      <c r="H1257" s="31">
        <v>0</v>
      </c>
      <c r="I1257" s="31">
        <v>75</v>
      </c>
      <c r="J1257" s="33">
        <v>1569.5</v>
      </c>
      <c r="K1257" s="31">
        <v>489.11</v>
      </c>
      <c r="L1257" s="31">
        <v>114.95</v>
      </c>
      <c r="M1257" s="31"/>
      <c r="N1257" s="33">
        <v>8953.81</v>
      </c>
      <c r="O1257" s="29"/>
    </row>
    <row r="1258" spans="1:15" x14ac:dyDescent="0.25">
      <c r="A1258" s="30">
        <v>72</v>
      </c>
      <c r="B1258" s="31" t="s">
        <v>71</v>
      </c>
      <c r="C1258" s="31" t="s">
        <v>32</v>
      </c>
      <c r="D1258" s="31">
        <v>8</v>
      </c>
      <c r="E1258" s="31">
        <v>6</v>
      </c>
      <c r="F1258" s="32">
        <v>44743</v>
      </c>
      <c r="G1258" s="33">
        <v>6692</v>
      </c>
      <c r="H1258" s="31">
        <v>0</v>
      </c>
      <c r="I1258" s="31">
        <v>0</v>
      </c>
      <c r="J1258" s="33">
        <v>2799.8</v>
      </c>
      <c r="K1258" s="31">
        <v>827.5</v>
      </c>
      <c r="L1258" s="31">
        <v>20</v>
      </c>
      <c r="M1258" s="31"/>
      <c r="N1258" s="33">
        <v>10339.299999999999</v>
      </c>
      <c r="O1258" s="29"/>
    </row>
    <row r="1259" spans="1:15" x14ac:dyDescent="0.25">
      <c r="A1259" s="30">
        <v>4</v>
      </c>
      <c r="B1259" s="31" t="s">
        <v>37</v>
      </c>
      <c r="C1259" s="31" t="s">
        <v>38</v>
      </c>
      <c r="D1259" s="31">
        <v>5</v>
      </c>
      <c r="E1259" s="31">
        <v>6</v>
      </c>
      <c r="F1259" s="32">
        <v>44743</v>
      </c>
      <c r="G1259" s="33">
        <v>21977.71</v>
      </c>
      <c r="H1259" s="31">
        <v>0</v>
      </c>
      <c r="I1259" s="31">
        <v>500</v>
      </c>
      <c r="J1259" s="33">
        <v>8756.35</v>
      </c>
      <c r="K1259" s="33">
        <v>3306.82</v>
      </c>
      <c r="L1259" s="31">
        <v>172.85</v>
      </c>
      <c r="M1259" s="31"/>
      <c r="N1259" s="33">
        <v>34713.730000000003</v>
      </c>
      <c r="O1259" s="29"/>
    </row>
    <row r="1260" spans="1:15" x14ac:dyDescent="0.25">
      <c r="A1260" s="30">
        <v>60</v>
      </c>
      <c r="B1260" s="31" t="s">
        <v>67</v>
      </c>
      <c r="C1260" s="31" t="s">
        <v>15</v>
      </c>
      <c r="D1260" s="31">
        <v>7</v>
      </c>
      <c r="E1260" s="31">
        <v>6</v>
      </c>
      <c r="F1260" s="32">
        <v>44743</v>
      </c>
      <c r="G1260" s="33">
        <v>6200</v>
      </c>
      <c r="H1260" s="31">
        <v>0</v>
      </c>
      <c r="I1260" s="33">
        <v>1050</v>
      </c>
      <c r="J1260" s="33">
        <v>3327</v>
      </c>
      <c r="K1260" s="31">
        <v>586</v>
      </c>
      <c r="L1260" s="31">
        <v>47</v>
      </c>
      <c r="M1260" s="31"/>
      <c r="N1260" s="33">
        <v>11210</v>
      </c>
      <c r="O1260" s="29"/>
    </row>
    <row r="1261" spans="1:15" x14ac:dyDescent="0.25">
      <c r="A1261" s="30">
        <v>13</v>
      </c>
      <c r="B1261" s="31" t="s">
        <v>25</v>
      </c>
      <c r="C1261" s="31" t="s">
        <v>15</v>
      </c>
      <c r="D1261" s="31">
        <v>6</v>
      </c>
      <c r="E1261" s="31">
        <v>6</v>
      </c>
      <c r="F1261" s="32">
        <v>44743</v>
      </c>
      <c r="G1261" s="33">
        <v>4376.55</v>
      </c>
      <c r="H1261" s="31">
        <v>0</v>
      </c>
      <c r="I1261" s="31">
        <v>20</v>
      </c>
      <c r="J1261" s="33">
        <v>1284.32</v>
      </c>
      <c r="K1261" s="31">
        <v>462.1</v>
      </c>
      <c r="L1261" s="31">
        <v>16.989999999999998</v>
      </c>
      <c r="M1261" s="31"/>
      <c r="N1261" s="33">
        <v>6159.96</v>
      </c>
      <c r="O1261" s="29"/>
    </row>
    <row r="1262" spans="1:15" x14ac:dyDescent="0.25">
      <c r="A1262" s="30">
        <v>28</v>
      </c>
      <c r="B1262" s="31" t="s">
        <v>46</v>
      </c>
      <c r="C1262" s="31" t="s">
        <v>15</v>
      </c>
      <c r="D1262" s="31">
        <v>8</v>
      </c>
      <c r="E1262" s="31">
        <v>6</v>
      </c>
      <c r="F1262" s="32">
        <v>44743</v>
      </c>
      <c r="G1262" s="33">
        <v>3128.2</v>
      </c>
      <c r="H1262" s="31">
        <v>0</v>
      </c>
      <c r="I1262" s="31">
        <v>50</v>
      </c>
      <c r="J1262" s="33">
        <v>4205.32</v>
      </c>
      <c r="K1262" s="31">
        <v>279</v>
      </c>
      <c r="L1262" s="31">
        <v>0</v>
      </c>
      <c r="M1262" s="31"/>
      <c r="N1262" s="33">
        <v>7662.52</v>
      </c>
      <c r="O1262" s="29"/>
    </row>
    <row r="1263" spans="1:15" x14ac:dyDescent="0.25">
      <c r="A1263" s="30">
        <v>29</v>
      </c>
      <c r="B1263" s="31" t="s">
        <v>47</v>
      </c>
      <c r="C1263" s="31" t="s">
        <v>15</v>
      </c>
      <c r="D1263" s="31">
        <v>7</v>
      </c>
      <c r="E1263" s="31">
        <v>6</v>
      </c>
      <c r="F1263" s="32">
        <v>44743</v>
      </c>
      <c r="G1263" s="33">
        <v>4720</v>
      </c>
      <c r="H1263" s="31">
        <v>0</v>
      </c>
      <c r="I1263" s="31">
        <v>50</v>
      </c>
      <c r="J1263" s="33">
        <v>2210.3000000000002</v>
      </c>
      <c r="K1263" s="31">
        <v>940</v>
      </c>
      <c r="L1263" s="31">
        <v>0</v>
      </c>
      <c r="M1263" s="31"/>
      <c r="N1263" s="33">
        <v>7920.3</v>
      </c>
      <c r="O1263" s="29"/>
    </row>
    <row r="1264" spans="1:15" x14ac:dyDescent="0.25">
      <c r="A1264" s="30">
        <v>54</v>
      </c>
      <c r="B1264" s="31" t="s">
        <v>65</v>
      </c>
      <c r="C1264" s="31" t="s">
        <v>15</v>
      </c>
      <c r="D1264" s="31">
        <v>8</v>
      </c>
      <c r="E1264" s="31">
        <v>6</v>
      </c>
      <c r="F1264" s="32">
        <v>44743</v>
      </c>
      <c r="G1264" s="33">
        <v>6934.01</v>
      </c>
      <c r="H1264" s="31">
        <v>0</v>
      </c>
      <c r="I1264" s="31">
        <v>540</v>
      </c>
      <c r="J1264" s="33">
        <v>2286.25</v>
      </c>
      <c r="K1264" s="31">
        <v>668.5</v>
      </c>
      <c r="L1264" s="31">
        <v>30</v>
      </c>
      <c r="M1264" s="31"/>
      <c r="N1264" s="33">
        <v>10458.76</v>
      </c>
      <c r="O1264" s="29"/>
    </row>
    <row r="1265" spans="1:15" x14ac:dyDescent="0.25">
      <c r="A1265" s="30">
        <v>25</v>
      </c>
      <c r="B1265" s="31" t="s">
        <v>40</v>
      </c>
      <c r="C1265" s="31" t="s">
        <v>38</v>
      </c>
      <c r="D1265" s="31">
        <v>6</v>
      </c>
      <c r="E1265" s="31">
        <v>6</v>
      </c>
      <c r="F1265" s="32">
        <v>44743</v>
      </c>
      <c r="G1265" s="33">
        <v>26968.95</v>
      </c>
      <c r="H1265" s="31">
        <v>0</v>
      </c>
      <c r="I1265" s="33">
        <v>1705</v>
      </c>
      <c r="J1265" s="33">
        <v>9223.61</v>
      </c>
      <c r="K1265" s="33">
        <v>2054.58</v>
      </c>
      <c r="L1265" s="33">
        <v>2340.75</v>
      </c>
      <c r="M1265" s="33"/>
      <c r="N1265" s="33">
        <v>42292.89</v>
      </c>
      <c r="O1265" s="29"/>
    </row>
    <row r="1266" spans="1:15" x14ac:dyDescent="0.25">
      <c r="A1266" s="30">
        <v>63</v>
      </c>
      <c r="B1266" s="31" t="s">
        <v>56</v>
      </c>
      <c r="C1266" s="31" t="s">
        <v>15</v>
      </c>
      <c r="D1266" s="31">
        <v>8</v>
      </c>
      <c r="E1266" s="31">
        <v>6</v>
      </c>
      <c r="F1266" s="32">
        <v>44743</v>
      </c>
      <c r="G1266" s="33">
        <v>12559</v>
      </c>
      <c r="H1266" s="31">
        <v>0</v>
      </c>
      <c r="I1266" s="31">
        <v>195</v>
      </c>
      <c r="J1266" s="33">
        <v>5289.1</v>
      </c>
      <c r="K1266" s="33">
        <v>1508</v>
      </c>
      <c r="L1266" s="31">
        <v>433.98</v>
      </c>
      <c r="M1266" s="31"/>
      <c r="N1266" s="33">
        <v>19985.080000000002</v>
      </c>
      <c r="O1266" s="29"/>
    </row>
    <row r="1267" spans="1:15" x14ac:dyDescent="0.25">
      <c r="A1267" s="30">
        <v>7</v>
      </c>
      <c r="B1267" s="31" t="s">
        <v>17</v>
      </c>
      <c r="C1267" s="31" t="s">
        <v>15</v>
      </c>
      <c r="D1267" s="31">
        <v>6</v>
      </c>
      <c r="E1267" s="31">
        <v>6</v>
      </c>
      <c r="F1267" s="32">
        <v>44743</v>
      </c>
      <c r="G1267" s="33">
        <v>3109.5</v>
      </c>
      <c r="H1267" s="31">
        <v>0</v>
      </c>
      <c r="I1267" s="31">
        <v>0</v>
      </c>
      <c r="J1267" s="31">
        <v>889.5</v>
      </c>
      <c r="K1267" s="31">
        <v>162</v>
      </c>
      <c r="L1267" s="31">
        <v>0</v>
      </c>
      <c r="M1267" s="31"/>
      <c r="N1267" s="33">
        <v>4161</v>
      </c>
      <c r="O1267" s="29"/>
    </row>
    <row r="1268" spans="1:15" x14ac:dyDescent="0.25">
      <c r="A1268" s="30">
        <v>16</v>
      </c>
      <c r="B1268" s="31" t="s">
        <v>27</v>
      </c>
      <c r="C1268" s="31" t="s">
        <v>15</v>
      </c>
      <c r="D1268" s="31">
        <v>7</v>
      </c>
      <c r="E1268" s="31">
        <v>7</v>
      </c>
      <c r="F1268" s="32">
        <v>44743</v>
      </c>
      <c r="G1268" s="33">
        <v>8196.5</v>
      </c>
      <c r="H1268" s="31">
        <v>0</v>
      </c>
      <c r="I1268" s="33">
        <v>1290</v>
      </c>
      <c r="J1268" s="33">
        <v>1858.36</v>
      </c>
      <c r="K1268" s="31">
        <v>696.35</v>
      </c>
      <c r="L1268" s="33">
        <v>3815.91</v>
      </c>
      <c r="M1268" s="33"/>
      <c r="N1268" s="33">
        <v>15857.12</v>
      </c>
      <c r="O1268" s="29"/>
    </row>
    <row r="1269" spans="1:15" x14ac:dyDescent="0.25">
      <c r="A1269" s="30">
        <v>62</v>
      </c>
      <c r="B1269" s="31" t="s">
        <v>63</v>
      </c>
      <c r="C1269" s="31" t="s">
        <v>15</v>
      </c>
      <c r="D1269" s="31">
        <v>9</v>
      </c>
      <c r="E1269" s="31">
        <v>6</v>
      </c>
      <c r="F1269" s="32">
        <v>44743</v>
      </c>
      <c r="G1269" s="33">
        <v>7415</v>
      </c>
      <c r="H1269" s="31">
        <v>0</v>
      </c>
      <c r="I1269" s="31">
        <v>993.75</v>
      </c>
      <c r="J1269" s="33">
        <v>1941</v>
      </c>
      <c r="K1269" s="31">
        <v>541.25</v>
      </c>
      <c r="L1269" s="31">
        <v>95</v>
      </c>
      <c r="M1269" s="31"/>
      <c r="N1269" s="33">
        <v>10986</v>
      </c>
      <c r="O1269" s="29"/>
    </row>
    <row r="1270" spans="1:15" x14ac:dyDescent="0.25">
      <c r="A1270" s="30">
        <v>24</v>
      </c>
      <c r="B1270" s="31" t="s">
        <v>39</v>
      </c>
      <c r="C1270" s="31" t="s">
        <v>36</v>
      </c>
      <c r="D1270" s="31">
        <v>6</v>
      </c>
      <c r="E1270" s="31">
        <v>6</v>
      </c>
      <c r="F1270" s="32">
        <v>44743</v>
      </c>
      <c r="G1270" s="33">
        <v>20754.439999999999</v>
      </c>
      <c r="H1270" s="31">
        <v>0</v>
      </c>
      <c r="I1270" s="31">
        <v>828</v>
      </c>
      <c r="J1270" s="33">
        <v>5430.75</v>
      </c>
      <c r="K1270" s="33">
        <v>1256</v>
      </c>
      <c r="L1270" s="31">
        <v>336.99</v>
      </c>
      <c r="M1270" s="31"/>
      <c r="N1270" s="33">
        <v>28606.18</v>
      </c>
      <c r="O1270" s="29"/>
    </row>
    <row r="1271" spans="1:15" x14ac:dyDescent="0.25">
      <c r="A1271" s="30">
        <v>26</v>
      </c>
      <c r="B1271" s="31" t="s">
        <v>41</v>
      </c>
      <c r="C1271" s="31" t="s">
        <v>15</v>
      </c>
      <c r="D1271" s="31">
        <v>8</v>
      </c>
      <c r="E1271" s="31">
        <v>6</v>
      </c>
      <c r="F1271" s="32">
        <v>44743</v>
      </c>
      <c r="G1271" s="33">
        <v>8825.84</v>
      </c>
      <c r="H1271" s="31">
        <v>0</v>
      </c>
      <c r="I1271" s="33">
        <v>4320</v>
      </c>
      <c r="J1271" s="33">
        <v>1819.82</v>
      </c>
      <c r="K1271" s="31">
        <v>590.34</v>
      </c>
      <c r="L1271" s="31">
        <v>779.76</v>
      </c>
      <c r="M1271" s="31"/>
      <c r="N1271" s="33">
        <v>16335.76</v>
      </c>
      <c r="O1271" s="29"/>
    </row>
    <row r="1272" spans="1:15" x14ac:dyDescent="0.25">
      <c r="A1272" s="30">
        <v>56</v>
      </c>
      <c r="B1272" s="31" t="s">
        <v>55</v>
      </c>
      <c r="C1272" s="31" t="s">
        <v>15</v>
      </c>
      <c r="D1272" s="31">
        <v>6</v>
      </c>
      <c r="E1272" s="31">
        <v>6</v>
      </c>
      <c r="F1272" s="32">
        <v>44743</v>
      </c>
      <c r="G1272" s="33">
        <v>6479.36</v>
      </c>
      <c r="H1272" s="31">
        <v>0</v>
      </c>
      <c r="I1272" s="31">
        <v>210</v>
      </c>
      <c r="J1272" s="33">
        <v>3890.44</v>
      </c>
      <c r="K1272" s="33">
        <v>1117.6199999999999</v>
      </c>
      <c r="L1272" s="31">
        <v>119.08</v>
      </c>
      <c r="M1272" s="31"/>
      <c r="N1272" s="33">
        <v>11816.5</v>
      </c>
      <c r="O1272" s="29"/>
    </row>
    <row r="1273" spans="1:15" x14ac:dyDescent="0.25">
      <c r="A1273" s="30">
        <v>39</v>
      </c>
      <c r="B1273" s="31" t="s">
        <v>54</v>
      </c>
      <c r="C1273" s="31" t="s">
        <v>38</v>
      </c>
      <c r="D1273" s="31">
        <v>6</v>
      </c>
      <c r="E1273" s="31">
        <v>6</v>
      </c>
      <c r="F1273" s="32">
        <v>44743</v>
      </c>
      <c r="G1273" s="33">
        <v>37132.49</v>
      </c>
      <c r="H1273" s="31">
        <v>0</v>
      </c>
      <c r="I1273" s="31">
        <v>0</v>
      </c>
      <c r="J1273" s="33">
        <v>20950.46</v>
      </c>
      <c r="K1273" s="33">
        <v>35860.68</v>
      </c>
      <c r="L1273" s="33">
        <v>14441.58</v>
      </c>
      <c r="M1273" s="33"/>
      <c r="N1273" s="33">
        <v>108385.21</v>
      </c>
      <c r="O1273" s="29"/>
    </row>
    <row r="1274" spans="1:15" x14ac:dyDescent="0.25">
      <c r="A1274" s="30">
        <v>47</v>
      </c>
      <c r="B1274" s="31" t="s">
        <v>77</v>
      </c>
      <c r="C1274" s="31" t="s">
        <v>36</v>
      </c>
      <c r="D1274" s="31">
        <v>9</v>
      </c>
      <c r="E1274" s="31">
        <v>6</v>
      </c>
      <c r="F1274" s="32">
        <v>44743</v>
      </c>
      <c r="G1274" s="33">
        <v>14727</v>
      </c>
      <c r="H1274" s="31">
        <v>0</v>
      </c>
      <c r="I1274" s="33">
        <v>6999.49</v>
      </c>
      <c r="J1274" s="33">
        <v>3593.75</v>
      </c>
      <c r="K1274" s="33">
        <v>2130</v>
      </c>
      <c r="L1274" s="31">
        <v>303.88</v>
      </c>
      <c r="M1274" s="31"/>
      <c r="N1274" s="33">
        <v>27754.12</v>
      </c>
      <c r="O1274" s="29"/>
    </row>
    <row r="1275" spans="1:15" x14ac:dyDescent="0.25">
      <c r="A1275" s="30">
        <v>21</v>
      </c>
      <c r="B1275" s="31" t="s">
        <v>33</v>
      </c>
      <c r="C1275" s="31" t="s">
        <v>15</v>
      </c>
      <c r="D1275" s="31">
        <v>6</v>
      </c>
      <c r="E1275" s="31">
        <v>6</v>
      </c>
      <c r="F1275" s="32">
        <v>44743</v>
      </c>
      <c r="G1275" s="33">
        <v>25350</v>
      </c>
      <c r="H1275" s="31">
        <v>0</v>
      </c>
      <c r="I1275" s="33">
        <v>1300</v>
      </c>
      <c r="J1275" s="33">
        <v>9295.7800000000007</v>
      </c>
      <c r="K1275" s="33">
        <v>2616</v>
      </c>
      <c r="L1275" s="31">
        <v>509.91</v>
      </c>
      <c r="M1275" s="31"/>
      <c r="N1275" s="33">
        <v>39071.69</v>
      </c>
      <c r="O1275" s="29"/>
    </row>
    <row r="1276" spans="1:15" x14ac:dyDescent="0.25">
      <c r="A1276" s="30">
        <v>70</v>
      </c>
      <c r="B1276" s="31" t="s">
        <v>69</v>
      </c>
      <c r="C1276" s="31" t="s">
        <v>15</v>
      </c>
      <c r="D1276" s="31">
        <v>8</v>
      </c>
      <c r="E1276" s="31">
        <v>6</v>
      </c>
      <c r="F1276" s="32">
        <v>44743</v>
      </c>
      <c r="G1276" s="33">
        <v>5383.24</v>
      </c>
      <c r="H1276" s="31">
        <v>0</v>
      </c>
      <c r="I1276" s="31">
        <v>600</v>
      </c>
      <c r="J1276" s="33">
        <v>1962.42</v>
      </c>
      <c r="K1276" s="31">
        <v>448.05</v>
      </c>
      <c r="L1276" s="31">
        <v>30</v>
      </c>
      <c r="M1276" s="31"/>
      <c r="N1276" s="33">
        <v>8423.7099999999991</v>
      </c>
      <c r="O1276" s="29"/>
    </row>
    <row r="1277" spans="1:15" x14ac:dyDescent="0.25">
      <c r="A1277" s="30">
        <v>17</v>
      </c>
      <c r="B1277" s="31" t="s">
        <v>28</v>
      </c>
      <c r="C1277" s="31" t="s">
        <v>15</v>
      </c>
      <c r="D1277" s="31">
        <v>7</v>
      </c>
      <c r="E1277" s="31">
        <v>6</v>
      </c>
      <c r="F1277" s="32">
        <v>44743</v>
      </c>
      <c r="G1277" s="33">
        <v>7967.84</v>
      </c>
      <c r="H1277" s="31">
        <v>0</v>
      </c>
      <c r="I1277" s="33">
        <v>3087.6</v>
      </c>
      <c r="J1277" s="33">
        <v>5203.41</v>
      </c>
      <c r="K1277" s="33">
        <v>1637</v>
      </c>
      <c r="L1277" s="33">
        <v>2328.98</v>
      </c>
      <c r="M1277" s="33"/>
      <c r="N1277" s="33">
        <v>20224.830000000002</v>
      </c>
      <c r="O1277" s="29"/>
    </row>
    <row r="1278" spans="1:15" x14ac:dyDescent="0.25">
      <c r="A1278" s="30">
        <v>71</v>
      </c>
      <c r="B1278" s="31" t="s">
        <v>73</v>
      </c>
      <c r="C1278" s="31" t="s">
        <v>15</v>
      </c>
      <c r="D1278" s="31">
        <v>7</v>
      </c>
      <c r="E1278" s="31">
        <v>6</v>
      </c>
      <c r="F1278" s="32">
        <v>44743</v>
      </c>
      <c r="G1278" s="33">
        <v>18147</v>
      </c>
      <c r="H1278" s="31">
        <v>0</v>
      </c>
      <c r="I1278" s="31">
        <v>0</v>
      </c>
      <c r="J1278" s="33">
        <v>7148.09</v>
      </c>
      <c r="K1278" s="33">
        <v>3247.5</v>
      </c>
      <c r="L1278" s="31">
        <v>325.08</v>
      </c>
      <c r="M1278" s="31"/>
      <c r="N1278" s="33">
        <v>28867.67</v>
      </c>
      <c r="O1278" s="29"/>
    </row>
    <row r="1279" spans="1:15" x14ac:dyDescent="0.25">
      <c r="A1279" s="30">
        <v>33</v>
      </c>
      <c r="B1279" s="31" t="s">
        <v>44</v>
      </c>
      <c r="C1279" s="31" t="s">
        <v>32</v>
      </c>
      <c r="D1279" s="31">
        <v>6</v>
      </c>
      <c r="E1279" s="31">
        <v>6</v>
      </c>
      <c r="F1279" s="32">
        <v>44743</v>
      </c>
      <c r="G1279" s="33">
        <v>14995.33</v>
      </c>
      <c r="H1279" s="31">
        <v>0</v>
      </c>
      <c r="I1279" s="31">
        <v>270</v>
      </c>
      <c r="J1279" s="33">
        <v>3876.19</v>
      </c>
      <c r="K1279" s="33">
        <v>1036.1400000000001</v>
      </c>
      <c r="L1279" s="31">
        <v>0</v>
      </c>
      <c r="M1279" s="31"/>
      <c r="N1279" s="33">
        <v>20177.66</v>
      </c>
      <c r="O1279" s="29"/>
    </row>
    <row r="1280" spans="1:15" x14ac:dyDescent="0.25">
      <c r="A1280" s="30">
        <v>41</v>
      </c>
      <c r="B1280" s="31" t="s">
        <v>50</v>
      </c>
      <c r="C1280" s="31" t="s">
        <v>38</v>
      </c>
      <c r="D1280" s="31">
        <v>5</v>
      </c>
      <c r="E1280" s="31">
        <v>6</v>
      </c>
      <c r="F1280" s="32">
        <v>44743</v>
      </c>
      <c r="G1280" s="33">
        <v>32242.34</v>
      </c>
      <c r="H1280" s="31">
        <v>350</v>
      </c>
      <c r="I1280" s="31">
        <v>469.99</v>
      </c>
      <c r="J1280" s="33">
        <v>7617.11</v>
      </c>
      <c r="K1280" s="33">
        <v>1799.83</v>
      </c>
      <c r="L1280" s="33">
        <v>2248.86</v>
      </c>
      <c r="M1280" s="33"/>
      <c r="N1280" s="33">
        <v>44728.13</v>
      </c>
      <c r="O1280" s="29"/>
    </row>
    <row r="1281" spans="1:15" x14ac:dyDescent="0.25">
      <c r="A1281" s="30">
        <v>8</v>
      </c>
      <c r="B1281" s="31" t="s">
        <v>18</v>
      </c>
      <c r="C1281" s="31" t="s">
        <v>15</v>
      </c>
      <c r="D1281" s="31">
        <v>6</v>
      </c>
      <c r="E1281" s="31">
        <v>6</v>
      </c>
      <c r="F1281" s="32">
        <v>44743</v>
      </c>
      <c r="G1281" s="33">
        <v>7361.04</v>
      </c>
      <c r="H1281" s="31">
        <v>0</v>
      </c>
      <c r="I1281" s="31">
        <v>0</v>
      </c>
      <c r="J1281" s="33">
        <v>2402.79</v>
      </c>
      <c r="K1281" s="31">
        <v>582.78</v>
      </c>
      <c r="L1281" s="31">
        <v>33.979999999999997</v>
      </c>
      <c r="M1281" s="31"/>
      <c r="N1281" s="33">
        <v>10380.59</v>
      </c>
      <c r="O1281" s="29"/>
    </row>
    <row r="1282" spans="1:15" x14ac:dyDescent="0.25">
      <c r="A1282" s="30">
        <v>69</v>
      </c>
      <c r="B1282" s="31" t="s">
        <v>76</v>
      </c>
      <c r="C1282" s="31" t="s">
        <v>15</v>
      </c>
      <c r="D1282" s="31">
        <v>7</v>
      </c>
      <c r="E1282" s="31">
        <v>6</v>
      </c>
      <c r="F1282" s="32">
        <v>44743</v>
      </c>
      <c r="G1282" s="33">
        <v>9494.07</v>
      </c>
      <c r="H1282" s="31">
        <v>0</v>
      </c>
      <c r="I1282" s="31">
        <v>0</v>
      </c>
      <c r="J1282" s="33">
        <v>4528.05</v>
      </c>
      <c r="K1282" s="33">
        <v>1573.05</v>
      </c>
      <c r="L1282" s="31">
        <v>435.67</v>
      </c>
      <c r="M1282" s="31"/>
      <c r="N1282" s="33">
        <v>16030.84</v>
      </c>
      <c r="O1282" s="29"/>
    </row>
    <row r="1283" spans="1:15" x14ac:dyDescent="0.25">
      <c r="A1283" s="30">
        <v>6</v>
      </c>
      <c r="B1283" s="31" t="s">
        <v>16</v>
      </c>
      <c r="C1283" s="31" t="s">
        <v>15</v>
      </c>
      <c r="D1283" s="31">
        <v>6</v>
      </c>
      <c r="E1283" s="31">
        <v>6</v>
      </c>
      <c r="F1283" s="32">
        <v>44743</v>
      </c>
      <c r="G1283" s="33">
        <v>13090</v>
      </c>
      <c r="H1283" s="31">
        <v>0</v>
      </c>
      <c r="I1283" s="33">
        <v>1665</v>
      </c>
      <c r="J1283" s="33">
        <v>4388.43</v>
      </c>
      <c r="K1283" s="33">
        <v>2216.4499999999998</v>
      </c>
      <c r="L1283" s="31">
        <v>672.97</v>
      </c>
      <c r="M1283" s="31"/>
      <c r="N1283" s="33">
        <v>22032.85</v>
      </c>
      <c r="O1283" s="29"/>
    </row>
    <row r="1284" spans="1:15" x14ac:dyDescent="0.25">
      <c r="A1284" s="30">
        <v>18</v>
      </c>
      <c r="B1284" s="31" t="s">
        <v>29</v>
      </c>
      <c r="C1284" s="31" t="s">
        <v>15</v>
      </c>
      <c r="D1284" s="31">
        <v>6</v>
      </c>
      <c r="E1284" s="31">
        <v>6</v>
      </c>
      <c r="F1284" s="32">
        <v>44743</v>
      </c>
      <c r="G1284" s="33">
        <v>3608.57</v>
      </c>
      <c r="H1284" s="31">
        <v>0</v>
      </c>
      <c r="I1284" s="33">
        <v>1604.82</v>
      </c>
      <c r="J1284" s="33">
        <v>2306.9</v>
      </c>
      <c r="K1284" s="31">
        <v>472.4</v>
      </c>
      <c r="L1284" s="33">
        <v>1523.48</v>
      </c>
      <c r="M1284" s="33"/>
      <c r="N1284" s="33">
        <v>9516.17</v>
      </c>
      <c r="O1284" s="29"/>
    </row>
    <row r="1285" spans="1:15" x14ac:dyDescent="0.25">
      <c r="A1285" s="30">
        <v>37</v>
      </c>
      <c r="B1285" s="31" t="s">
        <v>51</v>
      </c>
      <c r="C1285" s="31" t="s">
        <v>36</v>
      </c>
      <c r="D1285" s="31">
        <v>7</v>
      </c>
      <c r="E1285" s="31">
        <v>6</v>
      </c>
      <c r="F1285" s="32">
        <v>44743</v>
      </c>
      <c r="G1285" s="33">
        <v>20480.46</v>
      </c>
      <c r="H1285" s="31">
        <v>270</v>
      </c>
      <c r="I1285" s="33">
        <v>1698</v>
      </c>
      <c r="J1285" s="33">
        <v>10178.74</v>
      </c>
      <c r="K1285" s="33">
        <v>4241.13</v>
      </c>
      <c r="L1285" s="31">
        <v>537.27</v>
      </c>
      <c r="M1285" s="31"/>
      <c r="N1285" s="33">
        <v>37405.599999999999</v>
      </c>
      <c r="O1285" s="29"/>
    </row>
    <row r="1286" spans="1:15" x14ac:dyDescent="0.25">
      <c r="A1286" s="30">
        <v>67</v>
      </c>
      <c r="B1286" s="31" t="s">
        <v>68</v>
      </c>
      <c r="C1286" s="31" t="s">
        <v>15</v>
      </c>
      <c r="D1286" s="31">
        <v>8</v>
      </c>
      <c r="E1286" s="31">
        <v>6</v>
      </c>
      <c r="F1286" s="32">
        <v>44743</v>
      </c>
      <c r="G1286" s="33">
        <v>12691.75</v>
      </c>
      <c r="H1286" s="31">
        <v>0</v>
      </c>
      <c r="I1286" s="31">
        <v>0</v>
      </c>
      <c r="J1286" s="33">
        <v>4642.6499999999996</v>
      </c>
      <c r="K1286" s="33">
        <v>1557.85</v>
      </c>
      <c r="L1286" s="31">
        <v>143.1</v>
      </c>
      <c r="M1286" s="31"/>
      <c r="N1286" s="33">
        <v>19035.349999999999</v>
      </c>
      <c r="O1286" s="29"/>
    </row>
    <row r="1287" spans="1:15" x14ac:dyDescent="0.25">
      <c r="A1287" s="30">
        <v>30</v>
      </c>
      <c r="B1287" s="31" t="s">
        <v>43</v>
      </c>
      <c r="C1287" s="31" t="s">
        <v>15</v>
      </c>
      <c r="D1287" s="31">
        <v>7</v>
      </c>
      <c r="E1287" s="31">
        <v>6</v>
      </c>
      <c r="F1287" s="32">
        <v>44743</v>
      </c>
      <c r="G1287" s="33">
        <v>6167</v>
      </c>
      <c r="H1287" s="31">
        <v>0</v>
      </c>
      <c r="I1287" s="31">
        <v>883</v>
      </c>
      <c r="J1287" s="33">
        <v>5287.05</v>
      </c>
      <c r="K1287" s="33">
        <v>1015.5</v>
      </c>
      <c r="L1287" s="33">
        <v>3283.97</v>
      </c>
      <c r="M1287" s="33"/>
      <c r="N1287" s="33">
        <v>16636.52</v>
      </c>
      <c r="O1287" s="29"/>
    </row>
    <row r="1288" spans="1:15" x14ac:dyDescent="0.25">
      <c r="A1288" s="30">
        <v>27</v>
      </c>
      <c r="B1288" s="31" t="s">
        <v>42</v>
      </c>
      <c r="C1288" s="31" t="s">
        <v>15</v>
      </c>
      <c r="D1288" s="31">
        <v>6</v>
      </c>
      <c r="E1288" s="31">
        <v>6</v>
      </c>
      <c r="F1288" s="32">
        <v>44774</v>
      </c>
      <c r="G1288" s="33">
        <v>14716.82</v>
      </c>
      <c r="H1288" s="31">
        <v>0</v>
      </c>
      <c r="I1288" s="31">
        <v>660</v>
      </c>
      <c r="J1288" s="33">
        <v>6131.81</v>
      </c>
      <c r="K1288" s="31">
        <v>730.25</v>
      </c>
      <c r="L1288" s="31">
        <v>16.989999999999998</v>
      </c>
      <c r="M1288" s="31"/>
      <c r="N1288" s="33">
        <v>22255.87</v>
      </c>
      <c r="O1288" s="29"/>
    </row>
    <row r="1289" spans="1:15" x14ac:dyDescent="0.25">
      <c r="A1289" s="30">
        <v>32</v>
      </c>
      <c r="B1289" s="31" t="s">
        <v>49</v>
      </c>
      <c r="C1289" s="31" t="s">
        <v>15</v>
      </c>
      <c r="D1289" s="31">
        <v>7</v>
      </c>
      <c r="E1289" s="31">
        <v>7</v>
      </c>
      <c r="F1289" s="32">
        <v>44774</v>
      </c>
      <c r="G1289" s="33">
        <v>10275.5</v>
      </c>
      <c r="H1289" s="33">
        <v>10100</v>
      </c>
      <c r="I1289" s="31">
        <v>0</v>
      </c>
      <c r="J1289" s="33">
        <v>2223.75</v>
      </c>
      <c r="K1289" s="31">
        <v>660.8</v>
      </c>
      <c r="L1289" s="31">
        <v>39.99</v>
      </c>
      <c r="M1289" s="31"/>
      <c r="N1289" s="33">
        <v>23300.04</v>
      </c>
      <c r="O1289" s="29"/>
    </row>
    <row r="1290" spans="1:15" x14ac:dyDescent="0.25">
      <c r="A1290" s="30">
        <v>40</v>
      </c>
      <c r="B1290" s="31" t="s">
        <v>57</v>
      </c>
      <c r="C1290" s="31" t="s">
        <v>32</v>
      </c>
      <c r="D1290" s="31">
        <v>7</v>
      </c>
      <c r="E1290" s="31">
        <v>6</v>
      </c>
      <c r="F1290" s="32">
        <v>44774</v>
      </c>
      <c r="G1290" s="33">
        <v>15673</v>
      </c>
      <c r="H1290" s="31">
        <v>0</v>
      </c>
      <c r="I1290" s="31">
        <v>0</v>
      </c>
      <c r="J1290" s="33">
        <v>6933</v>
      </c>
      <c r="K1290" s="33">
        <v>2061.6999999999998</v>
      </c>
      <c r="L1290" s="31">
        <v>41.97</v>
      </c>
      <c r="M1290" s="31"/>
      <c r="N1290" s="33">
        <v>24709.67</v>
      </c>
      <c r="O1290" s="29"/>
    </row>
    <row r="1291" spans="1:15" x14ac:dyDescent="0.25">
      <c r="A1291" s="30">
        <v>64</v>
      </c>
      <c r="B1291" s="31" t="s">
        <v>70</v>
      </c>
      <c r="C1291" s="31" t="s">
        <v>32</v>
      </c>
      <c r="D1291" s="31">
        <v>9</v>
      </c>
      <c r="E1291" s="31">
        <v>6</v>
      </c>
      <c r="F1291" s="32">
        <v>44774</v>
      </c>
      <c r="G1291" s="33">
        <v>11886.02</v>
      </c>
      <c r="H1291" s="31">
        <v>0</v>
      </c>
      <c r="I1291" s="31">
        <v>562</v>
      </c>
      <c r="J1291" s="33">
        <v>4057.37</v>
      </c>
      <c r="K1291" s="33">
        <v>1053.99</v>
      </c>
      <c r="L1291" s="31">
        <v>64.959999999999994</v>
      </c>
      <c r="M1291" s="31"/>
      <c r="N1291" s="33">
        <v>17624.34</v>
      </c>
      <c r="O1291" s="29"/>
    </row>
    <row r="1292" spans="1:15" ht="30" x14ac:dyDescent="0.25">
      <c r="A1292" s="30">
        <v>58</v>
      </c>
      <c r="B1292" s="31" t="s">
        <v>58</v>
      </c>
      <c r="C1292" s="31" t="s">
        <v>59</v>
      </c>
      <c r="D1292" s="31">
        <v>8</v>
      </c>
      <c r="E1292" s="31">
        <v>6</v>
      </c>
      <c r="F1292" s="32">
        <v>44774</v>
      </c>
      <c r="G1292" s="33">
        <v>18354.62</v>
      </c>
      <c r="H1292" s="31">
        <v>0</v>
      </c>
      <c r="I1292" s="33">
        <v>7003.5</v>
      </c>
      <c r="J1292" s="33">
        <v>7837.62</v>
      </c>
      <c r="K1292" s="33">
        <v>3606.3</v>
      </c>
      <c r="L1292" s="31">
        <v>463.25</v>
      </c>
      <c r="M1292" s="31"/>
      <c r="N1292" s="33">
        <v>37265.29</v>
      </c>
      <c r="O1292" s="29"/>
    </row>
    <row r="1293" spans="1:15" x14ac:dyDescent="0.25">
      <c r="A1293" s="30">
        <v>42</v>
      </c>
      <c r="B1293" s="31" t="s">
        <v>60</v>
      </c>
      <c r="C1293" s="31" t="s">
        <v>15</v>
      </c>
      <c r="D1293" s="31">
        <v>8</v>
      </c>
      <c r="E1293" s="31">
        <v>6</v>
      </c>
      <c r="F1293" s="32">
        <v>44774</v>
      </c>
      <c r="G1293" s="33">
        <v>5315</v>
      </c>
      <c r="H1293" s="31">
        <v>0</v>
      </c>
      <c r="I1293" s="31">
        <v>0</v>
      </c>
      <c r="J1293" s="33">
        <v>2467.25</v>
      </c>
      <c r="K1293" s="31">
        <v>784.29</v>
      </c>
      <c r="L1293" s="31">
        <v>0</v>
      </c>
      <c r="M1293" s="31"/>
      <c r="N1293" s="33">
        <v>8566.5400000000009</v>
      </c>
      <c r="O1293" s="29"/>
    </row>
    <row r="1294" spans="1:15" x14ac:dyDescent="0.25">
      <c r="A1294" s="30">
        <v>34</v>
      </c>
      <c r="B1294" s="31" t="s">
        <v>48</v>
      </c>
      <c r="C1294" s="31" t="s">
        <v>15</v>
      </c>
      <c r="D1294" s="31">
        <v>7</v>
      </c>
      <c r="E1294" s="31">
        <v>6</v>
      </c>
      <c r="F1294" s="32">
        <v>44774</v>
      </c>
      <c r="G1294" s="33">
        <v>12272.44</v>
      </c>
      <c r="H1294" s="31">
        <v>0</v>
      </c>
      <c r="I1294" s="33">
        <v>3942.75</v>
      </c>
      <c r="J1294" s="33">
        <v>4765.1899999999996</v>
      </c>
      <c r="K1294" s="33">
        <v>1618.5</v>
      </c>
      <c r="L1294" s="31">
        <v>36</v>
      </c>
      <c r="M1294" s="31"/>
      <c r="N1294" s="33">
        <v>22634.880000000001</v>
      </c>
      <c r="O1294" s="29"/>
    </row>
    <row r="1295" spans="1:15" x14ac:dyDescent="0.25">
      <c r="A1295" s="30">
        <v>22</v>
      </c>
      <c r="B1295" s="31" t="s">
        <v>34</v>
      </c>
      <c r="C1295" s="31" t="s">
        <v>15</v>
      </c>
      <c r="D1295" s="31">
        <v>6</v>
      </c>
      <c r="E1295" s="31">
        <v>4.5</v>
      </c>
      <c r="F1295" s="32">
        <v>44774</v>
      </c>
      <c r="G1295" s="33">
        <v>5382.55</v>
      </c>
      <c r="H1295" s="33">
        <v>3840</v>
      </c>
      <c r="I1295" s="31">
        <v>240</v>
      </c>
      <c r="J1295" s="33">
        <v>2152.25</v>
      </c>
      <c r="K1295" s="31">
        <v>489</v>
      </c>
      <c r="L1295" s="31">
        <v>20</v>
      </c>
      <c r="M1295" s="31"/>
      <c r="N1295" s="33">
        <v>12123.8</v>
      </c>
      <c r="O1295" s="29"/>
    </row>
    <row r="1296" spans="1:15" x14ac:dyDescent="0.25">
      <c r="A1296" s="30">
        <v>83</v>
      </c>
      <c r="B1296" s="31" t="s">
        <v>62</v>
      </c>
      <c r="C1296" s="31" t="s">
        <v>15</v>
      </c>
      <c r="D1296" s="31">
        <v>6</v>
      </c>
      <c r="E1296" s="31">
        <v>4.5</v>
      </c>
      <c r="F1296" s="32">
        <v>44774</v>
      </c>
      <c r="G1296" s="33">
        <v>6715</v>
      </c>
      <c r="H1296" s="33">
        <v>1280</v>
      </c>
      <c r="I1296" s="33">
        <v>1710</v>
      </c>
      <c r="J1296" s="33">
        <v>2370.5</v>
      </c>
      <c r="K1296" s="31">
        <v>928.5</v>
      </c>
      <c r="L1296" s="31">
        <v>20</v>
      </c>
      <c r="M1296" s="31"/>
      <c r="N1296" s="33">
        <v>13024</v>
      </c>
      <c r="O1296" s="29"/>
    </row>
    <row r="1297" spans="1:15" x14ac:dyDescent="0.25">
      <c r="A1297" s="30">
        <v>72</v>
      </c>
      <c r="B1297" s="31" t="s">
        <v>71</v>
      </c>
      <c r="C1297" s="31" t="s">
        <v>32</v>
      </c>
      <c r="D1297" s="31">
        <v>8</v>
      </c>
      <c r="E1297" s="31">
        <v>6</v>
      </c>
      <c r="F1297" s="32">
        <v>44774</v>
      </c>
      <c r="G1297" s="33">
        <v>7983</v>
      </c>
      <c r="H1297" s="31">
        <v>0</v>
      </c>
      <c r="I1297" s="31">
        <v>300</v>
      </c>
      <c r="J1297" s="33">
        <v>3714.3</v>
      </c>
      <c r="K1297" s="33">
        <v>1059.7</v>
      </c>
      <c r="L1297" s="31">
        <v>154.97999999999999</v>
      </c>
      <c r="M1297" s="31"/>
      <c r="N1297" s="33">
        <v>13211.98</v>
      </c>
      <c r="O1297" s="29"/>
    </row>
    <row r="1298" spans="1:15" x14ac:dyDescent="0.25">
      <c r="A1298" s="30">
        <v>20</v>
      </c>
      <c r="B1298" s="31" t="s">
        <v>30</v>
      </c>
      <c r="C1298" s="31" t="s">
        <v>15</v>
      </c>
      <c r="D1298" s="31">
        <v>6</v>
      </c>
      <c r="E1298" s="31">
        <v>4.5</v>
      </c>
      <c r="F1298" s="32">
        <v>44774</v>
      </c>
      <c r="G1298" s="33">
        <v>5838.81</v>
      </c>
      <c r="H1298" s="33">
        <v>1280</v>
      </c>
      <c r="I1298" s="31">
        <v>0</v>
      </c>
      <c r="J1298" s="33">
        <v>2675</v>
      </c>
      <c r="K1298" s="31">
        <v>773</v>
      </c>
      <c r="L1298" s="31">
        <v>40</v>
      </c>
      <c r="M1298" s="31"/>
      <c r="N1298" s="33">
        <v>10606.81</v>
      </c>
      <c r="O1298" s="29"/>
    </row>
    <row r="1299" spans="1:15" x14ac:dyDescent="0.25">
      <c r="A1299" s="30">
        <v>43</v>
      </c>
      <c r="B1299" s="31" t="s">
        <v>75</v>
      </c>
      <c r="C1299" s="31" t="s">
        <v>15</v>
      </c>
      <c r="D1299" s="31">
        <v>10</v>
      </c>
      <c r="E1299" s="31">
        <v>6</v>
      </c>
      <c r="F1299" s="32">
        <v>44774</v>
      </c>
      <c r="G1299" s="33">
        <v>11529.24</v>
      </c>
      <c r="H1299" s="31">
        <v>0</v>
      </c>
      <c r="I1299" s="31">
        <v>0</v>
      </c>
      <c r="J1299" s="33">
        <v>3647.46</v>
      </c>
      <c r="K1299" s="31">
        <v>928.35</v>
      </c>
      <c r="L1299" s="31">
        <v>703</v>
      </c>
      <c r="M1299" s="31"/>
      <c r="N1299" s="33">
        <v>16808.05</v>
      </c>
      <c r="O1299" s="29"/>
    </row>
    <row r="1300" spans="1:15" x14ac:dyDescent="0.25">
      <c r="A1300" s="30">
        <v>38</v>
      </c>
      <c r="B1300" s="31" t="s">
        <v>53</v>
      </c>
      <c r="C1300" s="31" t="s">
        <v>15</v>
      </c>
      <c r="D1300" s="31">
        <v>8</v>
      </c>
      <c r="E1300" s="31">
        <v>6</v>
      </c>
      <c r="F1300" s="32">
        <v>44774</v>
      </c>
      <c r="G1300" s="33">
        <v>7797.5</v>
      </c>
      <c r="H1300" s="31">
        <v>0</v>
      </c>
      <c r="I1300" s="31">
        <v>0</v>
      </c>
      <c r="J1300" s="33">
        <v>3783.34</v>
      </c>
      <c r="K1300" s="33">
        <v>1281.8800000000001</v>
      </c>
      <c r="L1300" s="31">
        <v>22.99</v>
      </c>
      <c r="M1300" s="31"/>
      <c r="N1300" s="33">
        <v>12885.71</v>
      </c>
      <c r="O1300" s="29"/>
    </row>
    <row r="1301" spans="1:15" x14ac:dyDescent="0.25">
      <c r="A1301" s="30">
        <v>10</v>
      </c>
      <c r="B1301" s="31" t="s">
        <v>21</v>
      </c>
      <c r="C1301" s="31" t="s">
        <v>15</v>
      </c>
      <c r="D1301" s="31">
        <v>6</v>
      </c>
      <c r="E1301" s="31">
        <v>6</v>
      </c>
      <c r="F1301" s="32">
        <v>44774</v>
      </c>
      <c r="G1301" s="33">
        <v>9209.99</v>
      </c>
      <c r="H1301" s="31">
        <v>40</v>
      </c>
      <c r="I1301" s="31">
        <v>709</v>
      </c>
      <c r="J1301" s="33">
        <v>2450.12</v>
      </c>
      <c r="K1301" s="31">
        <v>523</v>
      </c>
      <c r="L1301" s="31">
        <v>0</v>
      </c>
      <c r="M1301" s="31"/>
      <c r="N1301" s="33">
        <v>12932.11</v>
      </c>
      <c r="O1301" s="29"/>
    </row>
    <row r="1302" spans="1:15" x14ac:dyDescent="0.25">
      <c r="A1302" s="30">
        <v>53</v>
      </c>
      <c r="B1302" s="31" t="s">
        <v>66</v>
      </c>
      <c r="C1302" s="31" t="s">
        <v>36</v>
      </c>
      <c r="D1302" s="31">
        <v>6</v>
      </c>
      <c r="E1302" s="31">
        <v>6</v>
      </c>
      <c r="F1302" s="32">
        <v>44774</v>
      </c>
      <c r="G1302" s="33">
        <v>12495.31</v>
      </c>
      <c r="H1302" s="33">
        <v>2075</v>
      </c>
      <c r="I1302" s="31">
        <v>0</v>
      </c>
      <c r="J1302" s="33">
        <v>3782.42</v>
      </c>
      <c r="K1302" s="33">
        <v>1843.47</v>
      </c>
      <c r="L1302" s="31">
        <v>0</v>
      </c>
      <c r="M1302" s="31"/>
      <c r="N1302" s="33">
        <v>20196.2</v>
      </c>
      <c r="O1302" s="29"/>
    </row>
    <row r="1303" spans="1:15" x14ac:dyDescent="0.25">
      <c r="A1303" s="30">
        <v>36</v>
      </c>
      <c r="B1303" s="31" t="s">
        <v>52</v>
      </c>
      <c r="C1303" s="31" t="s">
        <v>15</v>
      </c>
      <c r="D1303" s="31">
        <v>7</v>
      </c>
      <c r="E1303" s="31">
        <v>6</v>
      </c>
      <c r="F1303" s="32">
        <v>44774</v>
      </c>
      <c r="G1303" s="33">
        <v>16634</v>
      </c>
      <c r="H1303" s="31">
        <v>0</v>
      </c>
      <c r="I1303" s="33">
        <v>2550</v>
      </c>
      <c r="J1303" s="33">
        <v>5272.4</v>
      </c>
      <c r="K1303" s="33">
        <v>1367.5</v>
      </c>
      <c r="L1303" s="31">
        <v>0</v>
      </c>
      <c r="M1303" s="31"/>
      <c r="N1303" s="33">
        <v>25823.9</v>
      </c>
      <c r="O1303" s="29"/>
    </row>
    <row r="1304" spans="1:15" x14ac:dyDescent="0.25">
      <c r="A1304" s="30">
        <v>23</v>
      </c>
      <c r="B1304" s="31" t="s">
        <v>35</v>
      </c>
      <c r="C1304" s="31" t="s">
        <v>36</v>
      </c>
      <c r="D1304" s="31">
        <v>6</v>
      </c>
      <c r="E1304" s="31">
        <v>6</v>
      </c>
      <c r="F1304" s="32">
        <v>44774</v>
      </c>
      <c r="G1304" s="33">
        <v>11305.48</v>
      </c>
      <c r="H1304" s="31">
        <v>0</v>
      </c>
      <c r="I1304" s="33">
        <v>2180</v>
      </c>
      <c r="J1304" s="33">
        <v>4778.92</v>
      </c>
      <c r="K1304" s="33">
        <v>1380.11</v>
      </c>
      <c r="L1304" s="31">
        <v>195.01</v>
      </c>
      <c r="M1304" s="31"/>
      <c r="N1304" s="33">
        <v>19839.52</v>
      </c>
      <c r="O1304" s="29"/>
    </row>
    <row r="1305" spans="1:15" x14ac:dyDescent="0.25">
      <c r="A1305" s="30">
        <v>35</v>
      </c>
      <c r="B1305" s="31" t="s">
        <v>61</v>
      </c>
      <c r="C1305" s="31" t="s">
        <v>15</v>
      </c>
      <c r="D1305" s="31">
        <v>9</v>
      </c>
      <c r="E1305" s="31">
        <v>6</v>
      </c>
      <c r="F1305" s="32">
        <v>44774</v>
      </c>
      <c r="G1305" s="33">
        <v>6657.75</v>
      </c>
      <c r="H1305" s="31">
        <v>0</v>
      </c>
      <c r="I1305" s="33">
        <v>1197</v>
      </c>
      <c r="J1305" s="33">
        <v>1873.67</v>
      </c>
      <c r="K1305" s="31">
        <v>988.05</v>
      </c>
      <c r="L1305" s="31">
        <v>0</v>
      </c>
      <c r="M1305" s="31"/>
      <c r="N1305" s="33">
        <v>10716.47</v>
      </c>
      <c r="O1305" s="29"/>
    </row>
    <row r="1306" spans="1:15" x14ac:dyDescent="0.25">
      <c r="A1306" s="30">
        <v>61</v>
      </c>
      <c r="B1306" s="31" t="s">
        <v>78</v>
      </c>
      <c r="C1306" s="31" t="s">
        <v>15</v>
      </c>
      <c r="D1306" s="31">
        <v>8</v>
      </c>
      <c r="E1306" s="31" t="s">
        <v>79</v>
      </c>
      <c r="F1306" s="32">
        <v>44774</v>
      </c>
      <c r="G1306" s="33">
        <v>15686.25</v>
      </c>
      <c r="H1306" s="31">
        <v>0</v>
      </c>
      <c r="I1306" s="31">
        <v>0</v>
      </c>
      <c r="J1306" s="33">
        <v>10163.76</v>
      </c>
      <c r="K1306" s="33">
        <v>1727.62</v>
      </c>
      <c r="L1306" s="31">
        <v>42.5</v>
      </c>
      <c r="M1306" s="31"/>
      <c r="N1306" s="33">
        <v>27620.13</v>
      </c>
      <c r="O1306" s="29"/>
    </row>
    <row r="1307" spans="1:15" x14ac:dyDescent="0.25">
      <c r="A1307" s="30">
        <v>68</v>
      </c>
      <c r="B1307" s="31" t="s">
        <v>72</v>
      </c>
      <c r="C1307" s="31" t="s">
        <v>32</v>
      </c>
      <c r="D1307" s="31">
        <v>6</v>
      </c>
      <c r="E1307" s="31">
        <v>7</v>
      </c>
      <c r="F1307" s="32">
        <v>44774</v>
      </c>
      <c r="G1307" s="33">
        <v>7315</v>
      </c>
      <c r="H1307" s="31">
        <v>0</v>
      </c>
      <c r="I1307" s="31">
        <v>950</v>
      </c>
      <c r="J1307" s="33">
        <v>4615.75</v>
      </c>
      <c r="K1307" s="33">
        <v>1043</v>
      </c>
      <c r="L1307" s="33">
        <v>6904.18</v>
      </c>
      <c r="M1307" s="33"/>
      <c r="N1307" s="33">
        <v>20827.93</v>
      </c>
      <c r="O1307" s="29"/>
    </row>
    <row r="1308" spans="1:15" x14ac:dyDescent="0.25">
      <c r="A1308" s="30">
        <v>19</v>
      </c>
      <c r="B1308" s="31" t="s">
        <v>31</v>
      </c>
      <c r="C1308" s="31" t="s">
        <v>32</v>
      </c>
      <c r="D1308" s="31">
        <v>6</v>
      </c>
      <c r="E1308" s="31">
        <v>6</v>
      </c>
      <c r="F1308" s="32">
        <v>44774</v>
      </c>
      <c r="G1308" s="33">
        <v>12656.65</v>
      </c>
      <c r="H1308" s="31">
        <v>0</v>
      </c>
      <c r="I1308" s="33">
        <v>4168</v>
      </c>
      <c r="J1308" s="33">
        <v>2838.65</v>
      </c>
      <c r="K1308" s="31">
        <v>655.29999999999995</v>
      </c>
      <c r="L1308" s="31">
        <v>83</v>
      </c>
      <c r="M1308" s="31"/>
      <c r="N1308" s="33">
        <v>20401.599999999999</v>
      </c>
      <c r="O1308" s="29"/>
    </row>
    <row r="1309" spans="1:15" x14ac:dyDescent="0.25">
      <c r="A1309" s="30">
        <v>11</v>
      </c>
      <c r="B1309" s="31" t="s">
        <v>22</v>
      </c>
      <c r="C1309" s="31" t="s">
        <v>15</v>
      </c>
      <c r="D1309" s="31">
        <v>6</v>
      </c>
      <c r="E1309" s="31">
        <v>6</v>
      </c>
      <c r="F1309" s="32">
        <v>44774</v>
      </c>
      <c r="G1309" s="33">
        <v>8009</v>
      </c>
      <c r="H1309" s="33">
        <v>1375</v>
      </c>
      <c r="I1309" s="33">
        <v>1210</v>
      </c>
      <c r="J1309" s="33">
        <v>3642.65</v>
      </c>
      <c r="K1309" s="33">
        <v>1056.3800000000001</v>
      </c>
      <c r="L1309" s="33">
        <v>1089.83</v>
      </c>
      <c r="M1309" s="33"/>
      <c r="N1309" s="33">
        <v>16382.86</v>
      </c>
      <c r="O1309" s="29"/>
    </row>
    <row r="1310" spans="1:15" x14ac:dyDescent="0.25">
      <c r="A1310" s="30">
        <v>2</v>
      </c>
      <c r="B1310" s="31" t="s">
        <v>14</v>
      </c>
      <c r="C1310" s="31" t="s">
        <v>15</v>
      </c>
      <c r="D1310" s="31">
        <v>5</v>
      </c>
      <c r="E1310" s="31">
        <v>6</v>
      </c>
      <c r="F1310" s="32">
        <v>44774</v>
      </c>
      <c r="G1310" s="33">
        <v>10317.5</v>
      </c>
      <c r="H1310" s="31">
        <v>598</v>
      </c>
      <c r="I1310" s="31">
        <v>0</v>
      </c>
      <c r="J1310" s="33">
        <v>3303.5</v>
      </c>
      <c r="K1310" s="31">
        <v>680.61</v>
      </c>
      <c r="L1310" s="31">
        <v>86.97</v>
      </c>
      <c r="M1310" s="31"/>
      <c r="N1310" s="33">
        <v>14986.58</v>
      </c>
      <c r="O1310" s="29"/>
    </row>
    <row r="1311" spans="1:15" x14ac:dyDescent="0.25">
      <c r="A1311" s="30">
        <v>49</v>
      </c>
      <c r="B1311" s="31" t="s">
        <v>64</v>
      </c>
      <c r="C1311" s="31" t="s">
        <v>15</v>
      </c>
      <c r="D1311" s="31">
        <v>7</v>
      </c>
      <c r="E1311" s="31">
        <v>6</v>
      </c>
      <c r="F1311" s="32">
        <v>44774</v>
      </c>
      <c r="G1311" s="33">
        <v>3391.01</v>
      </c>
      <c r="H1311" s="31">
        <v>0</v>
      </c>
      <c r="I1311" s="31">
        <v>365</v>
      </c>
      <c r="J1311" s="33">
        <v>2302.77</v>
      </c>
      <c r="K1311" s="31">
        <v>672.58</v>
      </c>
      <c r="L1311" s="31">
        <v>264.8</v>
      </c>
      <c r="M1311" s="31"/>
      <c r="N1311" s="33">
        <v>6996.16</v>
      </c>
      <c r="O1311" s="29"/>
    </row>
    <row r="1312" spans="1:15" ht="30" x14ac:dyDescent="0.25">
      <c r="A1312" s="30">
        <v>31</v>
      </c>
      <c r="B1312" s="31" t="s">
        <v>45</v>
      </c>
      <c r="C1312" s="31" t="s">
        <v>20</v>
      </c>
      <c r="D1312" s="31">
        <v>7</v>
      </c>
      <c r="E1312" s="31">
        <v>6</v>
      </c>
      <c r="F1312" s="32">
        <v>44774</v>
      </c>
      <c r="G1312" s="33">
        <v>18659</v>
      </c>
      <c r="H1312" s="33">
        <v>2250</v>
      </c>
      <c r="I1312" s="31">
        <v>100</v>
      </c>
      <c r="J1312" s="33">
        <v>7683.7</v>
      </c>
      <c r="K1312" s="33">
        <v>1337.46</v>
      </c>
      <c r="L1312" s="31">
        <v>521</v>
      </c>
      <c r="M1312" s="31"/>
      <c r="N1312" s="33">
        <v>30551.16</v>
      </c>
      <c r="O1312" s="29"/>
    </row>
    <row r="1313" spans="1:15" ht="30" x14ac:dyDescent="0.25">
      <c r="A1313" s="30">
        <v>9</v>
      </c>
      <c r="B1313" s="31" t="s">
        <v>19</v>
      </c>
      <c r="C1313" s="31" t="s">
        <v>20</v>
      </c>
      <c r="D1313" s="31">
        <v>5</v>
      </c>
      <c r="E1313" s="31">
        <v>6</v>
      </c>
      <c r="F1313" s="32">
        <v>44774</v>
      </c>
      <c r="G1313" s="33">
        <v>9104.5</v>
      </c>
      <c r="H1313" s="31">
        <v>0</v>
      </c>
      <c r="I1313" s="31">
        <v>0</v>
      </c>
      <c r="J1313" s="33">
        <v>4711.3500000000004</v>
      </c>
      <c r="K1313" s="31">
        <v>738.91</v>
      </c>
      <c r="L1313" s="31">
        <v>0</v>
      </c>
      <c r="M1313" s="31"/>
      <c r="N1313" s="33">
        <v>14554.76</v>
      </c>
      <c r="O1313" s="29"/>
    </row>
    <row r="1314" spans="1:15" ht="30" x14ac:dyDescent="0.25">
      <c r="A1314" s="30">
        <v>15</v>
      </c>
      <c r="B1314" s="31" t="s">
        <v>26</v>
      </c>
      <c r="C1314" s="31" t="s">
        <v>20</v>
      </c>
      <c r="D1314" s="31">
        <v>7</v>
      </c>
      <c r="E1314" s="31">
        <v>6</v>
      </c>
      <c r="F1314" s="32">
        <v>44774</v>
      </c>
      <c r="G1314" s="33">
        <v>16203.5</v>
      </c>
      <c r="H1314" s="33">
        <v>3987.5</v>
      </c>
      <c r="I1314" s="33">
        <v>1578.75</v>
      </c>
      <c r="J1314" s="33">
        <v>7964.8</v>
      </c>
      <c r="K1314" s="33">
        <v>2287</v>
      </c>
      <c r="L1314" s="31">
        <v>867.52</v>
      </c>
      <c r="M1314" s="31"/>
      <c r="N1314" s="33">
        <v>32889.07</v>
      </c>
      <c r="O1314" s="29"/>
    </row>
    <row r="1315" spans="1:15" x14ac:dyDescent="0.25">
      <c r="A1315" s="30">
        <v>12</v>
      </c>
      <c r="B1315" s="31" t="s">
        <v>23</v>
      </c>
      <c r="C1315" s="31" t="s">
        <v>15</v>
      </c>
      <c r="D1315" s="31">
        <v>6</v>
      </c>
      <c r="E1315" s="31">
        <v>6</v>
      </c>
      <c r="F1315" s="32">
        <v>44774</v>
      </c>
      <c r="G1315" s="33">
        <v>7588.46</v>
      </c>
      <c r="H1315" s="31">
        <v>0</v>
      </c>
      <c r="I1315" s="31">
        <v>25</v>
      </c>
      <c r="J1315" s="33">
        <v>1749.03</v>
      </c>
      <c r="K1315" s="31">
        <v>423.26</v>
      </c>
      <c r="L1315" s="31">
        <v>54.98</v>
      </c>
      <c r="M1315" s="31"/>
      <c r="N1315" s="33">
        <v>9840.73</v>
      </c>
      <c r="O1315" s="29"/>
    </row>
    <row r="1316" spans="1:15" x14ac:dyDescent="0.25">
      <c r="A1316" s="30">
        <v>76</v>
      </c>
      <c r="B1316" s="31" t="s">
        <v>74</v>
      </c>
      <c r="C1316" s="31" t="s">
        <v>15</v>
      </c>
      <c r="D1316" s="31">
        <v>7</v>
      </c>
      <c r="E1316" s="31">
        <v>6</v>
      </c>
      <c r="F1316" s="32">
        <v>44774</v>
      </c>
      <c r="G1316" s="33">
        <v>9481.2999999999993</v>
      </c>
      <c r="H1316" s="31">
        <v>0</v>
      </c>
      <c r="I1316" s="31">
        <v>0</v>
      </c>
      <c r="J1316" s="33">
        <v>3995.18</v>
      </c>
      <c r="K1316" s="31">
        <v>692.5</v>
      </c>
      <c r="L1316" s="31">
        <v>0</v>
      </c>
      <c r="M1316" s="31"/>
      <c r="N1316" s="33">
        <v>14168.98</v>
      </c>
      <c r="O1316" s="29"/>
    </row>
    <row r="1317" spans="1:15" x14ac:dyDescent="0.25">
      <c r="A1317" s="30">
        <v>7</v>
      </c>
      <c r="B1317" s="31" t="s">
        <v>17</v>
      </c>
      <c r="C1317" s="31" t="s">
        <v>15</v>
      </c>
      <c r="D1317" s="31">
        <v>6</v>
      </c>
      <c r="E1317" s="31">
        <v>6</v>
      </c>
      <c r="F1317" s="32">
        <v>44774</v>
      </c>
      <c r="G1317" s="33">
        <v>3787.5</v>
      </c>
      <c r="H1317" s="31">
        <v>0</v>
      </c>
      <c r="I1317" s="31">
        <v>0</v>
      </c>
      <c r="J1317" s="31">
        <v>863.75</v>
      </c>
      <c r="K1317" s="31">
        <v>298</v>
      </c>
      <c r="L1317" s="31">
        <v>59.99</v>
      </c>
      <c r="M1317" s="31"/>
      <c r="N1317" s="33">
        <v>5009.24</v>
      </c>
      <c r="O1317" s="29"/>
    </row>
    <row r="1318" spans="1:15" x14ac:dyDescent="0.25">
      <c r="A1318" s="30">
        <v>14</v>
      </c>
      <c r="B1318" s="31" t="s">
        <v>24</v>
      </c>
      <c r="C1318" s="31" t="s">
        <v>15</v>
      </c>
      <c r="D1318" s="31">
        <v>6</v>
      </c>
      <c r="E1318" s="31">
        <v>4.5</v>
      </c>
      <c r="F1318" s="32">
        <v>44774</v>
      </c>
      <c r="G1318" s="33">
        <v>8040</v>
      </c>
      <c r="H1318" s="33">
        <v>1920</v>
      </c>
      <c r="I1318" s="31">
        <v>0</v>
      </c>
      <c r="J1318" s="33">
        <v>4148</v>
      </c>
      <c r="K1318" s="33">
        <v>1485</v>
      </c>
      <c r="L1318" s="31">
        <v>20</v>
      </c>
      <c r="M1318" s="31"/>
      <c r="N1318" s="33">
        <v>15613</v>
      </c>
      <c r="O1318" s="29"/>
    </row>
    <row r="1319" spans="1:15" x14ac:dyDescent="0.25">
      <c r="A1319" s="30">
        <v>60</v>
      </c>
      <c r="B1319" s="31" t="s">
        <v>67</v>
      </c>
      <c r="C1319" s="31" t="s">
        <v>15</v>
      </c>
      <c r="D1319" s="31">
        <v>7</v>
      </c>
      <c r="E1319" s="31">
        <v>6</v>
      </c>
      <c r="F1319" s="32">
        <v>44774</v>
      </c>
      <c r="G1319" s="33">
        <v>3370</v>
      </c>
      <c r="H1319" s="31">
        <v>0</v>
      </c>
      <c r="I1319" s="31">
        <v>0</v>
      </c>
      <c r="J1319" s="33">
        <v>2703.5</v>
      </c>
      <c r="K1319" s="31">
        <v>844.5</v>
      </c>
      <c r="L1319" s="31">
        <v>68</v>
      </c>
      <c r="M1319" s="31"/>
      <c r="N1319" s="33">
        <v>6986</v>
      </c>
      <c r="O1319" s="29"/>
    </row>
    <row r="1320" spans="1:15" x14ac:dyDescent="0.25">
      <c r="A1320" s="30">
        <v>28</v>
      </c>
      <c r="B1320" s="31" t="s">
        <v>46</v>
      </c>
      <c r="C1320" s="31" t="s">
        <v>15</v>
      </c>
      <c r="D1320" s="31">
        <v>8</v>
      </c>
      <c r="E1320" s="31">
        <v>6</v>
      </c>
      <c r="F1320" s="32">
        <v>44774</v>
      </c>
      <c r="G1320" s="33">
        <v>5349.98</v>
      </c>
      <c r="H1320" s="31">
        <v>0</v>
      </c>
      <c r="I1320" s="31">
        <v>0</v>
      </c>
      <c r="J1320" s="33">
        <v>3716.35</v>
      </c>
      <c r="K1320" s="31">
        <v>587</v>
      </c>
      <c r="L1320" s="31">
        <v>541.96</v>
      </c>
      <c r="M1320" s="31"/>
      <c r="N1320" s="33">
        <v>10195.290000000001</v>
      </c>
      <c r="O1320" s="29"/>
    </row>
    <row r="1321" spans="1:15" x14ac:dyDescent="0.25">
      <c r="A1321" s="30">
        <v>29</v>
      </c>
      <c r="B1321" s="31" t="s">
        <v>47</v>
      </c>
      <c r="C1321" s="31" t="s">
        <v>15</v>
      </c>
      <c r="D1321" s="31">
        <v>7</v>
      </c>
      <c r="E1321" s="31">
        <v>6</v>
      </c>
      <c r="F1321" s="32">
        <v>44774</v>
      </c>
      <c r="G1321" s="33">
        <v>6220</v>
      </c>
      <c r="H1321" s="31">
        <v>0</v>
      </c>
      <c r="I1321" s="31">
        <v>0</v>
      </c>
      <c r="J1321" s="33">
        <v>2860.79</v>
      </c>
      <c r="K1321" s="31">
        <v>635</v>
      </c>
      <c r="L1321" s="31">
        <v>35</v>
      </c>
      <c r="M1321" s="31"/>
      <c r="N1321" s="33">
        <v>9750.7900000000009</v>
      </c>
      <c r="O1321" s="29"/>
    </row>
    <row r="1322" spans="1:15" x14ac:dyDescent="0.25">
      <c r="A1322" s="30">
        <v>54</v>
      </c>
      <c r="B1322" s="31" t="s">
        <v>65</v>
      </c>
      <c r="C1322" s="31" t="s">
        <v>15</v>
      </c>
      <c r="D1322" s="31">
        <v>8</v>
      </c>
      <c r="E1322" s="31">
        <v>6</v>
      </c>
      <c r="F1322" s="32">
        <v>44774</v>
      </c>
      <c r="G1322" s="33">
        <v>8170</v>
      </c>
      <c r="H1322" s="31">
        <v>0</v>
      </c>
      <c r="I1322" s="33">
        <v>1363</v>
      </c>
      <c r="J1322" s="33">
        <v>2653.5</v>
      </c>
      <c r="K1322" s="31">
        <v>854</v>
      </c>
      <c r="L1322" s="31">
        <v>0</v>
      </c>
      <c r="M1322" s="31"/>
      <c r="N1322" s="33">
        <v>13040.5</v>
      </c>
      <c r="O1322" s="29"/>
    </row>
    <row r="1323" spans="1:15" x14ac:dyDescent="0.25">
      <c r="A1323" s="30">
        <v>25</v>
      </c>
      <c r="B1323" s="31" t="s">
        <v>40</v>
      </c>
      <c r="C1323" s="31" t="s">
        <v>38</v>
      </c>
      <c r="D1323" s="31">
        <v>6</v>
      </c>
      <c r="E1323" s="31">
        <v>6</v>
      </c>
      <c r="F1323" s="32">
        <v>44774</v>
      </c>
      <c r="G1323" s="33">
        <v>18388.919999999998</v>
      </c>
      <c r="H1323" s="31">
        <v>0</v>
      </c>
      <c r="I1323" s="33">
        <v>1175</v>
      </c>
      <c r="J1323" s="33">
        <v>7980.67</v>
      </c>
      <c r="K1323" s="33">
        <v>1765.15</v>
      </c>
      <c r="L1323" s="33">
        <v>1272.17</v>
      </c>
      <c r="M1323" s="33"/>
      <c r="N1323" s="33">
        <v>30581.91</v>
      </c>
      <c r="O1323" s="29"/>
    </row>
    <row r="1324" spans="1:15" x14ac:dyDescent="0.25">
      <c r="A1324" s="30">
        <v>21</v>
      </c>
      <c r="B1324" s="31" t="s">
        <v>33</v>
      </c>
      <c r="C1324" s="31" t="s">
        <v>15</v>
      </c>
      <c r="D1324" s="31">
        <v>6</v>
      </c>
      <c r="E1324" s="31">
        <v>6</v>
      </c>
      <c r="F1324" s="32">
        <v>44774</v>
      </c>
      <c r="G1324" s="33">
        <v>15970</v>
      </c>
      <c r="H1324" s="33">
        <v>3300</v>
      </c>
      <c r="I1324" s="31">
        <v>400</v>
      </c>
      <c r="J1324" s="33">
        <v>6118.92</v>
      </c>
      <c r="K1324" s="33">
        <v>1492.2</v>
      </c>
      <c r="L1324" s="31">
        <v>873.56</v>
      </c>
      <c r="M1324" s="31"/>
      <c r="N1324" s="33">
        <v>28154.68</v>
      </c>
      <c r="O1324" s="29"/>
    </row>
    <row r="1325" spans="1:15" x14ac:dyDescent="0.25">
      <c r="A1325" s="30">
        <v>63</v>
      </c>
      <c r="B1325" s="31" t="s">
        <v>56</v>
      </c>
      <c r="C1325" s="31" t="s">
        <v>15</v>
      </c>
      <c r="D1325" s="31">
        <v>8</v>
      </c>
      <c r="E1325" s="31">
        <v>6</v>
      </c>
      <c r="F1325" s="32">
        <v>44774</v>
      </c>
      <c r="G1325" s="33">
        <v>18228</v>
      </c>
      <c r="H1325" s="33">
        <v>1125.32</v>
      </c>
      <c r="I1325" s="31">
        <v>350</v>
      </c>
      <c r="J1325" s="33">
        <v>7468.98</v>
      </c>
      <c r="K1325" s="33">
        <v>1919.56</v>
      </c>
      <c r="L1325" s="33">
        <v>1148.95</v>
      </c>
      <c r="M1325" s="33"/>
      <c r="N1325" s="33">
        <v>30240.81</v>
      </c>
      <c r="O1325" s="29"/>
    </row>
    <row r="1326" spans="1:15" x14ac:dyDescent="0.25">
      <c r="A1326" s="30">
        <v>4</v>
      </c>
      <c r="B1326" s="31" t="s">
        <v>37</v>
      </c>
      <c r="C1326" s="31" t="s">
        <v>38</v>
      </c>
      <c r="D1326" s="31">
        <v>5</v>
      </c>
      <c r="E1326" s="31">
        <v>6</v>
      </c>
      <c r="F1326" s="32">
        <v>44774</v>
      </c>
      <c r="G1326" s="33">
        <v>19051.02</v>
      </c>
      <c r="H1326" s="31">
        <v>600</v>
      </c>
      <c r="I1326" s="31">
        <v>500</v>
      </c>
      <c r="J1326" s="33">
        <v>9150.8700000000008</v>
      </c>
      <c r="K1326" s="33">
        <v>3102.39</v>
      </c>
      <c r="L1326" s="31">
        <v>58.5</v>
      </c>
      <c r="M1326" s="31"/>
      <c r="N1326" s="33">
        <v>32462.78</v>
      </c>
      <c r="O1326" s="29"/>
    </row>
    <row r="1327" spans="1:15" x14ac:dyDescent="0.25">
      <c r="A1327" s="30">
        <v>16</v>
      </c>
      <c r="B1327" s="31" t="s">
        <v>27</v>
      </c>
      <c r="C1327" s="31" t="s">
        <v>15</v>
      </c>
      <c r="D1327" s="31">
        <v>7</v>
      </c>
      <c r="E1327" s="31">
        <v>7</v>
      </c>
      <c r="F1327" s="32">
        <v>44774</v>
      </c>
      <c r="G1327" s="33">
        <v>6057.92</v>
      </c>
      <c r="H1327" s="31">
        <v>0</v>
      </c>
      <c r="I1327" s="33">
        <v>1010</v>
      </c>
      <c r="J1327" s="33">
        <v>1727.03</v>
      </c>
      <c r="K1327" s="31">
        <v>629.94000000000005</v>
      </c>
      <c r="L1327" s="33">
        <v>3633.65</v>
      </c>
      <c r="M1327" s="33"/>
      <c r="N1327" s="33">
        <v>13058.54</v>
      </c>
      <c r="O1327" s="29"/>
    </row>
    <row r="1328" spans="1:15" x14ac:dyDescent="0.25">
      <c r="A1328" s="30">
        <v>62</v>
      </c>
      <c r="B1328" s="31" t="s">
        <v>63</v>
      </c>
      <c r="C1328" s="31" t="s">
        <v>15</v>
      </c>
      <c r="D1328" s="31">
        <v>9</v>
      </c>
      <c r="E1328" s="31">
        <v>6</v>
      </c>
      <c r="F1328" s="32">
        <v>44774</v>
      </c>
      <c r="G1328" s="33">
        <v>7412.05</v>
      </c>
      <c r="H1328" s="31">
        <v>275</v>
      </c>
      <c r="I1328" s="33">
        <v>2050</v>
      </c>
      <c r="J1328" s="33">
        <v>2029.7</v>
      </c>
      <c r="K1328" s="31">
        <v>475</v>
      </c>
      <c r="L1328" s="31">
        <v>346</v>
      </c>
      <c r="M1328" s="31"/>
      <c r="N1328" s="33">
        <v>12587.75</v>
      </c>
      <c r="O1328" s="29"/>
    </row>
    <row r="1329" spans="1:15" x14ac:dyDescent="0.25">
      <c r="A1329" s="30">
        <v>24</v>
      </c>
      <c r="B1329" s="31" t="s">
        <v>39</v>
      </c>
      <c r="C1329" s="31" t="s">
        <v>36</v>
      </c>
      <c r="D1329" s="31">
        <v>6</v>
      </c>
      <c r="E1329" s="31">
        <v>6</v>
      </c>
      <c r="F1329" s="32">
        <v>44774</v>
      </c>
      <c r="G1329" s="33">
        <v>14719.5</v>
      </c>
      <c r="H1329" s="31">
        <v>667</v>
      </c>
      <c r="I1329" s="31">
        <v>895</v>
      </c>
      <c r="J1329" s="33">
        <v>3703.5</v>
      </c>
      <c r="K1329" s="31">
        <v>971.5</v>
      </c>
      <c r="L1329" s="31">
        <v>389.73</v>
      </c>
      <c r="M1329" s="31"/>
      <c r="N1329" s="33">
        <v>21346.23</v>
      </c>
      <c r="O1329" s="29"/>
    </row>
    <row r="1330" spans="1:15" x14ac:dyDescent="0.25">
      <c r="A1330" s="30">
        <v>26</v>
      </c>
      <c r="B1330" s="31" t="s">
        <v>41</v>
      </c>
      <c r="C1330" s="31" t="s">
        <v>15</v>
      </c>
      <c r="D1330" s="31">
        <v>8</v>
      </c>
      <c r="E1330" s="31">
        <v>6</v>
      </c>
      <c r="F1330" s="32">
        <v>44774</v>
      </c>
      <c r="G1330" s="33">
        <v>9586.33</v>
      </c>
      <c r="H1330" s="31">
        <v>0</v>
      </c>
      <c r="I1330" s="33">
        <v>2880</v>
      </c>
      <c r="J1330" s="33">
        <v>2031.84</v>
      </c>
      <c r="K1330" s="31">
        <v>595.83000000000004</v>
      </c>
      <c r="L1330" s="31">
        <v>98.99</v>
      </c>
      <c r="M1330" s="31"/>
      <c r="N1330" s="33">
        <v>15192.99</v>
      </c>
      <c r="O1330" s="29"/>
    </row>
    <row r="1331" spans="1:15" x14ac:dyDescent="0.25">
      <c r="A1331" s="30">
        <v>56</v>
      </c>
      <c r="B1331" s="31" t="s">
        <v>55</v>
      </c>
      <c r="C1331" s="31" t="s">
        <v>15</v>
      </c>
      <c r="D1331" s="31">
        <v>6</v>
      </c>
      <c r="E1331" s="31">
        <v>6</v>
      </c>
      <c r="F1331" s="32">
        <v>44774</v>
      </c>
      <c r="G1331" s="33">
        <v>6310.19</v>
      </c>
      <c r="H1331" s="31">
        <v>606.84</v>
      </c>
      <c r="I1331" s="31">
        <v>420</v>
      </c>
      <c r="J1331" s="33">
        <v>3384.65</v>
      </c>
      <c r="K1331" s="31">
        <v>573.86</v>
      </c>
      <c r="L1331" s="31">
        <v>419.15</v>
      </c>
      <c r="M1331" s="31"/>
      <c r="N1331" s="33">
        <v>11714.69</v>
      </c>
      <c r="O1331" s="29"/>
    </row>
    <row r="1332" spans="1:15" x14ac:dyDescent="0.25">
      <c r="A1332" s="30">
        <v>71</v>
      </c>
      <c r="B1332" s="31" t="s">
        <v>73</v>
      </c>
      <c r="C1332" s="31" t="s">
        <v>15</v>
      </c>
      <c r="D1332" s="31">
        <v>7</v>
      </c>
      <c r="E1332" s="31">
        <v>6</v>
      </c>
      <c r="F1332" s="32">
        <v>44774</v>
      </c>
      <c r="G1332" s="33">
        <v>10837.25</v>
      </c>
      <c r="H1332" s="31">
        <v>300</v>
      </c>
      <c r="I1332" s="31">
        <v>0</v>
      </c>
      <c r="J1332" s="33">
        <v>4499.8500000000004</v>
      </c>
      <c r="K1332" s="33">
        <v>2611.1</v>
      </c>
      <c r="L1332" s="31">
        <v>241.96</v>
      </c>
      <c r="M1332" s="31"/>
      <c r="N1332" s="33">
        <v>18490.16</v>
      </c>
      <c r="O1332" s="29"/>
    </row>
    <row r="1333" spans="1:15" x14ac:dyDescent="0.25">
      <c r="A1333" s="30">
        <v>13</v>
      </c>
      <c r="B1333" s="31" t="s">
        <v>25</v>
      </c>
      <c r="C1333" s="31" t="s">
        <v>15</v>
      </c>
      <c r="D1333" s="31">
        <v>6</v>
      </c>
      <c r="E1333" s="31">
        <v>6</v>
      </c>
      <c r="F1333" s="32">
        <v>44774</v>
      </c>
      <c r="G1333" s="33">
        <v>6170.43</v>
      </c>
      <c r="H1333" s="33">
        <v>12375</v>
      </c>
      <c r="I1333" s="31">
        <v>20</v>
      </c>
      <c r="J1333" s="33">
        <v>1393.2</v>
      </c>
      <c r="K1333" s="31">
        <v>417.82</v>
      </c>
      <c r="L1333" s="31">
        <v>0</v>
      </c>
      <c r="M1333" s="31"/>
      <c r="N1333" s="33">
        <v>20376.45</v>
      </c>
      <c r="O1333" s="29"/>
    </row>
    <row r="1334" spans="1:15" x14ac:dyDescent="0.25">
      <c r="A1334" s="30">
        <v>33</v>
      </c>
      <c r="B1334" s="31" t="s">
        <v>44</v>
      </c>
      <c r="C1334" s="31" t="s">
        <v>32</v>
      </c>
      <c r="D1334" s="31">
        <v>6</v>
      </c>
      <c r="E1334" s="31">
        <v>6</v>
      </c>
      <c r="F1334" s="32">
        <v>44774</v>
      </c>
      <c r="G1334" s="33">
        <v>14355.19</v>
      </c>
      <c r="H1334" s="31">
        <v>0</v>
      </c>
      <c r="I1334" s="31">
        <v>285</v>
      </c>
      <c r="J1334" s="33">
        <v>4019.8</v>
      </c>
      <c r="K1334" s="33">
        <v>2117.19</v>
      </c>
      <c r="L1334" s="31">
        <v>0</v>
      </c>
      <c r="M1334" s="31"/>
      <c r="N1334" s="33">
        <v>20777.18</v>
      </c>
      <c r="O1334" s="29"/>
    </row>
    <row r="1335" spans="1:15" x14ac:dyDescent="0.25">
      <c r="A1335" s="30">
        <v>70</v>
      </c>
      <c r="B1335" s="31" t="s">
        <v>69</v>
      </c>
      <c r="C1335" s="31" t="s">
        <v>15</v>
      </c>
      <c r="D1335" s="31">
        <v>8</v>
      </c>
      <c r="E1335" s="31">
        <v>6</v>
      </c>
      <c r="F1335" s="32">
        <v>44774</v>
      </c>
      <c r="G1335" s="33">
        <v>9846.9500000000007</v>
      </c>
      <c r="H1335" s="31">
        <v>0</v>
      </c>
      <c r="I1335" s="31">
        <v>240</v>
      </c>
      <c r="J1335" s="33">
        <v>3563.7</v>
      </c>
      <c r="K1335" s="33">
        <v>1220.18</v>
      </c>
      <c r="L1335" s="31">
        <v>62.98</v>
      </c>
      <c r="M1335" s="31"/>
      <c r="N1335" s="33">
        <v>14933.81</v>
      </c>
      <c r="O1335" s="29"/>
    </row>
    <row r="1336" spans="1:15" x14ac:dyDescent="0.25">
      <c r="A1336" s="30">
        <v>30</v>
      </c>
      <c r="B1336" s="31" t="s">
        <v>43</v>
      </c>
      <c r="C1336" s="31" t="s">
        <v>15</v>
      </c>
      <c r="D1336" s="31">
        <v>7</v>
      </c>
      <c r="E1336" s="31">
        <v>6</v>
      </c>
      <c r="F1336" s="32">
        <v>44774</v>
      </c>
      <c r="G1336" s="33">
        <v>6890</v>
      </c>
      <c r="H1336" s="31">
        <v>0</v>
      </c>
      <c r="I1336" s="31">
        <v>797</v>
      </c>
      <c r="J1336" s="33">
        <v>3124.08</v>
      </c>
      <c r="K1336" s="31">
        <v>717.5</v>
      </c>
      <c r="L1336" s="33">
        <v>2274.9699999999998</v>
      </c>
      <c r="M1336" s="33"/>
      <c r="N1336" s="33">
        <v>13803.55</v>
      </c>
      <c r="O1336" s="29"/>
    </row>
    <row r="1337" spans="1:15" x14ac:dyDescent="0.25">
      <c r="A1337" s="30">
        <v>47</v>
      </c>
      <c r="B1337" s="31" t="s">
        <v>77</v>
      </c>
      <c r="C1337" s="31" t="s">
        <v>36</v>
      </c>
      <c r="D1337" s="31">
        <v>9</v>
      </c>
      <c r="E1337" s="31">
        <v>6</v>
      </c>
      <c r="F1337" s="32">
        <v>44774</v>
      </c>
      <c r="G1337" s="33">
        <v>16194.6</v>
      </c>
      <c r="H1337" s="31">
        <v>0</v>
      </c>
      <c r="I1337" s="33">
        <v>4964</v>
      </c>
      <c r="J1337" s="33">
        <v>5365.75</v>
      </c>
      <c r="K1337" s="33">
        <v>3254</v>
      </c>
      <c r="L1337" s="33">
        <v>4956.59</v>
      </c>
      <c r="M1337" s="33"/>
      <c r="N1337" s="33">
        <v>34734.94</v>
      </c>
      <c r="O1337" s="29"/>
    </row>
    <row r="1338" spans="1:15" x14ac:dyDescent="0.25">
      <c r="A1338" s="30">
        <v>39</v>
      </c>
      <c r="B1338" s="31" t="s">
        <v>54</v>
      </c>
      <c r="C1338" s="31" t="s">
        <v>38</v>
      </c>
      <c r="D1338" s="31">
        <v>6</v>
      </c>
      <c r="E1338" s="31">
        <v>6</v>
      </c>
      <c r="F1338" s="32">
        <v>44774</v>
      </c>
      <c r="G1338" s="33">
        <v>31000.720000000001</v>
      </c>
      <c r="H1338" s="31">
        <v>0</v>
      </c>
      <c r="I1338" s="31">
        <v>200</v>
      </c>
      <c r="J1338" s="33">
        <v>17666.64</v>
      </c>
      <c r="K1338" s="33">
        <v>27882.400000000001</v>
      </c>
      <c r="L1338" s="33">
        <v>12851.45</v>
      </c>
      <c r="M1338" s="33"/>
      <c r="N1338" s="33">
        <v>89601.21</v>
      </c>
      <c r="O1338" s="29"/>
    </row>
    <row r="1339" spans="1:15" x14ac:dyDescent="0.25">
      <c r="A1339" s="30">
        <v>41</v>
      </c>
      <c r="B1339" s="31" t="s">
        <v>50</v>
      </c>
      <c r="C1339" s="31" t="s">
        <v>38</v>
      </c>
      <c r="D1339" s="31">
        <v>5</v>
      </c>
      <c r="E1339" s="31">
        <v>6</v>
      </c>
      <c r="F1339" s="32">
        <v>44774</v>
      </c>
      <c r="G1339" s="33">
        <v>25475.67</v>
      </c>
      <c r="H1339" s="33">
        <v>1920</v>
      </c>
      <c r="I1339" s="31">
        <v>0</v>
      </c>
      <c r="J1339" s="33">
        <v>6598.15</v>
      </c>
      <c r="K1339" s="33">
        <v>1817.44</v>
      </c>
      <c r="L1339" s="33">
        <v>3478.55</v>
      </c>
      <c r="M1339" s="33"/>
      <c r="N1339" s="33">
        <v>39289.81</v>
      </c>
      <c r="O1339" s="29"/>
    </row>
    <row r="1340" spans="1:15" x14ac:dyDescent="0.25">
      <c r="A1340" s="30">
        <v>8</v>
      </c>
      <c r="B1340" s="31" t="s">
        <v>18</v>
      </c>
      <c r="C1340" s="31" t="s">
        <v>15</v>
      </c>
      <c r="D1340" s="31">
        <v>6</v>
      </c>
      <c r="E1340" s="31">
        <v>6</v>
      </c>
      <c r="F1340" s="32">
        <v>44774</v>
      </c>
      <c r="G1340" s="33">
        <v>8669.66</v>
      </c>
      <c r="H1340" s="33">
        <v>11625</v>
      </c>
      <c r="I1340" s="31">
        <v>0</v>
      </c>
      <c r="J1340" s="33">
        <v>3714.68</v>
      </c>
      <c r="K1340" s="31">
        <v>395.62</v>
      </c>
      <c r="L1340" s="31">
        <v>47.9</v>
      </c>
      <c r="M1340" s="31"/>
      <c r="N1340" s="33">
        <v>24452.86</v>
      </c>
      <c r="O1340" s="29"/>
    </row>
    <row r="1341" spans="1:15" x14ac:dyDescent="0.25">
      <c r="A1341" s="30">
        <v>69</v>
      </c>
      <c r="B1341" s="31" t="s">
        <v>76</v>
      </c>
      <c r="C1341" s="31" t="s">
        <v>15</v>
      </c>
      <c r="D1341" s="31">
        <v>7</v>
      </c>
      <c r="E1341" s="31">
        <v>6</v>
      </c>
      <c r="F1341" s="32">
        <v>44774</v>
      </c>
      <c r="G1341" s="33">
        <v>8074.23</v>
      </c>
      <c r="H1341" s="31">
        <v>0</v>
      </c>
      <c r="I1341" s="31">
        <v>0</v>
      </c>
      <c r="J1341" s="33">
        <v>3071.01</v>
      </c>
      <c r="K1341" s="33">
        <v>1250.25</v>
      </c>
      <c r="L1341" s="31">
        <v>363.98</v>
      </c>
      <c r="M1341" s="31"/>
      <c r="N1341" s="33">
        <v>12759.47</v>
      </c>
      <c r="O1341" s="29"/>
    </row>
    <row r="1342" spans="1:15" x14ac:dyDescent="0.25">
      <c r="A1342" s="30">
        <v>6</v>
      </c>
      <c r="B1342" s="31" t="s">
        <v>16</v>
      </c>
      <c r="C1342" s="31" t="s">
        <v>15</v>
      </c>
      <c r="D1342" s="31">
        <v>6</v>
      </c>
      <c r="E1342" s="31">
        <v>6</v>
      </c>
      <c r="F1342" s="32">
        <v>44774</v>
      </c>
      <c r="G1342" s="33">
        <v>15530.03</v>
      </c>
      <c r="H1342" s="33">
        <v>5200</v>
      </c>
      <c r="I1342" s="33">
        <v>1256.74</v>
      </c>
      <c r="J1342" s="33">
        <v>4941</v>
      </c>
      <c r="K1342" s="33">
        <v>1538</v>
      </c>
      <c r="L1342" s="33">
        <v>2011.51</v>
      </c>
      <c r="M1342" s="33"/>
      <c r="N1342" s="33">
        <v>30477.279999999999</v>
      </c>
      <c r="O1342" s="29"/>
    </row>
    <row r="1343" spans="1:15" x14ac:dyDescent="0.25">
      <c r="A1343" s="30">
        <v>74</v>
      </c>
      <c r="B1343" s="31" t="s">
        <v>80</v>
      </c>
      <c r="C1343" s="31" t="s">
        <v>36</v>
      </c>
      <c r="D1343" s="31">
        <v>8</v>
      </c>
      <c r="E1343" s="31">
        <v>7</v>
      </c>
      <c r="F1343" s="32">
        <v>44774</v>
      </c>
      <c r="G1343" s="31">
        <v>180</v>
      </c>
      <c r="H1343" s="31">
        <v>0</v>
      </c>
      <c r="I1343" s="31">
        <v>0</v>
      </c>
      <c r="J1343" s="31">
        <v>59</v>
      </c>
      <c r="K1343" s="31">
        <v>0</v>
      </c>
      <c r="L1343" s="31">
        <v>0</v>
      </c>
      <c r="M1343" s="31"/>
      <c r="N1343" s="31">
        <v>239</v>
      </c>
      <c r="O1343" s="29"/>
    </row>
    <row r="1344" spans="1:15" x14ac:dyDescent="0.25">
      <c r="A1344" s="30">
        <v>18</v>
      </c>
      <c r="B1344" s="31" t="s">
        <v>29</v>
      </c>
      <c r="C1344" s="31" t="s">
        <v>15</v>
      </c>
      <c r="D1344" s="31">
        <v>6</v>
      </c>
      <c r="E1344" s="31">
        <v>6</v>
      </c>
      <c r="F1344" s="32">
        <v>44774</v>
      </c>
      <c r="G1344" s="33">
        <v>7189.77</v>
      </c>
      <c r="H1344" s="31">
        <v>0</v>
      </c>
      <c r="I1344" s="31">
        <v>918.5</v>
      </c>
      <c r="J1344" s="33">
        <v>3108.9</v>
      </c>
      <c r="K1344" s="31">
        <v>955.59</v>
      </c>
      <c r="L1344" s="31">
        <v>534.24</v>
      </c>
      <c r="M1344" s="31"/>
      <c r="N1344" s="33">
        <v>12707</v>
      </c>
      <c r="O1344" s="29"/>
    </row>
    <row r="1345" spans="1:15" x14ac:dyDescent="0.25">
      <c r="A1345" s="30">
        <v>37</v>
      </c>
      <c r="B1345" s="31" t="s">
        <v>51</v>
      </c>
      <c r="C1345" s="31" t="s">
        <v>36</v>
      </c>
      <c r="D1345" s="31">
        <v>7</v>
      </c>
      <c r="E1345" s="31">
        <v>6</v>
      </c>
      <c r="F1345" s="32">
        <v>44774</v>
      </c>
      <c r="G1345" s="33">
        <v>23465.55</v>
      </c>
      <c r="H1345" s="31">
        <v>600</v>
      </c>
      <c r="I1345" s="33">
        <v>2629</v>
      </c>
      <c r="J1345" s="33">
        <v>10097.51</v>
      </c>
      <c r="K1345" s="33">
        <v>4921.6099999999997</v>
      </c>
      <c r="L1345" s="31">
        <v>755.63</v>
      </c>
      <c r="M1345" s="31"/>
      <c r="N1345" s="33">
        <v>42469.3</v>
      </c>
      <c r="O1345" s="29"/>
    </row>
    <row r="1346" spans="1:15" x14ac:dyDescent="0.25">
      <c r="A1346" s="30">
        <v>67</v>
      </c>
      <c r="B1346" s="31" t="s">
        <v>68</v>
      </c>
      <c r="C1346" s="31" t="s">
        <v>15</v>
      </c>
      <c r="D1346" s="31">
        <v>8</v>
      </c>
      <c r="E1346" s="31">
        <v>6</v>
      </c>
      <c r="F1346" s="32">
        <v>44774</v>
      </c>
      <c r="G1346" s="33">
        <v>13044.96</v>
      </c>
      <c r="H1346" s="31">
        <v>0</v>
      </c>
      <c r="I1346" s="31">
        <v>0</v>
      </c>
      <c r="J1346" s="33">
        <v>2920</v>
      </c>
      <c r="K1346" s="33">
        <v>1306.22</v>
      </c>
      <c r="L1346" s="31">
        <v>69</v>
      </c>
      <c r="M1346" s="31"/>
      <c r="N1346" s="33">
        <v>17340.18</v>
      </c>
      <c r="O1346" s="29"/>
    </row>
    <row r="1347" spans="1:15" x14ac:dyDescent="0.25">
      <c r="A1347" s="30">
        <v>17</v>
      </c>
      <c r="B1347" s="31" t="s">
        <v>28</v>
      </c>
      <c r="C1347" s="31" t="s">
        <v>15</v>
      </c>
      <c r="D1347" s="31">
        <v>7</v>
      </c>
      <c r="E1347" s="31">
        <v>6</v>
      </c>
      <c r="F1347" s="32">
        <v>44774</v>
      </c>
      <c r="G1347" s="33">
        <v>13739.22</v>
      </c>
      <c r="H1347" s="31">
        <v>0</v>
      </c>
      <c r="I1347" s="33">
        <v>1768</v>
      </c>
      <c r="J1347" s="33">
        <v>6931.03</v>
      </c>
      <c r="K1347" s="33">
        <v>2323</v>
      </c>
      <c r="L1347" s="31">
        <v>349.24</v>
      </c>
      <c r="M1347" s="31"/>
      <c r="N1347" s="33">
        <v>25110.49</v>
      </c>
      <c r="O1347" s="29"/>
    </row>
    <row r="1348" spans="1:15" x14ac:dyDescent="0.25">
      <c r="A1348" s="30">
        <v>27</v>
      </c>
      <c r="B1348" s="31" t="s">
        <v>42</v>
      </c>
      <c r="C1348" s="31" t="s">
        <v>15</v>
      </c>
      <c r="D1348" s="31">
        <v>6</v>
      </c>
      <c r="E1348" s="31">
        <v>6</v>
      </c>
      <c r="F1348" s="32">
        <v>44805</v>
      </c>
      <c r="G1348" s="33">
        <v>12805</v>
      </c>
      <c r="H1348" s="31">
        <v>0</v>
      </c>
      <c r="I1348" s="31">
        <v>285</v>
      </c>
      <c r="J1348" s="33">
        <v>6528.75</v>
      </c>
      <c r="K1348" s="33">
        <v>1285</v>
      </c>
      <c r="L1348" s="31">
        <v>170</v>
      </c>
      <c r="M1348" s="31"/>
      <c r="N1348" s="33">
        <v>21073.75</v>
      </c>
      <c r="O1348" s="29"/>
    </row>
    <row r="1349" spans="1:15" x14ac:dyDescent="0.25">
      <c r="A1349" s="30">
        <v>40</v>
      </c>
      <c r="B1349" s="31" t="s">
        <v>57</v>
      </c>
      <c r="C1349" s="31" t="s">
        <v>32</v>
      </c>
      <c r="D1349" s="31">
        <v>7</v>
      </c>
      <c r="E1349" s="31">
        <v>6</v>
      </c>
      <c r="F1349" s="32">
        <v>44805</v>
      </c>
      <c r="G1349" s="33">
        <v>17412.5</v>
      </c>
      <c r="H1349" s="31">
        <v>0</v>
      </c>
      <c r="I1349" s="31">
        <v>325</v>
      </c>
      <c r="J1349" s="33">
        <v>7219</v>
      </c>
      <c r="K1349" s="33">
        <v>1583.57</v>
      </c>
      <c r="L1349" s="31">
        <v>23.98</v>
      </c>
      <c r="M1349" s="31"/>
      <c r="N1349" s="33">
        <v>26564.05</v>
      </c>
      <c r="O1349" s="29"/>
    </row>
    <row r="1350" spans="1:15" x14ac:dyDescent="0.25">
      <c r="A1350" s="30">
        <v>64</v>
      </c>
      <c r="B1350" s="31" t="s">
        <v>70</v>
      </c>
      <c r="C1350" s="31" t="s">
        <v>32</v>
      </c>
      <c r="D1350" s="31">
        <v>9</v>
      </c>
      <c r="E1350" s="31">
        <v>6</v>
      </c>
      <c r="F1350" s="32">
        <v>44805</v>
      </c>
      <c r="G1350" s="33">
        <v>20823.86</v>
      </c>
      <c r="H1350" s="33">
        <v>3900</v>
      </c>
      <c r="I1350" s="31">
        <v>474.8</v>
      </c>
      <c r="J1350" s="33">
        <v>6033.8</v>
      </c>
      <c r="K1350" s="33">
        <v>1787.64</v>
      </c>
      <c r="L1350" s="31">
        <v>71.56</v>
      </c>
      <c r="M1350" s="31"/>
      <c r="N1350" s="33">
        <v>33091.660000000003</v>
      </c>
      <c r="O1350" s="29"/>
    </row>
    <row r="1351" spans="1:15" ht="30" x14ac:dyDescent="0.25">
      <c r="A1351" s="30">
        <v>58</v>
      </c>
      <c r="B1351" s="31" t="s">
        <v>58</v>
      </c>
      <c r="C1351" s="31" t="s">
        <v>59</v>
      </c>
      <c r="D1351" s="31">
        <v>8</v>
      </c>
      <c r="E1351" s="31">
        <v>6</v>
      </c>
      <c r="F1351" s="32">
        <v>44805</v>
      </c>
      <c r="G1351" s="33">
        <v>17791.45</v>
      </c>
      <c r="H1351" s="33">
        <v>4320</v>
      </c>
      <c r="I1351" s="33">
        <v>14725</v>
      </c>
      <c r="J1351" s="33">
        <v>8104.95</v>
      </c>
      <c r="K1351" s="33">
        <v>4363.53</v>
      </c>
      <c r="L1351" s="31">
        <v>271.5</v>
      </c>
      <c r="M1351" s="31"/>
      <c r="N1351" s="33">
        <v>49576.43</v>
      </c>
      <c r="O1351" s="29"/>
    </row>
    <row r="1352" spans="1:15" x14ac:dyDescent="0.25">
      <c r="A1352" s="30">
        <v>42</v>
      </c>
      <c r="B1352" s="31" t="s">
        <v>60</v>
      </c>
      <c r="C1352" s="31" t="s">
        <v>15</v>
      </c>
      <c r="D1352" s="31">
        <v>8</v>
      </c>
      <c r="E1352" s="31">
        <v>6</v>
      </c>
      <c r="F1352" s="32">
        <v>44805</v>
      </c>
      <c r="G1352" s="33">
        <v>5748.32</v>
      </c>
      <c r="H1352" s="31">
        <v>0</v>
      </c>
      <c r="I1352" s="31">
        <v>110</v>
      </c>
      <c r="J1352" s="33">
        <v>1845.7</v>
      </c>
      <c r="K1352" s="31">
        <v>577</v>
      </c>
      <c r="L1352" s="31">
        <v>17.989999999999998</v>
      </c>
      <c r="M1352" s="31"/>
      <c r="N1352" s="33">
        <v>8299.01</v>
      </c>
      <c r="O1352" s="29"/>
    </row>
    <row r="1353" spans="1:15" x14ac:dyDescent="0.25">
      <c r="A1353" s="30">
        <v>32</v>
      </c>
      <c r="B1353" s="31" t="s">
        <v>49</v>
      </c>
      <c r="C1353" s="31" t="s">
        <v>15</v>
      </c>
      <c r="D1353" s="31">
        <v>7</v>
      </c>
      <c r="E1353" s="31">
        <v>7</v>
      </c>
      <c r="F1353" s="32">
        <v>44805</v>
      </c>
      <c r="G1353" s="33">
        <v>9237.02</v>
      </c>
      <c r="H1353" s="33">
        <v>5775</v>
      </c>
      <c r="I1353" s="31">
        <v>0</v>
      </c>
      <c r="J1353" s="33">
        <v>2878</v>
      </c>
      <c r="K1353" s="31">
        <v>714.65</v>
      </c>
      <c r="L1353" s="31">
        <v>34.96</v>
      </c>
      <c r="M1353" s="31"/>
      <c r="N1353" s="33">
        <v>18639.63</v>
      </c>
      <c r="O1353" s="29"/>
    </row>
    <row r="1354" spans="1:15" x14ac:dyDescent="0.25">
      <c r="A1354" s="30">
        <v>34</v>
      </c>
      <c r="B1354" s="31" t="s">
        <v>48</v>
      </c>
      <c r="C1354" s="31" t="s">
        <v>15</v>
      </c>
      <c r="D1354" s="31">
        <v>7</v>
      </c>
      <c r="E1354" s="31">
        <v>6</v>
      </c>
      <c r="F1354" s="32">
        <v>44805</v>
      </c>
      <c r="G1354" s="33">
        <v>12373.06</v>
      </c>
      <c r="H1354" s="33">
        <v>5567.19</v>
      </c>
      <c r="I1354" s="33">
        <v>4030</v>
      </c>
      <c r="J1354" s="33">
        <v>4573.6899999999996</v>
      </c>
      <c r="K1354" s="31">
        <v>983.25</v>
      </c>
      <c r="L1354" s="31">
        <v>142</v>
      </c>
      <c r="M1354" s="31"/>
      <c r="N1354" s="33">
        <v>27669.19</v>
      </c>
      <c r="O1354" s="29"/>
    </row>
    <row r="1355" spans="1:15" x14ac:dyDescent="0.25">
      <c r="A1355" s="30">
        <v>14</v>
      </c>
      <c r="B1355" s="31" t="s">
        <v>24</v>
      </c>
      <c r="C1355" s="31" t="s">
        <v>15</v>
      </c>
      <c r="D1355" s="31">
        <v>6</v>
      </c>
      <c r="E1355" s="31">
        <v>4.5</v>
      </c>
      <c r="F1355" s="32">
        <v>44805</v>
      </c>
      <c r="G1355" s="33">
        <v>3715</v>
      </c>
      <c r="H1355" s="33">
        <v>11190</v>
      </c>
      <c r="I1355" s="31">
        <v>0</v>
      </c>
      <c r="J1355" s="33">
        <v>2867</v>
      </c>
      <c r="K1355" s="31">
        <v>675.5</v>
      </c>
      <c r="L1355" s="31">
        <v>40</v>
      </c>
      <c r="M1355" s="31"/>
      <c r="N1355" s="33">
        <v>18487.5</v>
      </c>
      <c r="O1355" s="29"/>
    </row>
    <row r="1356" spans="1:15" x14ac:dyDescent="0.25">
      <c r="A1356" s="30">
        <v>83</v>
      </c>
      <c r="B1356" s="31" t="s">
        <v>62</v>
      </c>
      <c r="C1356" s="31" t="s">
        <v>15</v>
      </c>
      <c r="D1356" s="31">
        <v>6</v>
      </c>
      <c r="E1356" s="31">
        <v>4.5</v>
      </c>
      <c r="F1356" s="32">
        <v>44805</v>
      </c>
      <c r="G1356" s="33">
        <v>4719.92</v>
      </c>
      <c r="H1356" s="33">
        <v>13920</v>
      </c>
      <c r="I1356" s="31">
        <v>100</v>
      </c>
      <c r="J1356" s="33">
        <v>1846</v>
      </c>
      <c r="K1356" s="31">
        <v>371.5</v>
      </c>
      <c r="L1356" s="33">
        <v>1714.1</v>
      </c>
      <c r="M1356" s="33"/>
      <c r="N1356" s="33">
        <v>22671.52</v>
      </c>
      <c r="O1356" s="29"/>
    </row>
    <row r="1357" spans="1:15" x14ac:dyDescent="0.25">
      <c r="A1357" s="30">
        <v>22</v>
      </c>
      <c r="B1357" s="31" t="s">
        <v>34</v>
      </c>
      <c r="C1357" s="31" t="s">
        <v>15</v>
      </c>
      <c r="D1357" s="31">
        <v>6</v>
      </c>
      <c r="E1357" s="31">
        <v>4.5</v>
      </c>
      <c r="F1357" s="32">
        <v>44805</v>
      </c>
      <c r="G1357" s="33">
        <v>4780.49</v>
      </c>
      <c r="H1357" s="33">
        <v>18080</v>
      </c>
      <c r="I1357" s="31">
        <v>0</v>
      </c>
      <c r="J1357" s="33">
        <v>1777</v>
      </c>
      <c r="K1357" s="31">
        <v>448.5</v>
      </c>
      <c r="L1357" s="31">
        <v>40</v>
      </c>
      <c r="M1357" s="31"/>
      <c r="N1357" s="33">
        <v>25125.99</v>
      </c>
      <c r="O1357" s="29"/>
    </row>
    <row r="1358" spans="1:15" x14ac:dyDescent="0.25">
      <c r="A1358" s="30">
        <v>20</v>
      </c>
      <c r="B1358" s="31" t="s">
        <v>30</v>
      </c>
      <c r="C1358" s="31" t="s">
        <v>15</v>
      </c>
      <c r="D1358" s="31">
        <v>6</v>
      </c>
      <c r="E1358" s="31">
        <v>4.5</v>
      </c>
      <c r="F1358" s="32">
        <v>44805</v>
      </c>
      <c r="G1358" s="33">
        <v>5354.88</v>
      </c>
      <c r="H1358" s="33">
        <v>14560</v>
      </c>
      <c r="I1358" s="31">
        <v>540</v>
      </c>
      <c r="J1358" s="33">
        <v>1726</v>
      </c>
      <c r="K1358" s="31">
        <v>504</v>
      </c>
      <c r="L1358" s="31">
        <v>20</v>
      </c>
      <c r="M1358" s="31"/>
      <c r="N1358" s="33">
        <v>22704.880000000001</v>
      </c>
      <c r="O1358" s="29"/>
    </row>
    <row r="1359" spans="1:15" x14ac:dyDescent="0.25">
      <c r="A1359" s="30">
        <v>38</v>
      </c>
      <c r="B1359" s="31" t="s">
        <v>53</v>
      </c>
      <c r="C1359" s="31" t="s">
        <v>15</v>
      </c>
      <c r="D1359" s="31">
        <v>8</v>
      </c>
      <c r="E1359" s="31">
        <v>6</v>
      </c>
      <c r="F1359" s="32">
        <v>44805</v>
      </c>
      <c r="G1359" s="33">
        <v>6778.5</v>
      </c>
      <c r="H1359" s="31">
        <v>0</v>
      </c>
      <c r="I1359" s="31">
        <v>0</v>
      </c>
      <c r="J1359" s="33">
        <v>1866.82</v>
      </c>
      <c r="K1359" s="31">
        <v>761.29</v>
      </c>
      <c r="L1359" s="31">
        <v>131.91999999999999</v>
      </c>
      <c r="M1359" s="31"/>
      <c r="N1359" s="33">
        <v>9538.5300000000007</v>
      </c>
      <c r="O1359" s="29"/>
    </row>
    <row r="1360" spans="1:15" x14ac:dyDescent="0.25">
      <c r="A1360" s="30">
        <v>43</v>
      </c>
      <c r="B1360" s="31" t="s">
        <v>75</v>
      </c>
      <c r="C1360" s="31" t="s">
        <v>15</v>
      </c>
      <c r="D1360" s="31">
        <v>10</v>
      </c>
      <c r="E1360" s="31">
        <v>6</v>
      </c>
      <c r="F1360" s="32">
        <v>44805</v>
      </c>
      <c r="G1360" s="33">
        <v>6499</v>
      </c>
      <c r="H1360" s="33">
        <v>1050</v>
      </c>
      <c r="I1360" s="31">
        <v>0</v>
      </c>
      <c r="J1360" s="33">
        <v>2721.27</v>
      </c>
      <c r="K1360" s="31">
        <v>776.15</v>
      </c>
      <c r="L1360" s="31">
        <v>120</v>
      </c>
      <c r="M1360" s="31"/>
      <c r="N1360" s="33">
        <v>11166.42</v>
      </c>
      <c r="O1360" s="29"/>
    </row>
    <row r="1361" spans="1:15" x14ac:dyDescent="0.25">
      <c r="A1361" s="30">
        <v>2</v>
      </c>
      <c r="B1361" s="31" t="s">
        <v>14</v>
      </c>
      <c r="C1361" s="31" t="s">
        <v>15</v>
      </c>
      <c r="D1361" s="31">
        <v>5</v>
      </c>
      <c r="E1361" s="31">
        <v>6</v>
      </c>
      <c r="F1361" s="32">
        <v>44805</v>
      </c>
      <c r="G1361" s="33">
        <v>8570.08</v>
      </c>
      <c r="H1361" s="33">
        <v>21979.47</v>
      </c>
      <c r="I1361" s="31">
        <v>0</v>
      </c>
      <c r="J1361" s="33">
        <v>2185.5</v>
      </c>
      <c r="K1361" s="31">
        <v>510.5</v>
      </c>
      <c r="L1361" s="31">
        <v>108.99</v>
      </c>
      <c r="M1361" s="31"/>
      <c r="N1361" s="33">
        <v>33354.54</v>
      </c>
      <c r="O1361" s="29"/>
    </row>
    <row r="1362" spans="1:15" x14ac:dyDescent="0.25">
      <c r="A1362" s="30">
        <v>10</v>
      </c>
      <c r="B1362" s="31" t="s">
        <v>21</v>
      </c>
      <c r="C1362" s="31" t="s">
        <v>15</v>
      </c>
      <c r="D1362" s="31">
        <v>6</v>
      </c>
      <c r="E1362" s="31">
        <v>6</v>
      </c>
      <c r="F1362" s="32">
        <v>44805</v>
      </c>
      <c r="G1362" s="33">
        <v>6682.25</v>
      </c>
      <c r="H1362" s="31">
        <v>0</v>
      </c>
      <c r="I1362" s="31">
        <v>450</v>
      </c>
      <c r="J1362" s="33">
        <v>2147.5</v>
      </c>
      <c r="K1362" s="31">
        <v>498.5</v>
      </c>
      <c r="L1362" s="31">
        <v>125</v>
      </c>
      <c r="M1362" s="31"/>
      <c r="N1362" s="33">
        <v>9903.25</v>
      </c>
      <c r="O1362" s="29"/>
    </row>
    <row r="1363" spans="1:15" x14ac:dyDescent="0.25">
      <c r="A1363" s="30">
        <v>53</v>
      </c>
      <c r="B1363" s="31" t="s">
        <v>66</v>
      </c>
      <c r="C1363" s="31" t="s">
        <v>36</v>
      </c>
      <c r="D1363" s="31">
        <v>6</v>
      </c>
      <c r="E1363" s="31">
        <v>6</v>
      </c>
      <c r="F1363" s="32">
        <v>44805</v>
      </c>
      <c r="G1363" s="33">
        <v>11320.4</v>
      </c>
      <c r="H1363" s="31">
        <v>0</v>
      </c>
      <c r="I1363" s="31">
        <v>0</v>
      </c>
      <c r="J1363" s="33">
        <v>3559.23</v>
      </c>
      <c r="K1363" s="31">
        <v>551.22</v>
      </c>
      <c r="L1363" s="31">
        <v>0</v>
      </c>
      <c r="M1363" s="31"/>
      <c r="N1363" s="33">
        <v>15430.85</v>
      </c>
      <c r="O1363" s="29"/>
    </row>
    <row r="1364" spans="1:15" x14ac:dyDescent="0.25">
      <c r="A1364" s="30">
        <v>36</v>
      </c>
      <c r="B1364" s="31" t="s">
        <v>52</v>
      </c>
      <c r="C1364" s="31" t="s">
        <v>15</v>
      </c>
      <c r="D1364" s="31">
        <v>7</v>
      </c>
      <c r="E1364" s="31">
        <v>6</v>
      </c>
      <c r="F1364" s="32">
        <v>44805</v>
      </c>
      <c r="G1364" s="33">
        <v>19343.240000000002</v>
      </c>
      <c r="H1364" s="33">
        <v>2025</v>
      </c>
      <c r="I1364" s="33">
        <v>5312</v>
      </c>
      <c r="J1364" s="33">
        <v>4680.8999999999996</v>
      </c>
      <c r="K1364" s="33">
        <v>1166</v>
      </c>
      <c r="L1364" s="31">
        <v>0</v>
      </c>
      <c r="M1364" s="31"/>
      <c r="N1364" s="33">
        <v>32527.14</v>
      </c>
      <c r="O1364" s="29"/>
    </row>
    <row r="1365" spans="1:15" x14ac:dyDescent="0.25">
      <c r="A1365" s="30">
        <v>23</v>
      </c>
      <c r="B1365" s="31" t="s">
        <v>35</v>
      </c>
      <c r="C1365" s="31" t="s">
        <v>36</v>
      </c>
      <c r="D1365" s="31">
        <v>6</v>
      </c>
      <c r="E1365" s="31">
        <v>6</v>
      </c>
      <c r="F1365" s="32">
        <v>44805</v>
      </c>
      <c r="G1365" s="33">
        <v>9825.51</v>
      </c>
      <c r="H1365" s="31">
        <v>450</v>
      </c>
      <c r="I1365" s="31">
        <v>820</v>
      </c>
      <c r="J1365" s="33">
        <v>4212.25</v>
      </c>
      <c r="K1365" s="33">
        <v>1095</v>
      </c>
      <c r="L1365" s="31">
        <v>83.5</v>
      </c>
      <c r="M1365" s="31"/>
      <c r="N1365" s="33">
        <v>16486.259999999998</v>
      </c>
      <c r="O1365" s="29"/>
    </row>
    <row r="1366" spans="1:15" x14ac:dyDescent="0.25">
      <c r="A1366" s="30">
        <v>35</v>
      </c>
      <c r="B1366" s="31" t="s">
        <v>61</v>
      </c>
      <c r="C1366" s="31" t="s">
        <v>15</v>
      </c>
      <c r="D1366" s="31">
        <v>9</v>
      </c>
      <c r="E1366" s="31">
        <v>6</v>
      </c>
      <c r="F1366" s="32">
        <v>44805</v>
      </c>
      <c r="G1366" s="33">
        <v>7508</v>
      </c>
      <c r="H1366" s="31">
        <v>0</v>
      </c>
      <c r="I1366" s="31">
        <v>722.5</v>
      </c>
      <c r="J1366" s="33">
        <v>4609.45</v>
      </c>
      <c r="K1366" s="33">
        <v>1088.92</v>
      </c>
      <c r="L1366" s="31">
        <v>18.079999999999998</v>
      </c>
      <c r="M1366" s="31"/>
      <c r="N1366" s="33">
        <v>13946.95</v>
      </c>
      <c r="O1366" s="29"/>
    </row>
    <row r="1367" spans="1:15" x14ac:dyDescent="0.25">
      <c r="A1367" s="30">
        <v>61</v>
      </c>
      <c r="B1367" s="31" t="s">
        <v>78</v>
      </c>
      <c r="C1367" s="31" t="s">
        <v>15</v>
      </c>
      <c r="D1367" s="31">
        <v>8</v>
      </c>
      <c r="E1367" s="31" t="s">
        <v>79</v>
      </c>
      <c r="F1367" s="32">
        <v>44805</v>
      </c>
      <c r="G1367" s="33">
        <v>24688.5</v>
      </c>
      <c r="H1367" s="33">
        <v>1875</v>
      </c>
      <c r="I1367" s="31">
        <v>0</v>
      </c>
      <c r="J1367" s="33">
        <v>17740.29</v>
      </c>
      <c r="K1367" s="33">
        <v>3341</v>
      </c>
      <c r="L1367" s="31">
        <v>0</v>
      </c>
      <c r="M1367" s="31"/>
      <c r="N1367" s="33">
        <v>47644.79</v>
      </c>
      <c r="O1367" s="29"/>
    </row>
    <row r="1368" spans="1:15" x14ac:dyDescent="0.25">
      <c r="A1368" s="30">
        <v>68</v>
      </c>
      <c r="B1368" s="31" t="s">
        <v>72</v>
      </c>
      <c r="C1368" s="31" t="s">
        <v>32</v>
      </c>
      <c r="D1368" s="31">
        <v>6</v>
      </c>
      <c r="E1368" s="31">
        <v>7</v>
      </c>
      <c r="F1368" s="32">
        <v>44805</v>
      </c>
      <c r="G1368" s="33">
        <v>9387.5</v>
      </c>
      <c r="H1368" s="31">
        <v>0</v>
      </c>
      <c r="I1368" s="31">
        <v>385</v>
      </c>
      <c r="J1368" s="33">
        <v>3807.25</v>
      </c>
      <c r="K1368" s="31">
        <v>738</v>
      </c>
      <c r="L1368" s="33">
        <v>6098.87</v>
      </c>
      <c r="M1368" s="33"/>
      <c r="N1368" s="33">
        <v>20416.62</v>
      </c>
      <c r="O1368" s="29"/>
    </row>
    <row r="1369" spans="1:15" x14ac:dyDescent="0.25">
      <c r="A1369" s="30">
        <v>11</v>
      </c>
      <c r="B1369" s="31" t="s">
        <v>22</v>
      </c>
      <c r="C1369" s="31" t="s">
        <v>15</v>
      </c>
      <c r="D1369" s="31">
        <v>6</v>
      </c>
      <c r="E1369" s="31">
        <v>6</v>
      </c>
      <c r="F1369" s="32">
        <v>44805</v>
      </c>
      <c r="G1369" s="33">
        <v>5472.97</v>
      </c>
      <c r="H1369" s="33">
        <v>20797.5</v>
      </c>
      <c r="I1369" s="31">
        <v>800</v>
      </c>
      <c r="J1369" s="33">
        <v>3470.5</v>
      </c>
      <c r="K1369" s="31">
        <v>735.85</v>
      </c>
      <c r="L1369" s="31">
        <v>52</v>
      </c>
      <c r="M1369" s="31"/>
      <c r="N1369" s="33">
        <v>31328.82</v>
      </c>
      <c r="O1369" s="29"/>
    </row>
    <row r="1370" spans="1:15" x14ac:dyDescent="0.25">
      <c r="A1370" s="30">
        <v>49</v>
      </c>
      <c r="B1370" s="31" t="s">
        <v>64</v>
      </c>
      <c r="C1370" s="31" t="s">
        <v>15</v>
      </c>
      <c r="D1370" s="31">
        <v>7</v>
      </c>
      <c r="E1370" s="31">
        <v>6</v>
      </c>
      <c r="F1370" s="32">
        <v>44805</v>
      </c>
      <c r="G1370" s="33">
        <v>3506</v>
      </c>
      <c r="H1370" s="33">
        <v>1200</v>
      </c>
      <c r="I1370" s="31">
        <v>210</v>
      </c>
      <c r="J1370" s="33">
        <v>2753.47</v>
      </c>
      <c r="K1370" s="31">
        <v>709.15</v>
      </c>
      <c r="L1370" s="31">
        <v>227.26</v>
      </c>
      <c r="M1370" s="31"/>
      <c r="N1370" s="33">
        <v>8605.8799999999992</v>
      </c>
      <c r="O1370" s="29"/>
    </row>
    <row r="1371" spans="1:15" ht="30" x14ac:dyDescent="0.25">
      <c r="A1371" s="30">
        <v>9</v>
      </c>
      <c r="B1371" s="31" t="s">
        <v>19</v>
      </c>
      <c r="C1371" s="31" t="s">
        <v>20</v>
      </c>
      <c r="D1371" s="31">
        <v>5</v>
      </c>
      <c r="E1371" s="31">
        <v>6</v>
      </c>
      <c r="F1371" s="32">
        <v>44805</v>
      </c>
      <c r="G1371" s="33">
        <v>10747.87</v>
      </c>
      <c r="H1371" s="33">
        <v>2600</v>
      </c>
      <c r="I1371" s="31">
        <v>0</v>
      </c>
      <c r="J1371" s="33">
        <v>5302.5</v>
      </c>
      <c r="K1371" s="31">
        <v>662</v>
      </c>
      <c r="L1371" s="31">
        <v>15.99</v>
      </c>
      <c r="M1371" s="31"/>
      <c r="N1371" s="33">
        <v>19328.36</v>
      </c>
      <c r="O1371" s="29"/>
    </row>
    <row r="1372" spans="1:15" ht="30" x14ac:dyDescent="0.25">
      <c r="A1372" s="30">
        <v>31</v>
      </c>
      <c r="B1372" s="31" t="s">
        <v>45</v>
      </c>
      <c r="C1372" s="31" t="s">
        <v>20</v>
      </c>
      <c r="D1372" s="31">
        <v>7</v>
      </c>
      <c r="E1372" s="31">
        <v>6</v>
      </c>
      <c r="F1372" s="32">
        <v>44805</v>
      </c>
      <c r="G1372" s="33">
        <v>18400.5</v>
      </c>
      <c r="H1372" s="33">
        <v>16200</v>
      </c>
      <c r="I1372" s="31">
        <v>399</v>
      </c>
      <c r="J1372" s="33">
        <v>10541.5</v>
      </c>
      <c r="K1372" s="33">
        <v>2157.12</v>
      </c>
      <c r="L1372" s="31">
        <v>35.1</v>
      </c>
      <c r="M1372" s="31"/>
      <c r="N1372" s="33">
        <v>47733.22</v>
      </c>
      <c r="O1372" s="29"/>
    </row>
    <row r="1373" spans="1:15" ht="30" x14ac:dyDescent="0.25">
      <c r="A1373" s="30">
        <v>15</v>
      </c>
      <c r="B1373" s="31" t="s">
        <v>26</v>
      </c>
      <c r="C1373" s="31" t="s">
        <v>20</v>
      </c>
      <c r="D1373" s="31">
        <v>7</v>
      </c>
      <c r="E1373" s="31">
        <v>6</v>
      </c>
      <c r="F1373" s="32">
        <v>44805</v>
      </c>
      <c r="G1373" s="33">
        <v>19181.240000000002</v>
      </c>
      <c r="H1373" s="33">
        <v>21312.5</v>
      </c>
      <c r="I1373" s="33">
        <v>6439.25</v>
      </c>
      <c r="J1373" s="33">
        <v>8920.9599999999991</v>
      </c>
      <c r="K1373" s="33">
        <v>1791.96</v>
      </c>
      <c r="L1373" s="31">
        <v>851.33</v>
      </c>
      <c r="M1373" s="31"/>
      <c r="N1373" s="33">
        <v>58497.24</v>
      </c>
      <c r="O1373" s="29"/>
    </row>
    <row r="1374" spans="1:15" x14ac:dyDescent="0.25">
      <c r="A1374" s="30">
        <v>76</v>
      </c>
      <c r="B1374" s="31" t="s">
        <v>74</v>
      </c>
      <c r="C1374" s="31" t="s">
        <v>15</v>
      </c>
      <c r="D1374" s="31">
        <v>7</v>
      </c>
      <c r="E1374" s="31">
        <v>6</v>
      </c>
      <c r="F1374" s="32">
        <v>44805</v>
      </c>
      <c r="G1374" s="33">
        <v>8260</v>
      </c>
      <c r="H1374" s="33">
        <v>3162.5</v>
      </c>
      <c r="I1374" s="31">
        <v>0</v>
      </c>
      <c r="J1374" s="33">
        <v>4952.32</v>
      </c>
      <c r="K1374" s="31">
        <v>755.68</v>
      </c>
      <c r="L1374" s="31">
        <v>87.56</v>
      </c>
      <c r="M1374" s="31"/>
      <c r="N1374" s="33">
        <v>17218.060000000001</v>
      </c>
      <c r="O1374" s="29"/>
    </row>
    <row r="1375" spans="1:15" x14ac:dyDescent="0.25">
      <c r="A1375" s="30">
        <v>13</v>
      </c>
      <c r="B1375" s="31" t="s">
        <v>25</v>
      </c>
      <c r="C1375" s="31" t="s">
        <v>15</v>
      </c>
      <c r="D1375" s="31">
        <v>6</v>
      </c>
      <c r="E1375" s="31">
        <v>6</v>
      </c>
      <c r="F1375" s="32">
        <v>44805</v>
      </c>
      <c r="G1375" s="33">
        <v>6068.64</v>
      </c>
      <c r="H1375" s="33">
        <v>3300</v>
      </c>
      <c r="I1375" s="31">
        <v>0</v>
      </c>
      <c r="J1375" s="31">
        <v>985.74</v>
      </c>
      <c r="K1375" s="31">
        <v>312.43</v>
      </c>
      <c r="L1375" s="31">
        <v>0</v>
      </c>
      <c r="M1375" s="31"/>
      <c r="N1375" s="33">
        <v>10666.81</v>
      </c>
      <c r="O1375" s="29"/>
    </row>
    <row r="1376" spans="1:15" x14ac:dyDescent="0.25">
      <c r="A1376" s="30">
        <v>47</v>
      </c>
      <c r="B1376" s="31" t="s">
        <v>77</v>
      </c>
      <c r="C1376" s="31" t="s">
        <v>36</v>
      </c>
      <c r="D1376" s="31">
        <v>9</v>
      </c>
      <c r="E1376" s="31">
        <v>6</v>
      </c>
      <c r="F1376" s="32">
        <v>44805</v>
      </c>
      <c r="G1376" s="33">
        <v>17538</v>
      </c>
      <c r="H1376" s="33">
        <v>2500</v>
      </c>
      <c r="I1376" s="33">
        <v>3855</v>
      </c>
      <c r="J1376" s="33">
        <v>5074.17</v>
      </c>
      <c r="K1376" s="33">
        <v>1894.87</v>
      </c>
      <c r="L1376" s="31">
        <v>400.96</v>
      </c>
      <c r="M1376" s="31"/>
      <c r="N1376" s="33">
        <v>31263</v>
      </c>
      <c r="O1376" s="29"/>
    </row>
    <row r="1377" spans="1:15" x14ac:dyDescent="0.25">
      <c r="A1377" s="30">
        <v>19</v>
      </c>
      <c r="B1377" s="31" t="s">
        <v>31</v>
      </c>
      <c r="C1377" s="31" t="s">
        <v>32</v>
      </c>
      <c r="D1377" s="31">
        <v>6</v>
      </c>
      <c r="E1377" s="31">
        <v>6</v>
      </c>
      <c r="F1377" s="32">
        <v>44805</v>
      </c>
      <c r="G1377" s="33">
        <v>16449.64</v>
      </c>
      <c r="H1377" s="33">
        <v>14306</v>
      </c>
      <c r="I1377" s="33">
        <v>2620</v>
      </c>
      <c r="J1377" s="33">
        <v>4746.66</v>
      </c>
      <c r="K1377" s="31">
        <v>940.7</v>
      </c>
      <c r="L1377" s="31">
        <v>210.98</v>
      </c>
      <c r="M1377" s="31"/>
      <c r="N1377" s="33">
        <v>39273.980000000003</v>
      </c>
      <c r="O1377" s="29"/>
    </row>
    <row r="1378" spans="1:15" x14ac:dyDescent="0.25">
      <c r="A1378" s="30">
        <v>4</v>
      </c>
      <c r="B1378" s="31" t="s">
        <v>37</v>
      </c>
      <c r="C1378" s="31" t="s">
        <v>38</v>
      </c>
      <c r="D1378" s="31">
        <v>5</v>
      </c>
      <c r="E1378" s="31">
        <v>6</v>
      </c>
      <c r="F1378" s="32">
        <v>44805</v>
      </c>
      <c r="G1378" s="33">
        <v>16319.08</v>
      </c>
      <c r="H1378" s="31">
        <v>0</v>
      </c>
      <c r="I1378" s="31">
        <v>500</v>
      </c>
      <c r="J1378" s="33">
        <v>8283.2000000000007</v>
      </c>
      <c r="K1378" s="33">
        <v>4344.62</v>
      </c>
      <c r="L1378" s="31">
        <v>197</v>
      </c>
      <c r="M1378" s="31"/>
      <c r="N1378" s="33">
        <v>29643.9</v>
      </c>
      <c r="O1378" s="29"/>
    </row>
    <row r="1379" spans="1:15" x14ac:dyDescent="0.25">
      <c r="A1379" s="30">
        <v>12</v>
      </c>
      <c r="B1379" s="31" t="s">
        <v>23</v>
      </c>
      <c r="C1379" s="31" t="s">
        <v>15</v>
      </c>
      <c r="D1379" s="31">
        <v>6</v>
      </c>
      <c r="E1379" s="31">
        <v>6</v>
      </c>
      <c r="F1379" s="32">
        <v>44805</v>
      </c>
      <c r="G1379" s="33">
        <v>21341.54</v>
      </c>
      <c r="H1379" s="33">
        <v>7720</v>
      </c>
      <c r="I1379" s="31">
        <v>0</v>
      </c>
      <c r="J1379" s="33">
        <v>1949.94</v>
      </c>
      <c r="K1379" s="31">
        <v>366.77</v>
      </c>
      <c r="L1379" s="31">
        <v>54.98</v>
      </c>
      <c r="M1379" s="31"/>
      <c r="N1379" s="33">
        <v>31433.23</v>
      </c>
      <c r="O1379" s="29"/>
    </row>
    <row r="1380" spans="1:15" x14ac:dyDescent="0.25">
      <c r="A1380" s="30">
        <v>60</v>
      </c>
      <c r="B1380" s="31" t="s">
        <v>67</v>
      </c>
      <c r="C1380" s="31" t="s">
        <v>15</v>
      </c>
      <c r="D1380" s="31">
        <v>7</v>
      </c>
      <c r="E1380" s="31">
        <v>6</v>
      </c>
      <c r="F1380" s="32">
        <v>44805</v>
      </c>
      <c r="G1380" s="33">
        <v>10579.8</v>
      </c>
      <c r="H1380" s="31">
        <v>0</v>
      </c>
      <c r="I1380" s="31">
        <v>0</v>
      </c>
      <c r="J1380" s="33">
        <v>6010</v>
      </c>
      <c r="K1380" s="33">
        <v>1992</v>
      </c>
      <c r="L1380" s="31">
        <v>17</v>
      </c>
      <c r="M1380" s="31"/>
      <c r="N1380" s="33">
        <v>18598.8</v>
      </c>
      <c r="O1380" s="29"/>
    </row>
    <row r="1381" spans="1:15" x14ac:dyDescent="0.25">
      <c r="A1381" s="30">
        <v>28</v>
      </c>
      <c r="B1381" s="31" t="s">
        <v>46</v>
      </c>
      <c r="C1381" s="31" t="s">
        <v>15</v>
      </c>
      <c r="D1381" s="31">
        <v>8</v>
      </c>
      <c r="E1381" s="31">
        <v>6</v>
      </c>
      <c r="F1381" s="32">
        <v>44805</v>
      </c>
      <c r="G1381" s="33">
        <v>5315</v>
      </c>
      <c r="H1381" s="33">
        <v>3750</v>
      </c>
      <c r="I1381" s="31">
        <v>0</v>
      </c>
      <c r="J1381" s="33">
        <v>2272.83</v>
      </c>
      <c r="K1381" s="31">
        <v>675.5</v>
      </c>
      <c r="L1381" s="31">
        <v>92.5</v>
      </c>
      <c r="M1381" s="31"/>
      <c r="N1381" s="33">
        <v>12105.83</v>
      </c>
      <c r="O1381" s="29"/>
    </row>
    <row r="1382" spans="1:15" x14ac:dyDescent="0.25">
      <c r="A1382" s="30">
        <v>29</v>
      </c>
      <c r="B1382" s="31" t="s">
        <v>47</v>
      </c>
      <c r="C1382" s="31" t="s">
        <v>15</v>
      </c>
      <c r="D1382" s="31">
        <v>7</v>
      </c>
      <c r="E1382" s="31">
        <v>6</v>
      </c>
      <c r="F1382" s="32">
        <v>44805</v>
      </c>
      <c r="G1382" s="33">
        <v>5030</v>
      </c>
      <c r="H1382" s="33">
        <v>9100</v>
      </c>
      <c r="I1382" s="33">
        <v>1080</v>
      </c>
      <c r="J1382" s="33">
        <v>4092.32</v>
      </c>
      <c r="K1382" s="31">
        <v>700</v>
      </c>
      <c r="L1382" s="31">
        <v>0</v>
      </c>
      <c r="M1382" s="31"/>
      <c r="N1382" s="33">
        <v>20002.32</v>
      </c>
      <c r="O1382" s="29"/>
    </row>
    <row r="1383" spans="1:15" x14ac:dyDescent="0.25">
      <c r="A1383" s="30">
        <v>72</v>
      </c>
      <c r="B1383" s="31" t="s">
        <v>71</v>
      </c>
      <c r="C1383" s="31" t="s">
        <v>32</v>
      </c>
      <c r="D1383" s="31">
        <v>8</v>
      </c>
      <c r="E1383" s="31">
        <v>6</v>
      </c>
      <c r="F1383" s="32">
        <v>44805</v>
      </c>
      <c r="G1383" s="33">
        <v>12131</v>
      </c>
      <c r="H1383" s="33">
        <v>7280</v>
      </c>
      <c r="I1383" s="31">
        <v>300</v>
      </c>
      <c r="J1383" s="33">
        <v>4048.65</v>
      </c>
      <c r="K1383" s="31">
        <v>990</v>
      </c>
      <c r="L1383" s="31">
        <v>80.989999999999995</v>
      </c>
      <c r="M1383" s="31"/>
      <c r="N1383" s="33">
        <v>24830.639999999999</v>
      </c>
      <c r="O1383" s="29"/>
    </row>
    <row r="1384" spans="1:15" x14ac:dyDescent="0.25">
      <c r="A1384" s="30">
        <v>54</v>
      </c>
      <c r="B1384" s="31" t="s">
        <v>65</v>
      </c>
      <c r="C1384" s="31" t="s">
        <v>15</v>
      </c>
      <c r="D1384" s="31">
        <v>8</v>
      </c>
      <c r="E1384" s="31">
        <v>6</v>
      </c>
      <c r="F1384" s="32">
        <v>44805</v>
      </c>
      <c r="G1384" s="33">
        <v>4735</v>
      </c>
      <c r="H1384" s="33">
        <v>8110</v>
      </c>
      <c r="I1384" s="31">
        <v>940</v>
      </c>
      <c r="J1384" s="33">
        <v>2714.5</v>
      </c>
      <c r="K1384" s="31">
        <v>378.5</v>
      </c>
      <c r="L1384" s="31">
        <v>505</v>
      </c>
      <c r="M1384" s="31"/>
      <c r="N1384" s="33">
        <v>17383</v>
      </c>
      <c r="O1384" s="29"/>
    </row>
    <row r="1385" spans="1:15" x14ac:dyDescent="0.25">
      <c r="A1385" s="30">
        <v>25</v>
      </c>
      <c r="B1385" s="31" t="s">
        <v>40</v>
      </c>
      <c r="C1385" s="31" t="s">
        <v>38</v>
      </c>
      <c r="D1385" s="31">
        <v>6</v>
      </c>
      <c r="E1385" s="31">
        <v>6</v>
      </c>
      <c r="F1385" s="32">
        <v>44805</v>
      </c>
      <c r="G1385" s="33">
        <v>15568.57</v>
      </c>
      <c r="H1385" s="33">
        <v>15855.87</v>
      </c>
      <c r="I1385" s="33">
        <v>1600</v>
      </c>
      <c r="J1385" s="33">
        <v>8923.43</v>
      </c>
      <c r="K1385" s="33">
        <v>1670.45</v>
      </c>
      <c r="L1385" s="33">
        <v>2436.5100000000002</v>
      </c>
      <c r="M1385" s="33"/>
      <c r="N1385" s="33">
        <v>46054.83</v>
      </c>
      <c r="O1385" s="29"/>
    </row>
    <row r="1386" spans="1:15" x14ac:dyDescent="0.25">
      <c r="A1386" s="30">
        <v>63</v>
      </c>
      <c r="B1386" s="31" t="s">
        <v>56</v>
      </c>
      <c r="C1386" s="31" t="s">
        <v>15</v>
      </c>
      <c r="D1386" s="31">
        <v>8</v>
      </c>
      <c r="E1386" s="31">
        <v>6</v>
      </c>
      <c r="F1386" s="32">
        <v>44805</v>
      </c>
      <c r="G1386" s="33">
        <v>14681</v>
      </c>
      <c r="H1386" s="33">
        <v>3850.6</v>
      </c>
      <c r="I1386" s="31">
        <v>985</v>
      </c>
      <c r="J1386" s="33">
        <v>6312.75</v>
      </c>
      <c r="K1386" s="33">
        <v>1470</v>
      </c>
      <c r="L1386" s="31">
        <v>478.93</v>
      </c>
      <c r="M1386" s="31"/>
      <c r="N1386" s="33">
        <v>27778.28</v>
      </c>
      <c r="O1386" s="29"/>
    </row>
    <row r="1387" spans="1:15" x14ac:dyDescent="0.25">
      <c r="A1387" s="30">
        <v>7</v>
      </c>
      <c r="B1387" s="31" t="s">
        <v>17</v>
      </c>
      <c r="C1387" s="31" t="s">
        <v>15</v>
      </c>
      <c r="D1387" s="31">
        <v>6</v>
      </c>
      <c r="E1387" s="31">
        <v>6</v>
      </c>
      <c r="F1387" s="32">
        <v>44805</v>
      </c>
      <c r="G1387" s="33">
        <v>2570</v>
      </c>
      <c r="H1387" s="31">
        <v>0</v>
      </c>
      <c r="I1387" s="31">
        <v>0</v>
      </c>
      <c r="J1387" s="31">
        <v>660.75</v>
      </c>
      <c r="K1387" s="31">
        <v>165</v>
      </c>
      <c r="L1387" s="31">
        <v>0</v>
      </c>
      <c r="M1387" s="31"/>
      <c r="N1387" s="33">
        <v>3395.75</v>
      </c>
      <c r="O1387" s="29"/>
    </row>
    <row r="1388" spans="1:15" x14ac:dyDescent="0.25">
      <c r="A1388" s="30">
        <v>16</v>
      </c>
      <c r="B1388" s="31" t="s">
        <v>27</v>
      </c>
      <c r="C1388" s="31" t="s">
        <v>15</v>
      </c>
      <c r="D1388" s="31">
        <v>7</v>
      </c>
      <c r="E1388" s="31">
        <v>7</v>
      </c>
      <c r="F1388" s="32">
        <v>44805</v>
      </c>
      <c r="G1388" s="33">
        <v>5735.37</v>
      </c>
      <c r="H1388" s="31">
        <v>0</v>
      </c>
      <c r="I1388" s="31">
        <v>120</v>
      </c>
      <c r="J1388" s="33">
        <v>1617.16</v>
      </c>
      <c r="K1388" s="31">
        <v>495.73</v>
      </c>
      <c r="L1388" s="33">
        <v>1448.59</v>
      </c>
      <c r="M1388" s="33"/>
      <c r="N1388" s="33">
        <v>9416.85</v>
      </c>
      <c r="O1388" s="29"/>
    </row>
    <row r="1389" spans="1:15" x14ac:dyDescent="0.25">
      <c r="A1389" s="30">
        <v>62</v>
      </c>
      <c r="B1389" s="31" t="s">
        <v>63</v>
      </c>
      <c r="C1389" s="31" t="s">
        <v>15</v>
      </c>
      <c r="D1389" s="31">
        <v>9</v>
      </c>
      <c r="E1389" s="31">
        <v>6</v>
      </c>
      <c r="F1389" s="32">
        <v>44805</v>
      </c>
      <c r="G1389" s="33">
        <v>13613.25</v>
      </c>
      <c r="H1389" s="33">
        <v>3050</v>
      </c>
      <c r="I1389" s="33">
        <v>1968.75</v>
      </c>
      <c r="J1389" s="33">
        <v>3351.72</v>
      </c>
      <c r="K1389" s="31">
        <v>462.73</v>
      </c>
      <c r="L1389" s="31">
        <v>230.11</v>
      </c>
      <c r="M1389" s="31"/>
      <c r="N1389" s="33">
        <v>22676.560000000001</v>
      </c>
      <c r="O1389" s="29"/>
    </row>
    <row r="1390" spans="1:15" x14ac:dyDescent="0.25">
      <c r="A1390" s="30">
        <v>24</v>
      </c>
      <c r="B1390" s="31" t="s">
        <v>39</v>
      </c>
      <c r="C1390" s="31" t="s">
        <v>36</v>
      </c>
      <c r="D1390" s="31">
        <v>6</v>
      </c>
      <c r="E1390" s="31">
        <v>6</v>
      </c>
      <c r="F1390" s="32">
        <v>44805</v>
      </c>
      <c r="G1390" s="33">
        <v>17005.12</v>
      </c>
      <c r="H1390" s="33">
        <v>10911.5</v>
      </c>
      <c r="I1390" s="31">
        <v>636</v>
      </c>
      <c r="J1390" s="33">
        <v>4695.75</v>
      </c>
      <c r="K1390" s="31">
        <v>705.5</v>
      </c>
      <c r="L1390" s="31">
        <v>256.97000000000003</v>
      </c>
      <c r="M1390" s="31"/>
      <c r="N1390" s="33">
        <v>34210.839999999997</v>
      </c>
      <c r="O1390" s="29"/>
    </row>
    <row r="1391" spans="1:15" x14ac:dyDescent="0.25">
      <c r="A1391" s="30">
        <v>26</v>
      </c>
      <c r="B1391" s="31" t="s">
        <v>41</v>
      </c>
      <c r="C1391" s="31" t="s">
        <v>15</v>
      </c>
      <c r="D1391" s="31">
        <v>8</v>
      </c>
      <c r="E1391" s="31">
        <v>6</v>
      </c>
      <c r="F1391" s="32">
        <v>44805</v>
      </c>
      <c r="G1391" s="33">
        <v>6508.12</v>
      </c>
      <c r="H1391" s="31">
        <v>0</v>
      </c>
      <c r="I1391" s="33">
        <v>1920</v>
      </c>
      <c r="J1391" s="33">
        <v>1222.1199999999999</v>
      </c>
      <c r="K1391" s="31">
        <v>362.76</v>
      </c>
      <c r="L1391" s="31">
        <v>296.5</v>
      </c>
      <c r="M1391" s="31"/>
      <c r="N1391" s="33">
        <v>10309.5</v>
      </c>
      <c r="O1391" s="29"/>
    </row>
    <row r="1392" spans="1:15" x14ac:dyDescent="0.25">
      <c r="A1392" s="30">
        <v>56</v>
      </c>
      <c r="B1392" s="31" t="s">
        <v>55</v>
      </c>
      <c r="C1392" s="31" t="s">
        <v>15</v>
      </c>
      <c r="D1392" s="31">
        <v>6</v>
      </c>
      <c r="E1392" s="31">
        <v>6</v>
      </c>
      <c r="F1392" s="32">
        <v>44805</v>
      </c>
      <c r="G1392" s="33">
        <v>6483.46</v>
      </c>
      <c r="H1392" s="33">
        <v>2575.5700000000002</v>
      </c>
      <c r="I1392" s="31">
        <v>70</v>
      </c>
      <c r="J1392" s="33">
        <v>4104.28</v>
      </c>
      <c r="K1392" s="33">
        <v>1058.83</v>
      </c>
      <c r="L1392" s="31">
        <v>253.03</v>
      </c>
      <c r="M1392" s="31"/>
      <c r="N1392" s="33">
        <v>14545.17</v>
      </c>
      <c r="O1392" s="29"/>
    </row>
    <row r="1393" spans="1:15" x14ac:dyDescent="0.25">
      <c r="A1393" s="30">
        <v>39</v>
      </c>
      <c r="B1393" s="31" t="s">
        <v>54</v>
      </c>
      <c r="C1393" s="31" t="s">
        <v>38</v>
      </c>
      <c r="D1393" s="31">
        <v>6</v>
      </c>
      <c r="E1393" s="31">
        <v>6</v>
      </c>
      <c r="F1393" s="32">
        <v>44805</v>
      </c>
      <c r="G1393" s="33">
        <v>26052.41</v>
      </c>
      <c r="H1393" s="31">
        <v>0</v>
      </c>
      <c r="I1393" s="31">
        <v>600</v>
      </c>
      <c r="J1393" s="33">
        <v>15269.85</v>
      </c>
      <c r="K1393" s="33">
        <v>21100.68</v>
      </c>
      <c r="L1393" s="33">
        <v>7048.08</v>
      </c>
      <c r="M1393" s="33"/>
      <c r="N1393" s="33">
        <v>70071.02</v>
      </c>
      <c r="O1393" s="29"/>
    </row>
    <row r="1394" spans="1:15" x14ac:dyDescent="0.25">
      <c r="A1394" s="30">
        <v>21</v>
      </c>
      <c r="B1394" s="31" t="s">
        <v>33</v>
      </c>
      <c r="C1394" s="31" t="s">
        <v>15</v>
      </c>
      <c r="D1394" s="31">
        <v>6</v>
      </c>
      <c r="E1394" s="31">
        <v>6</v>
      </c>
      <c r="F1394" s="32">
        <v>44805</v>
      </c>
      <c r="G1394" s="33">
        <v>14635</v>
      </c>
      <c r="H1394" s="33">
        <v>18200</v>
      </c>
      <c r="I1394" s="31">
        <v>210</v>
      </c>
      <c r="J1394" s="33">
        <v>7178.56</v>
      </c>
      <c r="K1394" s="33">
        <v>1384.3</v>
      </c>
      <c r="L1394" s="31">
        <v>433.58</v>
      </c>
      <c r="M1394" s="31"/>
      <c r="N1394" s="33">
        <v>42041.440000000002</v>
      </c>
      <c r="O1394" s="29"/>
    </row>
    <row r="1395" spans="1:15" x14ac:dyDescent="0.25">
      <c r="A1395" s="30">
        <v>70</v>
      </c>
      <c r="B1395" s="31" t="s">
        <v>69</v>
      </c>
      <c r="C1395" s="31" t="s">
        <v>15</v>
      </c>
      <c r="D1395" s="31">
        <v>8</v>
      </c>
      <c r="E1395" s="31">
        <v>6</v>
      </c>
      <c r="F1395" s="32">
        <v>44805</v>
      </c>
      <c r="G1395" s="33">
        <v>5628.87</v>
      </c>
      <c r="H1395" s="31">
        <v>0</v>
      </c>
      <c r="I1395" s="31">
        <v>600</v>
      </c>
      <c r="J1395" s="33">
        <v>1705.01</v>
      </c>
      <c r="K1395" s="31">
        <v>450.02</v>
      </c>
      <c r="L1395" s="31">
        <v>215.43</v>
      </c>
      <c r="M1395" s="31"/>
      <c r="N1395" s="33">
        <v>8599.33</v>
      </c>
      <c r="O1395" s="29"/>
    </row>
    <row r="1396" spans="1:15" x14ac:dyDescent="0.25">
      <c r="A1396" s="30">
        <v>17</v>
      </c>
      <c r="B1396" s="31" t="s">
        <v>28</v>
      </c>
      <c r="C1396" s="31" t="s">
        <v>15</v>
      </c>
      <c r="D1396" s="31">
        <v>7</v>
      </c>
      <c r="E1396" s="31">
        <v>6</v>
      </c>
      <c r="F1396" s="32">
        <v>44805</v>
      </c>
      <c r="G1396" s="33">
        <v>14013</v>
      </c>
      <c r="H1396" s="31">
        <v>0</v>
      </c>
      <c r="I1396" s="33">
        <v>1629.15</v>
      </c>
      <c r="J1396" s="33">
        <v>7014.39</v>
      </c>
      <c r="K1396" s="33">
        <v>2161.21</v>
      </c>
      <c r="L1396" s="31">
        <v>967.04</v>
      </c>
      <c r="M1396" s="31"/>
      <c r="N1396" s="33">
        <v>25784.79</v>
      </c>
      <c r="O1396" s="29"/>
    </row>
    <row r="1397" spans="1:15" x14ac:dyDescent="0.25">
      <c r="A1397" s="30">
        <v>71</v>
      </c>
      <c r="B1397" s="31" t="s">
        <v>73</v>
      </c>
      <c r="C1397" s="31" t="s">
        <v>15</v>
      </c>
      <c r="D1397" s="31">
        <v>7</v>
      </c>
      <c r="E1397" s="31">
        <v>6</v>
      </c>
      <c r="F1397" s="32">
        <v>44805</v>
      </c>
      <c r="G1397" s="33">
        <v>10532.08</v>
      </c>
      <c r="H1397" s="31">
        <v>300</v>
      </c>
      <c r="I1397" s="31">
        <v>710</v>
      </c>
      <c r="J1397" s="33">
        <v>4069.53</v>
      </c>
      <c r="K1397" s="33">
        <v>1572.95</v>
      </c>
      <c r="L1397" s="31">
        <v>135.72999999999999</v>
      </c>
      <c r="M1397" s="31"/>
      <c r="N1397" s="33">
        <v>17320.29</v>
      </c>
      <c r="O1397" s="29"/>
    </row>
    <row r="1398" spans="1:15" x14ac:dyDescent="0.25">
      <c r="A1398" s="30">
        <v>33</v>
      </c>
      <c r="B1398" s="31" t="s">
        <v>44</v>
      </c>
      <c r="C1398" s="31" t="s">
        <v>32</v>
      </c>
      <c r="D1398" s="31">
        <v>6</v>
      </c>
      <c r="E1398" s="31">
        <v>6</v>
      </c>
      <c r="F1398" s="32">
        <v>44805</v>
      </c>
      <c r="G1398" s="33">
        <v>19840</v>
      </c>
      <c r="H1398" s="31">
        <v>500</v>
      </c>
      <c r="I1398" s="31">
        <v>150</v>
      </c>
      <c r="J1398" s="33">
        <v>5543.06</v>
      </c>
      <c r="K1398" s="33">
        <v>1362.9</v>
      </c>
      <c r="L1398" s="31">
        <v>29.99</v>
      </c>
      <c r="M1398" s="31"/>
      <c r="N1398" s="33">
        <v>27425.95</v>
      </c>
      <c r="O1398" s="29"/>
    </row>
    <row r="1399" spans="1:15" x14ac:dyDescent="0.25">
      <c r="A1399" s="30">
        <v>41</v>
      </c>
      <c r="B1399" s="31" t="s">
        <v>50</v>
      </c>
      <c r="C1399" s="31" t="s">
        <v>38</v>
      </c>
      <c r="D1399" s="31">
        <v>5</v>
      </c>
      <c r="E1399" s="31">
        <v>6</v>
      </c>
      <c r="F1399" s="32">
        <v>44805</v>
      </c>
      <c r="G1399" s="33">
        <v>23069.919999999998</v>
      </c>
      <c r="H1399" s="33">
        <v>1660</v>
      </c>
      <c r="I1399" s="31">
        <v>0</v>
      </c>
      <c r="J1399" s="33">
        <v>8525.17</v>
      </c>
      <c r="K1399" s="33">
        <v>1769.04</v>
      </c>
      <c r="L1399" s="31">
        <v>850.9</v>
      </c>
      <c r="M1399" s="31"/>
      <c r="N1399" s="33">
        <v>35875.03</v>
      </c>
      <c r="O1399" s="29"/>
    </row>
    <row r="1400" spans="1:15" x14ac:dyDescent="0.25">
      <c r="A1400" s="30">
        <v>8</v>
      </c>
      <c r="B1400" s="31" t="s">
        <v>18</v>
      </c>
      <c r="C1400" s="31" t="s">
        <v>15</v>
      </c>
      <c r="D1400" s="31">
        <v>6</v>
      </c>
      <c r="E1400" s="31">
        <v>6</v>
      </c>
      <c r="F1400" s="32">
        <v>44805</v>
      </c>
      <c r="G1400" s="33">
        <v>7175.34</v>
      </c>
      <c r="H1400" s="33">
        <v>3000</v>
      </c>
      <c r="I1400" s="31">
        <v>0</v>
      </c>
      <c r="J1400" s="33">
        <v>3139.76</v>
      </c>
      <c r="K1400" s="31">
        <v>469.91</v>
      </c>
      <c r="L1400" s="31">
        <v>67.959999999999994</v>
      </c>
      <c r="M1400" s="31"/>
      <c r="N1400" s="33">
        <v>13852.97</v>
      </c>
      <c r="O1400" s="29"/>
    </row>
    <row r="1401" spans="1:15" x14ac:dyDescent="0.25">
      <c r="A1401" s="30">
        <v>69</v>
      </c>
      <c r="B1401" s="31" t="s">
        <v>76</v>
      </c>
      <c r="C1401" s="31" t="s">
        <v>15</v>
      </c>
      <c r="D1401" s="31">
        <v>7</v>
      </c>
      <c r="E1401" s="31">
        <v>6</v>
      </c>
      <c r="F1401" s="32">
        <v>44805</v>
      </c>
      <c r="G1401" s="33">
        <v>9393.89</v>
      </c>
      <c r="H1401" s="33">
        <v>6845</v>
      </c>
      <c r="I1401" s="31">
        <v>269.97000000000003</v>
      </c>
      <c r="J1401" s="33">
        <v>4572.78</v>
      </c>
      <c r="K1401" s="33">
        <v>1879.27</v>
      </c>
      <c r="L1401" s="31">
        <v>414.46</v>
      </c>
      <c r="M1401" s="31"/>
      <c r="N1401" s="33">
        <v>23375.37</v>
      </c>
      <c r="O1401" s="29"/>
    </row>
    <row r="1402" spans="1:15" x14ac:dyDescent="0.25">
      <c r="A1402" s="30">
        <v>6</v>
      </c>
      <c r="B1402" s="31" t="s">
        <v>16</v>
      </c>
      <c r="C1402" s="31" t="s">
        <v>15</v>
      </c>
      <c r="D1402" s="31">
        <v>6</v>
      </c>
      <c r="E1402" s="31">
        <v>6</v>
      </c>
      <c r="F1402" s="32">
        <v>44805</v>
      </c>
      <c r="G1402" s="33">
        <v>10906.35</v>
      </c>
      <c r="H1402" s="33">
        <v>6900</v>
      </c>
      <c r="I1402" s="31">
        <v>357</v>
      </c>
      <c r="J1402" s="33">
        <v>3722.13</v>
      </c>
      <c r="K1402" s="33">
        <v>1228.27</v>
      </c>
      <c r="L1402" s="31">
        <v>170.1</v>
      </c>
      <c r="M1402" s="31"/>
      <c r="N1402" s="33">
        <v>23283.85</v>
      </c>
      <c r="O1402" s="29"/>
    </row>
    <row r="1403" spans="1:15" x14ac:dyDescent="0.25">
      <c r="A1403" s="30">
        <v>74</v>
      </c>
      <c r="B1403" s="31" t="s">
        <v>80</v>
      </c>
      <c r="C1403" s="31" t="s">
        <v>36</v>
      </c>
      <c r="D1403" s="31">
        <v>8</v>
      </c>
      <c r="E1403" s="31">
        <v>7</v>
      </c>
      <c r="F1403" s="32">
        <v>44805</v>
      </c>
      <c r="G1403" s="33">
        <v>18986.95</v>
      </c>
      <c r="H1403" s="31">
        <v>0</v>
      </c>
      <c r="I1403" s="31">
        <v>0</v>
      </c>
      <c r="J1403" s="33">
        <v>3573</v>
      </c>
      <c r="K1403" s="33">
        <v>1054.5</v>
      </c>
      <c r="L1403" s="31">
        <v>135.6</v>
      </c>
      <c r="M1403" s="31"/>
      <c r="N1403" s="33">
        <v>23750.05</v>
      </c>
      <c r="O1403" s="29"/>
    </row>
    <row r="1404" spans="1:15" x14ac:dyDescent="0.25">
      <c r="A1404" s="30">
        <v>18</v>
      </c>
      <c r="B1404" s="31" t="s">
        <v>29</v>
      </c>
      <c r="C1404" s="31" t="s">
        <v>15</v>
      </c>
      <c r="D1404" s="31">
        <v>6</v>
      </c>
      <c r="E1404" s="31">
        <v>6</v>
      </c>
      <c r="F1404" s="32">
        <v>44805</v>
      </c>
      <c r="G1404" s="33">
        <v>7588.89</v>
      </c>
      <c r="H1404" s="31">
        <v>0</v>
      </c>
      <c r="I1404" s="31">
        <v>581</v>
      </c>
      <c r="J1404" s="33">
        <v>3360.55</v>
      </c>
      <c r="K1404" s="31">
        <v>548.58000000000004</v>
      </c>
      <c r="L1404" s="33">
        <v>1045.76</v>
      </c>
      <c r="M1404" s="33"/>
      <c r="N1404" s="33">
        <v>13124.78</v>
      </c>
      <c r="O1404" s="29"/>
    </row>
    <row r="1405" spans="1:15" x14ac:dyDescent="0.25">
      <c r="A1405" s="30">
        <v>37</v>
      </c>
      <c r="B1405" s="31" t="s">
        <v>51</v>
      </c>
      <c r="C1405" s="31" t="s">
        <v>36</v>
      </c>
      <c r="D1405" s="31">
        <v>7</v>
      </c>
      <c r="E1405" s="31">
        <v>6</v>
      </c>
      <c r="F1405" s="32">
        <v>44805</v>
      </c>
      <c r="G1405" s="33">
        <v>33378.639999999999</v>
      </c>
      <c r="H1405" s="33">
        <v>2722.5</v>
      </c>
      <c r="I1405" s="33">
        <v>2610</v>
      </c>
      <c r="J1405" s="33">
        <v>11344.57</v>
      </c>
      <c r="K1405" s="33">
        <v>6328.11</v>
      </c>
      <c r="L1405" s="33">
        <v>1166.7</v>
      </c>
      <c r="M1405" s="33"/>
      <c r="N1405" s="33">
        <v>57550.52</v>
      </c>
      <c r="O1405" s="29"/>
    </row>
    <row r="1406" spans="1:15" x14ac:dyDescent="0.25">
      <c r="A1406" s="30">
        <v>67</v>
      </c>
      <c r="B1406" s="31" t="s">
        <v>68</v>
      </c>
      <c r="C1406" s="31" t="s">
        <v>15</v>
      </c>
      <c r="D1406" s="31">
        <v>8</v>
      </c>
      <c r="E1406" s="31">
        <v>6</v>
      </c>
      <c r="F1406" s="32">
        <v>44805</v>
      </c>
      <c r="G1406" s="33">
        <v>10285.42</v>
      </c>
      <c r="H1406" s="33">
        <v>2400</v>
      </c>
      <c r="I1406" s="33">
        <v>1155</v>
      </c>
      <c r="J1406" s="33">
        <v>3151.05</v>
      </c>
      <c r="K1406" s="33">
        <v>4195</v>
      </c>
      <c r="L1406" s="31">
        <v>259.60000000000002</v>
      </c>
      <c r="M1406" s="31"/>
      <c r="N1406" s="33">
        <v>21446.07</v>
      </c>
      <c r="O1406" s="29"/>
    </row>
    <row r="1407" spans="1:15" x14ac:dyDescent="0.25">
      <c r="A1407" s="30">
        <v>30</v>
      </c>
      <c r="B1407" s="31" t="s">
        <v>43</v>
      </c>
      <c r="C1407" s="31" t="s">
        <v>15</v>
      </c>
      <c r="D1407" s="31">
        <v>7</v>
      </c>
      <c r="E1407" s="31">
        <v>6</v>
      </c>
      <c r="F1407" s="32">
        <v>44805</v>
      </c>
      <c r="G1407" s="33">
        <v>3955</v>
      </c>
      <c r="H1407" s="31">
        <v>900</v>
      </c>
      <c r="I1407" s="31">
        <v>376</v>
      </c>
      <c r="J1407" s="33">
        <v>2535.98</v>
      </c>
      <c r="K1407" s="31">
        <v>619</v>
      </c>
      <c r="L1407" s="33">
        <v>4104.92</v>
      </c>
      <c r="M1407" s="33"/>
      <c r="N1407" s="33">
        <v>12490.9</v>
      </c>
      <c r="O1407" s="29"/>
    </row>
    <row r="1408" spans="1:15" x14ac:dyDescent="0.25">
      <c r="A1408" s="30">
        <v>38</v>
      </c>
      <c r="B1408" s="31" t="s">
        <v>53</v>
      </c>
      <c r="C1408" s="31" t="s">
        <v>15</v>
      </c>
      <c r="D1408" s="31">
        <v>8</v>
      </c>
      <c r="E1408" s="31">
        <v>6</v>
      </c>
      <c r="F1408" s="32">
        <v>44835</v>
      </c>
      <c r="G1408" s="33">
        <v>13749.7</v>
      </c>
      <c r="H1408" s="33">
        <v>42560</v>
      </c>
      <c r="I1408" s="31">
        <v>520</v>
      </c>
      <c r="J1408" s="33">
        <v>8827.7099999999991</v>
      </c>
      <c r="K1408" s="33">
        <v>2528.56</v>
      </c>
      <c r="L1408" s="31">
        <v>85.98</v>
      </c>
      <c r="M1408" s="31"/>
      <c r="N1408" s="33">
        <v>68271.95</v>
      </c>
      <c r="O1408" s="29"/>
    </row>
    <row r="1409" spans="1:15" x14ac:dyDescent="0.25">
      <c r="A1409" s="30">
        <v>32</v>
      </c>
      <c r="B1409" s="31" t="s">
        <v>49</v>
      </c>
      <c r="C1409" s="31" t="s">
        <v>15</v>
      </c>
      <c r="D1409" s="31">
        <v>7</v>
      </c>
      <c r="E1409" s="31">
        <v>7</v>
      </c>
      <c r="F1409" s="32">
        <v>44835</v>
      </c>
      <c r="G1409" s="33">
        <v>20308.259999999998</v>
      </c>
      <c r="H1409" s="33">
        <v>16299.04</v>
      </c>
      <c r="I1409" s="31">
        <v>0</v>
      </c>
      <c r="J1409" s="33">
        <v>10757.26</v>
      </c>
      <c r="K1409" s="33">
        <v>1985.85</v>
      </c>
      <c r="L1409" s="31">
        <v>943.04</v>
      </c>
      <c r="M1409" s="31"/>
      <c r="N1409" s="33">
        <v>50293.45</v>
      </c>
      <c r="O1409" s="29"/>
    </row>
    <row r="1410" spans="1:15" x14ac:dyDescent="0.25">
      <c r="A1410" s="30">
        <v>27</v>
      </c>
      <c r="B1410" s="31" t="s">
        <v>42</v>
      </c>
      <c r="C1410" s="31" t="s">
        <v>15</v>
      </c>
      <c r="D1410" s="31">
        <v>6</v>
      </c>
      <c r="E1410" s="31">
        <v>6</v>
      </c>
      <c r="F1410" s="32">
        <v>44835</v>
      </c>
      <c r="G1410" s="33">
        <v>22063.040000000001</v>
      </c>
      <c r="H1410" s="31">
        <v>275</v>
      </c>
      <c r="I1410" s="31">
        <v>240</v>
      </c>
      <c r="J1410" s="33">
        <v>8200</v>
      </c>
      <c r="K1410" s="33">
        <v>1669.62</v>
      </c>
      <c r="L1410" s="31">
        <v>80</v>
      </c>
      <c r="M1410" s="31"/>
      <c r="N1410" s="33">
        <v>32527.66</v>
      </c>
      <c r="O1410" s="29"/>
    </row>
    <row r="1411" spans="1:15" x14ac:dyDescent="0.25">
      <c r="A1411" s="30">
        <v>40</v>
      </c>
      <c r="B1411" s="31" t="s">
        <v>57</v>
      </c>
      <c r="C1411" s="31" t="s">
        <v>32</v>
      </c>
      <c r="D1411" s="31">
        <v>7</v>
      </c>
      <c r="E1411" s="31">
        <v>6</v>
      </c>
      <c r="F1411" s="32">
        <v>44835</v>
      </c>
      <c r="G1411" s="33">
        <v>31834</v>
      </c>
      <c r="H1411" s="33">
        <v>9260</v>
      </c>
      <c r="I1411" s="31">
        <v>600</v>
      </c>
      <c r="J1411" s="33">
        <v>15566.4</v>
      </c>
      <c r="K1411" s="33">
        <v>3461.14</v>
      </c>
      <c r="L1411" s="31">
        <v>271.88</v>
      </c>
      <c r="M1411" s="31"/>
      <c r="N1411" s="33">
        <v>60993.42</v>
      </c>
      <c r="O1411" s="29"/>
    </row>
    <row r="1412" spans="1:15" x14ac:dyDescent="0.25">
      <c r="A1412" s="30">
        <v>64</v>
      </c>
      <c r="B1412" s="31" t="s">
        <v>70</v>
      </c>
      <c r="C1412" s="31" t="s">
        <v>32</v>
      </c>
      <c r="D1412" s="31">
        <v>9</v>
      </c>
      <c r="E1412" s="31">
        <v>6</v>
      </c>
      <c r="F1412" s="32">
        <v>44835</v>
      </c>
      <c r="G1412" s="33">
        <v>29154.71</v>
      </c>
      <c r="H1412" s="33">
        <v>5990</v>
      </c>
      <c r="I1412" s="31">
        <v>169</v>
      </c>
      <c r="J1412" s="33">
        <v>11249.34</v>
      </c>
      <c r="K1412" s="33">
        <v>2457.58</v>
      </c>
      <c r="L1412" s="31">
        <v>186.91</v>
      </c>
      <c r="M1412" s="31"/>
      <c r="N1412" s="33">
        <v>49207.54</v>
      </c>
      <c r="O1412" s="29"/>
    </row>
    <row r="1413" spans="1:15" ht="30" x14ac:dyDescent="0.25">
      <c r="A1413" s="30">
        <v>58</v>
      </c>
      <c r="B1413" s="31" t="s">
        <v>58</v>
      </c>
      <c r="C1413" s="31" t="s">
        <v>59</v>
      </c>
      <c r="D1413" s="31">
        <v>8</v>
      </c>
      <c r="E1413" s="31">
        <v>6</v>
      </c>
      <c r="F1413" s="32">
        <v>44835</v>
      </c>
      <c r="G1413" s="33">
        <v>25807.35</v>
      </c>
      <c r="H1413" s="33">
        <v>2052</v>
      </c>
      <c r="I1413" s="33">
        <v>6507</v>
      </c>
      <c r="J1413" s="33">
        <v>14039.89</v>
      </c>
      <c r="K1413" s="33">
        <v>7759.84</v>
      </c>
      <c r="L1413" s="31">
        <v>427</v>
      </c>
      <c r="M1413" s="31"/>
      <c r="N1413" s="33">
        <v>56593.08</v>
      </c>
      <c r="O1413" s="29"/>
    </row>
    <row r="1414" spans="1:15" x14ac:dyDescent="0.25">
      <c r="A1414" s="30">
        <v>42</v>
      </c>
      <c r="B1414" s="31" t="s">
        <v>60</v>
      </c>
      <c r="C1414" s="31" t="s">
        <v>15</v>
      </c>
      <c r="D1414" s="31">
        <v>8</v>
      </c>
      <c r="E1414" s="31">
        <v>6</v>
      </c>
      <c r="F1414" s="32">
        <v>44835</v>
      </c>
      <c r="G1414" s="33">
        <v>16863.78</v>
      </c>
      <c r="H1414" s="31">
        <v>0</v>
      </c>
      <c r="I1414" s="31">
        <v>170</v>
      </c>
      <c r="J1414" s="33">
        <v>6785.83</v>
      </c>
      <c r="K1414" s="33">
        <v>2173.67</v>
      </c>
      <c r="L1414" s="31">
        <v>17.989999999999998</v>
      </c>
      <c r="M1414" s="31"/>
      <c r="N1414" s="33">
        <v>26011.27</v>
      </c>
      <c r="O1414" s="29"/>
    </row>
    <row r="1415" spans="1:15" ht="30" x14ac:dyDescent="0.25">
      <c r="A1415" s="30">
        <v>87</v>
      </c>
      <c r="B1415" s="31" t="s">
        <v>81</v>
      </c>
      <c r="C1415" s="31" t="s">
        <v>20</v>
      </c>
      <c r="D1415" s="31">
        <v>8</v>
      </c>
      <c r="E1415" s="31">
        <v>7</v>
      </c>
      <c r="F1415" s="32">
        <v>44835</v>
      </c>
      <c r="G1415" s="33">
        <v>9480.7199999999993</v>
      </c>
      <c r="H1415" s="33">
        <v>5725</v>
      </c>
      <c r="I1415" s="31">
        <v>0</v>
      </c>
      <c r="J1415" s="33">
        <v>3986.53</v>
      </c>
      <c r="K1415" s="33">
        <v>3642.47</v>
      </c>
      <c r="L1415" s="31">
        <v>193.98</v>
      </c>
      <c r="M1415" s="31"/>
      <c r="N1415" s="33">
        <v>23028.7</v>
      </c>
      <c r="O1415" s="29"/>
    </row>
    <row r="1416" spans="1:15" x14ac:dyDescent="0.25">
      <c r="A1416" s="30">
        <v>34</v>
      </c>
      <c r="B1416" s="31" t="s">
        <v>48</v>
      </c>
      <c r="C1416" s="31" t="s">
        <v>15</v>
      </c>
      <c r="D1416" s="31">
        <v>7</v>
      </c>
      <c r="E1416" s="31">
        <v>6</v>
      </c>
      <c r="F1416" s="32">
        <v>44835</v>
      </c>
      <c r="G1416" s="33">
        <v>15000.82</v>
      </c>
      <c r="H1416" s="33">
        <v>4224.1400000000003</v>
      </c>
      <c r="I1416" s="33">
        <v>2700</v>
      </c>
      <c r="J1416" s="33">
        <v>9392.2999999999993</v>
      </c>
      <c r="K1416" s="33">
        <v>1979.99</v>
      </c>
      <c r="L1416" s="31">
        <v>36</v>
      </c>
      <c r="M1416" s="31"/>
      <c r="N1416" s="33">
        <v>33333.25</v>
      </c>
      <c r="O1416" s="29"/>
    </row>
    <row r="1417" spans="1:15" x14ac:dyDescent="0.25">
      <c r="A1417" s="30">
        <v>14</v>
      </c>
      <c r="B1417" s="31" t="s">
        <v>24</v>
      </c>
      <c r="C1417" s="31" t="s">
        <v>15</v>
      </c>
      <c r="D1417" s="31">
        <v>6</v>
      </c>
      <c r="E1417" s="31">
        <v>4.5</v>
      </c>
      <c r="F1417" s="32">
        <v>44835</v>
      </c>
      <c r="G1417" s="33">
        <v>10325</v>
      </c>
      <c r="H1417" s="33">
        <v>7840</v>
      </c>
      <c r="I1417" s="31">
        <v>100</v>
      </c>
      <c r="J1417" s="33">
        <v>6327.68</v>
      </c>
      <c r="K1417" s="33">
        <v>2084.5</v>
      </c>
      <c r="L1417" s="31">
        <v>125</v>
      </c>
      <c r="M1417" s="31"/>
      <c r="N1417" s="33">
        <v>26802.18</v>
      </c>
      <c r="O1417" s="29"/>
    </row>
    <row r="1418" spans="1:15" x14ac:dyDescent="0.25">
      <c r="A1418" s="30">
        <v>83</v>
      </c>
      <c r="B1418" s="31" t="s">
        <v>62</v>
      </c>
      <c r="C1418" s="31" t="s">
        <v>15</v>
      </c>
      <c r="D1418" s="31">
        <v>6</v>
      </c>
      <c r="E1418" s="31">
        <v>4.5</v>
      </c>
      <c r="F1418" s="32">
        <v>44835</v>
      </c>
      <c r="G1418" s="33">
        <v>8923.6200000000008</v>
      </c>
      <c r="H1418" s="33">
        <v>15200</v>
      </c>
      <c r="I1418" s="31">
        <v>270</v>
      </c>
      <c r="J1418" s="33">
        <v>5018</v>
      </c>
      <c r="K1418" s="33">
        <v>1167</v>
      </c>
      <c r="L1418" s="31">
        <v>25</v>
      </c>
      <c r="M1418" s="31"/>
      <c r="N1418" s="33">
        <v>30603.62</v>
      </c>
      <c r="O1418" s="29"/>
    </row>
    <row r="1419" spans="1:15" x14ac:dyDescent="0.25">
      <c r="A1419" s="30">
        <v>10</v>
      </c>
      <c r="B1419" s="31" t="s">
        <v>21</v>
      </c>
      <c r="C1419" s="31" t="s">
        <v>15</v>
      </c>
      <c r="D1419" s="31">
        <v>6</v>
      </c>
      <c r="E1419" s="31">
        <v>6</v>
      </c>
      <c r="F1419" s="32">
        <v>44835</v>
      </c>
      <c r="G1419" s="33">
        <v>28160.720000000001</v>
      </c>
      <c r="H1419" s="33">
        <v>1695</v>
      </c>
      <c r="I1419" s="31">
        <v>180</v>
      </c>
      <c r="J1419" s="33">
        <v>6961.25</v>
      </c>
      <c r="K1419" s="33">
        <v>1691</v>
      </c>
      <c r="L1419" s="31">
        <v>145</v>
      </c>
      <c r="M1419" s="31"/>
      <c r="N1419" s="33">
        <v>38832.97</v>
      </c>
      <c r="O1419" s="29"/>
    </row>
    <row r="1420" spans="1:15" x14ac:dyDescent="0.25">
      <c r="A1420" s="30">
        <v>20</v>
      </c>
      <c r="B1420" s="31" t="s">
        <v>30</v>
      </c>
      <c r="C1420" s="31" t="s">
        <v>15</v>
      </c>
      <c r="D1420" s="31">
        <v>6</v>
      </c>
      <c r="E1420" s="31">
        <v>4.5</v>
      </c>
      <c r="F1420" s="32">
        <v>44835</v>
      </c>
      <c r="G1420" s="33">
        <v>10760.5</v>
      </c>
      <c r="H1420" s="33">
        <v>11520</v>
      </c>
      <c r="I1420" s="31">
        <v>270</v>
      </c>
      <c r="J1420" s="33">
        <v>6034</v>
      </c>
      <c r="K1420" s="33">
        <v>1179.5</v>
      </c>
      <c r="L1420" s="31">
        <v>20</v>
      </c>
      <c r="M1420" s="31"/>
      <c r="N1420" s="33">
        <v>29784</v>
      </c>
      <c r="O1420" s="29"/>
    </row>
    <row r="1421" spans="1:15" x14ac:dyDescent="0.25">
      <c r="A1421" s="30">
        <v>53</v>
      </c>
      <c r="B1421" s="31" t="s">
        <v>66</v>
      </c>
      <c r="C1421" s="31" t="s">
        <v>36</v>
      </c>
      <c r="D1421" s="31">
        <v>6</v>
      </c>
      <c r="E1421" s="31">
        <v>6</v>
      </c>
      <c r="F1421" s="32">
        <v>44835</v>
      </c>
      <c r="G1421" s="33">
        <v>17600.75</v>
      </c>
      <c r="H1421" s="33">
        <v>6616.63</v>
      </c>
      <c r="I1421" s="31">
        <v>0</v>
      </c>
      <c r="J1421" s="33">
        <v>6700.03</v>
      </c>
      <c r="K1421" s="33">
        <v>1849.51</v>
      </c>
      <c r="L1421" s="31">
        <v>18</v>
      </c>
      <c r="M1421" s="31"/>
      <c r="N1421" s="33">
        <v>32784.92</v>
      </c>
      <c r="O1421" s="29"/>
    </row>
    <row r="1422" spans="1:15" x14ac:dyDescent="0.25">
      <c r="A1422" s="30">
        <v>22</v>
      </c>
      <c r="B1422" s="31" t="s">
        <v>34</v>
      </c>
      <c r="C1422" s="31" t="s">
        <v>15</v>
      </c>
      <c r="D1422" s="31">
        <v>6</v>
      </c>
      <c r="E1422" s="31">
        <v>4.5</v>
      </c>
      <c r="F1422" s="32">
        <v>44835</v>
      </c>
      <c r="G1422" s="33">
        <v>9698.58</v>
      </c>
      <c r="H1422" s="33">
        <v>19448.009999999998</v>
      </c>
      <c r="I1422" s="31">
        <v>0</v>
      </c>
      <c r="J1422" s="33">
        <v>6709.14</v>
      </c>
      <c r="K1422" s="33">
        <v>1589.6</v>
      </c>
      <c r="L1422" s="31">
        <v>0</v>
      </c>
      <c r="M1422" s="31"/>
      <c r="N1422" s="33">
        <v>37445.33</v>
      </c>
      <c r="O1422" s="29"/>
    </row>
    <row r="1423" spans="1:15" x14ac:dyDescent="0.25">
      <c r="A1423" s="30">
        <v>2</v>
      </c>
      <c r="B1423" s="31" t="s">
        <v>14</v>
      </c>
      <c r="C1423" s="31" t="s">
        <v>15</v>
      </c>
      <c r="D1423" s="31">
        <v>5</v>
      </c>
      <c r="E1423" s="31">
        <v>6</v>
      </c>
      <c r="F1423" s="32">
        <v>44835</v>
      </c>
      <c r="G1423" s="33">
        <v>14833.72</v>
      </c>
      <c r="H1423" s="33">
        <v>11823.17</v>
      </c>
      <c r="I1423" s="31">
        <v>0</v>
      </c>
      <c r="J1423" s="33">
        <v>7448.55</v>
      </c>
      <c r="K1423" s="33">
        <v>1244.7</v>
      </c>
      <c r="L1423" s="31">
        <v>91.98</v>
      </c>
      <c r="M1423" s="31"/>
      <c r="N1423" s="33">
        <v>35442.120000000003</v>
      </c>
      <c r="O1423" s="29"/>
    </row>
    <row r="1424" spans="1:15" x14ac:dyDescent="0.25">
      <c r="A1424" s="30">
        <v>43</v>
      </c>
      <c r="B1424" s="31" t="s">
        <v>75</v>
      </c>
      <c r="C1424" s="31" t="s">
        <v>15</v>
      </c>
      <c r="D1424" s="31">
        <v>10</v>
      </c>
      <c r="E1424" s="31">
        <v>6</v>
      </c>
      <c r="F1424" s="32">
        <v>44835</v>
      </c>
      <c r="G1424" s="33">
        <v>11381.91</v>
      </c>
      <c r="H1424" s="33">
        <v>4550</v>
      </c>
      <c r="I1424" s="31">
        <v>0</v>
      </c>
      <c r="J1424" s="33">
        <v>4097.46</v>
      </c>
      <c r="K1424" s="31">
        <v>881.16</v>
      </c>
      <c r="L1424" s="31">
        <v>734.9</v>
      </c>
      <c r="M1424" s="31"/>
      <c r="N1424" s="33">
        <v>21645.43</v>
      </c>
      <c r="O1424" s="29"/>
    </row>
    <row r="1425" spans="1:15" x14ac:dyDescent="0.25">
      <c r="A1425" s="30">
        <v>60</v>
      </c>
      <c r="B1425" s="31" t="s">
        <v>67</v>
      </c>
      <c r="C1425" s="31" t="s">
        <v>15</v>
      </c>
      <c r="D1425" s="31">
        <v>7</v>
      </c>
      <c r="E1425" s="31">
        <v>6</v>
      </c>
      <c r="F1425" s="32">
        <v>44835</v>
      </c>
      <c r="G1425" s="33">
        <v>11040</v>
      </c>
      <c r="H1425" s="31">
        <v>0</v>
      </c>
      <c r="I1425" s="31">
        <v>500</v>
      </c>
      <c r="J1425" s="33">
        <v>5303</v>
      </c>
      <c r="K1425" s="33">
        <v>1233.5</v>
      </c>
      <c r="L1425" s="31">
        <v>0</v>
      </c>
      <c r="M1425" s="31"/>
      <c r="N1425" s="33">
        <v>18076.5</v>
      </c>
      <c r="O1425" s="29"/>
    </row>
    <row r="1426" spans="1:15" x14ac:dyDescent="0.25">
      <c r="A1426" s="30">
        <v>65</v>
      </c>
      <c r="B1426" s="31" t="s">
        <v>82</v>
      </c>
      <c r="C1426" s="31" t="s">
        <v>15</v>
      </c>
      <c r="D1426" s="31">
        <v>8</v>
      </c>
      <c r="E1426" s="31">
        <v>6</v>
      </c>
      <c r="F1426" s="32">
        <v>44835</v>
      </c>
      <c r="G1426" s="33">
        <v>2454</v>
      </c>
      <c r="H1426" s="31">
        <v>0</v>
      </c>
      <c r="I1426" s="31">
        <v>0</v>
      </c>
      <c r="J1426" s="31">
        <v>250.4</v>
      </c>
      <c r="K1426" s="31">
        <v>32.700000000000003</v>
      </c>
      <c r="L1426" s="31">
        <v>254</v>
      </c>
      <c r="M1426" s="31"/>
      <c r="N1426" s="33">
        <v>2991.1</v>
      </c>
      <c r="O1426" s="29"/>
    </row>
    <row r="1427" spans="1:15" x14ac:dyDescent="0.25">
      <c r="A1427" s="30">
        <v>89</v>
      </c>
      <c r="B1427" s="31" t="s">
        <v>83</v>
      </c>
      <c r="C1427" s="31" t="s">
        <v>32</v>
      </c>
      <c r="D1427" s="31">
        <v>9</v>
      </c>
      <c r="E1427" s="31">
        <v>6</v>
      </c>
      <c r="F1427" s="32">
        <v>44835</v>
      </c>
      <c r="G1427" s="33">
        <v>21038.5</v>
      </c>
      <c r="H1427" s="33">
        <v>11950</v>
      </c>
      <c r="I1427" s="31">
        <v>0</v>
      </c>
      <c r="J1427" s="33">
        <v>6190.11</v>
      </c>
      <c r="K1427" s="33">
        <v>2315.0500000000002</v>
      </c>
      <c r="L1427" s="31">
        <v>0</v>
      </c>
      <c r="M1427" s="31"/>
      <c r="N1427" s="33">
        <v>41493.660000000003</v>
      </c>
      <c r="O1427" s="29"/>
    </row>
    <row r="1428" spans="1:15" x14ac:dyDescent="0.25">
      <c r="A1428" s="30">
        <v>76</v>
      </c>
      <c r="B1428" s="31" t="s">
        <v>74</v>
      </c>
      <c r="C1428" s="31" t="s">
        <v>15</v>
      </c>
      <c r="D1428" s="31">
        <v>7</v>
      </c>
      <c r="E1428" s="31">
        <v>6</v>
      </c>
      <c r="F1428" s="32">
        <v>44835</v>
      </c>
      <c r="G1428" s="33">
        <v>7447.6</v>
      </c>
      <c r="H1428" s="33">
        <v>15812.5</v>
      </c>
      <c r="I1428" s="31">
        <v>0</v>
      </c>
      <c r="J1428" s="33">
        <v>7422.62</v>
      </c>
      <c r="K1428" s="33">
        <v>1130.1400000000001</v>
      </c>
      <c r="L1428" s="31">
        <v>78.349999999999994</v>
      </c>
      <c r="M1428" s="31"/>
      <c r="N1428" s="33">
        <v>31891.21</v>
      </c>
      <c r="O1428" s="29"/>
    </row>
    <row r="1429" spans="1:15" ht="30" x14ac:dyDescent="0.25">
      <c r="A1429" s="30">
        <v>9</v>
      </c>
      <c r="B1429" s="31" t="s">
        <v>19</v>
      </c>
      <c r="C1429" s="31" t="s">
        <v>20</v>
      </c>
      <c r="D1429" s="31">
        <v>5</v>
      </c>
      <c r="E1429" s="31">
        <v>6</v>
      </c>
      <c r="F1429" s="32">
        <v>44835</v>
      </c>
      <c r="G1429" s="33">
        <v>11289</v>
      </c>
      <c r="H1429" s="33">
        <v>9550</v>
      </c>
      <c r="I1429" s="31">
        <v>0</v>
      </c>
      <c r="J1429" s="33">
        <v>8407.3799999999992</v>
      </c>
      <c r="K1429" s="31">
        <v>921.15</v>
      </c>
      <c r="L1429" s="31">
        <v>15.99</v>
      </c>
      <c r="M1429" s="31"/>
      <c r="N1429" s="33">
        <v>30183.52</v>
      </c>
      <c r="O1429" s="29"/>
    </row>
    <row r="1430" spans="1:15" ht="30" x14ac:dyDescent="0.25">
      <c r="A1430" s="30">
        <v>15</v>
      </c>
      <c r="B1430" s="31" t="s">
        <v>26</v>
      </c>
      <c r="C1430" s="31" t="s">
        <v>20</v>
      </c>
      <c r="D1430" s="31">
        <v>7</v>
      </c>
      <c r="E1430" s="31">
        <v>6</v>
      </c>
      <c r="F1430" s="32">
        <v>44835</v>
      </c>
      <c r="G1430" s="33">
        <v>18439.5</v>
      </c>
      <c r="H1430" s="33">
        <v>17302.5</v>
      </c>
      <c r="I1430" s="33">
        <v>7107.25</v>
      </c>
      <c r="J1430" s="33">
        <v>22364.3</v>
      </c>
      <c r="K1430" s="33">
        <v>3475.66</v>
      </c>
      <c r="L1430" s="31">
        <v>366.97</v>
      </c>
      <c r="M1430" s="31"/>
      <c r="N1430" s="33">
        <v>69056.179999999993</v>
      </c>
      <c r="O1430" s="29"/>
    </row>
    <row r="1431" spans="1:15" x14ac:dyDescent="0.25">
      <c r="A1431" s="30">
        <v>49</v>
      </c>
      <c r="B1431" s="31" t="s">
        <v>64</v>
      </c>
      <c r="C1431" s="31" t="s">
        <v>15</v>
      </c>
      <c r="D1431" s="31">
        <v>7</v>
      </c>
      <c r="E1431" s="31">
        <v>6</v>
      </c>
      <c r="F1431" s="32">
        <v>44835</v>
      </c>
      <c r="G1431" s="33">
        <v>8230</v>
      </c>
      <c r="H1431" s="33">
        <v>9020</v>
      </c>
      <c r="I1431" s="31">
        <v>330</v>
      </c>
      <c r="J1431" s="33">
        <v>8690.35</v>
      </c>
      <c r="K1431" s="33">
        <v>2345.64</v>
      </c>
      <c r="L1431" s="31">
        <v>445.86</v>
      </c>
      <c r="M1431" s="31"/>
      <c r="N1431" s="33">
        <v>29061.85</v>
      </c>
      <c r="O1431" s="29"/>
    </row>
    <row r="1432" spans="1:15" x14ac:dyDescent="0.25">
      <c r="A1432" s="30">
        <v>36</v>
      </c>
      <c r="B1432" s="31" t="s">
        <v>52</v>
      </c>
      <c r="C1432" s="31" t="s">
        <v>15</v>
      </c>
      <c r="D1432" s="31">
        <v>7</v>
      </c>
      <c r="E1432" s="31">
        <v>6</v>
      </c>
      <c r="F1432" s="32">
        <v>44835</v>
      </c>
      <c r="G1432" s="33">
        <v>12614</v>
      </c>
      <c r="H1432" s="31">
        <v>250</v>
      </c>
      <c r="I1432" s="31">
        <v>730</v>
      </c>
      <c r="J1432" s="33">
        <v>5878.4</v>
      </c>
      <c r="K1432" s="33">
        <v>1570</v>
      </c>
      <c r="L1432" s="31">
        <v>0</v>
      </c>
      <c r="M1432" s="31"/>
      <c r="N1432" s="33">
        <v>21042.400000000001</v>
      </c>
      <c r="O1432" s="29"/>
    </row>
    <row r="1433" spans="1:15" x14ac:dyDescent="0.25">
      <c r="A1433" s="30">
        <v>11</v>
      </c>
      <c r="B1433" s="31" t="s">
        <v>22</v>
      </c>
      <c r="C1433" s="31" t="s">
        <v>15</v>
      </c>
      <c r="D1433" s="31">
        <v>6</v>
      </c>
      <c r="E1433" s="31">
        <v>6</v>
      </c>
      <c r="F1433" s="32">
        <v>44835</v>
      </c>
      <c r="G1433" s="33">
        <v>14354.99</v>
      </c>
      <c r="H1433" s="33">
        <v>24542</v>
      </c>
      <c r="I1433" s="31">
        <v>760</v>
      </c>
      <c r="J1433" s="33">
        <v>10099.98</v>
      </c>
      <c r="K1433" s="33">
        <v>1494.01</v>
      </c>
      <c r="L1433" s="31">
        <v>65</v>
      </c>
      <c r="M1433" s="31"/>
      <c r="N1433" s="33">
        <v>51315.98</v>
      </c>
      <c r="O1433" s="29"/>
    </row>
    <row r="1434" spans="1:15" x14ac:dyDescent="0.25">
      <c r="A1434" s="30">
        <v>19</v>
      </c>
      <c r="B1434" s="31" t="s">
        <v>31</v>
      </c>
      <c r="C1434" s="31" t="s">
        <v>32</v>
      </c>
      <c r="D1434" s="31">
        <v>6</v>
      </c>
      <c r="E1434" s="31">
        <v>6</v>
      </c>
      <c r="F1434" s="32">
        <v>44835</v>
      </c>
      <c r="G1434" s="33">
        <v>19712.5</v>
      </c>
      <c r="H1434" s="33">
        <v>11726</v>
      </c>
      <c r="I1434" s="33">
        <v>6595</v>
      </c>
      <c r="J1434" s="33">
        <v>8897.75</v>
      </c>
      <c r="K1434" s="33">
        <v>1856.65</v>
      </c>
      <c r="L1434" s="31">
        <v>103</v>
      </c>
      <c r="M1434" s="31"/>
      <c r="N1434" s="33">
        <v>48890.9</v>
      </c>
      <c r="O1434" s="29"/>
    </row>
    <row r="1435" spans="1:15" x14ac:dyDescent="0.25">
      <c r="A1435" s="30">
        <v>68</v>
      </c>
      <c r="B1435" s="31" t="s">
        <v>72</v>
      </c>
      <c r="C1435" s="31" t="s">
        <v>32</v>
      </c>
      <c r="D1435" s="31">
        <v>6</v>
      </c>
      <c r="E1435" s="31">
        <v>7</v>
      </c>
      <c r="F1435" s="32">
        <v>44835</v>
      </c>
      <c r="G1435" s="33">
        <v>10378.5</v>
      </c>
      <c r="H1435" s="31">
        <v>0</v>
      </c>
      <c r="I1435" s="31">
        <v>660</v>
      </c>
      <c r="J1435" s="33">
        <v>7139</v>
      </c>
      <c r="K1435" s="33">
        <v>1065</v>
      </c>
      <c r="L1435" s="31">
        <v>87.48</v>
      </c>
      <c r="M1435" s="31"/>
      <c r="N1435" s="33">
        <v>19329.98</v>
      </c>
      <c r="O1435" s="29"/>
    </row>
    <row r="1436" spans="1:15" x14ac:dyDescent="0.25">
      <c r="A1436" s="30">
        <v>61</v>
      </c>
      <c r="B1436" s="31" t="s">
        <v>78</v>
      </c>
      <c r="C1436" s="31" t="s">
        <v>15</v>
      </c>
      <c r="D1436" s="31">
        <v>8</v>
      </c>
      <c r="E1436" s="31" t="s">
        <v>79</v>
      </c>
      <c r="F1436" s="32">
        <v>44835</v>
      </c>
      <c r="G1436" s="33">
        <v>20416.12</v>
      </c>
      <c r="H1436" s="33">
        <v>19100</v>
      </c>
      <c r="I1436" s="31">
        <v>0</v>
      </c>
      <c r="J1436" s="33">
        <v>16612.900000000001</v>
      </c>
      <c r="K1436" s="33">
        <v>3287</v>
      </c>
      <c r="L1436" s="31">
        <v>0</v>
      </c>
      <c r="M1436" s="31"/>
      <c r="N1436" s="33">
        <v>59416.02</v>
      </c>
      <c r="O1436" s="29"/>
    </row>
    <row r="1437" spans="1:15" x14ac:dyDescent="0.25">
      <c r="A1437" s="30">
        <v>35</v>
      </c>
      <c r="B1437" s="31" t="s">
        <v>61</v>
      </c>
      <c r="C1437" s="31" t="s">
        <v>15</v>
      </c>
      <c r="D1437" s="31">
        <v>9</v>
      </c>
      <c r="E1437" s="31">
        <v>6</v>
      </c>
      <c r="F1437" s="32">
        <v>44835</v>
      </c>
      <c r="G1437" s="33">
        <v>9682.52</v>
      </c>
      <c r="H1437" s="31">
        <v>403.5</v>
      </c>
      <c r="I1437" s="31">
        <v>0</v>
      </c>
      <c r="J1437" s="33">
        <v>4597.49</v>
      </c>
      <c r="K1437" s="31">
        <v>932.26</v>
      </c>
      <c r="L1437" s="31">
        <v>12.05</v>
      </c>
      <c r="M1437" s="31"/>
      <c r="N1437" s="33">
        <v>15627.82</v>
      </c>
      <c r="O1437" s="29"/>
    </row>
    <row r="1438" spans="1:15" x14ac:dyDescent="0.25">
      <c r="A1438" s="30">
        <v>23</v>
      </c>
      <c r="B1438" s="31" t="s">
        <v>35</v>
      </c>
      <c r="C1438" s="31" t="s">
        <v>36</v>
      </c>
      <c r="D1438" s="31">
        <v>6</v>
      </c>
      <c r="E1438" s="31">
        <v>6</v>
      </c>
      <c r="F1438" s="32">
        <v>44835</v>
      </c>
      <c r="G1438" s="33">
        <v>14500</v>
      </c>
      <c r="H1438" s="33">
        <v>8950</v>
      </c>
      <c r="I1438" s="31">
        <v>282</v>
      </c>
      <c r="J1438" s="33">
        <v>7291</v>
      </c>
      <c r="K1438" s="33">
        <v>1390</v>
      </c>
      <c r="L1438" s="31">
        <v>40</v>
      </c>
      <c r="M1438" s="31"/>
      <c r="N1438" s="33">
        <v>32453</v>
      </c>
      <c r="O1438" s="29"/>
    </row>
    <row r="1439" spans="1:15" ht="30" x14ac:dyDescent="0.25">
      <c r="A1439" s="30">
        <v>31</v>
      </c>
      <c r="B1439" s="31" t="s">
        <v>45</v>
      </c>
      <c r="C1439" s="31" t="s">
        <v>20</v>
      </c>
      <c r="D1439" s="31">
        <v>7</v>
      </c>
      <c r="E1439" s="31">
        <v>6</v>
      </c>
      <c r="F1439" s="32">
        <v>44835</v>
      </c>
      <c r="G1439" s="33">
        <v>20495</v>
      </c>
      <c r="H1439" s="33">
        <v>31050</v>
      </c>
      <c r="I1439" s="31">
        <v>370</v>
      </c>
      <c r="J1439" s="33">
        <v>22389</v>
      </c>
      <c r="K1439" s="33">
        <v>2852.6</v>
      </c>
      <c r="L1439" s="31">
        <v>0</v>
      </c>
      <c r="M1439" s="31"/>
      <c r="N1439" s="33">
        <v>77156.600000000006</v>
      </c>
      <c r="O1439" s="29"/>
    </row>
    <row r="1440" spans="1:15" x14ac:dyDescent="0.25">
      <c r="A1440" s="30">
        <v>4</v>
      </c>
      <c r="B1440" s="31" t="s">
        <v>37</v>
      </c>
      <c r="C1440" s="31" t="s">
        <v>38</v>
      </c>
      <c r="D1440" s="31">
        <v>5</v>
      </c>
      <c r="E1440" s="31">
        <v>6</v>
      </c>
      <c r="F1440" s="32">
        <v>44835</v>
      </c>
      <c r="G1440" s="33">
        <v>14706.02</v>
      </c>
      <c r="H1440" s="31">
        <v>0</v>
      </c>
      <c r="I1440" s="31">
        <v>486.1</v>
      </c>
      <c r="J1440" s="33">
        <v>7122.94</v>
      </c>
      <c r="K1440" s="33">
        <v>3345.63</v>
      </c>
      <c r="L1440" s="31">
        <v>51.5</v>
      </c>
      <c r="M1440" s="31"/>
      <c r="N1440" s="33">
        <v>25712.19</v>
      </c>
      <c r="O1440" s="29"/>
    </row>
    <row r="1441" spans="1:15" x14ac:dyDescent="0.25">
      <c r="A1441" s="30">
        <v>29</v>
      </c>
      <c r="B1441" s="31" t="s">
        <v>47</v>
      </c>
      <c r="C1441" s="31" t="s">
        <v>15</v>
      </c>
      <c r="D1441" s="31">
        <v>7</v>
      </c>
      <c r="E1441" s="31">
        <v>6</v>
      </c>
      <c r="F1441" s="32">
        <v>44835</v>
      </c>
      <c r="G1441" s="33">
        <v>6660</v>
      </c>
      <c r="H1441" s="33">
        <v>7733.34</v>
      </c>
      <c r="I1441" s="31">
        <v>0</v>
      </c>
      <c r="J1441" s="33">
        <v>5251.91</v>
      </c>
      <c r="K1441" s="33">
        <v>1021</v>
      </c>
      <c r="L1441" s="31">
        <v>0</v>
      </c>
      <c r="M1441" s="31"/>
      <c r="N1441" s="33">
        <v>20666.25</v>
      </c>
      <c r="O1441" s="29"/>
    </row>
    <row r="1442" spans="1:15" x14ac:dyDescent="0.25">
      <c r="A1442" s="30">
        <v>12</v>
      </c>
      <c r="B1442" s="31" t="s">
        <v>23</v>
      </c>
      <c r="C1442" s="31" t="s">
        <v>15</v>
      </c>
      <c r="D1442" s="31">
        <v>6</v>
      </c>
      <c r="E1442" s="31">
        <v>6</v>
      </c>
      <c r="F1442" s="32">
        <v>44835</v>
      </c>
      <c r="G1442" s="33">
        <v>17980.11</v>
      </c>
      <c r="H1442" s="33">
        <v>16600</v>
      </c>
      <c r="I1442" s="31">
        <v>25</v>
      </c>
      <c r="J1442" s="33">
        <v>4708.6000000000004</v>
      </c>
      <c r="K1442" s="31">
        <v>824.38</v>
      </c>
      <c r="L1442" s="31">
        <v>39.979999999999997</v>
      </c>
      <c r="M1442" s="31"/>
      <c r="N1442" s="33">
        <v>40178.07</v>
      </c>
      <c r="O1442" s="29"/>
    </row>
    <row r="1443" spans="1:15" x14ac:dyDescent="0.25">
      <c r="A1443" s="30">
        <v>7</v>
      </c>
      <c r="B1443" s="31" t="s">
        <v>17</v>
      </c>
      <c r="C1443" s="31" t="s">
        <v>15</v>
      </c>
      <c r="D1443" s="31">
        <v>6</v>
      </c>
      <c r="E1443" s="31">
        <v>6</v>
      </c>
      <c r="F1443" s="32">
        <v>44835</v>
      </c>
      <c r="G1443" s="33">
        <v>6861.26</v>
      </c>
      <c r="H1443" s="33">
        <v>8964.98</v>
      </c>
      <c r="I1443" s="31">
        <v>0</v>
      </c>
      <c r="J1443" s="33">
        <v>3051.02</v>
      </c>
      <c r="K1443" s="31">
        <v>591</v>
      </c>
      <c r="L1443" s="31">
        <v>15</v>
      </c>
      <c r="M1443" s="31"/>
      <c r="N1443" s="33">
        <v>19483.259999999998</v>
      </c>
      <c r="O1443" s="29"/>
    </row>
    <row r="1444" spans="1:15" x14ac:dyDescent="0.25">
      <c r="A1444" s="30">
        <v>28</v>
      </c>
      <c r="B1444" s="31" t="s">
        <v>46</v>
      </c>
      <c r="C1444" s="31" t="s">
        <v>15</v>
      </c>
      <c r="D1444" s="31">
        <v>8</v>
      </c>
      <c r="E1444" s="31">
        <v>6</v>
      </c>
      <c r="F1444" s="32">
        <v>44835</v>
      </c>
      <c r="G1444" s="33">
        <v>8265</v>
      </c>
      <c r="H1444" s="33">
        <v>1550</v>
      </c>
      <c r="I1444" s="31">
        <v>65</v>
      </c>
      <c r="J1444" s="33">
        <v>3807.64</v>
      </c>
      <c r="K1444" s="33">
        <v>1135.01</v>
      </c>
      <c r="L1444" s="31">
        <v>47.98</v>
      </c>
      <c r="M1444" s="31"/>
      <c r="N1444" s="33">
        <v>14870.63</v>
      </c>
      <c r="O1444" s="29"/>
    </row>
    <row r="1445" spans="1:15" x14ac:dyDescent="0.25">
      <c r="A1445" s="30">
        <v>72</v>
      </c>
      <c r="B1445" s="31" t="s">
        <v>71</v>
      </c>
      <c r="C1445" s="31" t="s">
        <v>32</v>
      </c>
      <c r="D1445" s="31">
        <v>8</v>
      </c>
      <c r="E1445" s="31">
        <v>6</v>
      </c>
      <c r="F1445" s="32">
        <v>44835</v>
      </c>
      <c r="G1445" s="33">
        <v>15622.5</v>
      </c>
      <c r="H1445" s="33">
        <v>11300</v>
      </c>
      <c r="I1445" s="33">
        <v>1170</v>
      </c>
      <c r="J1445" s="33">
        <v>7584.4</v>
      </c>
      <c r="K1445" s="33">
        <v>1624.5</v>
      </c>
      <c r="L1445" s="31">
        <v>131.47999999999999</v>
      </c>
      <c r="M1445" s="31"/>
      <c r="N1445" s="33">
        <v>37432.879999999997</v>
      </c>
      <c r="O1445" s="29"/>
    </row>
    <row r="1446" spans="1:15" x14ac:dyDescent="0.25">
      <c r="A1446" s="30">
        <v>54</v>
      </c>
      <c r="B1446" s="31" t="s">
        <v>65</v>
      </c>
      <c r="C1446" s="31" t="s">
        <v>15</v>
      </c>
      <c r="D1446" s="31">
        <v>8</v>
      </c>
      <c r="E1446" s="31">
        <v>6</v>
      </c>
      <c r="F1446" s="32">
        <v>44835</v>
      </c>
      <c r="G1446" s="33">
        <v>12170</v>
      </c>
      <c r="H1446" s="31">
        <v>730</v>
      </c>
      <c r="I1446" s="31">
        <v>910</v>
      </c>
      <c r="J1446" s="33">
        <v>5233.25</v>
      </c>
      <c r="K1446" s="33">
        <v>1154.5</v>
      </c>
      <c r="L1446" s="31">
        <v>60</v>
      </c>
      <c r="M1446" s="31"/>
      <c r="N1446" s="33">
        <v>20257.75</v>
      </c>
      <c r="O1446" s="29"/>
    </row>
    <row r="1447" spans="1:15" x14ac:dyDescent="0.25">
      <c r="A1447" s="30">
        <v>25</v>
      </c>
      <c r="B1447" s="31" t="s">
        <v>40</v>
      </c>
      <c r="C1447" s="31" t="s">
        <v>38</v>
      </c>
      <c r="D1447" s="31">
        <v>6</v>
      </c>
      <c r="E1447" s="31">
        <v>6</v>
      </c>
      <c r="F1447" s="32">
        <v>44835</v>
      </c>
      <c r="G1447" s="33">
        <v>19784.990000000002</v>
      </c>
      <c r="H1447" s="33">
        <v>5000</v>
      </c>
      <c r="I1447" s="33">
        <v>2275</v>
      </c>
      <c r="J1447" s="33">
        <v>13550.57</v>
      </c>
      <c r="K1447" s="33">
        <v>2578.19</v>
      </c>
      <c r="L1447" s="33">
        <v>1372.24</v>
      </c>
      <c r="M1447" s="33"/>
      <c r="N1447" s="33">
        <v>44560.99</v>
      </c>
      <c r="O1447" s="29"/>
    </row>
    <row r="1448" spans="1:15" x14ac:dyDescent="0.25">
      <c r="A1448" s="30">
        <v>63</v>
      </c>
      <c r="B1448" s="31" t="s">
        <v>56</v>
      </c>
      <c r="C1448" s="31" t="s">
        <v>15</v>
      </c>
      <c r="D1448" s="31">
        <v>8</v>
      </c>
      <c r="E1448" s="31">
        <v>6</v>
      </c>
      <c r="F1448" s="32">
        <v>44835</v>
      </c>
      <c r="G1448" s="33">
        <v>16493.89</v>
      </c>
      <c r="H1448" s="33">
        <v>25171.9</v>
      </c>
      <c r="I1448" s="33">
        <v>1630</v>
      </c>
      <c r="J1448" s="33">
        <v>9897.8700000000008</v>
      </c>
      <c r="K1448" s="33">
        <v>1927.25</v>
      </c>
      <c r="L1448" s="31">
        <v>770.92</v>
      </c>
      <c r="M1448" s="31"/>
      <c r="N1448" s="33">
        <v>55891.83</v>
      </c>
      <c r="O1448" s="29"/>
    </row>
    <row r="1449" spans="1:15" x14ac:dyDescent="0.25">
      <c r="A1449" s="30">
        <v>16</v>
      </c>
      <c r="B1449" s="31" t="s">
        <v>27</v>
      </c>
      <c r="C1449" s="31" t="s">
        <v>15</v>
      </c>
      <c r="D1449" s="31">
        <v>7</v>
      </c>
      <c r="E1449" s="31">
        <v>7</v>
      </c>
      <c r="F1449" s="32">
        <v>44835</v>
      </c>
      <c r="G1449" s="33">
        <v>11881.5</v>
      </c>
      <c r="H1449" s="31">
        <v>0</v>
      </c>
      <c r="I1449" s="33">
        <v>1420</v>
      </c>
      <c r="J1449" s="33">
        <v>3469.8</v>
      </c>
      <c r="K1449" s="31">
        <v>774.2</v>
      </c>
      <c r="L1449" s="31">
        <v>0</v>
      </c>
      <c r="M1449" s="31"/>
      <c r="N1449" s="33">
        <v>17545.5</v>
      </c>
      <c r="O1449" s="29"/>
    </row>
    <row r="1450" spans="1:15" x14ac:dyDescent="0.25">
      <c r="A1450" s="30">
        <v>62</v>
      </c>
      <c r="B1450" s="31" t="s">
        <v>63</v>
      </c>
      <c r="C1450" s="31" t="s">
        <v>15</v>
      </c>
      <c r="D1450" s="31">
        <v>9</v>
      </c>
      <c r="E1450" s="31">
        <v>6</v>
      </c>
      <c r="F1450" s="32">
        <v>44835</v>
      </c>
      <c r="G1450" s="33">
        <v>11316.94</v>
      </c>
      <c r="H1450" s="33">
        <v>13200</v>
      </c>
      <c r="I1450" s="33">
        <v>1143.75</v>
      </c>
      <c r="J1450" s="33">
        <v>6346.58</v>
      </c>
      <c r="K1450" s="33">
        <v>1126.74</v>
      </c>
      <c r="L1450" s="31">
        <v>15</v>
      </c>
      <c r="M1450" s="31"/>
      <c r="N1450" s="33">
        <v>33149.01</v>
      </c>
      <c r="O1450" s="29"/>
    </row>
    <row r="1451" spans="1:15" x14ac:dyDescent="0.25">
      <c r="A1451" s="30">
        <v>24</v>
      </c>
      <c r="B1451" s="31" t="s">
        <v>39</v>
      </c>
      <c r="C1451" s="31" t="s">
        <v>36</v>
      </c>
      <c r="D1451" s="31">
        <v>6</v>
      </c>
      <c r="E1451" s="31">
        <v>6</v>
      </c>
      <c r="F1451" s="32">
        <v>44835</v>
      </c>
      <c r="G1451" s="33">
        <v>24677</v>
      </c>
      <c r="H1451" s="33">
        <v>1964.7</v>
      </c>
      <c r="I1451" s="33">
        <v>1034</v>
      </c>
      <c r="J1451" s="33">
        <v>9346.9</v>
      </c>
      <c r="K1451" s="33">
        <v>1351.6</v>
      </c>
      <c r="L1451" s="31">
        <v>197.98</v>
      </c>
      <c r="M1451" s="31"/>
      <c r="N1451" s="33">
        <v>38572.18</v>
      </c>
      <c r="O1451" s="29"/>
    </row>
    <row r="1452" spans="1:15" x14ac:dyDescent="0.25">
      <c r="A1452" s="30">
        <v>26</v>
      </c>
      <c r="B1452" s="31" t="s">
        <v>41</v>
      </c>
      <c r="C1452" s="31" t="s">
        <v>15</v>
      </c>
      <c r="D1452" s="31">
        <v>8</v>
      </c>
      <c r="E1452" s="31">
        <v>6</v>
      </c>
      <c r="F1452" s="32">
        <v>44835</v>
      </c>
      <c r="G1452" s="33">
        <v>22154.71</v>
      </c>
      <c r="H1452" s="33">
        <v>13500</v>
      </c>
      <c r="I1452" s="33">
        <v>3360</v>
      </c>
      <c r="J1452" s="33">
        <v>5309.98</v>
      </c>
      <c r="K1452" s="31">
        <v>834.51</v>
      </c>
      <c r="L1452" s="31">
        <v>262.37</v>
      </c>
      <c r="M1452" s="31"/>
      <c r="N1452" s="33">
        <v>45421.57</v>
      </c>
      <c r="O1452" s="29"/>
    </row>
    <row r="1453" spans="1:15" x14ac:dyDescent="0.25">
      <c r="A1453" s="30">
        <v>56</v>
      </c>
      <c r="B1453" s="31" t="s">
        <v>55</v>
      </c>
      <c r="C1453" s="31" t="s">
        <v>15</v>
      </c>
      <c r="D1453" s="31">
        <v>6</v>
      </c>
      <c r="E1453" s="31">
        <v>6</v>
      </c>
      <c r="F1453" s="32">
        <v>44835</v>
      </c>
      <c r="G1453" s="33">
        <v>15113.4</v>
      </c>
      <c r="H1453" s="33">
        <v>9400.7099999999991</v>
      </c>
      <c r="I1453" s="31">
        <v>210</v>
      </c>
      <c r="J1453" s="33">
        <v>11873.22</v>
      </c>
      <c r="K1453" s="33">
        <v>2502.6</v>
      </c>
      <c r="L1453" s="31">
        <v>679.08</v>
      </c>
      <c r="M1453" s="31"/>
      <c r="N1453" s="33">
        <v>39779.01</v>
      </c>
      <c r="O1453" s="29"/>
    </row>
    <row r="1454" spans="1:15" x14ac:dyDescent="0.25">
      <c r="A1454" s="30">
        <v>70</v>
      </c>
      <c r="B1454" s="31" t="s">
        <v>69</v>
      </c>
      <c r="C1454" s="31" t="s">
        <v>15</v>
      </c>
      <c r="D1454" s="31">
        <v>8</v>
      </c>
      <c r="E1454" s="31">
        <v>6</v>
      </c>
      <c r="F1454" s="32">
        <v>44835</v>
      </c>
      <c r="G1454" s="33">
        <v>13424.4</v>
      </c>
      <c r="H1454" s="31">
        <v>0</v>
      </c>
      <c r="I1454" s="31">
        <v>270</v>
      </c>
      <c r="J1454" s="33">
        <v>3300.88</v>
      </c>
      <c r="K1454" s="33">
        <v>1396.03</v>
      </c>
      <c r="L1454" s="31">
        <v>73.98</v>
      </c>
      <c r="M1454" s="31"/>
      <c r="N1454" s="33">
        <v>18465.29</v>
      </c>
      <c r="O1454" s="29"/>
    </row>
    <row r="1455" spans="1:15" x14ac:dyDescent="0.25">
      <c r="A1455" s="30">
        <v>39</v>
      </c>
      <c r="B1455" s="31" t="s">
        <v>54</v>
      </c>
      <c r="C1455" s="31" t="s">
        <v>38</v>
      </c>
      <c r="D1455" s="31">
        <v>6</v>
      </c>
      <c r="E1455" s="31">
        <v>6</v>
      </c>
      <c r="F1455" s="32">
        <v>44835</v>
      </c>
      <c r="G1455" s="33">
        <v>16369.37</v>
      </c>
      <c r="H1455" s="31">
        <v>0</v>
      </c>
      <c r="I1455" s="31">
        <v>0</v>
      </c>
      <c r="J1455" s="33">
        <v>9890.06</v>
      </c>
      <c r="K1455" s="33">
        <v>15791.99</v>
      </c>
      <c r="L1455" s="33">
        <v>7887.34</v>
      </c>
      <c r="M1455" s="33"/>
      <c r="N1455" s="33">
        <v>49938.76</v>
      </c>
      <c r="O1455" s="29"/>
    </row>
    <row r="1456" spans="1:15" x14ac:dyDescent="0.25">
      <c r="A1456" s="30">
        <v>13</v>
      </c>
      <c r="B1456" s="31" t="s">
        <v>25</v>
      </c>
      <c r="C1456" s="31" t="s">
        <v>15</v>
      </c>
      <c r="D1456" s="31">
        <v>6</v>
      </c>
      <c r="E1456" s="31">
        <v>6</v>
      </c>
      <c r="F1456" s="32">
        <v>44835</v>
      </c>
      <c r="G1456" s="33">
        <v>20757.509999999998</v>
      </c>
      <c r="H1456" s="33">
        <v>25121</v>
      </c>
      <c r="I1456" s="31">
        <v>0</v>
      </c>
      <c r="J1456" s="33">
        <v>10114.459999999999</v>
      </c>
      <c r="K1456" s="33">
        <v>2150.9299999999998</v>
      </c>
      <c r="L1456" s="31">
        <v>83.98</v>
      </c>
      <c r="M1456" s="31"/>
      <c r="N1456" s="33">
        <v>58227.88</v>
      </c>
      <c r="O1456" s="29"/>
    </row>
    <row r="1457" spans="1:15" x14ac:dyDescent="0.25">
      <c r="A1457" s="30">
        <v>21</v>
      </c>
      <c r="B1457" s="31" t="s">
        <v>33</v>
      </c>
      <c r="C1457" s="31" t="s">
        <v>15</v>
      </c>
      <c r="D1457" s="31">
        <v>6</v>
      </c>
      <c r="E1457" s="31">
        <v>6</v>
      </c>
      <c r="F1457" s="32">
        <v>44835</v>
      </c>
      <c r="G1457" s="33">
        <v>21610</v>
      </c>
      <c r="H1457" s="33">
        <v>10300</v>
      </c>
      <c r="I1457" s="33">
        <v>1260</v>
      </c>
      <c r="J1457" s="33">
        <v>13059.04</v>
      </c>
      <c r="K1457" s="33">
        <v>3561.75</v>
      </c>
      <c r="L1457" s="31">
        <v>320.2</v>
      </c>
      <c r="M1457" s="31"/>
      <c r="N1457" s="33">
        <v>50110.99</v>
      </c>
      <c r="O1457" s="29"/>
    </row>
    <row r="1458" spans="1:15" x14ac:dyDescent="0.25">
      <c r="A1458" s="30">
        <v>67</v>
      </c>
      <c r="B1458" s="31" t="s">
        <v>68</v>
      </c>
      <c r="C1458" s="31" t="s">
        <v>15</v>
      </c>
      <c r="D1458" s="31">
        <v>8</v>
      </c>
      <c r="E1458" s="31">
        <v>6</v>
      </c>
      <c r="F1458" s="32">
        <v>44835</v>
      </c>
      <c r="G1458" s="33">
        <v>13579.72</v>
      </c>
      <c r="H1458" s="33">
        <v>6000</v>
      </c>
      <c r="I1458" s="31">
        <v>320</v>
      </c>
      <c r="J1458" s="33">
        <v>5064.41</v>
      </c>
      <c r="K1458" s="31">
        <v>979.4</v>
      </c>
      <c r="L1458" s="33">
        <v>2633.5</v>
      </c>
      <c r="M1458" s="33"/>
      <c r="N1458" s="33">
        <v>28577.03</v>
      </c>
      <c r="O1458" s="29"/>
    </row>
    <row r="1459" spans="1:15" x14ac:dyDescent="0.25">
      <c r="A1459" s="30">
        <v>33</v>
      </c>
      <c r="B1459" s="31" t="s">
        <v>44</v>
      </c>
      <c r="C1459" s="31" t="s">
        <v>32</v>
      </c>
      <c r="D1459" s="31">
        <v>6</v>
      </c>
      <c r="E1459" s="31">
        <v>6</v>
      </c>
      <c r="F1459" s="32">
        <v>44835</v>
      </c>
      <c r="G1459" s="33">
        <v>24818.5</v>
      </c>
      <c r="H1459" s="33">
        <v>17500</v>
      </c>
      <c r="I1459" s="31">
        <v>180</v>
      </c>
      <c r="J1459" s="33">
        <v>9907.34</v>
      </c>
      <c r="K1459" s="33">
        <v>2531.44</v>
      </c>
      <c r="L1459" s="31">
        <v>0</v>
      </c>
      <c r="M1459" s="31"/>
      <c r="N1459" s="33">
        <v>54937.279999999999</v>
      </c>
      <c r="O1459" s="29"/>
    </row>
    <row r="1460" spans="1:15" x14ac:dyDescent="0.25">
      <c r="A1460" s="30">
        <v>17</v>
      </c>
      <c r="B1460" s="31" t="s">
        <v>28</v>
      </c>
      <c r="C1460" s="31" t="s">
        <v>15</v>
      </c>
      <c r="D1460" s="31">
        <v>7</v>
      </c>
      <c r="E1460" s="31">
        <v>6</v>
      </c>
      <c r="F1460" s="32">
        <v>44835</v>
      </c>
      <c r="G1460" s="33">
        <v>20896.53</v>
      </c>
      <c r="H1460" s="33">
        <v>14125</v>
      </c>
      <c r="I1460" s="33">
        <v>1820.9</v>
      </c>
      <c r="J1460" s="33">
        <v>7887.18</v>
      </c>
      <c r="K1460" s="33">
        <v>2314.2199999999998</v>
      </c>
      <c r="L1460" s="31">
        <v>730.99</v>
      </c>
      <c r="M1460" s="31"/>
      <c r="N1460" s="33">
        <v>47774.82</v>
      </c>
      <c r="O1460" s="29"/>
    </row>
    <row r="1461" spans="1:15" x14ac:dyDescent="0.25">
      <c r="A1461" s="30">
        <v>71</v>
      </c>
      <c r="B1461" s="31" t="s">
        <v>73</v>
      </c>
      <c r="C1461" s="31" t="s">
        <v>15</v>
      </c>
      <c r="D1461" s="31">
        <v>7</v>
      </c>
      <c r="E1461" s="31">
        <v>6</v>
      </c>
      <c r="F1461" s="32">
        <v>44835</v>
      </c>
      <c r="G1461" s="33">
        <v>14460.49</v>
      </c>
      <c r="H1461" s="31">
        <v>0</v>
      </c>
      <c r="I1461" s="31">
        <v>0</v>
      </c>
      <c r="J1461" s="33">
        <v>4592.6099999999997</v>
      </c>
      <c r="K1461" s="33">
        <v>2481.35</v>
      </c>
      <c r="L1461" s="31">
        <v>29.99</v>
      </c>
      <c r="M1461" s="31"/>
      <c r="N1461" s="33">
        <v>21564.44</v>
      </c>
      <c r="O1461" s="29"/>
    </row>
    <row r="1462" spans="1:15" x14ac:dyDescent="0.25">
      <c r="A1462" s="30">
        <v>47</v>
      </c>
      <c r="B1462" s="31" t="s">
        <v>77</v>
      </c>
      <c r="C1462" s="31" t="s">
        <v>36</v>
      </c>
      <c r="D1462" s="31">
        <v>9</v>
      </c>
      <c r="E1462" s="31">
        <v>6</v>
      </c>
      <c r="F1462" s="32">
        <v>44835</v>
      </c>
      <c r="G1462" s="33">
        <v>33885.26</v>
      </c>
      <c r="H1462" s="33">
        <v>5000</v>
      </c>
      <c r="I1462" s="31">
        <v>870</v>
      </c>
      <c r="J1462" s="33">
        <v>8065.25</v>
      </c>
      <c r="K1462" s="33">
        <v>4199.24</v>
      </c>
      <c r="L1462" s="31">
        <v>225.9</v>
      </c>
      <c r="M1462" s="31"/>
      <c r="N1462" s="33">
        <v>52245.65</v>
      </c>
      <c r="O1462" s="29"/>
    </row>
    <row r="1463" spans="1:15" x14ac:dyDescent="0.25">
      <c r="A1463" s="30">
        <v>41</v>
      </c>
      <c r="B1463" s="31" t="s">
        <v>50</v>
      </c>
      <c r="C1463" s="31" t="s">
        <v>38</v>
      </c>
      <c r="D1463" s="31">
        <v>5</v>
      </c>
      <c r="E1463" s="31">
        <v>6</v>
      </c>
      <c r="F1463" s="32">
        <v>44835</v>
      </c>
      <c r="G1463" s="33">
        <v>22084.13</v>
      </c>
      <c r="H1463" s="31">
        <v>0</v>
      </c>
      <c r="I1463" s="31">
        <v>0</v>
      </c>
      <c r="J1463" s="33">
        <v>7424.33</v>
      </c>
      <c r="K1463" s="33">
        <v>1560.97</v>
      </c>
      <c r="L1463" s="31">
        <v>437.72</v>
      </c>
      <c r="M1463" s="31"/>
      <c r="N1463" s="33">
        <v>31507.15</v>
      </c>
      <c r="O1463" s="29"/>
    </row>
    <row r="1464" spans="1:15" x14ac:dyDescent="0.25">
      <c r="A1464" s="30">
        <v>8</v>
      </c>
      <c r="B1464" s="31" t="s">
        <v>18</v>
      </c>
      <c r="C1464" s="31" t="s">
        <v>15</v>
      </c>
      <c r="D1464" s="31">
        <v>6</v>
      </c>
      <c r="E1464" s="31">
        <v>6</v>
      </c>
      <c r="F1464" s="32">
        <v>44835</v>
      </c>
      <c r="G1464" s="33">
        <v>15293.14</v>
      </c>
      <c r="H1464" s="33">
        <v>25101.94</v>
      </c>
      <c r="I1464" s="31">
        <v>0</v>
      </c>
      <c r="J1464" s="33">
        <v>12055.86</v>
      </c>
      <c r="K1464" s="33">
        <v>2092.56</v>
      </c>
      <c r="L1464" s="31">
        <v>33.979999999999997</v>
      </c>
      <c r="M1464" s="31"/>
      <c r="N1464" s="33">
        <v>54577.48</v>
      </c>
      <c r="O1464" s="29"/>
    </row>
    <row r="1465" spans="1:15" x14ac:dyDescent="0.25">
      <c r="A1465" s="30">
        <v>69</v>
      </c>
      <c r="B1465" s="31" t="s">
        <v>76</v>
      </c>
      <c r="C1465" s="31" t="s">
        <v>15</v>
      </c>
      <c r="D1465" s="31">
        <v>7</v>
      </c>
      <c r="E1465" s="31">
        <v>6</v>
      </c>
      <c r="F1465" s="32">
        <v>44835</v>
      </c>
      <c r="G1465" s="33">
        <v>8874.9</v>
      </c>
      <c r="H1465" s="33">
        <v>1875</v>
      </c>
      <c r="I1465" s="31">
        <v>179.98</v>
      </c>
      <c r="J1465" s="33">
        <v>6921.05</v>
      </c>
      <c r="K1465" s="33">
        <v>2641.65</v>
      </c>
      <c r="L1465" s="31">
        <v>496.93</v>
      </c>
      <c r="M1465" s="31"/>
      <c r="N1465" s="33">
        <v>20989.51</v>
      </c>
      <c r="O1465" s="29"/>
    </row>
    <row r="1466" spans="1:15" x14ac:dyDescent="0.25">
      <c r="A1466" s="30">
        <v>6</v>
      </c>
      <c r="B1466" s="31" t="s">
        <v>16</v>
      </c>
      <c r="C1466" s="31" t="s">
        <v>15</v>
      </c>
      <c r="D1466" s="31">
        <v>6</v>
      </c>
      <c r="E1466" s="31">
        <v>6</v>
      </c>
      <c r="F1466" s="32">
        <v>44835</v>
      </c>
      <c r="G1466" s="33">
        <v>23675</v>
      </c>
      <c r="H1466" s="33">
        <v>26455</v>
      </c>
      <c r="I1466" s="31">
        <v>154</v>
      </c>
      <c r="J1466" s="33">
        <v>15938.5</v>
      </c>
      <c r="K1466" s="33">
        <v>2687.38</v>
      </c>
      <c r="L1466" s="31">
        <v>594.49</v>
      </c>
      <c r="M1466" s="31"/>
      <c r="N1466" s="33">
        <v>69504.37</v>
      </c>
      <c r="O1466" s="29"/>
    </row>
    <row r="1467" spans="1:15" x14ac:dyDescent="0.25">
      <c r="A1467" s="30">
        <v>74</v>
      </c>
      <c r="B1467" s="31" t="s">
        <v>80</v>
      </c>
      <c r="C1467" s="31" t="s">
        <v>36</v>
      </c>
      <c r="D1467" s="31">
        <v>8</v>
      </c>
      <c r="E1467" s="31">
        <v>7</v>
      </c>
      <c r="F1467" s="32">
        <v>44835</v>
      </c>
      <c r="G1467" s="33">
        <v>34440</v>
      </c>
      <c r="H1467" s="33">
        <v>1380</v>
      </c>
      <c r="I1467" s="31">
        <v>0</v>
      </c>
      <c r="J1467" s="33">
        <v>6822.05</v>
      </c>
      <c r="K1467" s="33">
        <v>2853.75</v>
      </c>
      <c r="L1467" s="31">
        <v>307.10000000000002</v>
      </c>
      <c r="M1467" s="31"/>
      <c r="N1467" s="33">
        <v>45802.9</v>
      </c>
      <c r="O1467" s="29"/>
    </row>
    <row r="1468" spans="1:15" x14ac:dyDescent="0.25">
      <c r="A1468" s="30">
        <v>18</v>
      </c>
      <c r="B1468" s="31" t="s">
        <v>29</v>
      </c>
      <c r="C1468" s="31" t="s">
        <v>15</v>
      </c>
      <c r="D1468" s="31">
        <v>6</v>
      </c>
      <c r="E1468" s="31">
        <v>6</v>
      </c>
      <c r="F1468" s="32">
        <v>44835</v>
      </c>
      <c r="G1468" s="33">
        <v>15719.82</v>
      </c>
      <c r="H1468" s="33">
        <v>6250</v>
      </c>
      <c r="I1468" s="31">
        <v>240</v>
      </c>
      <c r="J1468" s="33">
        <v>5733.12</v>
      </c>
      <c r="K1468" s="33">
        <v>1191.5</v>
      </c>
      <c r="L1468" s="33">
        <v>1727.4</v>
      </c>
      <c r="M1468" s="33"/>
      <c r="N1468" s="33">
        <v>30861.84</v>
      </c>
      <c r="O1468" s="29"/>
    </row>
    <row r="1469" spans="1:15" x14ac:dyDescent="0.25">
      <c r="A1469" s="30">
        <v>37</v>
      </c>
      <c r="B1469" s="31" t="s">
        <v>51</v>
      </c>
      <c r="C1469" s="31" t="s">
        <v>36</v>
      </c>
      <c r="D1469" s="31">
        <v>7</v>
      </c>
      <c r="E1469" s="31">
        <v>6</v>
      </c>
      <c r="F1469" s="32">
        <v>44835</v>
      </c>
      <c r="G1469" s="33">
        <v>31869.33</v>
      </c>
      <c r="H1469" s="33">
        <v>7920</v>
      </c>
      <c r="I1469" s="33">
        <v>1906.5</v>
      </c>
      <c r="J1469" s="33">
        <v>11462.6</v>
      </c>
      <c r="K1469" s="33">
        <v>6378.48</v>
      </c>
      <c r="L1469" s="31">
        <v>359.24</v>
      </c>
      <c r="M1469" s="31"/>
      <c r="N1469" s="33">
        <v>59896.15</v>
      </c>
      <c r="O1469" s="29"/>
    </row>
    <row r="1470" spans="1:15" x14ac:dyDescent="0.25">
      <c r="A1470" s="30">
        <v>30</v>
      </c>
      <c r="B1470" s="31" t="s">
        <v>43</v>
      </c>
      <c r="C1470" s="31" t="s">
        <v>15</v>
      </c>
      <c r="D1470" s="31">
        <v>7</v>
      </c>
      <c r="E1470" s="31">
        <v>6</v>
      </c>
      <c r="F1470" s="32">
        <v>44835</v>
      </c>
      <c r="G1470" s="33">
        <v>7935</v>
      </c>
      <c r="H1470" s="33">
        <v>10564.86</v>
      </c>
      <c r="I1470" s="31">
        <v>442</v>
      </c>
      <c r="J1470" s="33">
        <v>3319.27</v>
      </c>
      <c r="K1470" s="31">
        <v>573.62</v>
      </c>
      <c r="L1470" s="33">
        <v>4309.99</v>
      </c>
      <c r="M1470" s="33"/>
      <c r="N1470" s="33">
        <v>27144.74</v>
      </c>
      <c r="O1470" s="29"/>
    </row>
    <row r="1471" spans="1:15" x14ac:dyDescent="0.25">
      <c r="A1471" s="30">
        <v>53</v>
      </c>
      <c r="B1471" s="31" t="s">
        <v>66</v>
      </c>
      <c r="C1471" s="31" t="s">
        <v>36</v>
      </c>
      <c r="D1471" s="31">
        <v>6</v>
      </c>
      <c r="E1471" s="31">
        <v>6</v>
      </c>
      <c r="F1471" s="32">
        <v>44866</v>
      </c>
      <c r="G1471" s="33">
        <v>32868.01</v>
      </c>
      <c r="H1471" s="31">
        <v>0</v>
      </c>
      <c r="I1471" s="31">
        <v>415</v>
      </c>
      <c r="J1471" s="33">
        <v>10578.52</v>
      </c>
      <c r="K1471" s="33">
        <v>3038.31</v>
      </c>
      <c r="L1471" s="31">
        <v>90</v>
      </c>
      <c r="M1471" s="31"/>
      <c r="N1471" s="33">
        <v>46989.84</v>
      </c>
      <c r="O1471" s="26">
        <v>0</v>
      </c>
    </row>
    <row r="1472" spans="1:15" x14ac:dyDescent="0.25">
      <c r="A1472" s="30">
        <v>36</v>
      </c>
      <c r="B1472" s="31" t="s">
        <v>52</v>
      </c>
      <c r="C1472" s="31" t="s">
        <v>15</v>
      </c>
      <c r="D1472" s="31">
        <v>7</v>
      </c>
      <c r="E1472" s="31">
        <v>6</v>
      </c>
      <c r="F1472" s="32">
        <v>44866</v>
      </c>
      <c r="G1472" s="33">
        <v>42828.04</v>
      </c>
      <c r="H1472" s="33">
        <v>2400</v>
      </c>
      <c r="I1472" s="33">
        <v>2500</v>
      </c>
      <c r="J1472" s="33">
        <v>16144.26</v>
      </c>
      <c r="K1472" s="33">
        <v>3903.79</v>
      </c>
      <c r="L1472" s="31">
        <v>0</v>
      </c>
      <c r="M1472" s="31"/>
      <c r="N1472" s="33">
        <v>67776.09</v>
      </c>
      <c r="O1472" s="31">
        <v>0</v>
      </c>
    </row>
    <row r="1473" spans="1:15" x14ac:dyDescent="0.25">
      <c r="A1473" s="30">
        <v>42</v>
      </c>
      <c r="B1473" s="31" t="s">
        <v>60</v>
      </c>
      <c r="C1473" s="31" t="s">
        <v>15</v>
      </c>
      <c r="D1473" s="31">
        <v>8</v>
      </c>
      <c r="E1473" s="31">
        <v>6</v>
      </c>
      <c r="F1473" s="32">
        <v>44866</v>
      </c>
      <c r="G1473" s="33">
        <v>42919.22</v>
      </c>
      <c r="H1473" s="33">
        <v>9650</v>
      </c>
      <c r="I1473" s="33">
        <v>1224</v>
      </c>
      <c r="J1473" s="33">
        <v>14626.1</v>
      </c>
      <c r="K1473" s="33">
        <v>4366.26</v>
      </c>
      <c r="L1473" s="31">
        <v>35.979999999999997</v>
      </c>
      <c r="M1473" s="31"/>
      <c r="N1473" s="33">
        <v>72821.56</v>
      </c>
      <c r="O1473" s="31">
        <v>0</v>
      </c>
    </row>
    <row r="1474" spans="1:15" x14ac:dyDescent="0.25">
      <c r="A1474" s="30">
        <v>38</v>
      </c>
      <c r="B1474" s="31" t="s">
        <v>53</v>
      </c>
      <c r="C1474" s="31" t="s">
        <v>15</v>
      </c>
      <c r="D1474" s="31">
        <v>8</v>
      </c>
      <c r="E1474" s="31">
        <v>6</v>
      </c>
      <c r="F1474" s="32">
        <v>44866</v>
      </c>
      <c r="G1474" s="33">
        <v>24554.77</v>
      </c>
      <c r="H1474" s="33">
        <v>4165</v>
      </c>
      <c r="I1474" s="31">
        <v>200</v>
      </c>
      <c r="J1474" s="33">
        <v>17403.3</v>
      </c>
      <c r="K1474" s="33">
        <v>3850.14</v>
      </c>
      <c r="L1474" s="31">
        <v>98.95</v>
      </c>
      <c r="M1474" s="31"/>
      <c r="N1474" s="33">
        <v>50272.160000000003</v>
      </c>
      <c r="O1474" s="31">
        <v>0</v>
      </c>
    </row>
    <row r="1475" spans="1:15" x14ac:dyDescent="0.25">
      <c r="A1475" s="30">
        <v>27</v>
      </c>
      <c r="B1475" s="31" t="s">
        <v>42</v>
      </c>
      <c r="C1475" s="31" t="s">
        <v>15</v>
      </c>
      <c r="D1475" s="31">
        <v>6</v>
      </c>
      <c r="E1475" s="31">
        <v>6</v>
      </c>
      <c r="F1475" s="32">
        <v>44866</v>
      </c>
      <c r="G1475" s="33">
        <v>44789.02</v>
      </c>
      <c r="H1475" s="33">
        <v>52050</v>
      </c>
      <c r="I1475" s="31">
        <v>120</v>
      </c>
      <c r="J1475" s="33">
        <v>28285.41</v>
      </c>
      <c r="K1475" s="33">
        <v>3864.26</v>
      </c>
      <c r="L1475" s="31">
        <v>224.95</v>
      </c>
      <c r="M1475" s="31"/>
      <c r="N1475" s="33">
        <v>129333.64</v>
      </c>
      <c r="O1475" s="31">
        <v>0</v>
      </c>
    </row>
    <row r="1476" spans="1:15" x14ac:dyDescent="0.25">
      <c r="A1476" s="30">
        <v>40</v>
      </c>
      <c r="B1476" s="31" t="s">
        <v>57</v>
      </c>
      <c r="C1476" s="31" t="s">
        <v>32</v>
      </c>
      <c r="D1476" s="31">
        <v>7</v>
      </c>
      <c r="E1476" s="31">
        <v>6</v>
      </c>
      <c r="F1476" s="32">
        <v>44866</v>
      </c>
      <c r="G1476" s="33">
        <v>57746.25</v>
      </c>
      <c r="H1476" s="33">
        <v>10380</v>
      </c>
      <c r="I1476" s="31">
        <v>330</v>
      </c>
      <c r="J1476" s="33">
        <v>32436.5</v>
      </c>
      <c r="K1476" s="33">
        <v>6827.23</v>
      </c>
      <c r="L1476" s="31">
        <v>252.92</v>
      </c>
      <c r="M1476" s="31"/>
      <c r="N1476" s="33">
        <v>107972.9</v>
      </c>
      <c r="O1476" s="31">
        <v>0</v>
      </c>
    </row>
    <row r="1477" spans="1:15" x14ac:dyDescent="0.25">
      <c r="A1477" s="30">
        <v>64</v>
      </c>
      <c r="B1477" s="31" t="s">
        <v>70</v>
      </c>
      <c r="C1477" s="31" t="s">
        <v>32</v>
      </c>
      <c r="D1477" s="31">
        <v>9</v>
      </c>
      <c r="E1477" s="31">
        <v>6</v>
      </c>
      <c r="F1477" s="32">
        <v>44866</v>
      </c>
      <c r="G1477" s="33">
        <v>59172.82</v>
      </c>
      <c r="H1477" s="33">
        <v>1511.25</v>
      </c>
      <c r="I1477" s="33">
        <v>1348</v>
      </c>
      <c r="J1477" s="33">
        <v>19561.099999999999</v>
      </c>
      <c r="K1477" s="33">
        <v>4228.3599999999997</v>
      </c>
      <c r="L1477" s="31">
        <v>155.93</v>
      </c>
      <c r="M1477" s="31"/>
      <c r="N1477" s="33">
        <v>85977.46</v>
      </c>
      <c r="O1477" s="31">
        <v>0</v>
      </c>
    </row>
    <row r="1478" spans="1:15" x14ac:dyDescent="0.25">
      <c r="A1478" s="30">
        <v>89</v>
      </c>
      <c r="B1478" s="31" t="s">
        <v>83</v>
      </c>
      <c r="C1478" s="31" t="s">
        <v>32</v>
      </c>
      <c r="D1478" s="31">
        <v>9</v>
      </c>
      <c r="E1478" s="31">
        <v>6</v>
      </c>
      <c r="F1478" s="32">
        <v>44866</v>
      </c>
      <c r="G1478" s="33">
        <v>44613.5</v>
      </c>
      <c r="H1478" s="33">
        <v>2475</v>
      </c>
      <c r="I1478" s="31">
        <v>0</v>
      </c>
      <c r="J1478" s="33">
        <v>18219.03</v>
      </c>
      <c r="K1478" s="33">
        <v>4060.56</v>
      </c>
      <c r="L1478" s="31">
        <v>25</v>
      </c>
      <c r="M1478" s="31"/>
      <c r="N1478" s="33">
        <v>69393.09</v>
      </c>
      <c r="O1478" s="31">
        <v>0</v>
      </c>
    </row>
    <row r="1479" spans="1:15" x14ac:dyDescent="0.25">
      <c r="A1479" s="30">
        <v>34</v>
      </c>
      <c r="B1479" s="31" t="s">
        <v>48</v>
      </c>
      <c r="C1479" s="31" t="s">
        <v>15</v>
      </c>
      <c r="D1479" s="31">
        <v>7</v>
      </c>
      <c r="E1479" s="31">
        <v>6</v>
      </c>
      <c r="F1479" s="32">
        <v>44866</v>
      </c>
      <c r="G1479" s="33">
        <v>30449.05</v>
      </c>
      <c r="H1479" s="33">
        <v>1054.04</v>
      </c>
      <c r="I1479" s="33">
        <v>2160</v>
      </c>
      <c r="J1479" s="33">
        <v>15248.53</v>
      </c>
      <c r="K1479" s="33">
        <v>3419.6</v>
      </c>
      <c r="L1479" s="31">
        <v>146</v>
      </c>
      <c r="M1479" s="31"/>
      <c r="N1479" s="33">
        <v>52477.22</v>
      </c>
      <c r="O1479" s="31">
        <v>0</v>
      </c>
    </row>
    <row r="1480" spans="1:15" x14ac:dyDescent="0.25">
      <c r="A1480" s="30">
        <v>14</v>
      </c>
      <c r="B1480" s="31" t="s">
        <v>24</v>
      </c>
      <c r="C1480" s="31" t="s">
        <v>15</v>
      </c>
      <c r="D1480" s="31">
        <v>6</v>
      </c>
      <c r="E1480" s="31">
        <v>4.5</v>
      </c>
      <c r="F1480" s="32">
        <v>44866</v>
      </c>
      <c r="G1480" s="33">
        <v>35780.14</v>
      </c>
      <c r="H1480" s="31">
        <v>0</v>
      </c>
      <c r="I1480" s="31">
        <v>0</v>
      </c>
      <c r="J1480" s="33">
        <v>16086.15</v>
      </c>
      <c r="K1480" s="33">
        <v>4403.5</v>
      </c>
      <c r="L1480" s="31">
        <v>125</v>
      </c>
      <c r="M1480" s="31"/>
      <c r="N1480" s="33">
        <v>56394.79</v>
      </c>
      <c r="O1480" s="31">
        <v>0</v>
      </c>
    </row>
    <row r="1481" spans="1:15" x14ac:dyDescent="0.25">
      <c r="A1481" s="30">
        <v>83</v>
      </c>
      <c r="B1481" s="31" t="s">
        <v>62</v>
      </c>
      <c r="C1481" s="31" t="s">
        <v>15</v>
      </c>
      <c r="D1481" s="31">
        <v>6</v>
      </c>
      <c r="E1481" s="31">
        <v>4.5</v>
      </c>
      <c r="F1481" s="32">
        <v>44866</v>
      </c>
      <c r="G1481" s="33">
        <v>27233.07</v>
      </c>
      <c r="H1481" s="33">
        <v>1920</v>
      </c>
      <c r="I1481" s="31">
        <v>270</v>
      </c>
      <c r="J1481" s="33">
        <v>12715.5</v>
      </c>
      <c r="K1481" s="33">
        <v>3393.25</v>
      </c>
      <c r="L1481" s="31">
        <v>74.900000000000006</v>
      </c>
      <c r="M1481" s="31"/>
      <c r="N1481" s="33">
        <v>45606.720000000001</v>
      </c>
      <c r="O1481" s="31">
        <v>0</v>
      </c>
    </row>
    <row r="1482" spans="1:15" x14ac:dyDescent="0.25">
      <c r="A1482" s="30">
        <v>22</v>
      </c>
      <c r="B1482" s="31" t="s">
        <v>34</v>
      </c>
      <c r="C1482" s="31" t="s">
        <v>15</v>
      </c>
      <c r="D1482" s="31">
        <v>6</v>
      </c>
      <c r="E1482" s="31">
        <v>4.5</v>
      </c>
      <c r="F1482" s="32">
        <v>44866</v>
      </c>
      <c r="G1482" s="33">
        <v>27906.720000000001</v>
      </c>
      <c r="H1482" s="31">
        <v>670.77</v>
      </c>
      <c r="I1482" s="31">
        <v>0</v>
      </c>
      <c r="J1482" s="33">
        <v>14646.71</v>
      </c>
      <c r="K1482" s="33">
        <v>2511.7800000000002</v>
      </c>
      <c r="L1482" s="31">
        <v>24.95</v>
      </c>
      <c r="M1482" s="31"/>
      <c r="N1482" s="33">
        <v>45760.93</v>
      </c>
      <c r="O1482" s="31">
        <v>0</v>
      </c>
    </row>
    <row r="1483" spans="1:15" x14ac:dyDescent="0.25">
      <c r="A1483" s="30">
        <v>10</v>
      </c>
      <c r="B1483" s="31" t="s">
        <v>21</v>
      </c>
      <c r="C1483" s="31" t="s">
        <v>15</v>
      </c>
      <c r="D1483" s="31">
        <v>6</v>
      </c>
      <c r="E1483" s="31">
        <v>6</v>
      </c>
      <c r="F1483" s="32">
        <v>44866</v>
      </c>
      <c r="G1483" s="33">
        <v>32190.42</v>
      </c>
      <c r="H1483" s="33">
        <v>39336.25</v>
      </c>
      <c r="I1483" s="31">
        <v>180</v>
      </c>
      <c r="J1483" s="33">
        <v>17379.25</v>
      </c>
      <c r="K1483" s="33">
        <v>2849.97</v>
      </c>
      <c r="L1483" s="31">
        <v>368.99</v>
      </c>
      <c r="M1483" s="31"/>
      <c r="N1483" s="33">
        <v>92304.88</v>
      </c>
      <c r="O1483" s="31">
        <v>0</v>
      </c>
    </row>
    <row r="1484" spans="1:15" x14ac:dyDescent="0.25">
      <c r="A1484" s="30">
        <v>23</v>
      </c>
      <c r="B1484" s="31" t="s">
        <v>35</v>
      </c>
      <c r="C1484" s="31" t="s">
        <v>36</v>
      </c>
      <c r="D1484" s="31">
        <v>6</v>
      </c>
      <c r="E1484" s="31">
        <v>6</v>
      </c>
      <c r="F1484" s="32">
        <v>44866</v>
      </c>
      <c r="G1484" s="33">
        <v>23540.71</v>
      </c>
      <c r="H1484" s="31">
        <v>100</v>
      </c>
      <c r="I1484" s="31">
        <v>385</v>
      </c>
      <c r="J1484" s="33">
        <v>9422.25</v>
      </c>
      <c r="K1484" s="33">
        <v>2438</v>
      </c>
      <c r="L1484" s="31">
        <v>939</v>
      </c>
      <c r="M1484" s="31"/>
      <c r="N1484" s="33">
        <v>36824.959999999999</v>
      </c>
      <c r="O1484" s="31">
        <v>0</v>
      </c>
    </row>
    <row r="1485" spans="1:15" x14ac:dyDescent="0.25">
      <c r="A1485" s="30">
        <v>44</v>
      </c>
      <c r="B1485" s="31" t="s">
        <v>84</v>
      </c>
      <c r="C1485" s="31" t="s">
        <v>15</v>
      </c>
      <c r="D1485" s="31">
        <v>7</v>
      </c>
      <c r="E1485" s="31">
        <v>6</v>
      </c>
      <c r="F1485" s="32">
        <v>44866</v>
      </c>
      <c r="G1485" s="31">
        <v>350</v>
      </c>
      <c r="H1485" s="31">
        <v>0</v>
      </c>
      <c r="I1485" s="31">
        <v>0</v>
      </c>
      <c r="J1485" s="31">
        <v>0</v>
      </c>
      <c r="K1485" s="31">
        <v>0</v>
      </c>
      <c r="L1485" s="31">
        <v>0</v>
      </c>
      <c r="M1485" s="31"/>
      <c r="N1485" s="31">
        <v>350</v>
      </c>
      <c r="O1485" s="31">
        <v>0</v>
      </c>
    </row>
    <row r="1486" spans="1:15" x14ac:dyDescent="0.25">
      <c r="A1486" s="30">
        <v>20</v>
      </c>
      <c r="B1486" s="31" t="s">
        <v>30</v>
      </c>
      <c r="C1486" s="31" t="s">
        <v>15</v>
      </c>
      <c r="D1486" s="31">
        <v>6</v>
      </c>
      <c r="E1486" s="31">
        <v>4.5</v>
      </c>
      <c r="F1486" s="32">
        <v>44866</v>
      </c>
      <c r="G1486" s="33">
        <v>34349.17</v>
      </c>
      <c r="H1486" s="33">
        <v>2630</v>
      </c>
      <c r="I1486" s="31">
        <v>0</v>
      </c>
      <c r="J1486" s="33">
        <v>16269.05</v>
      </c>
      <c r="K1486" s="33">
        <v>3274.5</v>
      </c>
      <c r="L1486" s="33">
        <v>2575.65</v>
      </c>
      <c r="M1486" s="33"/>
      <c r="N1486" s="33">
        <v>59098.37</v>
      </c>
      <c r="O1486" s="31">
        <v>0</v>
      </c>
    </row>
    <row r="1487" spans="1:15" x14ac:dyDescent="0.25">
      <c r="A1487" s="30">
        <v>99</v>
      </c>
      <c r="B1487" s="31" t="s">
        <v>85</v>
      </c>
      <c r="C1487" s="31" t="s">
        <v>15</v>
      </c>
      <c r="D1487" s="31">
        <v>8</v>
      </c>
      <c r="E1487" s="31">
        <v>6</v>
      </c>
      <c r="F1487" s="32">
        <v>44866</v>
      </c>
      <c r="G1487" s="33">
        <v>2557.4899999999998</v>
      </c>
      <c r="H1487" s="33">
        <v>2625</v>
      </c>
      <c r="I1487" s="31">
        <v>0</v>
      </c>
      <c r="J1487" s="33">
        <v>1664.2</v>
      </c>
      <c r="K1487" s="31">
        <v>0</v>
      </c>
      <c r="L1487" s="31">
        <v>0</v>
      </c>
      <c r="M1487" s="31"/>
      <c r="N1487" s="33">
        <v>6846.69</v>
      </c>
      <c r="O1487" s="31">
        <v>0</v>
      </c>
    </row>
    <row r="1488" spans="1:15" x14ac:dyDescent="0.25">
      <c r="A1488" s="30">
        <v>43</v>
      </c>
      <c r="B1488" s="31" t="s">
        <v>75</v>
      </c>
      <c r="C1488" s="31" t="s">
        <v>15</v>
      </c>
      <c r="D1488" s="31">
        <v>10</v>
      </c>
      <c r="E1488" s="31">
        <v>6</v>
      </c>
      <c r="F1488" s="32">
        <v>44866</v>
      </c>
      <c r="G1488" s="33">
        <v>22596.89</v>
      </c>
      <c r="H1488" s="31">
        <v>630</v>
      </c>
      <c r="I1488" s="31">
        <v>450</v>
      </c>
      <c r="J1488" s="33">
        <v>6553.61</v>
      </c>
      <c r="K1488" s="33">
        <v>1553.85</v>
      </c>
      <c r="L1488" s="31">
        <v>204</v>
      </c>
      <c r="M1488" s="31"/>
      <c r="N1488" s="33">
        <v>31988.35</v>
      </c>
      <c r="O1488" s="31">
        <v>0</v>
      </c>
    </row>
    <row r="1489" spans="1:15" x14ac:dyDescent="0.25">
      <c r="A1489" s="30">
        <v>37</v>
      </c>
      <c r="B1489" s="31" t="s">
        <v>51</v>
      </c>
      <c r="C1489" s="31" t="s">
        <v>36</v>
      </c>
      <c r="D1489" s="31">
        <v>7</v>
      </c>
      <c r="E1489" s="31">
        <v>6</v>
      </c>
      <c r="F1489" s="32">
        <v>44866</v>
      </c>
      <c r="G1489" s="33">
        <v>54274.78</v>
      </c>
      <c r="H1489" s="33">
        <v>6922.5</v>
      </c>
      <c r="I1489" s="31">
        <v>350</v>
      </c>
      <c r="J1489" s="33">
        <v>20119.27</v>
      </c>
      <c r="K1489" s="33">
        <v>15927.49</v>
      </c>
      <c r="L1489" s="31">
        <v>338.5</v>
      </c>
      <c r="M1489" s="31"/>
      <c r="N1489" s="33">
        <v>97932.54</v>
      </c>
      <c r="O1489" s="31">
        <v>490</v>
      </c>
    </row>
    <row r="1490" spans="1:15" x14ac:dyDescent="0.25">
      <c r="A1490" s="30">
        <v>65</v>
      </c>
      <c r="B1490" s="31" t="s">
        <v>82</v>
      </c>
      <c r="C1490" s="31" t="s">
        <v>15</v>
      </c>
      <c r="D1490" s="31">
        <v>8</v>
      </c>
      <c r="E1490" s="31">
        <v>6</v>
      </c>
      <c r="F1490" s="32">
        <v>44866</v>
      </c>
      <c r="G1490" s="33">
        <v>37694.83</v>
      </c>
      <c r="H1490" s="31">
        <v>0</v>
      </c>
      <c r="I1490" s="31">
        <v>0</v>
      </c>
      <c r="J1490" s="33">
        <v>7603.57</v>
      </c>
      <c r="K1490" s="33">
        <v>2901.99</v>
      </c>
      <c r="L1490" s="31">
        <v>923</v>
      </c>
      <c r="M1490" s="31"/>
      <c r="N1490" s="33">
        <v>49123.39</v>
      </c>
      <c r="O1490" s="31">
        <v>50</v>
      </c>
    </row>
    <row r="1491" spans="1:15" x14ac:dyDescent="0.25">
      <c r="A1491" s="30">
        <v>57</v>
      </c>
      <c r="B1491" s="31" t="s">
        <v>86</v>
      </c>
      <c r="C1491" s="31" t="s">
        <v>15</v>
      </c>
      <c r="D1491" s="31">
        <v>7</v>
      </c>
      <c r="E1491" s="31">
        <v>6</v>
      </c>
      <c r="F1491" s="32">
        <v>44866</v>
      </c>
      <c r="G1491" s="33">
        <v>7135</v>
      </c>
      <c r="H1491" s="31">
        <v>0</v>
      </c>
      <c r="I1491" s="31">
        <v>0</v>
      </c>
      <c r="J1491" s="33">
        <v>4009.49</v>
      </c>
      <c r="K1491" s="33">
        <v>1495.39</v>
      </c>
      <c r="L1491" s="31">
        <v>0</v>
      </c>
      <c r="M1491" s="31"/>
      <c r="N1491" s="33">
        <v>12639.88</v>
      </c>
      <c r="O1491" s="31">
        <v>0</v>
      </c>
    </row>
    <row r="1492" spans="1:15" ht="30" x14ac:dyDescent="0.25">
      <c r="A1492" s="30">
        <v>15</v>
      </c>
      <c r="B1492" s="31" t="s">
        <v>26</v>
      </c>
      <c r="C1492" s="31" t="s">
        <v>20</v>
      </c>
      <c r="D1492" s="31">
        <v>7</v>
      </c>
      <c r="E1492" s="31">
        <v>6</v>
      </c>
      <c r="F1492" s="32">
        <v>44866</v>
      </c>
      <c r="G1492" s="33">
        <v>58598</v>
      </c>
      <c r="H1492" s="33">
        <v>8387.5</v>
      </c>
      <c r="I1492" s="33">
        <v>3751.75</v>
      </c>
      <c r="J1492" s="33">
        <v>37341.4</v>
      </c>
      <c r="K1492" s="33">
        <v>5152.55</v>
      </c>
      <c r="L1492" s="31">
        <v>348.92</v>
      </c>
      <c r="M1492" s="31"/>
      <c r="N1492" s="33">
        <v>113580.12</v>
      </c>
      <c r="O1492" s="31">
        <v>0</v>
      </c>
    </row>
    <row r="1493" spans="1:15" x14ac:dyDescent="0.25">
      <c r="A1493" s="30">
        <v>76</v>
      </c>
      <c r="B1493" s="31" t="s">
        <v>74</v>
      </c>
      <c r="C1493" s="31" t="s">
        <v>15</v>
      </c>
      <c r="D1493" s="31">
        <v>7</v>
      </c>
      <c r="E1493" s="31">
        <v>6</v>
      </c>
      <c r="F1493" s="32">
        <v>44866</v>
      </c>
      <c r="G1493" s="33">
        <v>22165.35</v>
      </c>
      <c r="H1493" s="31">
        <v>137.5</v>
      </c>
      <c r="I1493" s="31">
        <v>0</v>
      </c>
      <c r="J1493" s="33">
        <v>14779.05</v>
      </c>
      <c r="K1493" s="33">
        <v>1982.05</v>
      </c>
      <c r="L1493" s="31">
        <v>63.96</v>
      </c>
      <c r="M1493" s="31"/>
      <c r="N1493" s="33">
        <v>39127.910000000003</v>
      </c>
      <c r="O1493" s="31">
        <v>0</v>
      </c>
    </row>
    <row r="1494" spans="1:15" ht="30" x14ac:dyDescent="0.25">
      <c r="A1494" s="30">
        <v>82</v>
      </c>
      <c r="B1494" s="31" t="s">
        <v>87</v>
      </c>
      <c r="C1494" s="31" t="s">
        <v>59</v>
      </c>
      <c r="D1494" s="31">
        <v>7</v>
      </c>
      <c r="E1494" s="31">
        <v>0</v>
      </c>
      <c r="F1494" s="32">
        <v>44866</v>
      </c>
      <c r="G1494" s="33">
        <v>24989.1</v>
      </c>
      <c r="H1494" s="31">
        <v>900</v>
      </c>
      <c r="I1494" s="31">
        <v>0</v>
      </c>
      <c r="J1494" s="33">
        <v>9174.75</v>
      </c>
      <c r="K1494" s="33">
        <v>2728</v>
      </c>
      <c r="L1494" s="31">
        <v>17.5</v>
      </c>
      <c r="M1494" s="31"/>
      <c r="N1494" s="33">
        <v>37809.35</v>
      </c>
      <c r="O1494" s="33">
        <v>1880</v>
      </c>
    </row>
    <row r="1495" spans="1:15" ht="30" x14ac:dyDescent="0.25">
      <c r="A1495" s="30">
        <v>31</v>
      </c>
      <c r="B1495" s="31" t="s">
        <v>45</v>
      </c>
      <c r="C1495" s="31" t="s">
        <v>20</v>
      </c>
      <c r="D1495" s="31">
        <v>7</v>
      </c>
      <c r="E1495" s="31">
        <v>6</v>
      </c>
      <c r="F1495" s="32">
        <v>44866</v>
      </c>
      <c r="G1495" s="33">
        <v>70228.5</v>
      </c>
      <c r="H1495" s="33">
        <v>2100</v>
      </c>
      <c r="I1495" s="31">
        <v>875</v>
      </c>
      <c r="J1495" s="33">
        <v>40187.699999999997</v>
      </c>
      <c r="K1495" s="33">
        <v>7104.29</v>
      </c>
      <c r="L1495" s="31">
        <v>5</v>
      </c>
      <c r="M1495" s="31"/>
      <c r="N1495" s="33">
        <v>120500.49</v>
      </c>
      <c r="O1495" s="31">
        <v>0</v>
      </c>
    </row>
    <row r="1496" spans="1:15" x14ac:dyDescent="0.25">
      <c r="A1496" s="30">
        <v>35</v>
      </c>
      <c r="B1496" s="31" t="s">
        <v>61</v>
      </c>
      <c r="C1496" s="31" t="s">
        <v>15</v>
      </c>
      <c r="D1496" s="31">
        <v>9</v>
      </c>
      <c r="E1496" s="31">
        <v>6</v>
      </c>
      <c r="F1496" s="32">
        <v>44866</v>
      </c>
      <c r="G1496" s="33">
        <v>23307.64</v>
      </c>
      <c r="H1496" s="33">
        <v>13900</v>
      </c>
      <c r="I1496" s="31">
        <v>770</v>
      </c>
      <c r="J1496" s="33">
        <v>9621.9599999999991</v>
      </c>
      <c r="K1496" s="33">
        <v>2750.22</v>
      </c>
      <c r="L1496" s="31">
        <v>24.1</v>
      </c>
      <c r="M1496" s="31"/>
      <c r="N1496" s="33">
        <v>50373.919999999998</v>
      </c>
      <c r="O1496" s="31">
        <v>0</v>
      </c>
    </row>
    <row r="1497" spans="1:15" x14ac:dyDescent="0.25">
      <c r="A1497" s="30">
        <v>49</v>
      </c>
      <c r="B1497" s="31" t="s">
        <v>64</v>
      </c>
      <c r="C1497" s="31" t="s">
        <v>15</v>
      </c>
      <c r="D1497" s="31">
        <v>7</v>
      </c>
      <c r="E1497" s="31">
        <v>6</v>
      </c>
      <c r="F1497" s="32">
        <v>44866</v>
      </c>
      <c r="G1497" s="33">
        <v>19109.05</v>
      </c>
      <c r="H1497" s="31">
        <v>0</v>
      </c>
      <c r="I1497" s="31">
        <v>690</v>
      </c>
      <c r="J1497" s="33">
        <v>12092.2</v>
      </c>
      <c r="K1497" s="33">
        <v>3261.81</v>
      </c>
      <c r="L1497" s="31">
        <v>479.35</v>
      </c>
      <c r="M1497" s="31"/>
      <c r="N1497" s="33">
        <v>35632.410000000003</v>
      </c>
      <c r="O1497" s="31">
        <v>0</v>
      </c>
    </row>
    <row r="1498" spans="1:15" x14ac:dyDescent="0.25">
      <c r="A1498" s="30">
        <v>2</v>
      </c>
      <c r="B1498" s="31" t="s">
        <v>14</v>
      </c>
      <c r="C1498" s="31" t="s">
        <v>15</v>
      </c>
      <c r="D1498" s="31">
        <v>5</v>
      </c>
      <c r="E1498" s="31">
        <v>6</v>
      </c>
      <c r="F1498" s="32">
        <v>44866</v>
      </c>
      <c r="G1498" s="33">
        <v>33225.15</v>
      </c>
      <c r="H1498" s="33">
        <v>3250</v>
      </c>
      <c r="I1498" s="31">
        <v>-328.13</v>
      </c>
      <c r="J1498" s="33">
        <v>16579.21</v>
      </c>
      <c r="K1498" s="33">
        <v>2042.94</v>
      </c>
      <c r="L1498" s="31">
        <v>172.98</v>
      </c>
      <c r="M1498" s="31"/>
      <c r="N1498" s="33">
        <v>54942.15</v>
      </c>
      <c r="O1498" s="31">
        <v>0</v>
      </c>
    </row>
    <row r="1499" spans="1:15" x14ac:dyDescent="0.25">
      <c r="A1499" s="30">
        <v>11</v>
      </c>
      <c r="B1499" s="31" t="s">
        <v>22</v>
      </c>
      <c r="C1499" s="31" t="s">
        <v>15</v>
      </c>
      <c r="D1499" s="31">
        <v>6</v>
      </c>
      <c r="E1499" s="31">
        <v>6</v>
      </c>
      <c r="F1499" s="32">
        <v>44866</v>
      </c>
      <c r="G1499" s="33">
        <v>27411.66</v>
      </c>
      <c r="H1499" s="31">
        <v>615</v>
      </c>
      <c r="I1499" s="31">
        <v>925</v>
      </c>
      <c r="J1499" s="33">
        <v>17654.64</v>
      </c>
      <c r="K1499" s="33">
        <v>2417.31</v>
      </c>
      <c r="L1499" s="31">
        <v>52</v>
      </c>
      <c r="M1499" s="31"/>
      <c r="N1499" s="33">
        <v>49075.61</v>
      </c>
      <c r="O1499" s="31">
        <v>0</v>
      </c>
    </row>
    <row r="1500" spans="1:15" x14ac:dyDescent="0.25">
      <c r="A1500" s="30">
        <v>19</v>
      </c>
      <c r="B1500" s="31" t="s">
        <v>31</v>
      </c>
      <c r="C1500" s="31" t="s">
        <v>32</v>
      </c>
      <c r="D1500" s="31">
        <v>6</v>
      </c>
      <c r="E1500" s="31">
        <v>6</v>
      </c>
      <c r="F1500" s="32">
        <v>44866</v>
      </c>
      <c r="G1500" s="33">
        <v>37717.550000000003</v>
      </c>
      <c r="H1500" s="33">
        <v>10034</v>
      </c>
      <c r="I1500" s="33">
        <v>2735</v>
      </c>
      <c r="J1500" s="33">
        <v>14970.37</v>
      </c>
      <c r="K1500" s="33">
        <v>2560.5</v>
      </c>
      <c r="L1500" s="31">
        <v>53</v>
      </c>
      <c r="M1500" s="31"/>
      <c r="N1500" s="33">
        <v>68070.42</v>
      </c>
      <c r="O1500" s="31">
        <v>0</v>
      </c>
    </row>
    <row r="1501" spans="1:15" x14ac:dyDescent="0.25">
      <c r="A1501" s="30">
        <v>68</v>
      </c>
      <c r="B1501" s="31" t="s">
        <v>72</v>
      </c>
      <c r="C1501" s="31" t="s">
        <v>32</v>
      </c>
      <c r="D1501" s="31">
        <v>6</v>
      </c>
      <c r="E1501" s="31">
        <v>7</v>
      </c>
      <c r="F1501" s="32">
        <v>44866</v>
      </c>
      <c r="G1501" s="33">
        <v>20277.5</v>
      </c>
      <c r="H1501" s="31">
        <v>0</v>
      </c>
      <c r="I1501" s="31">
        <v>725</v>
      </c>
      <c r="J1501" s="33">
        <v>13353.25</v>
      </c>
      <c r="K1501" s="33">
        <v>2402</v>
      </c>
      <c r="L1501" s="33">
        <v>3603.41</v>
      </c>
      <c r="M1501" s="33"/>
      <c r="N1501" s="33">
        <v>40361.160000000003</v>
      </c>
      <c r="O1501" s="31">
        <v>0</v>
      </c>
    </row>
    <row r="1502" spans="1:15" x14ac:dyDescent="0.25">
      <c r="A1502" s="30">
        <v>61</v>
      </c>
      <c r="B1502" s="31" t="s">
        <v>78</v>
      </c>
      <c r="C1502" s="31" t="s">
        <v>15</v>
      </c>
      <c r="D1502" s="31">
        <v>8</v>
      </c>
      <c r="E1502" s="31" t="s">
        <v>79</v>
      </c>
      <c r="F1502" s="32">
        <v>44866</v>
      </c>
      <c r="G1502" s="33">
        <v>28868.5</v>
      </c>
      <c r="H1502" s="31">
        <v>0</v>
      </c>
      <c r="I1502" s="33">
        <v>2250</v>
      </c>
      <c r="J1502" s="33">
        <v>19737.88</v>
      </c>
      <c r="K1502" s="33">
        <v>3804.15</v>
      </c>
      <c r="L1502" s="31">
        <v>113</v>
      </c>
      <c r="M1502" s="31"/>
      <c r="N1502" s="33">
        <v>54773.53</v>
      </c>
      <c r="O1502" s="31">
        <v>0</v>
      </c>
    </row>
    <row r="1503" spans="1:15" ht="30" x14ac:dyDescent="0.25">
      <c r="A1503" s="30">
        <v>9</v>
      </c>
      <c r="B1503" s="31" t="s">
        <v>19</v>
      </c>
      <c r="C1503" s="31" t="s">
        <v>20</v>
      </c>
      <c r="D1503" s="31">
        <v>5</v>
      </c>
      <c r="E1503" s="31">
        <v>6</v>
      </c>
      <c r="F1503" s="32">
        <v>44866</v>
      </c>
      <c r="G1503" s="33">
        <v>21529.33</v>
      </c>
      <c r="H1503" s="31">
        <v>0</v>
      </c>
      <c r="I1503" s="31">
        <v>0</v>
      </c>
      <c r="J1503" s="33">
        <v>12467.59</v>
      </c>
      <c r="K1503" s="33">
        <v>1569.05</v>
      </c>
      <c r="L1503" s="31">
        <v>31.98</v>
      </c>
      <c r="M1503" s="31"/>
      <c r="N1503" s="33">
        <v>35597.949999999997</v>
      </c>
      <c r="O1503" s="31">
        <v>0</v>
      </c>
    </row>
    <row r="1504" spans="1:15" x14ac:dyDescent="0.25">
      <c r="A1504" s="30">
        <v>63</v>
      </c>
      <c r="B1504" s="31" t="s">
        <v>56</v>
      </c>
      <c r="C1504" s="31" t="s">
        <v>15</v>
      </c>
      <c r="D1504" s="31">
        <v>8</v>
      </c>
      <c r="E1504" s="31">
        <v>6</v>
      </c>
      <c r="F1504" s="32">
        <v>44866</v>
      </c>
      <c r="G1504" s="33">
        <v>37809.72</v>
      </c>
      <c r="H1504" s="33">
        <v>2048.44</v>
      </c>
      <c r="I1504" s="33">
        <v>2275</v>
      </c>
      <c r="J1504" s="33">
        <v>20752.03</v>
      </c>
      <c r="K1504" s="33">
        <v>3018.25</v>
      </c>
      <c r="L1504" s="31">
        <v>525.52</v>
      </c>
      <c r="M1504" s="31"/>
      <c r="N1504" s="33">
        <v>66428.960000000006</v>
      </c>
      <c r="O1504" s="31">
        <v>0</v>
      </c>
    </row>
    <row r="1505" spans="1:15" x14ac:dyDescent="0.25">
      <c r="A1505" s="30">
        <v>67</v>
      </c>
      <c r="B1505" s="31" t="s">
        <v>68</v>
      </c>
      <c r="C1505" s="31" t="s">
        <v>15</v>
      </c>
      <c r="D1505" s="31">
        <v>8</v>
      </c>
      <c r="E1505" s="31">
        <v>6</v>
      </c>
      <c r="F1505" s="32">
        <v>44866</v>
      </c>
      <c r="G1505" s="33">
        <v>21983.52</v>
      </c>
      <c r="H1505" s="33">
        <v>1860</v>
      </c>
      <c r="I1505" s="31">
        <v>0</v>
      </c>
      <c r="J1505" s="33">
        <v>7764.61</v>
      </c>
      <c r="K1505" s="33">
        <v>2010.07</v>
      </c>
      <c r="L1505" s="31">
        <v>163</v>
      </c>
      <c r="M1505" s="31"/>
      <c r="N1505" s="33">
        <v>33781.199999999997</v>
      </c>
      <c r="O1505" s="31">
        <v>0</v>
      </c>
    </row>
    <row r="1506" spans="1:15" x14ac:dyDescent="0.25">
      <c r="A1506" s="30">
        <v>70</v>
      </c>
      <c r="B1506" s="31" t="s">
        <v>69</v>
      </c>
      <c r="C1506" s="31" t="s">
        <v>15</v>
      </c>
      <c r="D1506" s="31">
        <v>8</v>
      </c>
      <c r="E1506" s="31">
        <v>6</v>
      </c>
      <c r="F1506" s="32">
        <v>44866</v>
      </c>
      <c r="G1506" s="33">
        <v>31065.35</v>
      </c>
      <c r="H1506" s="31">
        <v>815</v>
      </c>
      <c r="I1506" s="31">
        <v>0</v>
      </c>
      <c r="J1506" s="33">
        <v>9248.82</v>
      </c>
      <c r="K1506" s="33">
        <v>2568.9499999999998</v>
      </c>
      <c r="L1506" s="31">
        <v>410.65</v>
      </c>
      <c r="M1506" s="31"/>
      <c r="N1506" s="33">
        <v>44108.77</v>
      </c>
      <c r="O1506" s="31">
        <v>0</v>
      </c>
    </row>
    <row r="1507" spans="1:15" x14ac:dyDescent="0.25">
      <c r="A1507" s="30">
        <v>56</v>
      </c>
      <c r="B1507" s="31" t="s">
        <v>55</v>
      </c>
      <c r="C1507" s="31" t="s">
        <v>15</v>
      </c>
      <c r="D1507" s="31">
        <v>6</v>
      </c>
      <c r="E1507" s="31">
        <v>6</v>
      </c>
      <c r="F1507" s="32">
        <v>44866</v>
      </c>
      <c r="G1507" s="33">
        <v>34724.65</v>
      </c>
      <c r="H1507" s="33">
        <v>2819.77</v>
      </c>
      <c r="I1507" s="31">
        <v>0</v>
      </c>
      <c r="J1507" s="33">
        <v>21932.99</v>
      </c>
      <c r="K1507" s="33">
        <v>4466.8500000000004</v>
      </c>
      <c r="L1507" s="31">
        <v>330.24</v>
      </c>
      <c r="M1507" s="31"/>
      <c r="N1507" s="33">
        <v>64274.5</v>
      </c>
      <c r="O1507" s="31">
        <v>0</v>
      </c>
    </row>
    <row r="1508" spans="1:15" x14ac:dyDescent="0.25">
      <c r="A1508" s="30">
        <v>26</v>
      </c>
      <c r="B1508" s="31" t="s">
        <v>41</v>
      </c>
      <c r="C1508" s="31" t="s">
        <v>15</v>
      </c>
      <c r="D1508" s="31">
        <v>8</v>
      </c>
      <c r="E1508" s="31">
        <v>6</v>
      </c>
      <c r="F1508" s="32">
        <v>44866</v>
      </c>
      <c r="G1508" s="33">
        <v>41132.720000000001</v>
      </c>
      <c r="H1508" s="33">
        <v>2486.67</v>
      </c>
      <c r="I1508" s="31">
        <v>480</v>
      </c>
      <c r="J1508" s="33">
        <v>12820.68</v>
      </c>
      <c r="K1508" s="33">
        <v>2684.56</v>
      </c>
      <c r="L1508" s="31">
        <v>494.92</v>
      </c>
      <c r="M1508" s="31"/>
      <c r="N1508" s="33">
        <v>60099.55</v>
      </c>
      <c r="O1508" s="31">
        <v>0</v>
      </c>
    </row>
    <row r="1509" spans="1:15" x14ac:dyDescent="0.25">
      <c r="A1509" s="30">
        <v>24</v>
      </c>
      <c r="B1509" s="31" t="s">
        <v>39</v>
      </c>
      <c r="C1509" s="31" t="s">
        <v>36</v>
      </c>
      <c r="D1509" s="31">
        <v>6</v>
      </c>
      <c r="E1509" s="31">
        <v>6</v>
      </c>
      <c r="F1509" s="32">
        <v>44866</v>
      </c>
      <c r="G1509" s="33">
        <v>40369.050000000003</v>
      </c>
      <c r="H1509" s="33">
        <v>5913</v>
      </c>
      <c r="I1509" s="31">
        <v>570</v>
      </c>
      <c r="J1509" s="33">
        <v>13478.75</v>
      </c>
      <c r="K1509" s="33">
        <v>2165.0500000000002</v>
      </c>
      <c r="L1509" s="31">
        <v>167.43</v>
      </c>
      <c r="M1509" s="31"/>
      <c r="N1509" s="33">
        <v>62663.28</v>
      </c>
      <c r="O1509" s="31">
        <v>0</v>
      </c>
    </row>
    <row r="1510" spans="1:15" x14ac:dyDescent="0.25">
      <c r="A1510" s="30">
        <v>62</v>
      </c>
      <c r="B1510" s="31" t="s">
        <v>63</v>
      </c>
      <c r="C1510" s="31" t="s">
        <v>15</v>
      </c>
      <c r="D1510" s="31">
        <v>9</v>
      </c>
      <c r="E1510" s="31">
        <v>6</v>
      </c>
      <c r="F1510" s="32">
        <v>44866</v>
      </c>
      <c r="G1510" s="33">
        <v>21524.75</v>
      </c>
      <c r="H1510" s="33">
        <v>1500</v>
      </c>
      <c r="I1510" s="33">
        <v>3920</v>
      </c>
      <c r="J1510" s="33">
        <v>11691.88</v>
      </c>
      <c r="K1510" s="33">
        <v>2098.37</v>
      </c>
      <c r="L1510" s="31">
        <v>72.959999999999994</v>
      </c>
      <c r="M1510" s="31"/>
      <c r="N1510" s="33">
        <v>40807.96</v>
      </c>
      <c r="O1510" s="31">
        <v>0</v>
      </c>
    </row>
    <row r="1511" spans="1:15" ht="30" x14ac:dyDescent="0.25">
      <c r="A1511" s="30">
        <v>87</v>
      </c>
      <c r="B1511" s="31" t="s">
        <v>81</v>
      </c>
      <c r="C1511" s="31" t="s">
        <v>20</v>
      </c>
      <c r="D1511" s="31">
        <v>8</v>
      </c>
      <c r="E1511" s="31">
        <v>7</v>
      </c>
      <c r="F1511" s="32">
        <v>44866</v>
      </c>
      <c r="G1511" s="33">
        <v>38076.949999999997</v>
      </c>
      <c r="H1511" s="31">
        <v>800</v>
      </c>
      <c r="I1511" s="31">
        <v>0</v>
      </c>
      <c r="J1511" s="33">
        <v>9161.2800000000007</v>
      </c>
      <c r="K1511" s="33">
        <v>7665.86</v>
      </c>
      <c r="L1511" s="31">
        <v>700.6</v>
      </c>
      <c r="M1511" s="31"/>
      <c r="N1511" s="33">
        <v>56404.69</v>
      </c>
      <c r="O1511" s="31">
        <v>0</v>
      </c>
    </row>
    <row r="1512" spans="1:15" x14ac:dyDescent="0.25">
      <c r="A1512" s="30">
        <v>4</v>
      </c>
      <c r="B1512" s="31" t="s">
        <v>37</v>
      </c>
      <c r="C1512" s="31" t="s">
        <v>38</v>
      </c>
      <c r="D1512" s="31">
        <v>5</v>
      </c>
      <c r="E1512" s="31">
        <v>6</v>
      </c>
      <c r="F1512" s="32">
        <v>44866</v>
      </c>
      <c r="G1512" s="33">
        <v>23186.36</v>
      </c>
      <c r="H1512" s="31">
        <v>0</v>
      </c>
      <c r="I1512" s="31">
        <v>334.15</v>
      </c>
      <c r="J1512" s="33">
        <v>9204.7900000000009</v>
      </c>
      <c r="K1512" s="33">
        <v>3046.64</v>
      </c>
      <c r="L1512" s="31">
        <v>106</v>
      </c>
      <c r="M1512" s="31"/>
      <c r="N1512" s="33">
        <v>35877.94</v>
      </c>
      <c r="O1512" s="31">
        <v>0</v>
      </c>
    </row>
    <row r="1513" spans="1:15" x14ac:dyDescent="0.25">
      <c r="A1513" s="30">
        <v>60</v>
      </c>
      <c r="B1513" s="31" t="s">
        <v>67</v>
      </c>
      <c r="C1513" s="31" t="s">
        <v>15</v>
      </c>
      <c r="D1513" s="31">
        <v>7</v>
      </c>
      <c r="E1513" s="31">
        <v>6</v>
      </c>
      <c r="F1513" s="32">
        <v>44866</v>
      </c>
      <c r="G1513" s="33">
        <v>33035</v>
      </c>
      <c r="H1513" s="31">
        <v>0</v>
      </c>
      <c r="I1513" s="31">
        <v>750</v>
      </c>
      <c r="J1513" s="33">
        <v>16809</v>
      </c>
      <c r="K1513" s="33">
        <v>3021</v>
      </c>
      <c r="L1513" s="31">
        <v>140.5</v>
      </c>
      <c r="M1513" s="31"/>
      <c r="N1513" s="33">
        <v>53755.5</v>
      </c>
      <c r="O1513" s="31">
        <v>0</v>
      </c>
    </row>
    <row r="1514" spans="1:15" x14ac:dyDescent="0.25">
      <c r="A1514" s="30">
        <v>21</v>
      </c>
      <c r="B1514" s="31" t="s">
        <v>33</v>
      </c>
      <c r="C1514" s="31" t="s">
        <v>15</v>
      </c>
      <c r="D1514" s="31">
        <v>6</v>
      </c>
      <c r="E1514" s="31">
        <v>6</v>
      </c>
      <c r="F1514" s="32">
        <v>44866</v>
      </c>
      <c r="G1514" s="33">
        <v>56485</v>
      </c>
      <c r="H1514" s="33">
        <v>5040</v>
      </c>
      <c r="I1514" s="31">
        <v>880</v>
      </c>
      <c r="J1514" s="33">
        <v>26204.52</v>
      </c>
      <c r="K1514" s="33">
        <v>5738.2</v>
      </c>
      <c r="L1514" s="31">
        <v>846.23</v>
      </c>
      <c r="M1514" s="31"/>
      <c r="N1514" s="33">
        <v>95193.95</v>
      </c>
      <c r="O1514" s="31">
        <v>0</v>
      </c>
    </row>
    <row r="1515" spans="1:15" x14ac:dyDescent="0.25">
      <c r="A1515" s="30">
        <v>25</v>
      </c>
      <c r="B1515" s="31" t="s">
        <v>40</v>
      </c>
      <c r="C1515" s="31" t="s">
        <v>38</v>
      </c>
      <c r="D1515" s="31">
        <v>6</v>
      </c>
      <c r="E1515" s="31">
        <v>6</v>
      </c>
      <c r="F1515" s="32">
        <v>44866</v>
      </c>
      <c r="G1515" s="33">
        <v>23300.04</v>
      </c>
      <c r="H1515" s="33">
        <v>2050</v>
      </c>
      <c r="I1515" s="33">
        <v>1155</v>
      </c>
      <c r="J1515" s="33">
        <v>15878.56</v>
      </c>
      <c r="K1515" s="33">
        <v>2804.58</v>
      </c>
      <c r="L1515" s="31">
        <v>806.25</v>
      </c>
      <c r="M1515" s="31"/>
      <c r="N1515" s="33">
        <v>45994.43</v>
      </c>
      <c r="O1515" s="31">
        <v>0</v>
      </c>
    </row>
    <row r="1516" spans="1:15" x14ac:dyDescent="0.25">
      <c r="A1516" s="30">
        <v>54</v>
      </c>
      <c r="B1516" s="31" t="s">
        <v>65</v>
      </c>
      <c r="C1516" s="31" t="s">
        <v>15</v>
      </c>
      <c r="D1516" s="31">
        <v>8</v>
      </c>
      <c r="E1516" s="31">
        <v>6</v>
      </c>
      <c r="F1516" s="32">
        <v>44866</v>
      </c>
      <c r="G1516" s="33">
        <v>33415</v>
      </c>
      <c r="H1516" s="33">
        <v>12480</v>
      </c>
      <c r="I1516" s="31">
        <v>540</v>
      </c>
      <c r="J1516" s="33">
        <v>11485.5</v>
      </c>
      <c r="K1516" s="33">
        <v>3022</v>
      </c>
      <c r="L1516" s="31">
        <v>0</v>
      </c>
      <c r="M1516" s="31"/>
      <c r="N1516" s="33">
        <v>60942.5</v>
      </c>
      <c r="O1516" s="31">
        <v>0</v>
      </c>
    </row>
    <row r="1517" spans="1:15" x14ac:dyDescent="0.25">
      <c r="A1517" s="30">
        <v>72</v>
      </c>
      <c r="B1517" s="31" t="s">
        <v>71</v>
      </c>
      <c r="C1517" s="31" t="s">
        <v>32</v>
      </c>
      <c r="D1517" s="31">
        <v>8</v>
      </c>
      <c r="E1517" s="31">
        <v>6</v>
      </c>
      <c r="F1517" s="32">
        <v>44866</v>
      </c>
      <c r="G1517" s="33">
        <v>27602</v>
      </c>
      <c r="H1517" s="33">
        <v>3340</v>
      </c>
      <c r="I1517" s="33">
        <v>1960</v>
      </c>
      <c r="J1517" s="33">
        <v>12776.3</v>
      </c>
      <c r="K1517" s="33">
        <v>2279.9</v>
      </c>
      <c r="L1517" s="31">
        <v>122.48</v>
      </c>
      <c r="M1517" s="31"/>
      <c r="N1517" s="33">
        <v>48080.68</v>
      </c>
      <c r="O1517" s="31">
        <v>0</v>
      </c>
    </row>
    <row r="1518" spans="1:15" x14ac:dyDescent="0.25">
      <c r="A1518" s="30">
        <v>29</v>
      </c>
      <c r="B1518" s="31" t="s">
        <v>47</v>
      </c>
      <c r="C1518" s="31" t="s">
        <v>15</v>
      </c>
      <c r="D1518" s="31">
        <v>7</v>
      </c>
      <c r="E1518" s="31">
        <v>6</v>
      </c>
      <c r="F1518" s="32">
        <v>44866</v>
      </c>
      <c r="G1518" s="33">
        <v>19975</v>
      </c>
      <c r="H1518" s="33">
        <v>9100</v>
      </c>
      <c r="I1518" s="31">
        <v>215</v>
      </c>
      <c r="J1518" s="33">
        <v>11719</v>
      </c>
      <c r="K1518" s="33">
        <v>2300</v>
      </c>
      <c r="L1518" s="31">
        <v>282.93</v>
      </c>
      <c r="M1518" s="31"/>
      <c r="N1518" s="33">
        <v>43591.93</v>
      </c>
      <c r="O1518" s="31">
        <v>0</v>
      </c>
    </row>
    <row r="1519" spans="1:15" x14ac:dyDescent="0.25">
      <c r="A1519" s="30">
        <v>28</v>
      </c>
      <c r="B1519" s="31" t="s">
        <v>46</v>
      </c>
      <c r="C1519" s="31" t="s">
        <v>15</v>
      </c>
      <c r="D1519" s="31">
        <v>8</v>
      </c>
      <c r="E1519" s="31">
        <v>6</v>
      </c>
      <c r="F1519" s="32">
        <v>44866</v>
      </c>
      <c r="G1519" s="33">
        <v>22770</v>
      </c>
      <c r="H1519" s="31">
        <v>300</v>
      </c>
      <c r="I1519" s="31">
        <v>0</v>
      </c>
      <c r="J1519" s="33">
        <v>10862.25</v>
      </c>
      <c r="K1519" s="33">
        <v>2737.5</v>
      </c>
      <c r="L1519" s="31">
        <v>255.95</v>
      </c>
      <c r="M1519" s="31"/>
      <c r="N1519" s="33">
        <v>36925.699999999997</v>
      </c>
      <c r="O1519" s="31">
        <v>0</v>
      </c>
    </row>
    <row r="1520" spans="1:15" x14ac:dyDescent="0.25">
      <c r="A1520" s="30">
        <v>12</v>
      </c>
      <c r="B1520" s="31" t="s">
        <v>23</v>
      </c>
      <c r="C1520" s="31" t="s">
        <v>15</v>
      </c>
      <c r="D1520" s="31">
        <v>6</v>
      </c>
      <c r="E1520" s="31">
        <v>6</v>
      </c>
      <c r="F1520" s="32">
        <v>44866</v>
      </c>
      <c r="G1520" s="33">
        <v>32413.08</v>
      </c>
      <c r="H1520" s="33">
        <v>17895</v>
      </c>
      <c r="I1520" s="31">
        <v>800</v>
      </c>
      <c r="J1520" s="33">
        <v>18009</v>
      </c>
      <c r="K1520" s="33">
        <v>2327.48</v>
      </c>
      <c r="L1520" s="31">
        <v>138.81</v>
      </c>
      <c r="M1520" s="31"/>
      <c r="N1520" s="33">
        <v>71583.37</v>
      </c>
      <c r="O1520" s="31">
        <v>0</v>
      </c>
    </row>
    <row r="1521" spans="1:15" x14ac:dyDescent="0.25">
      <c r="A1521" s="30">
        <v>16</v>
      </c>
      <c r="B1521" s="31" t="s">
        <v>27</v>
      </c>
      <c r="C1521" s="31" t="s">
        <v>15</v>
      </c>
      <c r="D1521" s="31">
        <v>7</v>
      </c>
      <c r="E1521" s="31">
        <v>7</v>
      </c>
      <c r="F1521" s="32">
        <v>44866</v>
      </c>
      <c r="G1521" s="33">
        <v>29432.94</v>
      </c>
      <c r="H1521" s="33">
        <v>44619.4</v>
      </c>
      <c r="I1521" s="31">
        <v>670</v>
      </c>
      <c r="J1521" s="33">
        <v>11623.54</v>
      </c>
      <c r="K1521" s="33">
        <v>2500.16</v>
      </c>
      <c r="L1521" s="33">
        <v>2500.9499999999998</v>
      </c>
      <c r="M1521" s="33"/>
      <c r="N1521" s="33">
        <v>91346.99</v>
      </c>
      <c r="O1521" s="31">
        <v>0</v>
      </c>
    </row>
    <row r="1522" spans="1:15" x14ac:dyDescent="0.25">
      <c r="A1522" s="30">
        <v>71</v>
      </c>
      <c r="B1522" s="31" t="s">
        <v>73</v>
      </c>
      <c r="C1522" s="31" t="s">
        <v>15</v>
      </c>
      <c r="D1522" s="31">
        <v>7</v>
      </c>
      <c r="E1522" s="31">
        <v>6</v>
      </c>
      <c r="F1522" s="32">
        <v>44866</v>
      </c>
      <c r="G1522" s="33">
        <v>33816.5</v>
      </c>
      <c r="H1522" s="33">
        <v>8750</v>
      </c>
      <c r="I1522" s="31">
        <v>0</v>
      </c>
      <c r="J1522" s="33">
        <v>12859.28</v>
      </c>
      <c r="K1522" s="33">
        <v>3583.05</v>
      </c>
      <c r="L1522" s="31">
        <v>583.26</v>
      </c>
      <c r="M1522" s="31"/>
      <c r="N1522" s="33">
        <v>59592.09</v>
      </c>
      <c r="O1522" s="31">
        <v>0</v>
      </c>
    </row>
    <row r="1523" spans="1:15" x14ac:dyDescent="0.25">
      <c r="A1523" s="30">
        <v>47</v>
      </c>
      <c r="B1523" s="31" t="s">
        <v>77</v>
      </c>
      <c r="C1523" s="31" t="s">
        <v>36</v>
      </c>
      <c r="D1523" s="31">
        <v>9</v>
      </c>
      <c r="E1523" s="31">
        <v>6</v>
      </c>
      <c r="F1523" s="32">
        <v>44866</v>
      </c>
      <c r="G1523" s="33">
        <v>38166.339999999997</v>
      </c>
      <c r="H1523" s="33">
        <v>1250</v>
      </c>
      <c r="I1523" s="31">
        <v>601.5</v>
      </c>
      <c r="J1523" s="33">
        <v>12285.32</v>
      </c>
      <c r="K1523" s="33">
        <v>5429.35</v>
      </c>
      <c r="L1523" s="31">
        <v>378.93</v>
      </c>
      <c r="M1523" s="31"/>
      <c r="N1523" s="33">
        <v>58111.44</v>
      </c>
      <c r="O1523" s="31">
        <v>0</v>
      </c>
    </row>
    <row r="1524" spans="1:15" x14ac:dyDescent="0.25">
      <c r="A1524" s="30">
        <v>33</v>
      </c>
      <c r="B1524" s="31" t="s">
        <v>44</v>
      </c>
      <c r="C1524" s="31" t="s">
        <v>32</v>
      </c>
      <c r="D1524" s="31">
        <v>6</v>
      </c>
      <c r="E1524" s="31">
        <v>6</v>
      </c>
      <c r="F1524" s="32">
        <v>44866</v>
      </c>
      <c r="G1524" s="33">
        <v>36302.5</v>
      </c>
      <c r="H1524" s="33">
        <v>3575</v>
      </c>
      <c r="I1524" s="31">
        <v>405</v>
      </c>
      <c r="J1524" s="33">
        <v>15226.29</v>
      </c>
      <c r="K1524" s="33">
        <v>2668.81</v>
      </c>
      <c r="L1524" s="31">
        <v>74.849999999999994</v>
      </c>
      <c r="M1524" s="31"/>
      <c r="N1524" s="33">
        <v>58252.45</v>
      </c>
      <c r="O1524" s="31">
        <v>0</v>
      </c>
    </row>
    <row r="1525" spans="1:15" x14ac:dyDescent="0.25">
      <c r="A1525" s="30">
        <v>18</v>
      </c>
      <c r="B1525" s="31" t="s">
        <v>29</v>
      </c>
      <c r="C1525" s="31" t="s">
        <v>15</v>
      </c>
      <c r="D1525" s="31">
        <v>6</v>
      </c>
      <c r="E1525" s="31">
        <v>6</v>
      </c>
      <c r="F1525" s="32">
        <v>44866</v>
      </c>
      <c r="G1525" s="33">
        <v>26366.080000000002</v>
      </c>
      <c r="H1525" s="31">
        <v>0</v>
      </c>
      <c r="I1525" s="31">
        <v>0</v>
      </c>
      <c r="J1525" s="33">
        <v>9892.7999999999993</v>
      </c>
      <c r="K1525" s="33">
        <v>2330.13</v>
      </c>
      <c r="L1525" s="31">
        <v>377.74</v>
      </c>
      <c r="M1525" s="31"/>
      <c r="N1525" s="33">
        <v>38966.75</v>
      </c>
      <c r="O1525" s="31">
        <v>0</v>
      </c>
    </row>
    <row r="1526" spans="1:15" x14ac:dyDescent="0.25">
      <c r="A1526" s="30">
        <v>30</v>
      </c>
      <c r="B1526" s="31" t="s">
        <v>43</v>
      </c>
      <c r="C1526" s="31" t="s">
        <v>15</v>
      </c>
      <c r="D1526" s="31">
        <v>7</v>
      </c>
      <c r="E1526" s="31">
        <v>6</v>
      </c>
      <c r="F1526" s="32">
        <v>44866</v>
      </c>
      <c r="G1526" s="33">
        <v>23469.02</v>
      </c>
      <c r="H1526" s="33">
        <v>21284.21</v>
      </c>
      <c r="I1526" s="31">
        <v>79</v>
      </c>
      <c r="J1526" s="33">
        <v>12964.75</v>
      </c>
      <c r="K1526" s="33">
        <v>3471.16</v>
      </c>
      <c r="L1526" s="33">
        <v>1718.64</v>
      </c>
      <c r="M1526" s="33"/>
      <c r="N1526" s="33">
        <v>62986.78</v>
      </c>
      <c r="O1526" s="31">
        <v>0</v>
      </c>
    </row>
    <row r="1527" spans="1:15" x14ac:dyDescent="0.25">
      <c r="A1527" s="30">
        <v>13</v>
      </c>
      <c r="B1527" s="31" t="s">
        <v>25</v>
      </c>
      <c r="C1527" s="31" t="s">
        <v>15</v>
      </c>
      <c r="D1527" s="31">
        <v>6</v>
      </c>
      <c r="E1527" s="31">
        <v>6</v>
      </c>
      <c r="F1527" s="32">
        <v>44866</v>
      </c>
      <c r="G1527" s="33">
        <v>30026.560000000001</v>
      </c>
      <c r="H1527" s="33">
        <v>1116</v>
      </c>
      <c r="I1527" s="31">
        <v>0</v>
      </c>
      <c r="J1527" s="33">
        <v>17354.02</v>
      </c>
      <c r="K1527" s="33">
        <v>3336.41</v>
      </c>
      <c r="L1527" s="31">
        <v>67.959999999999994</v>
      </c>
      <c r="M1527" s="31"/>
      <c r="N1527" s="33">
        <v>51900.95</v>
      </c>
      <c r="O1527" s="31">
        <v>0</v>
      </c>
    </row>
    <row r="1528" spans="1:15" x14ac:dyDescent="0.25">
      <c r="A1528" s="30">
        <v>39</v>
      </c>
      <c r="B1528" s="31" t="s">
        <v>54</v>
      </c>
      <c r="C1528" s="31" t="s">
        <v>38</v>
      </c>
      <c r="D1528" s="31">
        <v>6</v>
      </c>
      <c r="E1528" s="31">
        <v>6</v>
      </c>
      <c r="F1528" s="32">
        <v>44866</v>
      </c>
      <c r="G1528" s="33">
        <v>27406.3</v>
      </c>
      <c r="H1528" s="31">
        <v>0</v>
      </c>
      <c r="I1528" s="31">
        <v>0</v>
      </c>
      <c r="J1528" s="33">
        <v>15741.48</v>
      </c>
      <c r="K1528" s="33">
        <v>18325.25</v>
      </c>
      <c r="L1528" s="33">
        <v>6924.82</v>
      </c>
      <c r="M1528" s="33"/>
      <c r="N1528" s="33">
        <v>68397.850000000006</v>
      </c>
      <c r="O1528" s="31">
        <v>0</v>
      </c>
    </row>
    <row r="1529" spans="1:15" x14ac:dyDescent="0.25">
      <c r="A1529" s="30">
        <v>7</v>
      </c>
      <c r="B1529" s="31" t="s">
        <v>17</v>
      </c>
      <c r="C1529" s="31" t="s">
        <v>15</v>
      </c>
      <c r="D1529" s="31">
        <v>6</v>
      </c>
      <c r="E1529" s="31">
        <v>6</v>
      </c>
      <c r="F1529" s="32">
        <v>44866</v>
      </c>
      <c r="G1529" s="33">
        <v>20664.650000000001</v>
      </c>
      <c r="H1529" s="31">
        <v>0</v>
      </c>
      <c r="I1529" s="31">
        <v>100</v>
      </c>
      <c r="J1529" s="33">
        <v>5745.78</v>
      </c>
      <c r="K1529" s="31">
        <v>903.5</v>
      </c>
      <c r="L1529" s="31">
        <v>0</v>
      </c>
      <c r="M1529" s="31"/>
      <c r="N1529" s="33">
        <v>27413.93</v>
      </c>
      <c r="O1529" s="31">
        <v>0</v>
      </c>
    </row>
    <row r="1530" spans="1:15" x14ac:dyDescent="0.25">
      <c r="A1530" s="30">
        <v>74</v>
      </c>
      <c r="B1530" s="31" t="s">
        <v>80</v>
      </c>
      <c r="C1530" s="31" t="s">
        <v>36</v>
      </c>
      <c r="D1530" s="31">
        <v>8</v>
      </c>
      <c r="E1530" s="31">
        <v>7</v>
      </c>
      <c r="F1530" s="32">
        <v>44866</v>
      </c>
      <c r="G1530" s="33">
        <v>42453.21</v>
      </c>
      <c r="H1530" s="31">
        <v>0</v>
      </c>
      <c r="I1530" s="31">
        <v>0</v>
      </c>
      <c r="J1530" s="33">
        <v>8566.36</v>
      </c>
      <c r="K1530" s="33">
        <v>3299.52</v>
      </c>
      <c r="L1530" s="31">
        <v>341.3</v>
      </c>
      <c r="M1530" s="31"/>
      <c r="N1530" s="33">
        <v>54660.39</v>
      </c>
      <c r="O1530" s="31">
        <v>0</v>
      </c>
    </row>
    <row r="1531" spans="1:15" x14ac:dyDescent="0.25">
      <c r="A1531" s="30">
        <v>32</v>
      </c>
      <c r="B1531" s="31" t="s">
        <v>49</v>
      </c>
      <c r="C1531" s="31" t="s">
        <v>15</v>
      </c>
      <c r="D1531" s="31">
        <v>7</v>
      </c>
      <c r="E1531" s="31">
        <v>7</v>
      </c>
      <c r="F1531" s="32">
        <v>44866</v>
      </c>
      <c r="G1531" s="33">
        <v>35855.99</v>
      </c>
      <c r="H1531" s="33">
        <v>1580</v>
      </c>
      <c r="I1531" s="31">
        <v>0</v>
      </c>
      <c r="J1531" s="33">
        <v>18203</v>
      </c>
      <c r="K1531" s="33">
        <v>3493.7</v>
      </c>
      <c r="L1531" s="31">
        <v>705.93</v>
      </c>
      <c r="M1531" s="31"/>
      <c r="N1531" s="33">
        <v>59838.62</v>
      </c>
      <c r="O1531" s="31">
        <v>0</v>
      </c>
    </row>
    <row r="1532" spans="1:15" x14ac:dyDescent="0.25">
      <c r="A1532" s="30">
        <v>8</v>
      </c>
      <c r="B1532" s="31" t="s">
        <v>18</v>
      </c>
      <c r="C1532" s="31" t="s">
        <v>15</v>
      </c>
      <c r="D1532" s="31">
        <v>6</v>
      </c>
      <c r="E1532" s="31">
        <v>6</v>
      </c>
      <c r="F1532" s="32">
        <v>44866</v>
      </c>
      <c r="G1532" s="33">
        <v>37733.839999999997</v>
      </c>
      <c r="H1532" s="33">
        <v>4217.4399999999996</v>
      </c>
      <c r="I1532" s="31">
        <v>0</v>
      </c>
      <c r="J1532" s="33">
        <v>23677.88</v>
      </c>
      <c r="K1532" s="33">
        <v>3970.48</v>
      </c>
      <c r="L1532" s="31">
        <v>101.94</v>
      </c>
      <c r="M1532" s="31"/>
      <c r="N1532" s="33">
        <v>69701.58</v>
      </c>
      <c r="O1532" s="31">
        <v>0</v>
      </c>
    </row>
    <row r="1533" spans="1:15" ht="30" x14ac:dyDescent="0.25">
      <c r="A1533" s="30">
        <v>85</v>
      </c>
      <c r="B1533" s="31" t="s">
        <v>88</v>
      </c>
      <c r="C1533" s="31" t="s">
        <v>59</v>
      </c>
      <c r="D1533" s="31">
        <v>8</v>
      </c>
      <c r="E1533" s="31">
        <v>6</v>
      </c>
      <c r="F1533" s="32">
        <v>44866</v>
      </c>
      <c r="G1533" s="31">
        <v>458.72</v>
      </c>
      <c r="H1533" s="31">
        <v>0</v>
      </c>
      <c r="I1533" s="31">
        <v>0</v>
      </c>
      <c r="J1533" s="31">
        <v>0</v>
      </c>
      <c r="K1533" s="31">
        <v>0</v>
      </c>
      <c r="L1533" s="31">
        <v>0</v>
      </c>
      <c r="M1533" s="31"/>
      <c r="N1533" s="31">
        <v>458.72</v>
      </c>
      <c r="O1533" s="31">
        <v>0</v>
      </c>
    </row>
    <row r="1534" spans="1:15" ht="30" x14ac:dyDescent="0.25">
      <c r="A1534" s="30">
        <v>58</v>
      </c>
      <c r="B1534" s="31" t="s">
        <v>58</v>
      </c>
      <c r="C1534" s="31" t="s">
        <v>59</v>
      </c>
      <c r="D1534" s="31">
        <v>8</v>
      </c>
      <c r="E1534" s="31">
        <v>6</v>
      </c>
      <c r="F1534" s="32">
        <v>44866</v>
      </c>
      <c r="G1534" s="33">
        <v>45204.4</v>
      </c>
      <c r="H1534" s="31">
        <v>0</v>
      </c>
      <c r="I1534" s="33">
        <v>8081.1</v>
      </c>
      <c r="J1534" s="33">
        <v>17620.349999999999</v>
      </c>
      <c r="K1534" s="33">
        <v>7574.04</v>
      </c>
      <c r="L1534" s="31">
        <v>379.5</v>
      </c>
      <c r="M1534" s="31"/>
      <c r="N1534" s="33">
        <v>78859.39</v>
      </c>
      <c r="O1534" s="31">
        <v>0</v>
      </c>
    </row>
    <row r="1535" spans="1:15" x14ac:dyDescent="0.25">
      <c r="A1535" s="30">
        <v>69</v>
      </c>
      <c r="B1535" s="31" t="s">
        <v>76</v>
      </c>
      <c r="C1535" s="31" t="s">
        <v>15</v>
      </c>
      <c r="D1535" s="31">
        <v>7</v>
      </c>
      <c r="E1535" s="31">
        <v>6</v>
      </c>
      <c r="F1535" s="32">
        <v>44866</v>
      </c>
      <c r="G1535" s="33">
        <v>19665.830000000002</v>
      </c>
      <c r="H1535" s="31">
        <v>0</v>
      </c>
      <c r="I1535" s="31">
        <v>0</v>
      </c>
      <c r="J1535" s="33">
        <v>8618.27</v>
      </c>
      <c r="K1535" s="33">
        <v>2855.76</v>
      </c>
      <c r="L1535" s="31">
        <v>573.38</v>
      </c>
      <c r="M1535" s="31"/>
      <c r="N1535" s="33">
        <v>31713.24</v>
      </c>
      <c r="O1535" s="31">
        <v>0</v>
      </c>
    </row>
    <row r="1536" spans="1:15" x14ac:dyDescent="0.25">
      <c r="A1536" s="30">
        <v>6</v>
      </c>
      <c r="B1536" s="31" t="s">
        <v>16</v>
      </c>
      <c r="C1536" s="31" t="s">
        <v>15</v>
      </c>
      <c r="D1536" s="31">
        <v>6</v>
      </c>
      <c r="E1536" s="31">
        <v>6</v>
      </c>
      <c r="F1536" s="32">
        <v>44866</v>
      </c>
      <c r="G1536" s="33">
        <v>44526.54</v>
      </c>
      <c r="H1536" s="33">
        <v>13410</v>
      </c>
      <c r="I1536" s="33">
        <v>1495.98</v>
      </c>
      <c r="J1536" s="33">
        <v>21181</v>
      </c>
      <c r="K1536" s="33">
        <v>4177.53</v>
      </c>
      <c r="L1536" s="31">
        <v>120.99</v>
      </c>
      <c r="M1536" s="31"/>
      <c r="N1536" s="33">
        <v>84912.04</v>
      </c>
      <c r="O1536" s="31">
        <v>0</v>
      </c>
    </row>
    <row r="1537" spans="1:15" x14ac:dyDescent="0.25">
      <c r="A1537" s="30">
        <v>41</v>
      </c>
      <c r="B1537" s="31" t="s">
        <v>50</v>
      </c>
      <c r="C1537" s="31" t="s">
        <v>38</v>
      </c>
      <c r="D1537" s="31">
        <v>5</v>
      </c>
      <c r="E1537" s="31">
        <v>6</v>
      </c>
      <c r="F1537" s="32">
        <v>44866</v>
      </c>
      <c r="G1537" s="33">
        <v>34917.300000000003</v>
      </c>
      <c r="H1537" s="31">
        <v>320</v>
      </c>
      <c r="I1537" s="31">
        <v>542.5</v>
      </c>
      <c r="J1537" s="33">
        <v>12307.15</v>
      </c>
      <c r="K1537" s="33">
        <v>2195.15</v>
      </c>
      <c r="L1537" s="31">
        <v>500.1</v>
      </c>
      <c r="M1537" s="31"/>
      <c r="N1537" s="33">
        <v>50782.2</v>
      </c>
      <c r="O1537" s="31">
        <v>0</v>
      </c>
    </row>
    <row r="1538" spans="1:15" x14ac:dyDescent="0.25">
      <c r="A1538" s="30">
        <v>17</v>
      </c>
      <c r="B1538" s="31" t="s">
        <v>28</v>
      </c>
      <c r="C1538" s="31" t="s">
        <v>15</v>
      </c>
      <c r="D1538" s="31">
        <v>7</v>
      </c>
      <c r="E1538" s="31">
        <v>6</v>
      </c>
      <c r="F1538" s="32">
        <v>44866</v>
      </c>
      <c r="G1538" s="33">
        <v>42175.31</v>
      </c>
      <c r="H1538" s="33">
        <v>27120</v>
      </c>
      <c r="I1538" s="31">
        <v>954</v>
      </c>
      <c r="J1538" s="33">
        <v>20463.169999999998</v>
      </c>
      <c r="K1538" s="33">
        <v>4672.1400000000003</v>
      </c>
      <c r="L1538" s="31">
        <v>561.41999999999996</v>
      </c>
      <c r="M1538" s="31"/>
      <c r="N1538" s="33">
        <v>95946.04</v>
      </c>
      <c r="O1538" s="31">
        <v>0</v>
      </c>
    </row>
    <row r="1539" spans="1:15" x14ac:dyDescent="0.25">
      <c r="A1539" s="30">
        <v>64</v>
      </c>
      <c r="B1539" s="31" t="s">
        <v>70</v>
      </c>
      <c r="C1539" s="31" t="s">
        <v>32</v>
      </c>
      <c r="D1539" s="31">
        <v>9</v>
      </c>
      <c r="E1539" s="31">
        <v>6</v>
      </c>
      <c r="F1539" s="32">
        <v>44896</v>
      </c>
      <c r="G1539" s="33">
        <v>101007.1</v>
      </c>
      <c r="H1539" s="33">
        <v>12317.5</v>
      </c>
      <c r="I1539" s="31">
        <v>408.35</v>
      </c>
      <c r="J1539" s="33">
        <v>33229.65</v>
      </c>
      <c r="K1539" s="33">
        <v>6257.32</v>
      </c>
      <c r="L1539" s="31">
        <v>264.97000000000003</v>
      </c>
      <c r="M1539" s="31"/>
      <c r="N1539" s="33">
        <v>153484.89000000001</v>
      </c>
      <c r="O1539" s="31">
        <v>0</v>
      </c>
    </row>
    <row r="1540" spans="1:15" x14ac:dyDescent="0.25">
      <c r="A1540" s="30">
        <v>40</v>
      </c>
      <c r="B1540" s="31" t="s">
        <v>57</v>
      </c>
      <c r="C1540" s="31" t="s">
        <v>32</v>
      </c>
      <c r="D1540" s="31">
        <v>7</v>
      </c>
      <c r="E1540" s="31">
        <v>6</v>
      </c>
      <c r="F1540" s="32">
        <v>44896</v>
      </c>
      <c r="G1540" s="33">
        <v>113537.35</v>
      </c>
      <c r="H1540" s="33">
        <v>3340</v>
      </c>
      <c r="I1540" s="33">
        <v>1830</v>
      </c>
      <c r="J1540" s="33">
        <v>47649.25</v>
      </c>
      <c r="K1540" s="33">
        <v>8373.07</v>
      </c>
      <c r="L1540" s="31">
        <v>539.37</v>
      </c>
      <c r="M1540" s="31"/>
      <c r="N1540" s="33">
        <v>175269.04</v>
      </c>
      <c r="O1540" s="31">
        <v>0</v>
      </c>
    </row>
    <row r="1541" spans="1:15" x14ac:dyDescent="0.25">
      <c r="A1541" s="30">
        <v>27</v>
      </c>
      <c r="B1541" s="31" t="s">
        <v>42</v>
      </c>
      <c r="C1541" s="31" t="s">
        <v>15</v>
      </c>
      <c r="D1541" s="31">
        <v>6</v>
      </c>
      <c r="E1541" s="31">
        <v>6</v>
      </c>
      <c r="F1541" s="32">
        <v>44896</v>
      </c>
      <c r="G1541" s="33">
        <v>81630.03</v>
      </c>
      <c r="H1541" s="33">
        <v>1600</v>
      </c>
      <c r="I1541" s="31">
        <v>300</v>
      </c>
      <c r="J1541" s="33">
        <v>36337.21</v>
      </c>
      <c r="K1541" s="33">
        <v>5359.38</v>
      </c>
      <c r="L1541" s="31">
        <v>170.7</v>
      </c>
      <c r="M1541" s="31"/>
      <c r="N1541" s="33">
        <v>125397.32</v>
      </c>
      <c r="O1541" s="31">
        <v>0</v>
      </c>
    </row>
    <row r="1542" spans="1:15" x14ac:dyDescent="0.25">
      <c r="A1542" s="30">
        <v>38</v>
      </c>
      <c r="B1542" s="31" t="s">
        <v>53</v>
      </c>
      <c r="C1542" s="31" t="s">
        <v>15</v>
      </c>
      <c r="D1542" s="31">
        <v>8</v>
      </c>
      <c r="E1542" s="31">
        <v>6</v>
      </c>
      <c r="F1542" s="32">
        <v>44896</v>
      </c>
      <c r="G1542" s="33">
        <v>46286.25</v>
      </c>
      <c r="H1542" s="33">
        <v>5075</v>
      </c>
      <c r="I1542" s="31">
        <v>160</v>
      </c>
      <c r="J1542" s="33">
        <v>26218.29</v>
      </c>
      <c r="K1542" s="33">
        <v>5800.86</v>
      </c>
      <c r="L1542" s="31">
        <v>136.76</v>
      </c>
      <c r="M1542" s="31"/>
      <c r="N1542" s="33">
        <v>83677.16</v>
      </c>
      <c r="O1542" s="31">
        <v>0</v>
      </c>
    </row>
    <row r="1543" spans="1:15" x14ac:dyDescent="0.25">
      <c r="A1543" s="30">
        <v>53</v>
      </c>
      <c r="B1543" s="31" t="s">
        <v>66</v>
      </c>
      <c r="C1543" s="31" t="s">
        <v>36</v>
      </c>
      <c r="D1543" s="31">
        <v>6</v>
      </c>
      <c r="E1543" s="31">
        <v>6</v>
      </c>
      <c r="F1543" s="32">
        <v>44896</v>
      </c>
      <c r="G1543" s="33">
        <v>64178.58</v>
      </c>
      <c r="H1543" s="33">
        <v>9855</v>
      </c>
      <c r="I1543" s="31">
        <v>0</v>
      </c>
      <c r="J1543" s="33">
        <v>17694.560000000001</v>
      </c>
      <c r="K1543" s="33">
        <v>4779.79</v>
      </c>
      <c r="L1543" s="31">
        <v>90</v>
      </c>
      <c r="M1543" s="31"/>
      <c r="N1543" s="33">
        <v>96597.93</v>
      </c>
      <c r="O1543" s="31">
        <v>0</v>
      </c>
    </row>
    <row r="1544" spans="1:15" x14ac:dyDescent="0.25">
      <c r="A1544" s="30">
        <v>23</v>
      </c>
      <c r="B1544" s="31" t="s">
        <v>35</v>
      </c>
      <c r="C1544" s="31" t="s">
        <v>36</v>
      </c>
      <c r="D1544" s="31">
        <v>6</v>
      </c>
      <c r="E1544" s="31">
        <v>6</v>
      </c>
      <c r="F1544" s="32">
        <v>44896</v>
      </c>
      <c r="G1544" s="33">
        <v>54045.94</v>
      </c>
      <c r="H1544" s="33">
        <v>1350</v>
      </c>
      <c r="I1544" s="33">
        <v>1190</v>
      </c>
      <c r="J1544" s="33">
        <v>22144.25</v>
      </c>
      <c r="K1544" s="33">
        <v>7189.58</v>
      </c>
      <c r="L1544" s="31">
        <v>792.5</v>
      </c>
      <c r="M1544" s="31"/>
      <c r="N1544" s="33">
        <v>86712.27</v>
      </c>
      <c r="O1544" s="31">
        <v>0</v>
      </c>
    </row>
    <row r="1545" spans="1:15" x14ac:dyDescent="0.25">
      <c r="A1545" s="30">
        <v>36</v>
      </c>
      <c r="B1545" s="31" t="s">
        <v>52</v>
      </c>
      <c r="C1545" s="31" t="s">
        <v>15</v>
      </c>
      <c r="D1545" s="31">
        <v>7</v>
      </c>
      <c r="E1545" s="31">
        <v>6</v>
      </c>
      <c r="F1545" s="32">
        <v>44896</v>
      </c>
      <c r="G1545" s="33">
        <v>58422.39</v>
      </c>
      <c r="H1545" s="33">
        <v>17502</v>
      </c>
      <c r="I1545" s="33">
        <v>3752.1</v>
      </c>
      <c r="J1545" s="33">
        <v>23581.31</v>
      </c>
      <c r="K1545" s="33">
        <v>4737.1400000000003</v>
      </c>
      <c r="L1545" s="31">
        <v>0</v>
      </c>
      <c r="M1545" s="31"/>
      <c r="N1545" s="33">
        <v>107994.94</v>
      </c>
      <c r="O1545" s="31">
        <v>0</v>
      </c>
    </row>
    <row r="1546" spans="1:15" ht="30" x14ac:dyDescent="0.25">
      <c r="A1546" s="30">
        <v>85</v>
      </c>
      <c r="B1546" s="31" t="s">
        <v>88</v>
      </c>
      <c r="C1546" s="31" t="s">
        <v>59</v>
      </c>
      <c r="D1546" s="31">
        <v>8</v>
      </c>
      <c r="E1546" s="31">
        <v>6</v>
      </c>
      <c r="F1546" s="32">
        <v>44896</v>
      </c>
      <c r="G1546" s="33">
        <v>41658.300000000003</v>
      </c>
      <c r="H1546" s="31">
        <v>0</v>
      </c>
      <c r="I1546" s="31">
        <v>0</v>
      </c>
      <c r="J1546" s="33">
        <v>17281.169999999998</v>
      </c>
      <c r="K1546" s="33">
        <v>6004.55</v>
      </c>
      <c r="L1546" s="31">
        <v>22</v>
      </c>
      <c r="M1546" s="31"/>
      <c r="N1546" s="33">
        <v>64966.02</v>
      </c>
      <c r="O1546" s="31">
        <v>0</v>
      </c>
    </row>
    <row r="1547" spans="1:15" ht="30" x14ac:dyDescent="0.25">
      <c r="A1547" s="30">
        <v>58</v>
      </c>
      <c r="B1547" s="31" t="s">
        <v>58</v>
      </c>
      <c r="C1547" s="31" t="s">
        <v>59</v>
      </c>
      <c r="D1547" s="31">
        <v>8</v>
      </c>
      <c r="E1547" s="31">
        <v>6</v>
      </c>
      <c r="F1547" s="32">
        <v>44896</v>
      </c>
      <c r="G1547" s="33">
        <v>69488.36</v>
      </c>
      <c r="H1547" s="31">
        <v>0</v>
      </c>
      <c r="I1547" s="33">
        <v>16688</v>
      </c>
      <c r="J1547" s="33">
        <v>26038.21</v>
      </c>
      <c r="K1547" s="33">
        <v>14613.45</v>
      </c>
      <c r="L1547" s="31">
        <v>305</v>
      </c>
      <c r="M1547" s="31"/>
      <c r="N1547" s="33">
        <v>127133.02</v>
      </c>
      <c r="O1547" s="31">
        <v>0</v>
      </c>
    </row>
    <row r="1548" spans="1:15" x14ac:dyDescent="0.25">
      <c r="A1548" s="30">
        <v>42</v>
      </c>
      <c r="B1548" s="31" t="s">
        <v>60</v>
      </c>
      <c r="C1548" s="31" t="s">
        <v>15</v>
      </c>
      <c r="D1548" s="31">
        <v>8</v>
      </c>
      <c r="E1548" s="31">
        <v>6</v>
      </c>
      <c r="F1548" s="32">
        <v>44896</v>
      </c>
      <c r="G1548" s="33">
        <v>79197.570000000007</v>
      </c>
      <c r="H1548" s="31">
        <v>350</v>
      </c>
      <c r="I1548" s="31">
        <v>643</v>
      </c>
      <c r="J1548" s="33">
        <v>28635.71</v>
      </c>
      <c r="K1548" s="33">
        <v>7802.54</v>
      </c>
      <c r="L1548" s="31">
        <v>0</v>
      </c>
      <c r="M1548" s="31"/>
      <c r="N1548" s="33">
        <v>116628.82</v>
      </c>
      <c r="O1548" s="31">
        <v>0</v>
      </c>
    </row>
    <row r="1549" spans="1:15" x14ac:dyDescent="0.25">
      <c r="A1549" s="30">
        <v>32</v>
      </c>
      <c r="B1549" s="31" t="s">
        <v>49</v>
      </c>
      <c r="C1549" s="31" t="s">
        <v>15</v>
      </c>
      <c r="D1549" s="31">
        <v>7</v>
      </c>
      <c r="E1549" s="31">
        <v>7</v>
      </c>
      <c r="F1549" s="32">
        <v>44896</v>
      </c>
      <c r="G1549" s="33">
        <v>69520.77</v>
      </c>
      <c r="H1549" s="33">
        <v>13770</v>
      </c>
      <c r="I1549" s="31">
        <v>0</v>
      </c>
      <c r="J1549" s="33">
        <v>27982.42</v>
      </c>
      <c r="K1549" s="33">
        <v>6182.7</v>
      </c>
      <c r="L1549" s="31">
        <v>687.52</v>
      </c>
      <c r="M1549" s="31"/>
      <c r="N1549" s="33">
        <v>118143.41</v>
      </c>
      <c r="O1549" s="31">
        <v>0</v>
      </c>
    </row>
    <row r="1550" spans="1:15" x14ac:dyDescent="0.25">
      <c r="A1550" s="30">
        <v>89</v>
      </c>
      <c r="B1550" s="31" t="s">
        <v>83</v>
      </c>
      <c r="C1550" s="31" t="s">
        <v>32</v>
      </c>
      <c r="D1550" s="31">
        <v>9</v>
      </c>
      <c r="E1550" s="31">
        <v>6</v>
      </c>
      <c r="F1550" s="32">
        <v>44896</v>
      </c>
      <c r="G1550" s="33">
        <v>102935.9</v>
      </c>
      <c r="H1550" s="33">
        <v>4800</v>
      </c>
      <c r="I1550" s="31">
        <v>275</v>
      </c>
      <c r="J1550" s="33">
        <v>38493.33</v>
      </c>
      <c r="K1550" s="33">
        <v>8020.67</v>
      </c>
      <c r="L1550" s="31">
        <v>329.54</v>
      </c>
      <c r="M1550" s="31"/>
      <c r="N1550" s="33">
        <v>154854.44</v>
      </c>
      <c r="O1550" s="31">
        <v>0</v>
      </c>
    </row>
    <row r="1551" spans="1:15" x14ac:dyDescent="0.25">
      <c r="A1551" s="30">
        <v>44</v>
      </c>
      <c r="B1551" s="31" t="s">
        <v>84</v>
      </c>
      <c r="C1551" s="31" t="s">
        <v>15</v>
      </c>
      <c r="D1551" s="31">
        <v>7</v>
      </c>
      <c r="E1551" s="31">
        <v>6</v>
      </c>
      <c r="F1551" s="32">
        <v>44896</v>
      </c>
      <c r="G1551" s="33">
        <v>3130</v>
      </c>
      <c r="H1551" s="33">
        <v>10500</v>
      </c>
      <c r="I1551" s="31">
        <v>0</v>
      </c>
      <c r="J1551" s="31">
        <v>56</v>
      </c>
      <c r="K1551" s="31">
        <v>0</v>
      </c>
      <c r="L1551" s="31">
        <v>0</v>
      </c>
      <c r="M1551" s="31"/>
      <c r="N1551" s="33">
        <v>13686</v>
      </c>
      <c r="O1551" s="31">
        <v>0</v>
      </c>
    </row>
    <row r="1552" spans="1:15" x14ac:dyDescent="0.25">
      <c r="A1552" s="30">
        <v>35</v>
      </c>
      <c r="B1552" s="31" t="s">
        <v>61</v>
      </c>
      <c r="C1552" s="31" t="s">
        <v>15</v>
      </c>
      <c r="D1552" s="31">
        <v>9</v>
      </c>
      <c r="E1552" s="31">
        <v>6</v>
      </c>
      <c r="F1552" s="32">
        <v>44896</v>
      </c>
      <c r="G1552" s="33">
        <v>75194.14</v>
      </c>
      <c r="H1552" s="31">
        <v>0</v>
      </c>
      <c r="I1552" s="31">
        <v>435</v>
      </c>
      <c r="J1552" s="33">
        <v>29265.78</v>
      </c>
      <c r="K1552" s="33">
        <v>7997.34</v>
      </c>
      <c r="L1552" s="31">
        <v>70.53</v>
      </c>
      <c r="M1552" s="31"/>
      <c r="N1552" s="33">
        <v>112962.79</v>
      </c>
      <c r="O1552" s="31">
        <v>0</v>
      </c>
    </row>
    <row r="1553" spans="1:15" x14ac:dyDescent="0.25">
      <c r="A1553" s="30">
        <v>14</v>
      </c>
      <c r="B1553" s="31" t="s">
        <v>24</v>
      </c>
      <c r="C1553" s="31" t="s">
        <v>15</v>
      </c>
      <c r="D1553" s="31">
        <v>6</v>
      </c>
      <c r="E1553" s="31">
        <v>4.5</v>
      </c>
      <c r="F1553" s="32">
        <v>44896</v>
      </c>
      <c r="G1553" s="33">
        <v>62284.08</v>
      </c>
      <c r="H1553" s="33">
        <v>17600</v>
      </c>
      <c r="I1553" s="31">
        <v>100</v>
      </c>
      <c r="J1553" s="33">
        <v>20333.7</v>
      </c>
      <c r="K1553" s="33">
        <v>5507.07</v>
      </c>
      <c r="L1553" s="31">
        <v>133.33000000000001</v>
      </c>
      <c r="M1553" s="31"/>
      <c r="N1553" s="33">
        <v>105958.18</v>
      </c>
      <c r="O1553" s="31">
        <v>0</v>
      </c>
    </row>
    <row r="1554" spans="1:15" x14ac:dyDescent="0.25">
      <c r="A1554" s="30">
        <v>76</v>
      </c>
      <c r="B1554" s="31" t="s">
        <v>74</v>
      </c>
      <c r="C1554" s="31" t="s">
        <v>15</v>
      </c>
      <c r="D1554" s="31">
        <v>7</v>
      </c>
      <c r="E1554" s="31">
        <v>6</v>
      </c>
      <c r="F1554" s="32">
        <v>44896</v>
      </c>
      <c r="G1554" s="33">
        <v>55707.1</v>
      </c>
      <c r="H1554" s="31">
        <v>0</v>
      </c>
      <c r="I1554" s="31">
        <v>0</v>
      </c>
      <c r="J1554" s="33">
        <v>27043.33</v>
      </c>
      <c r="K1554" s="33">
        <v>4569.6499999999996</v>
      </c>
      <c r="L1554" s="31">
        <v>124.02</v>
      </c>
      <c r="M1554" s="31"/>
      <c r="N1554" s="33">
        <v>87444.1</v>
      </c>
      <c r="O1554" s="31">
        <v>0</v>
      </c>
    </row>
    <row r="1555" spans="1:15" x14ac:dyDescent="0.25">
      <c r="A1555" s="30">
        <v>34</v>
      </c>
      <c r="B1555" s="31" t="s">
        <v>48</v>
      </c>
      <c r="C1555" s="31" t="s">
        <v>15</v>
      </c>
      <c r="D1555" s="31">
        <v>7</v>
      </c>
      <c r="E1555" s="31">
        <v>6</v>
      </c>
      <c r="F1555" s="32">
        <v>44896</v>
      </c>
      <c r="G1555" s="33">
        <v>62453.35</v>
      </c>
      <c r="H1555" s="31">
        <v>897</v>
      </c>
      <c r="I1555" s="33">
        <v>4510</v>
      </c>
      <c r="J1555" s="33">
        <v>25338.48</v>
      </c>
      <c r="K1555" s="33">
        <v>4913.38</v>
      </c>
      <c r="L1555" s="31">
        <v>115.5</v>
      </c>
      <c r="M1555" s="31"/>
      <c r="N1555" s="33">
        <v>98227.71</v>
      </c>
      <c r="O1555" s="31">
        <v>0</v>
      </c>
    </row>
    <row r="1556" spans="1:15" ht="30" x14ac:dyDescent="0.25">
      <c r="A1556" s="30">
        <v>15</v>
      </c>
      <c r="B1556" s="31" t="s">
        <v>26</v>
      </c>
      <c r="C1556" s="31" t="s">
        <v>20</v>
      </c>
      <c r="D1556" s="31">
        <v>7</v>
      </c>
      <c r="E1556" s="31">
        <v>6</v>
      </c>
      <c r="F1556" s="32">
        <v>44896</v>
      </c>
      <c r="G1556" s="33">
        <v>88038.8</v>
      </c>
      <c r="H1556" s="33">
        <v>4387.5</v>
      </c>
      <c r="I1556" s="33">
        <v>7011.25</v>
      </c>
      <c r="J1556" s="33">
        <v>46432.65</v>
      </c>
      <c r="K1556" s="33">
        <v>7576.75</v>
      </c>
      <c r="L1556" s="33">
        <v>2415.3200000000002</v>
      </c>
      <c r="M1556" s="33"/>
      <c r="N1556" s="33">
        <v>155862.26999999999</v>
      </c>
      <c r="O1556" s="31">
        <v>0</v>
      </c>
    </row>
    <row r="1557" spans="1:15" x14ac:dyDescent="0.25">
      <c r="A1557" s="30">
        <v>20</v>
      </c>
      <c r="B1557" s="31" t="s">
        <v>30</v>
      </c>
      <c r="C1557" s="31" t="s">
        <v>15</v>
      </c>
      <c r="D1557" s="31">
        <v>6</v>
      </c>
      <c r="E1557" s="31">
        <v>4.5</v>
      </c>
      <c r="F1557" s="32">
        <v>44896</v>
      </c>
      <c r="G1557" s="33">
        <v>56367.51</v>
      </c>
      <c r="H1557" s="33">
        <v>12320</v>
      </c>
      <c r="I1557" s="31">
        <v>640</v>
      </c>
      <c r="J1557" s="33">
        <v>19594.11</v>
      </c>
      <c r="K1557" s="33">
        <v>3995.43</v>
      </c>
      <c r="L1557" s="33">
        <v>1436.7</v>
      </c>
      <c r="M1557" s="33"/>
      <c r="N1557" s="33">
        <v>94353.75</v>
      </c>
      <c r="O1557" s="31">
        <v>0</v>
      </c>
    </row>
    <row r="1558" spans="1:15" x14ac:dyDescent="0.25">
      <c r="A1558" s="30">
        <v>22</v>
      </c>
      <c r="B1558" s="31" t="s">
        <v>34</v>
      </c>
      <c r="C1558" s="31" t="s">
        <v>15</v>
      </c>
      <c r="D1558" s="31">
        <v>6</v>
      </c>
      <c r="E1558" s="31">
        <v>4.5</v>
      </c>
      <c r="F1558" s="32">
        <v>44896</v>
      </c>
      <c r="G1558" s="33">
        <v>51884.14</v>
      </c>
      <c r="H1558" s="33">
        <v>16960</v>
      </c>
      <c r="I1558" s="31">
        <v>150</v>
      </c>
      <c r="J1558" s="33">
        <v>20467.75</v>
      </c>
      <c r="K1558" s="33">
        <v>3889.08</v>
      </c>
      <c r="L1558" s="31">
        <v>144.08000000000001</v>
      </c>
      <c r="M1558" s="31"/>
      <c r="N1558" s="33">
        <v>93495.05</v>
      </c>
      <c r="O1558" s="31">
        <v>0</v>
      </c>
    </row>
    <row r="1559" spans="1:15" x14ac:dyDescent="0.25">
      <c r="A1559" s="30">
        <v>117</v>
      </c>
      <c r="B1559" s="31" t="s">
        <v>89</v>
      </c>
      <c r="C1559" s="31" t="s">
        <v>15</v>
      </c>
      <c r="D1559" s="31">
        <v>5</v>
      </c>
      <c r="E1559" s="31">
        <v>7</v>
      </c>
      <c r="F1559" s="32">
        <v>44896</v>
      </c>
      <c r="G1559" s="33">
        <v>6902.7</v>
      </c>
      <c r="H1559" s="31">
        <v>0</v>
      </c>
      <c r="I1559" s="31">
        <v>310</v>
      </c>
      <c r="J1559" s="33">
        <v>3653.15</v>
      </c>
      <c r="K1559" s="33">
        <v>1820</v>
      </c>
      <c r="L1559" s="31">
        <v>30</v>
      </c>
      <c r="M1559" s="31"/>
      <c r="N1559" s="33">
        <v>12715.85</v>
      </c>
      <c r="O1559" s="31">
        <v>0</v>
      </c>
    </row>
    <row r="1560" spans="1:15" x14ac:dyDescent="0.25">
      <c r="A1560" s="30">
        <v>37</v>
      </c>
      <c r="B1560" s="31" t="s">
        <v>51</v>
      </c>
      <c r="C1560" s="31" t="s">
        <v>36</v>
      </c>
      <c r="D1560" s="31">
        <v>7</v>
      </c>
      <c r="E1560" s="31">
        <v>6</v>
      </c>
      <c r="F1560" s="32">
        <v>44896</v>
      </c>
      <c r="G1560" s="33">
        <v>63519.43</v>
      </c>
      <c r="H1560" s="33">
        <v>3925</v>
      </c>
      <c r="I1560" s="33">
        <v>2443.25</v>
      </c>
      <c r="J1560" s="33">
        <v>29437.599999999999</v>
      </c>
      <c r="K1560" s="33">
        <v>13704.15</v>
      </c>
      <c r="L1560" s="31">
        <v>179.91</v>
      </c>
      <c r="M1560" s="31"/>
      <c r="N1560" s="33">
        <v>113209.34</v>
      </c>
      <c r="O1560" s="33">
        <v>18481.05</v>
      </c>
    </row>
    <row r="1561" spans="1:15" ht="30" x14ac:dyDescent="0.25">
      <c r="A1561" s="30">
        <v>82</v>
      </c>
      <c r="B1561" s="31" t="s">
        <v>87</v>
      </c>
      <c r="C1561" s="31" t="s">
        <v>59</v>
      </c>
      <c r="D1561" s="31">
        <v>7</v>
      </c>
      <c r="E1561" s="31">
        <v>0</v>
      </c>
      <c r="F1561" s="32">
        <v>44896</v>
      </c>
      <c r="G1561" s="33">
        <v>62210.29</v>
      </c>
      <c r="H1561" s="33">
        <v>5400</v>
      </c>
      <c r="I1561" s="31">
        <v>0</v>
      </c>
      <c r="J1561" s="33">
        <v>23178.79</v>
      </c>
      <c r="K1561" s="33">
        <v>7250.7</v>
      </c>
      <c r="L1561" s="31">
        <v>0</v>
      </c>
      <c r="M1561" s="31"/>
      <c r="N1561" s="33">
        <v>98039.78</v>
      </c>
      <c r="O1561" s="33">
        <v>15997.02</v>
      </c>
    </row>
    <row r="1562" spans="1:15" x14ac:dyDescent="0.25">
      <c r="A1562" s="30">
        <v>90</v>
      </c>
      <c r="B1562" s="31" t="s">
        <v>90</v>
      </c>
      <c r="C1562" s="31" t="s">
        <v>38</v>
      </c>
      <c r="D1562" s="31">
        <v>6</v>
      </c>
      <c r="E1562" s="31">
        <v>7</v>
      </c>
      <c r="F1562" s="32">
        <v>44896</v>
      </c>
      <c r="G1562" s="33">
        <v>86796.9</v>
      </c>
      <c r="H1562" s="31">
        <v>0</v>
      </c>
      <c r="I1562" s="31">
        <v>0</v>
      </c>
      <c r="J1562" s="33">
        <v>21291.77</v>
      </c>
      <c r="K1562" s="33">
        <v>9433.89</v>
      </c>
      <c r="L1562" s="31">
        <v>0</v>
      </c>
      <c r="M1562" s="31"/>
      <c r="N1562" s="33">
        <v>117522.56</v>
      </c>
      <c r="O1562" s="31">
        <v>0</v>
      </c>
    </row>
    <row r="1563" spans="1:15" ht="30" x14ac:dyDescent="0.25">
      <c r="A1563" s="30">
        <v>9</v>
      </c>
      <c r="B1563" s="31" t="s">
        <v>19</v>
      </c>
      <c r="C1563" s="31" t="s">
        <v>20</v>
      </c>
      <c r="D1563" s="31">
        <v>5</v>
      </c>
      <c r="E1563" s="31">
        <v>6</v>
      </c>
      <c r="F1563" s="32">
        <v>44896</v>
      </c>
      <c r="G1563" s="33">
        <v>39094.39</v>
      </c>
      <c r="H1563" s="31">
        <v>400</v>
      </c>
      <c r="I1563" s="31">
        <v>0</v>
      </c>
      <c r="J1563" s="33">
        <v>20067.12</v>
      </c>
      <c r="K1563" s="33">
        <v>1828.37</v>
      </c>
      <c r="L1563" s="31">
        <v>47.97</v>
      </c>
      <c r="M1563" s="31"/>
      <c r="N1563" s="33">
        <v>61437.85</v>
      </c>
      <c r="O1563" s="31">
        <v>0</v>
      </c>
    </row>
    <row r="1564" spans="1:15" x14ac:dyDescent="0.25">
      <c r="A1564" s="30">
        <v>57</v>
      </c>
      <c r="B1564" s="31" t="s">
        <v>86</v>
      </c>
      <c r="C1564" s="31" t="s">
        <v>15</v>
      </c>
      <c r="D1564" s="31">
        <v>7</v>
      </c>
      <c r="E1564" s="31">
        <v>6</v>
      </c>
      <c r="F1564" s="32">
        <v>44896</v>
      </c>
      <c r="G1564" s="33">
        <v>40043.35</v>
      </c>
      <c r="H1564" s="31">
        <v>0</v>
      </c>
      <c r="I1564" s="31">
        <v>0</v>
      </c>
      <c r="J1564" s="33">
        <v>19207.560000000001</v>
      </c>
      <c r="K1564" s="33">
        <v>5784.45</v>
      </c>
      <c r="L1564" s="31">
        <v>0</v>
      </c>
      <c r="M1564" s="31"/>
      <c r="N1564" s="33">
        <v>65035.360000000001</v>
      </c>
      <c r="O1564" s="33">
        <v>2930.1</v>
      </c>
    </row>
    <row r="1565" spans="1:15" x14ac:dyDescent="0.25">
      <c r="A1565" s="30">
        <v>61</v>
      </c>
      <c r="B1565" s="31" t="s">
        <v>78</v>
      </c>
      <c r="C1565" s="31" t="s">
        <v>15</v>
      </c>
      <c r="D1565" s="31">
        <v>8</v>
      </c>
      <c r="E1565" s="31" t="s">
        <v>79</v>
      </c>
      <c r="F1565" s="32">
        <v>44896</v>
      </c>
      <c r="G1565" s="33">
        <v>42831.9</v>
      </c>
      <c r="H1565" s="31">
        <v>800</v>
      </c>
      <c r="I1565" s="31">
        <v>0</v>
      </c>
      <c r="J1565" s="33">
        <v>25161</v>
      </c>
      <c r="K1565" s="33">
        <v>3657</v>
      </c>
      <c r="L1565" s="31">
        <v>44</v>
      </c>
      <c r="M1565" s="31"/>
      <c r="N1565" s="33">
        <v>72493.899999999994</v>
      </c>
      <c r="O1565" s="31">
        <v>0</v>
      </c>
    </row>
    <row r="1566" spans="1:15" ht="30" x14ac:dyDescent="0.25">
      <c r="A1566" s="30">
        <v>81</v>
      </c>
      <c r="B1566" s="31" t="s">
        <v>91</v>
      </c>
      <c r="C1566" s="31" t="s">
        <v>59</v>
      </c>
      <c r="D1566" s="31">
        <v>7</v>
      </c>
      <c r="E1566" s="31">
        <v>0</v>
      </c>
      <c r="F1566" s="32">
        <v>44896</v>
      </c>
      <c r="G1566" s="31">
        <v>0</v>
      </c>
      <c r="H1566" s="31">
        <v>0</v>
      </c>
      <c r="I1566" s="31">
        <v>0</v>
      </c>
      <c r="J1566" s="31">
        <v>0</v>
      </c>
      <c r="K1566" s="31">
        <v>0</v>
      </c>
      <c r="L1566" s="31">
        <v>0</v>
      </c>
      <c r="M1566" s="31"/>
      <c r="N1566" s="31">
        <v>0</v>
      </c>
      <c r="O1566" s="31">
        <v>282.64</v>
      </c>
    </row>
    <row r="1567" spans="1:15" ht="30" x14ac:dyDescent="0.25">
      <c r="A1567" s="30">
        <v>31</v>
      </c>
      <c r="B1567" s="31" t="s">
        <v>45</v>
      </c>
      <c r="C1567" s="31" t="s">
        <v>20</v>
      </c>
      <c r="D1567" s="31">
        <v>7</v>
      </c>
      <c r="E1567" s="31">
        <v>6</v>
      </c>
      <c r="F1567" s="32">
        <v>44896</v>
      </c>
      <c r="G1567" s="33">
        <v>89148.7</v>
      </c>
      <c r="H1567" s="33">
        <v>3525</v>
      </c>
      <c r="I1567" s="31">
        <v>0</v>
      </c>
      <c r="J1567" s="33">
        <v>47101.25</v>
      </c>
      <c r="K1567" s="33">
        <v>7700.39</v>
      </c>
      <c r="L1567" s="31">
        <v>174</v>
      </c>
      <c r="M1567" s="31"/>
      <c r="N1567" s="33">
        <v>147649.34</v>
      </c>
      <c r="O1567" s="31">
        <v>0</v>
      </c>
    </row>
    <row r="1568" spans="1:15" x14ac:dyDescent="0.25">
      <c r="A1568" s="30">
        <v>49</v>
      </c>
      <c r="B1568" s="31" t="s">
        <v>64</v>
      </c>
      <c r="C1568" s="31" t="s">
        <v>15</v>
      </c>
      <c r="D1568" s="31">
        <v>7</v>
      </c>
      <c r="E1568" s="31">
        <v>6</v>
      </c>
      <c r="F1568" s="32">
        <v>44896</v>
      </c>
      <c r="G1568" s="33">
        <v>51417.51</v>
      </c>
      <c r="H1568" s="31">
        <v>140</v>
      </c>
      <c r="I1568" s="31">
        <v>160</v>
      </c>
      <c r="J1568" s="33">
        <v>20381.73</v>
      </c>
      <c r="K1568" s="33">
        <v>4778.8500000000004</v>
      </c>
      <c r="L1568" s="31">
        <v>474.86</v>
      </c>
      <c r="M1568" s="31"/>
      <c r="N1568" s="33">
        <v>77352.95</v>
      </c>
      <c r="O1568" s="31">
        <v>0</v>
      </c>
    </row>
    <row r="1569" spans="1:15" x14ac:dyDescent="0.25">
      <c r="A1569" s="30">
        <v>2</v>
      </c>
      <c r="B1569" s="31" t="s">
        <v>14</v>
      </c>
      <c r="C1569" s="31" t="s">
        <v>15</v>
      </c>
      <c r="D1569" s="31">
        <v>5</v>
      </c>
      <c r="E1569" s="31">
        <v>6</v>
      </c>
      <c r="F1569" s="32">
        <v>44896</v>
      </c>
      <c r="G1569" s="33">
        <v>56311.9</v>
      </c>
      <c r="H1569" s="33">
        <v>23952.5</v>
      </c>
      <c r="I1569" s="31">
        <v>0</v>
      </c>
      <c r="J1569" s="33">
        <v>26186.639999999999</v>
      </c>
      <c r="K1569" s="33">
        <v>3483.36</v>
      </c>
      <c r="L1569" s="31">
        <v>633.87</v>
      </c>
      <c r="M1569" s="31"/>
      <c r="N1569" s="33">
        <v>110568.27</v>
      </c>
      <c r="O1569" s="31">
        <v>0</v>
      </c>
    </row>
    <row r="1570" spans="1:15" x14ac:dyDescent="0.25">
      <c r="A1570" s="30">
        <v>11</v>
      </c>
      <c r="B1570" s="31" t="s">
        <v>22</v>
      </c>
      <c r="C1570" s="31" t="s">
        <v>15</v>
      </c>
      <c r="D1570" s="31">
        <v>6</v>
      </c>
      <c r="E1570" s="31">
        <v>6</v>
      </c>
      <c r="F1570" s="32">
        <v>44896</v>
      </c>
      <c r="G1570" s="33">
        <v>61559.85</v>
      </c>
      <c r="H1570" s="31">
        <v>280</v>
      </c>
      <c r="I1570" s="33">
        <v>1155</v>
      </c>
      <c r="J1570" s="33">
        <v>25721.89</v>
      </c>
      <c r="K1570" s="33">
        <v>3844.98</v>
      </c>
      <c r="L1570" s="31">
        <v>645.22</v>
      </c>
      <c r="M1570" s="31"/>
      <c r="N1570" s="33">
        <v>93206.94</v>
      </c>
      <c r="O1570" s="31">
        <v>0</v>
      </c>
    </row>
    <row r="1571" spans="1:15" x14ac:dyDescent="0.25">
      <c r="A1571" s="30">
        <v>19</v>
      </c>
      <c r="B1571" s="31" t="s">
        <v>31</v>
      </c>
      <c r="C1571" s="31" t="s">
        <v>32</v>
      </c>
      <c r="D1571" s="31">
        <v>6</v>
      </c>
      <c r="E1571" s="31">
        <v>6</v>
      </c>
      <c r="F1571" s="32">
        <v>44896</v>
      </c>
      <c r="G1571" s="33">
        <v>76160</v>
      </c>
      <c r="H1571" s="33">
        <v>35062.5</v>
      </c>
      <c r="I1571" s="33">
        <v>2580</v>
      </c>
      <c r="J1571" s="33">
        <v>26631.83</v>
      </c>
      <c r="K1571" s="33">
        <v>4152.5200000000004</v>
      </c>
      <c r="L1571" s="31">
        <v>199.97</v>
      </c>
      <c r="M1571" s="31"/>
      <c r="N1571" s="33">
        <v>144786.82</v>
      </c>
      <c r="O1571" s="31">
        <v>0</v>
      </c>
    </row>
    <row r="1572" spans="1:15" x14ac:dyDescent="0.25">
      <c r="A1572" s="30">
        <v>68</v>
      </c>
      <c r="B1572" s="31" t="s">
        <v>72</v>
      </c>
      <c r="C1572" s="31" t="s">
        <v>32</v>
      </c>
      <c r="D1572" s="31">
        <v>6</v>
      </c>
      <c r="E1572" s="31">
        <v>7</v>
      </c>
      <c r="F1572" s="32">
        <v>44896</v>
      </c>
      <c r="G1572" s="33">
        <v>46257.5</v>
      </c>
      <c r="H1572" s="31">
        <v>0</v>
      </c>
      <c r="I1572" s="33">
        <v>1765</v>
      </c>
      <c r="J1572" s="33">
        <v>23825.5</v>
      </c>
      <c r="K1572" s="33">
        <v>3712</v>
      </c>
      <c r="L1572" s="31">
        <v>193.47</v>
      </c>
      <c r="M1572" s="31"/>
      <c r="N1572" s="33">
        <v>75753.47</v>
      </c>
      <c r="O1572" s="31">
        <v>0</v>
      </c>
    </row>
    <row r="1573" spans="1:15" x14ac:dyDescent="0.25">
      <c r="A1573" s="30">
        <v>65</v>
      </c>
      <c r="B1573" s="31" t="s">
        <v>82</v>
      </c>
      <c r="C1573" s="31" t="s">
        <v>15</v>
      </c>
      <c r="D1573" s="31">
        <v>8</v>
      </c>
      <c r="E1573" s="31">
        <v>6</v>
      </c>
      <c r="F1573" s="32">
        <v>44896</v>
      </c>
      <c r="G1573" s="33">
        <v>83944.54</v>
      </c>
      <c r="H1573" s="31">
        <v>0</v>
      </c>
      <c r="I1573" s="31">
        <v>0</v>
      </c>
      <c r="J1573" s="33">
        <v>18280.669999999998</v>
      </c>
      <c r="K1573" s="33">
        <v>7049</v>
      </c>
      <c r="L1573" s="31">
        <v>585</v>
      </c>
      <c r="M1573" s="31"/>
      <c r="N1573" s="33">
        <v>109859.21</v>
      </c>
      <c r="O1573" s="31">
        <v>0</v>
      </c>
    </row>
    <row r="1574" spans="1:15" x14ac:dyDescent="0.25">
      <c r="A1574" s="30">
        <v>25</v>
      </c>
      <c r="B1574" s="31" t="s">
        <v>40</v>
      </c>
      <c r="C1574" s="31" t="s">
        <v>38</v>
      </c>
      <c r="D1574" s="31">
        <v>6</v>
      </c>
      <c r="E1574" s="31">
        <v>6</v>
      </c>
      <c r="F1574" s="32">
        <v>44896</v>
      </c>
      <c r="G1574" s="33">
        <v>47973.09</v>
      </c>
      <c r="H1574" s="31">
        <v>750</v>
      </c>
      <c r="I1574" s="33">
        <v>1772.45</v>
      </c>
      <c r="J1574" s="33">
        <v>24109.05</v>
      </c>
      <c r="K1574" s="33">
        <v>5174.87</v>
      </c>
      <c r="L1574" s="31">
        <v>924.8</v>
      </c>
      <c r="M1574" s="31"/>
      <c r="N1574" s="33">
        <v>80704.259999999995</v>
      </c>
      <c r="O1574" s="31">
        <v>0</v>
      </c>
    </row>
    <row r="1575" spans="1:15" x14ac:dyDescent="0.25">
      <c r="A1575" s="30">
        <v>70</v>
      </c>
      <c r="B1575" s="31" t="s">
        <v>69</v>
      </c>
      <c r="C1575" s="31" t="s">
        <v>15</v>
      </c>
      <c r="D1575" s="31">
        <v>8</v>
      </c>
      <c r="E1575" s="31">
        <v>6</v>
      </c>
      <c r="F1575" s="32">
        <v>44896</v>
      </c>
      <c r="G1575" s="33">
        <v>51225.49</v>
      </c>
      <c r="H1575" s="33">
        <v>5956.13</v>
      </c>
      <c r="I1575" s="31">
        <v>360</v>
      </c>
      <c r="J1575" s="33">
        <v>19181.009999999998</v>
      </c>
      <c r="K1575" s="33">
        <v>4793.3100000000004</v>
      </c>
      <c r="L1575" s="31">
        <v>487.25</v>
      </c>
      <c r="M1575" s="31"/>
      <c r="N1575" s="33">
        <v>82003.19</v>
      </c>
      <c r="O1575" s="31">
        <v>0</v>
      </c>
    </row>
    <row r="1576" spans="1:15" x14ac:dyDescent="0.25">
      <c r="A1576" s="30">
        <v>56</v>
      </c>
      <c r="B1576" s="31" t="s">
        <v>55</v>
      </c>
      <c r="C1576" s="31" t="s">
        <v>15</v>
      </c>
      <c r="D1576" s="31">
        <v>6</v>
      </c>
      <c r="E1576" s="31">
        <v>6</v>
      </c>
      <c r="F1576" s="32">
        <v>44896</v>
      </c>
      <c r="G1576" s="33">
        <v>43813.31</v>
      </c>
      <c r="H1576" s="31">
        <v>0</v>
      </c>
      <c r="I1576" s="31">
        <v>0</v>
      </c>
      <c r="J1576" s="33">
        <v>25524.65</v>
      </c>
      <c r="K1576" s="33">
        <v>5662.72</v>
      </c>
      <c r="L1576" s="31">
        <v>339.81</v>
      </c>
      <c r="M1576" s="31"/>
      <c r="N1576" s="33">
        <v>75340.490000000005</v>
      </c>
      <c r="O1576" s="31">
        <v>0</v>
      </c>
    </row>
    <row r="1577" spans="1:15" x14ac:dyDescent="0.25">
      <c r="A1577" s="30">
        <v>26</v>
      </c>
      <c r="B1577" s="31" t="s">
        <v>41</v>
      </c>
      <c r="C1577" s="31" t="s">
        <v>15</v>
      </c>
      <c r="D1577" s="31">
        <v>8</v>
      </c>
      <c r="E1577" s="31">
        <v>6</v>
      </c>
      <c r="F1577" s="32">
        <v>44896</v>
      </c>
      <c r="G1577" s="33">
        <v>79112.5</v>
      </c>
      <c r="H1577" s="33">
        <v>17420</v>
      </c>
      <c r="I1577" s="31">
        <v>0</v>
      </c>
      <c r="J1577" s="33">
        <v>21033.279999999999</v>
      </c>
      <c r="K1577" s="33">
        <v>5456.53</v>
      </c>
      <c r="L1577" s="33">
        <v>1658.45</v>
      </c>
      <c r="M1577" s="33"/>
      <c r="N1577" s="33">
        <v>124680.76</v>
      </c>
      <c r="O1577" s="31">
        <v>0</v>
      </c>
    </row>
    <row r="1578" spans="1:15" x14ac:dyDescent="0.25">
      <c r="A1578" s="30">
        <v>24</v>
      </c>
      <c r="B1578" s="31" t="s">
        <v>39</v>
      </c>
      <c r="C1578" s="31" t="s">
        <v>36</v>
      </c>
      <c r="D1578" s="31">
        <v>6</v>
      </c>
      <c r="E1578" s="31">
        <v>6</v>
      </c>
      <c r="F1578" s="32">
        <v>44896</v>
      </c>
      <c r="G1578" s="33">
        <v>78985.62</v>
      </c>
      <c r="H1578" s="33">
        <v>1500</v>
      </c>
      <c r="I1578" s="31">
        <v>870</v>
      </c>
      <c r="J1578" s="33">
        <v>22980.28</v>
      </c>
      <c r="K1578" s="33">
        <v>3407.55</v>
      </c>
      <c r="L1578" s="31">
        <v>71.44</v>
      </c>
      <c r="M1578" s="31"/>
      <c r="N1578" s="33">
        <v>107814.89</v>
      </c>
      <c r="O1578" s="31">
        <v>0</v>
      </c>
    </row>
    <row r="1579" spans="1:15" x14ac:dyDescent="0.25">
      <c r="A1579" s="30">
        <v>62</v>
      </c>
      <c r="B1579" s="31" t="s">
        <v>63</v>
      </c>
      <c r="C1579" s="31" t="s">
        <v>15</v>
      </c>
      <c r="D1579" s="31">
        <v>9</v>
      </c>
      <c r="E1579" s="31">
        <v>6</v>
      </c>
      <c r="F1579" s="32">
        <v>44896</v>
      </c>
      <c r="G1579" s="33">
        <v>62179.27</v>
      </c>
      <c r="H1579" s="33">
        <v>4500</v>
      </c>
      <c r="I1579" s="33">
        <v>3350</v>
      </c>
      <c r="J1579" s="33">
        <v>24080.27</v>
      </c>
      <c r="K1579" s="33">
        <v>5824.29</v>
      </c>
      <c r="L1579" s="31">
        <v>873.6</v>
      </c>
      <c r="M1579" s="31"/>
      <c r="N1579" s="33">
        <v>100807.43</v>
      </c>
      <c r="O1579" s="31">
        <v>0</v>
      </c>
    </row>
    <row r="1580" spans="1:15" x14ac:dyDescent="0.25">
      <c r="A1580" s="30">
        <v>16</v>
      </c>
      <c r="B1580" s="31" t="s">
        <v>27</v>
      </c>
      <c r="C1580" s="31" t="s">
        <v>15</v>
      </c>
      <c r="D1580" s="31">
        <v>7</v>
      </c>
      <c r="E1580" s="31">
        <v>7</v>
      </c>
      <c r="F1580" s="32">
        <v>44896</v>
      </c>
      <c r="G1580" s="33">
        <v>63060.25</v>
      </c>
      <c r="H1580" s="31">
        <v>450</v>
      </c>
      <c r="I1580" s="33">
        <v>1869</v>
      </c>
      <c r="J1580" s="33">
        <v>22811.71</v>
      </c>
      <c r="K1580" s="33">
        <v>4915.75</v>
      </c>
      <c r="L1580" s="31">
        <v>133.88999999999999</v>
      </c>
      <c r="M1580" s="31"/>
      <c r="N1580" s="33">
        <v>93240.6</v>
      </c>
      <c r="O1580" s="31">
        <v>0</v>
      </c>
    </row>
    <row r="1581" spans="1:15" x14ac:dyDescent="0.25">
      <c r="A1581" s="30">
        <v>4</v>
      </c>
      <c r="B1581" s="31" t="s">
        <v>37</v>
      </c>
      <c r="C1581" s="31" t="s">
        <v>38</v>
      </c>
      <c r="D1581" s="31">
        <v>5</v>
      </c>
      <c r="E1581" s="31">
        <v>6</v>
      </c>
      <c r="F1581" s="32">
        <v>44896</v>
      </c>
      <c r="G1581" s="33">
        <v>45741.23</v>
      </c>
      <c r="H1581" s="31">
        <v>640</v>
      </c>
      <c r="I1581" s="31">
        <v>0</v>
      </c>
      <c r="J1581" s="33">
        <v>15723.61</v>
      </c>
      <c r="K1581" s="33">
        <v>4266.01</v>
      </c>
      <c r="L1581" s="31">
        <v>174</v>
      </c>
      <c r="M1581" s="31"/>
      <c r="N1581" s="33">
        <v>66544.850000000006</v>
      </c>
      <c r="O1581" s="31">
        <v>0</v>
      </c>
    </row>
    <row r="1582" spans="1:15" x14ac:dyDescent="0.25">
      <c r="A1582" s="30">
        <v>67</v>
      </c>
      <c r="B1582" s="31" t="s">
        <v>68</v>
      </c>
      <c r="C1582" s="31" t="s">
        <v>15</v>
      </c>
      <c r="D1582" s="31">
        <v>8</v>
      </c>
      <c r="E1582" s="31">
        <v>6</v>
      </c>
      <c r="F1582" s="32">
        <v>44896</v>
      </c>
      <c r="G1582" s="33">
        <v>56875.73</v>
      </c>
      <c r="H1582" s="31">
        <v>840</v>
      </c>
      <c r="I1582" s="33">
        <v>2110</v>
      </c>
      <c r="J1582" s="33">
        <v>20613.71</v>
      </c>
      <c r="K1582" s="33">
        <v>6164.47</v>
      </c>
      <c r="L1582" s="31">
        <v>327.3</v>
      </c>
      <c r="M1582" s="31"/>
      <c r="N1582" s="33">
        <v>86931.21</v>
      </c>
      <c r="O1582" s="31">
        <v>0</v>
      </c>
    </row>
    <row r="1583" spans="1:15" x14ac:dyDescent="0.25">
      <c r="A1583" s="30">
        <v>21</v>
      </c>
      <c r="B1583" s="31" t="s">
        <v>33</v>
      </c>
      <c r="C1583" s="31" t="s">
        <v>15</v>
      </c>
      <c r="D1583" s="31">
        <v>6</v>
      </c>
      <c r="E1583" s="31">
        <v>6</v>
      </c>
      <c r="F1583" s="32">
        <v>44896</v>
      </c>
      <c r="G1583" s="33">
        <v>92161.89</v>
      </c>
      <c r="H1583" s="33">
        <v>43560</v>
      </c>
      <c r="I1583" s="31">
        <v>550</v>
      </c>
      <c r="J1583" s="33">
        <v>40247.24</v>
      </c>
      <c r="K1583" s="33">
        <v>7255.47</v>
      </c>
      <c r="L1583" s="33">
        <v>1781.76</v>
      </c>
      <c r="M1583" s="33"/>
      <c r="N1583" s="33">
        <v>185556.36</v>
      </c>
      <c r="O1583" s="31">
        <v>0</v>
      </c>
    </row>
    <row r="1584" spans="1:15" x14ac:dyDescent="0.25">
      <c r="A1584" s="30">
        <v>60</v>
      </c>
      <c r="B1584" s="31" t="s">
        <v>67</v>
      </c>
      <c r="C1584" s="31" t="s">
        <v>15</v>
      </c>
      <c r="D1584" s="31">
        <v>7</v>
      </c>
      <c r="E1584" s="31">
        <v>6</v>
      </c>
      <c r="F1584" s="32">
        <v>44896</v>
      </c>
      <c r="G1584" s="33">
        <v>69620</v>
      </c>
      <c r="H1584" s="31">
        <v>0</v>
      </c>
      <c r="I1584" s="33">
        <v>3000</v>
      </c>
      <c r="J1584" s="33">
        <v>29355</v>
      </c>
      <c r="K1584" s="33">
        <v>5944</v>
      </c>
      <c r="L1584" s="31">
        <v>112</v>
      </c>
      <c r="M1584" s="31"/>
      <c r="N1584" s="33">
        <v>108031</v>
      </c>
      <c r="O1584" s="31">
        <v>0</v>
      </c>
    </row>
    <row r="1585" spans="1:15" x14ac:dyDescent="0.25">
      <c r="A1585" s="30">
        <v>54</v>
      </c>
      <c r="B1585" s="31" t="s">
        <v>65</v>
      </c>
      <c r="C1585" s="31" t="s">
        <v>15</v>
      </c>
      <c r="D1585" s="31">
        <v>8</v>
      </c>
      <c r="E1585" s="31">
        <v>6</v>
      </c>
      <c r="F1585" s="32">
        <v>44896</v>
      </c>
      <c r="G1585" s="33">
        <v>59437</v>
      </c>
      <c r="H1585" s="33">
        <v>3675</v>
      </c>
      <c r="I1585" s="33">
        <v>2360</v>
      </c>
      <c r="J1585" s="33">
        <v>19103.75</v>
      </c>
      <c r="K1585" s="33">
        <v>5281.37</v>
      </c>
      <c r="L1585" s="31">
        <v>76.5</v>
      </c>
      <c r="M1585" s="31"/>
      <c r="N1585" s="33">
        <v>89933.62</v>
      </c>
      <c r="O1585" s="31">
        <v>0</v>
      </c>
    </row>
    <row r="1586" spans="1:15" x14ac:dyDescent="0.25">
      <c r="A1586" s="30">
        <v>99</v>
      </c>
      <c r="B1586" s="31" t="s">
        <v>85</v>
      </c>
      <c r="C1586" s="31" t="s">
        <v>15</v>
      </c>
      <c r="D1586" s="31">
        <v>8</v>
      </c>
      <c r="E1586" s="31">
        <v>6</v>
      </c>
      <c r="F1586" s="32">
        <v>44896</v>
      </c>
      <c r="G1586" s="33">
        <v>71942.31</v>
      </c>
      <c r="H1586" s="33">
        <v>26805</v>
      </c>
      <c r="I1586" s="31">
        <v>630.01</v>
      </c>
      <c r="J1586" s="33">
        <v>34005.39</v>
      </c>
      <c r="K1586" s="33">
        <v>5749.37</v>
      </c>
      <c r="L1586" s="31">
        <v>431</v>
      </c>
      <c r="M1586" s="31"/>
      <c r="N1586" s="33">
        <v>139563.07999999999</v>
      </c>
      <c r="O1586" s="31">
        <v>0</v>
      </c>
    </row>
    <row r="1587" spans="1:15" x14ac:dyDescent="0.25">
      <c r="A1587" s="30">
        <v>72</v>
      </c>
      <c r="B1587" s="31" t="s">
        <v>71</v>
      </c>
      <c r="C1587" s="31" t="s">
        <v>32</v>
      </c>
      <c r="D1587" s="31">
        <v>8</v>
      </c>
      <c r="E1587" s="31">
        <v>6</v>
      </c>
      <c r="F1587" s="32">
        <v>44896</v>
      </c>
      <c r="G1587" s="33">
        <v>68445.5</v>
      </c>
      <c r="H1587" s="33">
        <v>24168</v>
      </c>
      <c r="I1587" s="33">
        <v>3035</v>
      </c>
      <c r="J1587" s="33">
        <v>23160.65</v>
      </c>
      <c r="K1587" s="33">
        <v>3877.3</v>
      </c>
      <c r="L1587" s="31">
        <v>515.41999999999996</v>
      </c>
      <c r="M1587" s="31"/>
      <c r="N1587" s="33">
        <v>123201.87</v>
      </c>
      <c r="O1587" s="31">
        <v>0</v>
      </c>
    </row>
    <row r="1588" spans="1:15" x14ac:dyDescent="0.25">
      <c r="A1588" s="30">
        <v>29</v>
      </c>
      <c r="B1588" s="31" t="s">
        <v>47</v>
      </c>
      <c r="C1588" s="31" t="s">
        <v>15</v>
      </c>
      <c r="D1588" s="31">
        <v>7</v>
      </c>
      <c r="E1588" s="31">
        <v>6</v>
      </c>
      <c r="F1588" s="32">
        <v>44896</v>
      </c>
      <c r="G1588" s="33">
        <v>43371.78</v>
      </c>
      <c r="H1588" s="33">
        <v>22200</v>
      </c>
      <c r="I1588" s="31">
        <v>0</v>
      </c>
      <c r="J1588" s="33">
        <v>16567.82</v>
      </c>
      <c r="K1588" s="33">
        <v>4138</v>
      </c>
      <c r="L1588" s="33">
        <v>1285.8800000000001</v>
      </c>
      <c r="M1588" s="33"/>
      <c r="N1588" s="33">
        <v>87563.48</v>
      </c>
      <c r="O1588" s="31">
        <v>0</v>
      </c>
    </row>
    <row r="1589" spans="1:15" x14ac:dyDescent="0.25">
      <c r="A1589" s="30">
        <v>28</v>
      </c>
      <c r="B1589" s="31" t="s">
        <v>46</v>
      </c>
      <c r="C1589" s="31" t="s">
        <v>15</v>
      </c>
      <c r="D1589" s="31">
        <v>8</v>
      </c>
      <c r="E1589" s="31">
        <v>6</v>
      </c>
      <c r="F1589" s="32">
        <v>44896</v>
      </c>
      <c r="G1589" s="33">
        <v>51272.800000000003</v>
      </c>
      <c r="H1589" s="33">
        <v>16700</v>
      </c>
      <c r="I1589" s="31">
        <v>65</v>
      </c>
      <c r="J1589" s="33">
        <v>19436.75</v>
      </c>
      <c r="K1589" s="33">
        <v>4194</v>
      </c>
      <c r="L1589" s="31">
        <v>276.93</v>
      </c>
      <c r="M1589" s="31"/>
      <c r="N1589" s="33">
        <v>91945.48</v>
      </c>
      <c r="O1589" s="31">
        <v>0</v>
      </c>
    </row>
    <row r="1590" spans="1:15" x14ac:dyDescent="0.25">
      <c r="A1590" s="30">
        <v>7</v>
      </c>
      <c r="B1590" s="31" t="s">
        <v>17</v>
      </c>
      <c r="C1590" s="31" t="s">
        <v>15</v>
      </c>
      <c r="D1590" s="31">
        <v>6</v>
      </c>
      <c r="E1590" s="31">
        <v>6</v>
      </c>
      <c r="F1590" s="32">
        <v>44896</v>
      </c>
      <c r="G1590" s="33">
        <v>47435.89</v>
      </c>
      <c r="H1590" s="31">
        <v>720</v>
      </c>
      <c r="I1590" s="31">
        <v>0</v>
      </c>
      <c r="J1590" s="33">
        <v>11961.5</v>
      </c>
      <c r="K1590" s="33">
        <v>2188</v>
      </c>
      <c r="L1590" s="31">
        <v>0</v>
      </c>
      <c r="M1590" s="31"/>
      <c r="N1590" s="33">
        <v>62305.39</v>
      </c>
      <c r="O1590" s="31">
        <v>0</v>
      </c>
    </row>
    <row r="1591" spans="1:15" x14ac:dyDescent="0.25">
      <c r="A1591" s="30">
        <v>83</v>
      </c>
      <c r="B1591" s="31" t="s">
        <v>62</v>
      </c>
      <c r="C1591" s="31" t="s">
        <v>15</v>
      </c>
      <c r="D1591" s="31">
        <v>6</v>
      </c>
      <c r="E1591" s="31">
        <v>4.5</v>
      </c>
      <c r="F1591" s="32">
        <v>44896</v>
      </c>
      <c r="G1591" s="33">
        <v>54113.01</v>
      </c>
      <c r="H1591" s="33">
        <v>21280</v>
      </c>
      <c r="I1591" s="31">
        <v>640</v>
      </c>
      <c r="J1591" s="33">
        <v>20667.16</v>
      </c>
      <c r="K1591" s="33">
        <v>5064.75</v>
      </c>
      <c r="L1591" s="33">
        <v>2562.0500000000002</v>
      </c>
      <c r="M1591" s="33"/>
      <c r="N1591" s="33">
        <v>104326.97</v>
      </c>
      <c r="O1591" s="31">
        <v>0</v>
      </c>
    </row>
    <row r="1592" spans="1:15" x14ac:dyDescent="0.25">
      <c r="A1592" s="30">
        <v>63</v>
      </c>
      <c r="B1592" s="31" t="s">
        <v>56</v>
      </c>
      <c r="C1592" s="31" t="s">
        <v>15</v>
      </c>
      <c r="D1592" s="31">
        <v>8</v>
      </c>
      <c r="E1592" s="31">
        <v>6</v>
      </c>
      <c r="F1592" s="32">
        <v>44896</v>
      </c>
      <c r="G1592" s="33">
        <v>78085.31</v>
      </c>
      <c r="H1592" s="33">
        <v>9897</v>
      </c>
      <c r="I1592" s="33">
        <v>1660</v>
      </c>
      <c r="J1592" s="33">
        <v>32617.439999999999</v>
      </c>
      <c r="K1592" s="33">
        <v>6430.29</v>
      </c>
      <c r="L1592" s="33">
        <v>2354.88</v>
      </c>
      <c r="M1592" s="33"/>
      <c r="N1592" s="33">
        <v>131044.92</v>
      </c>
      <c r="O1592" s="31">
        <v>0</v>
      </c>
    </row>
    <row r="1593" spans="1:15" x14ac:dyDescent="0.25">
      <c r="A1593" s="30">
        <v>33</v>
      </c>
      <c r="B1593" s="31" t="s">
        <v>44</v>
      </c>
      <c r="C1593" s="31" t="s">
        <v>32</v>
      </c>
      <c r="D1593" s="31">
        <v>6</v>
      </c>
      <c r="E1593" s="31">
        <v>6</v>
      </c>
      <c r="F1593" s="32">
        <v>44896</v>
      </c>
      <c r="G1593" s="33">
        <v>72895.8</v>
      </c>
      <c r="H1593" s="31">
        <v>350</v>
      </c>
      <c r="I1593" s="31">
        <v>0</v>
      </c>
      <c r="J1593" s="33">
        <v>27053.98</v>
      </c>
      <c r="K1593" s="33">
        <v>4601.17</v>
      </c>
      <c r="L1593" s="31">
        <v>514.24</v>
      </c>
      <c r="M1593" s="31"/>
      <c r="N1593" s="33">
        <v>105415.19</v>
      </c>
      <c r="O1593" s="31">
        <v>0</v>
      </c>
    </row>
    <row r="1594" spans="1:15" x14ac:dyDescent="0.25">
      <c r="A1594" s="30">
        <v>43</v>
      </c>
      <c r="B1594" s="31" t="s">
        <v>75</v>
      </c>
      <c r="C1594" s="31" t="s">
        <v>15</v>
      </c>
      <c r="D1594" s="31">
        <v>10</v>
      </c>
      <c r="E1594" s="31">
        <v>6</v>
      </c>
      <c r="F1594" s="32">
        <v>44896</v>
      </c>
      <c r="G1594" s="33">
        <v>57705.32</v>
      </c>
      <c r="H1594" s="33">
        <v>1770</v>
      </c>
      <c r="I1594" s="31">
        <v>0</v>
      </c>
      <c r="J1594" s="33">
        <v>15046.66</v>
      </c>
      <c r="K1594" s="33">
        <v>4139.16</v>
      </c>
      <c r="L1594" s="31">
        <v>840.76</v>
      </c>
      <c r="M1594" s="31"/>
      <c r="N1594" s="33">
        <v>79501.899999999994</v>
      </c>
      <c r="O1594" s="31">
        <v>0</v>
      </c>
    </row>
    <row r="1595" spans="1:15" x14ac:dyDescent="0.25">
      <c r="A1595" s="30">
        <v>12</v>
      </c>
      <c r="B1595" s="31" t="s">
        <v>23</v>
      </c>
      <c r="C1595" s="31" t="s">
        <v>15</v>
      </c>
      <c r="D1595" s="31">
        <v>6</v>
      </c>
      <c r="E1595" s="31">
        <v>6</v>
      </c>
      <c r="F1595" s="32">
        <v>44896</v>
      </c>
      <c r="G1595" s="33">
        <v>82266.91</v>
      </c>
      <c r="H1595" s="33">
        <v>6970</v>
      </c>
      <c r="I1595" s="31">
        <v>275</v>
      </c>
      <c r="J1595" s="33">
        <v>28186.98</v>
      </c>
      <c r="K1595" s="33">
        <v>4678.49</v>
      </c>
      <c r="L1595" s="31">
        <v>239.88</v>
      </c>
      <c r="M1595" s="31"/>
      <c r="N1595" s="33">
        <v>122617.26</v>
      </c>
      <c r="O1595" s="31">
        <v>0</v>
      </c>
    </row>
    <row r="1596" spans="1:15" ht="30" x14ac:dyDescent="0.25">
      <c r="A1596" s="30">
        <v>87</v>
      </c>
      <c r="B1596" s="31" t="s">
        <v>81</v>
      </c>
      <c r="C1596" s="31" t="s">
        <v>20</v>
      </c>
      <c r="D1596" s="31">
        <v>8</v>
      </c>
      <c r="E1596" s="31">
        <v>7</v>
      </c>
      <c r="F1596" s="32">
        <v>44896</v>
      </c>
      <c r="G1596" s="33">
        <v>56447.24</v>
      </c>
      <c r="H1596" s="33">
        <v>5355</v>
      </c>
      <c r="I1596" s="33">
        <v>1000</v>
      </c>
      <c r="J1596" s="33">
        <v>12836.07</v>
      </c>
      <c r="K1596" s="33">
        <v>10865.02</v>
      </c>
      <c r="L1596" s="33">
        <v>3341.55</v>
      </c>
      <c r="M1596" s="33"/>
      <c r="N1596" s="33">
        <v>89844.88</v>
      </c>
      <c r="O1596" s="31">
        <v>0</v>
      </c>
    </row>
    <row r="1597" spans="1:15" x14ac:dyDescent="0.25">
      <c r="A1597" s="30">
        <v>47</v>
      </c>
      <c r="B1597" s="31" t="s">
        <v>77</v>
      </c>
      <c r="C1597" s="31" t="s">
        <v>36</v>
      </c>
      <c r="D1597" s="31">
        <v>9</v>
      </c>
      <c r="E1597" s="31">
        <v>6</v>
      </c>
      <c r="F1597" s="32">
        <v>44896</v>
      </c>
      <c r="G1597" s="33">
        <v>91839.64</v>
      </c>
      <c r="H1597" s="33">
        <v>24440</v>
      </c>
      <c r="I1597" s="33">
        <v>1074</v>
      </c>
      <c r="J1597" s="33">
        <v>22126.33</v>
      </c>
      <c r="K1597" s="33">
        <v>10063.870000000001</v>
      </c>
      <c r="L1597" s="33">
        <v>1461.95</v>
      </c>
      <c r="M1597" s="33"/>
      <c r="N1597" s="33">
        <v>151005.79</v>
      </c>
      <c r="O1597" s="31">
        <v>0</v>
      </c>
    </row>
    <row r="1598" spans="1:15" x14ac:dyDescent="0.25">
      <c r="A1598" s="30">
        <v>10</v>
      </c>
      <c r="B1598" s="31" t="s">
        <v>21</v>
      </c>
      <c r="C1598" s="31" t="s">
        <v>15</v>
      </c>
      <c r="D1598" s="31">
        <v>6</v>
      </c>
      <c r="E1598" s="31">
        <v>6</v>
      </c>
      <c r="F1598" s="32">
        <v>44896</v>
      </c>
      <c r="G1598" s="33">
        <v>61804.13</v>
      </c>
      <c r="H1598" s="31">
        <v>565</v>
      </c>
      <c r="I1598" s="31">
        <v>480</v>
      </c>
      <c r="J1598" s="33">
        <v>25434.25</v>
      </c>
      <c r="K1598" s="33">
        <v>5217.95</v>
      </c>
      <c r="L1598" s="31">
        <v>508.42</v>
      </c>
      <c r="M1598" s="31"/>
      <c r="N1598" s="33">
        <v>94009.75</v>
      </c>
      <c r="O1598" s="31">
        <v>0</v>
      </c>
    </row>
    <row r="1599" spans="1:15" x14ac:dyDescent="0.25">
      <c r="A1599" s="30">
        <v>17</v>
      </c>
      <c r="B1599" s="31" t="s">
        <v>28</v>
      </c>
      <c r="C1599" s="31" t="s">
        <v>15</v>
      </c>
      <c r="D1599" s="31">
        <v>7</v>
      </c>
      <c r="E1599" s="31">
        <v>6</v>
      </c>
      <c r="F1599" s="32">
        <v>44896</v>
      </c>
      <c r="G1599" s="33">
        <v>65636.41</v>
      </c>
      <c r="H1599" s="31">
        <v>502.5</v>
      </c>
      <c r="I1599" s="33">
        <v>3777</v>
      </c>
      <c r="J1599" s="33">
        <v>29165.040000000001</v>
      </c>
      <c r="K1599" s="33">
        <v>7285.68</v>
      </c>
      <c r="L1599" s="33">
        <v>2177.84</v>
      </c>
      <c r="M1599" s="33"/>
      <c r="N1599" s="33">
        <v>108544.47</v>
      </c>
      <c r="O1599" s="31">
        <v>0</v>
      </c>
    </row>
    <row r="1600" spans="1:15" x14ac:dyDescent="0.25">
      <c r="A1600" s="30">
        <v>30</v>
      </c>
      <c r="B1600" s="31" t="s">
        <v>43</v>
      </c>
      <c r="C1600" s="31" t="s">
        <v>15</v>
      </c>
      <c r="D1600" s="31">
        <v>7</v>
      </c>
      <c r="E1600" s="31">
        <v>6</v>
      </c>
      <c r="F1600" s="32">
        <v>44896</v>
      </c>
      <c r="G1600" s="33">
        <v>49632.5</v>
      </c>
      <c r="H1600" s="31">
        <v>360</v>
      </c>
      <c r="I1600" s="31">
        <v>404</v>
      </c>
      <c r="J1600" s="33">
        <v>21135.91</v>
      </c>
      <c r="K1600" s="33">
        <v>5798.5</v>
      </c>
      <c r="L1600" s="33">
        <v>1526.43</v>
      </c>
      <c r="M1600" s="33"/>
      <c r="N1600" s="33">
        <v>78857.34</v>
      </c>
      <c r="O1600" s="31">
        <v>0</v>
      </c>
    </row>
    <row r="1601" spans="1:15" x14ac:dyDescent="0.25">
      <c r="A1601" s="30">
        <v>18</v>
      </c>
      <c r="B1601" s="31" t="s">
        <v>29</v>
      </c>
      <c r="C1601" s="31" t="s">
        <v>15</v>
      </c>
      <c r="D1601" s="31">
        <v>6</v>
      </c>
      <c r="E1601" s="31">
        <v>6</v>
      </c>
      <c r="F1601" s="32">
        <v>44896</v>
      </c>
      <c r="G1601" s="33">
        <v>48438.76</v>
      </c>
      <c r="H1601" s="33">
        <v>10625</v>
      </c>
      <c r="I1601" s="31">
        <v>180</v>
      </c>
      <c r="J1601" s="33">
        <v>15734.63</v>
      </c>
      <c r="K1601" s="33">
        <v>3274.28</v>
      </c>
      <c r="L1601" s="33">
        <v>2234.63</v>
      </c>
      <c r="M1601" s="33"/>
      <c r="N1601" s="33">
        <v>80487.3</v>
      </c>
      <c r="O1601" s="31">
        <v>0</v>
      </c>
    </row>
    <row r="1602" spans="1:15" x14ac:dyDescent="0.25">
      <c r="A1602" s="30">
        <v>39</v>
      </c>
      <c r="B1602" s="31" t="s">
        <v>54</v>
      </c>
      <c r="C1602" s="31" t="s">
        <v>38</v>
      </c>
      <c r="D1602" s="31">
        <v>6</v>
      </c>
      <c r="E1602" s="31">
        <v>6</v>
      </c>
      <c r="F1602" s="32">
        <v>44896</v>
      </c>
      <c r="G1602" s="33">
        <v>32273.31</v>
      </c>
      <c r="H1602" s="31">
        <v>630</v>
      </c>
      <c r="I1602" s="31">
        <v>0</v>
      </c>
      <c r="J1602" s="33">
        <v>21127.14</v>
      </c>
      <c r="K1602" s="33">
        <v>21625.29</v>
      </c>
      <c r="L1602" s="33">
        <v>7267.74</v>
      </c>
      <c r="M1602" s="33"/>
      <c r="N1602" s="33">
        <v>82923.48</v>
      </c>
      <c r="O1602" s="31">
        <v>0</v>
      </c>
    </row>
    <row r="1603" spans="1:15" x14ac:dyDescent="0.25">
      <c r="A1603" s="30">
        <v>41</v>
      </c>
      <c r="B1603" s="31" t="s">
        <v>50</v>
      </c>
      <c r="C1603" s="31" t="s">
        <v>38</v>
      </c>
      <c r="D1603" s="31">
        <v>5</v>
      </c>
      <c r="E1603" s="31">
        <v>6</v>
      </c>
      <c r="F1603" s="32">
        <v>44896</v>
      </c>
      <c r="G1603" s="33">
        <v>48130.87</v>
      </c>
      <c r="H1603" s="31">
        <v>320</v>
      </c>
      <c r="I1603" s="31">
        <v>474.98</v>
      </c>
      <c r="J1603" s="33">
        <v>17529.32</v>
      </c>
      <c r="K1603" s="33">
        <v>3443.19</v>
      </c>
      <c r="L1603" s="33">
        <v>1146.83</v>
      </c>
      <c r="M1603" s="33"/>
      <c r="N1603" s="33">
        <v>71045.19</v>
      </c>
      <c r="O1603" s="31">
        <v>0</v>
      </c>
    </row>
    <row r="1604" spans="1:15" x14ac:dyDescent="0.25">
      <c r="A1604" s="30">
        <v>8</v>
      </c>
      <c r="B1604" s="31" t="s">
        <v>18</v>
      </c>
      <c r="C1604" s="31" t="s">
        <v>15</v>
      </c>
      <c r="D1604" s="31">
        <v>6</v>
      </c>
      <c r="E1604" s="31">
        <v>6</v>
      </c>
      <c r="F1604" s="32">
        <v>44896</v>
      </c>
      <c r="G1604" s="33">
        <v>69335.179999999993</v>
      </c>
      <c r="H1604" s="33">
        <v>17838.23</v>
      </c>
      <c r="I1604" s="31">
        <v>0</v>
      </c>
      <c r="J1604" s="33">
        <v>34935.43</v>
      </c>
      <c r="K1604" s="33">
        <v>6315.82</v>
      </c>
      <c r="L1604" s="31">
        <v>159.47</v>
      </c>
      <c r="M1604" s="31"/>
      <c r="N1604" s="33">
        <v>128584.13</v>
      </c>
      <c r="O1604" s="31">
        <v>0</v>
      </c>
    </row>
    <row r="1605" spans="1:15" x14ac:dyDescent="0.25">
      <c r="A1605" s="30">
        <v>69</v>
      </c>
      <c r="B1605" s="31" t="s">
        <v>76</v>
      </c>
      <c r="C1605" s="31" t="s">
        <v>15</v>
      </c>
      <c r="D1605" s="31">
        <v>7</v>
      </c>
      <c r="E1605" s="31">
        <v>6</v>
      </c>
      <c r="F1605" s="32">
        <v>44896</v>
      </c>
      <c r="G1605" s="33">
        <v>52870.61</v>
      </c>
      <c r="H1605" s="31">
        <v>0</v>
      </c>
      <c r="I1605" s="31">
        <v>0</v>
      </c>
      <c r="J1605" s="33">
        <v>16595.53</v>
      </c>
      <c r="K1605" s="33">
        <v>4648.63</v>
      </c>
      <c r="L1605" s="31">
        <v>867.94</v>
      </c>
      <c r="M1605" s="31"/>
      <c r="N1605" s="33">
        <v>74982.710000000006</v>
      </c>
      <c r="O1605" s="31">
        <v>0</v>
      </c>
    </row>
    <row r="1606" spans="1:15" x14ac:dyDescent="0.25">
      <c r="A1606" s="30">
        <v>6</v>
      </c>
      <c r="B1606" s="31" t="s">
        <v>16</v>
      </c>
      <c r="C1606" s="31" t="s">
        <v>15</v>
      </c>
      <c r="D1606" s="31">
        <v>6</v>
      </c>
      <c r="E1606" s="31">
        <v>6</v>
      </c>
      <c r="F1606" s="32">
        <v>44896</v>
      </c>
      <c r="G1606" s="33">
        <v>81265.740000000005</v>
      </c>
      <c r="H1606" s="33">
        <v>13500</v>
      </c>
      <c r="I1606" s="33">
        <v>5562.97</v>
      </c>
      <c r="J1606" s="33">
        <v>27523.75</v>
      </c>
      <c r="K1606" s="33">
        <v>6023.5</v>
      </c>
      <c r="L1606" s="31">
        <v>677.99</v>
      </c>
      <c r="M1606" s="31"/>
      <c r="N1606" s="33">
        <v>134553.95000000001</v>
      </c>
      <c r="O1606" s="31">
        <v>0</v>
      </c>
    </row>
    <row r="1607" spans="1:15" x14ac:dyDescent="0.25">
      <c r="A1607" s="30">
        <v>74</v>
      </c>
      <c r="B1607" s="31" t="s">
        <v>80</v>
      </c>
      <c r="C1607" s="31" t="s">
        <v>36</v>
      </c>
      <c r="D1607" s="31">
        <v>8</v>
      </c>
      <c r="E1607" s="31">
        <v>7</v>
      </c>
      <c r="F1607" s="32">
        <v>44896</v>
      </c>
      <c r="G1607" s="33">
        <v>59231</v>
      </c>
      <c r="H1607" s="31">
        <v>0</v>
      </c>
      <c r="I1607" s="31">
        <v>0</v>
      </c>
      <c r="J1607" s="33">
        <v>13181.5</v>
      </c>
      <c r="K1607" s="33">
        <v>4308.95</v>
      </c>
      <c r="L1607" s="31">
        <v>476.75</v>
      </c>
      <c r="M1607" s="31"/>
      <c r="N1607" s="33">
        <v>77198.2</v>
      </c>
      <c r="O1607" s="31">
        <v>0</v>
      </c>
    </row>
    <row r="1608" spans="1:15" x14ac:dyDescent="0.25">
      <c r="A1608" s="30">
        <v>71</v>
      </c>
      <c r="B1608" s="31" t="s">
        <v>73</v>
      </c>
      <c r="C1608" s="31" t="s">
        <v>15</v>
      </c>
      <c r="D1608" s="31">
        <v>7</v>
      </c>
      <c r="E1608" s="31">
        <v>6</v>
      </c>
      <c r="F1608" s="32">
        <v>44896</v>
      </c>
      <c r="G1608" s="33">
        <v>57911.98</v>
      </c>
      <c r="H1608" s="31">
        <v>0</v>
      </c>
      <c r="I1608" s="31">
        <v>0</v>
      </c>
      <c r="J1608" s="33">
        <v>24871.24</v>
      </c>
      <c r="K1608" s="33">
        <v>6538.25</v>
      </c>
      <c r="L1608" s="31">
        <v>414.94</v>
      </c>
      <c r="M1608" s="31"/>
      <c r="N1608" s="33">
        <v>89736.41</v>
      </c>
      <c r="O1608" s="31">
        <v>0</v>
      </c>
    </row>
    <row r="1609" spans="1:15" x14ac:dyDescent="0.25">
      <c r="A1609" s="30">
        <v>13</v>
      </c>
      <c r="B1609" s="31" t="s">
        <v>25</v>
      </c>
      <c r="C1609" s="31" t="s">
        <v>15</v>
      </c>
      <c r="D1609" s="31">
        <v>6</v>
      </c>
      <c r="E1609" s="31">
        <v>6</v>
      </c>
      <c r="F1609" s="32">
        <v>44896</v>
      </c>
      <c r="G1609" s="33">
        <v>63848.85</v>
      </c>
      <c r="H1609" s="33">
        <v>41191.599999999999</v>
      </c>
      <c r="I1609" s="31">
        <v>685</v>
      </c>
      <c r="J1609" s="33">
        <v>25130.85</v>
      </c>
      <c r="K1609" s="33">
        <v>4635.32</v>
      </c>
      <c r="L1609" s="31">
        <v>132.01</v>
      </c>
      <c r="M1609" s="31"/>
      <c r="N1609" s="33">
        <v>135623.63</v>
      </c>
      <c r="O1609" s="31">
        <v>0</v>
      </c>
    </row>
    <row r="1610" spans="1:15" x14ac:dyDescent="0.25">
      <c r="A1610" s="30">
        <v>117</v>
      </c>
      <c r="B1610" s="31" t="s">
        <v>89</v>
      </c>
      <c r="C1610" s="31" t="s">
        <v>15</v>
      </c>
      <c r="D1610" s="31">
        <v>5</v>
      </c>
      <c r="E1610" s="31">
        <v>7</v>
      </c>
      <c r="F1610" s="32">
        <v>44927</v>
      </c>
      <c r="G1610" s="33">
        <v>24829.41</v>
      </c>
      <c r="H1610" s="33">
        <v>9400</v>
      </c>
      <c r="I1610" s="31">
        <v>90</v>
      </c>
      <c r="J1610" s="33">
        <v>14927.61</v>
      </c>
      <c r="K1610" s="33">
        <v>10154.01</v>
      </c>
      <c r="L1610" s="31">
        <v>30</v>
      </c>
      <c r="M1610" s="31"/>
      <c r="N1610" s="33">
        <v>59431.03</v>
      </c>
      <c r="O1610" s="31">
        <v>0</v>
      </c>
    </row>
    <row r="1611" spans="1:15" x14ac:dyDescent="0.25">
      <c r="A1611" s="30">
        <v>35</v>
      </c>
      <c r="B1611" s="31" t="s">
        <v>61</v>
      </c>
      <c r="C1611" s="31" t="s">
        <v>15</v>
      </c>
      <c r="D1611" s="31">
        <v>9</v>
      </c>
      <c r="E1611" s="31">
        <v>6</v>
      </c>
      <c r="F1611" s="32">
        <v>44927</v>
      </c>
      <c r="G1611" s="33">
        <v>90381.119999999995</v>
      </c>
      <c r="H1611" s="31">
        <v>0</v>
      </c>
      <c r="I1611" s="33">
        <v>2984.75</v>
      </c>
      <c r="J1611" s="33">
        <v>28082.09</v>
      </c>
      <c r="K1611" s="33">
        <v>8928.18</v>
      </c>
      <c r="L1611" s="31">
        <v>216.96</v>
      </c>
      <c r="M1611" s="31"/>
      <c r="N1611" s="33">
        <v>130593.1</v>
      </c>
      <c r="O1611" s="31">
        <v>0</v>
      </c>
    </row>
    <row r="1612" spans="1:15" x14ac:dyDescent="0.25">
      <c r="A1612" s="30">
        <v>41</v>
      </c>
      <c r="B1612" s="31" t="s">
        <v>50</v>
      </c>
      <c r="C1612" s="31" t="s">
        <v>38</v>
      </c>
      <c r="D1612" s="31">
        <v>5</v>
      </c>
      <c r="E1612" s="31">
        <v>6</v>
      </c>
      <c r="F1612" s="32">
        <v>44927</v>
      </c>
      <c r="G1612" s="33">
        <v>45899.86</v>
      </c>
      <c r="H1612" s="33">
        <v>2560</v>
      </c>
      <c r="I1612" s="31">
        <v>274.99</v>
      </c>
      <c r="J1612" s="33">
        <v>16148.4</v>
      </c>
      <c r="K1612" s="33">
        <v>2909.6</v>
      </c>
      <c r="L1612" s="31">
        <v>562.87</v>
      </c>
      <c r="M1612" s="31"/>
      <c r="N1612" s="33">
        <v>68355.72</v>
      </c>
      <c r="O1612" s="31">
        <v>0</v>
      </c>
    </row>
    <row r="1613" spans="1:15" x14ac:dyDescent="0.25">
      <c r="A1613" s="30">
        <v>99</v>
      </c>
      <c r="B1613" s="31" t="s">
        <v>85</v>
      </c>
      <c r="C1613" s="31" t="s">
        <v>15</v>
      </c>
      <c r="D1613" s="31">
        <v>8</v>
      </c>
      <c r="E1613" s="31">
        <v>6</v>
      </c>
      <c r="F1613" s="32">
        <v>44927</v>
      </c>
      <c r="G1613" s="33">
        <v>90143.66</v>
      </c>
      <c r="H1613" s="31">
        <v>750</v>
      </c>
      <c r="I1613" s="33">
        <v>1636.25</v>
      </c>
      <c r="J1613" s="33">
        <v>38447.53</v>
      </c>
      <c r="K1613" s="33">
        <v>6323.36</v>
      </c>
      <c r="L1613" s="33">
        <v>4480</v>
      </c>
      <c r="M1613" s="33"/>
      <c r="N1613" s="33">
        <v>141780.79999999999</v>
      </c>
      <c r="O1613" s="31">
        <v>0</v>
      </c>
    </row>
    <row r="1614" spans="1:15" x14ac:dyDescent="0.25">
      <c r="A1614" s="30">
        <v>18</v>
      </c>
      <c r="B1614" s="31" t="s">
        <v>29</v>
      </c>
      <c r="C1614" s="31" t="s">
        <v>15</v>
      </c>
      <c r="D1614" s="31">
        <v>6</v>
      </c>
      <c r="E1614" s="31">
        <v>6</v>
      </c>
      <c r="F1614" s="32">
        <v>44927</v>
      </c>
      <c r="G1614" s="33">
        <v>67787.199999999997</v>
      </c>
      <c r="H1614" s="33">
        <v>24200</v>
      </c>
      <c r="I1614" s="31">
        <v>410</v>
      </c>
      <c r="J1614" s="33">
        <v>24871.1</v>
      </c>
      <c r="K1614" s="33">
        <v>3916.57</v>
      </c>
      <c r="L1614" s="31">
        <v>540.98</v>
      </c>
      <c r="M1614" s="31"/>
      <c r="N1614" s="33">
        <v>121725.85</v>
      </c>
      <c r="O1614" s="31">
        <v>0</v>
      </c>
    </row>
    <row r="1615" spans="1:15" x14ac:dyDescent="0.25">
      <c r="A1615" s="30">
        <v>19</v>
      </c>
      <c r="B1615" s="31" t="s">
        <v>31</v>
      </c>
      <c r="C1615" s="31" t="s">
        <v>32</v>
      </c>
      <c r="D1615" s="31">
        <v>6</v>
      </c>
      <c r="E1615" s="31">
        <v>6</v>
      </c>
      <c r="F1615" s="32">
        <v>44927</v>
      </c>
      <c r="G1615" s="33">
        <v>80713.679999999993</v>
      </c>
      <c r="H1615" s="33">
        <v>2981</v>
      </c>
      <c r="I1615" s="33">
        <v>3306</v>
      </c>
      <c r="J1615" s="33">
        <v>29785.74</v>
      </c>
      <c r="K1615" s="33">
        <v>4853.13</v>
      </c>
      <c r="L1615" s="31">
        <v>223.1</v>
      </c>
      <c r="M1615" s="31"/>
      <c r="N1615" s="33">
        <v>121862.65</v>
      </c>
      <c r="O1615" s="31">
        <v>0</v>
      </c>
    </row>
    <row r="1616" spans="1:15" x14ac:dyDescent="0.25">
      <c r="A1616" s="30">
        <v>64</v>
      </c>
      <c r="B1616" s="31" t="s">
        <v>70</v>
      </c>
      <c r="C1616" s="31" t="s">
        <v>32</v>
      </c>
      <c r="D1616" s="31">
        <v>9</v>
      </c>
      <c r="E1616" s="31">
        <v>6</v>
      </c>
      <c r="F1616" s="32">
        <v>44927</v>
      </c>
      <c r="G1616" s="33">
        <v>124722.06</v>
      </c>
      <c r="H1616" s="33">
        <v>20768.75</v>
      </c>
      <c r="I1616" s="33">
        <v>1733</v>
      </c>
      <c r="J1616" s="33">
        <v>41772.43</v>
      </c>
      <c r="K1616" s="33">
        <v>6797.06</v>
      </c>
      <c r="L1616" s="31">
        <v>376.78</v>
      </c>
      <c r="M1616" s="31"/>
      <c r="N1616" s="33">
        <v>196170.08</v>
      </c>
      <c r="O1616" s="31">
        <v>0</v>
      </c>
    </row>
    <row r="1617" spans="1:15" x14ac:dyDescent="0.25">
      <c r="A1617" s="30">
        <v>34</v>
      </c>
      <c r="B1617" s="31" t="s">
        <v>48</v>
      </c>
      <c r="C1617" s="31" t="s">
        <v>15</v>
      </c>
      <c r="D1617" s="31">
        <v>7</v>
      </c>
      <c r="E1617" s="31">
        <v>6</v>
      </c>
      <c r="F1617" s="32">
        <v>44927</v>
      </c>
      <c r="G1617" s="33">
        <v>84443.66</v>
      </c>
      <c r="H1617" s="33">
        <v>34803.599999999999</v>
      </c>
      <c r="I1617" s="33">
        <v>1240</v>
      </c>
      <c r="J1617" s="33">
        <v>37607</v>
      </c>
      <c r="K1617" s="33">
        <v>5623.88</v>
      </c>
      <c r="L1617" s="31">
        <v>174</v>
      </c>
      <c r="M1617" s="31"/>
      <c r="N1617" s="33">
        <v>163892.14000000001</v>
      </c>
      <c r="O1617" s="31">
        <v>0</v>
      </c>
    </row>
    <row r="1618" spans="1:15" x14ac:dyDescent="0.25">
      <c r="A1618" s="30">
        <v>27</v>
      </c>
      <c r="B1618" s="31" t="s">
        <v>42</v>
      </c>
      <c r="C1618" s="31" t="s">
        <v>15</v>
      </c>
      <c r="D1618" s="31">
        <v>6</v>
      </c>
      <c r="E1618" s="31">
        <v>6</v>
      </c>
      <c r="F1618" s="32">
        <v>44927</v>
      </c>
      <c r="G1618" s="33">
        <v>83321.77</v>
      </c>
      <c r="H1618" s="31">
        <v>0</v>
      </c>
      <c r="I1618" s="31">
        <v>420</v>
      </c>
      <c r="J1618" s="33">
        <v>33812.61</v>
      </c>
      <c r="K1618" s="33">
        <v>5161.55</v>
      </c>
      <c r="L1618" s="31">
        <v>93.98</v>
      </c>
      <c r="M1618" s="31"/>
      <c r="N1618" s="33">
        <v>122809.91</v>
      </c>
      <c r="O1618" s="31">
        <v>0</v>
      </c>
    </row>
    <row r="1619" spans="1:15" x14ac:dyDescent="0.25">
      <c r="A1619" s="30">
        <v>12</v>
      </c>
      <c r="B1619" s="31" t="s">
        <v>23</v>
      </c>
      <c r="C1619" s="31" t="s">
        <v>15</v>
      </c>
      <c r="D1619" s="31">
        <v>6</v>
      </c>
      <c r="E1619" s="31">
        <v>6</v>
      </c>
      <c r="F1619" s="32">
        <v>44927</v>
      </c>
      <c r="G1619" s="33">
        <v>79197.81</v>
      </c>
      <c r="H1619" s="33">
        <v>37670</v>
      </c>
      <c r="I1619" s="33">
        <v>1195</v>
      </c>
      <c r="J1619" s="33">
        <v>26427.88</v>
      </c>
      <c r="K1619" s="33">
        <v>4637.3</v>
      </c>
      <c r="L1619" s="31">
        <v>195.92</v>
      </c>
      <c r="M1619" s="31"/>
      <c r="N1619" s="33">
        <v>149323.91</v>
      </c>
      <c r="O1619" s="31">
        <v>0</v>
      </c>
    </row>
    <row r="1620" spans="1:15" ht="30" x14ac:dyDescent="0.25">
      <c r="A1620" s="30">
        <v>87</v>
      </c>
      <c r="B1620" s="31" t="s">
        <v>81</v>
      </c>
      <c r="C1620" s="31" t="s">
        <v>20</v>
      </c>
      <c r="D1620" s="31">
        <v>8</v>
      </c>
      <c r="E1620" s="31">
        <v>7</v>
      </c>
      <c r="F1620" s="32">
        <v>44927</v>
      </c>
      <c r="G1620" s="33">
        <v>73761.19</v>
      </c>
      <c r="H1620" s="33">
        <v>18980.84</v>
      </c>
      <c r="I1620" s="31">
        <v>900</v>
      </c>
      <c r="J1620" s="33">
        <v>18460.2</v>
      </c>
      <c r="K1620" s="33">
        <v>13961.55</v>
      </c>
      <c r="L1620" s="33">
        <v>1136.99</v>
      </c>
      <c r="M1620" s="33"/>
      <c r="N1620" s="33">
        <v>127200.77</v>
      </c>
      <c r="O1620" s="31">
        <v>0</v>
      </c>
    </row>
    <row r="1621" spans="1:15" x14ac:dyDescent="0.25">
      <c r="A1621" s="30">
        <v>25</v>
      </c>
      <c r="B1621" s="31" t="s">
        <v>40</v>
      </c>
      <c r="C1621" s="31" t="s">
        <v>38</v>
      </c>
      <c r="D1621" s="31">
        <v>6</v>
      </c>
      <c r="E1621" s="31">
        <v>6</v>
      </c>
      <c r="F1621" s="32">
        <v>44927</v>
      </c>
      <c r="G1621" s="33">
        <v>47637.46</v>
      </c>
      <c r="H1621" s="33">
        <v>22605.19</v>
      </c>
      <c r="I1621" s="31">
        <v>905</v>
      </c>
      <c r="J1621" s="33">
        <v>20956.28</v>
      </c>
      <c r="K1621" s="33">
        <v>4413.7299999999996</v>
      </c>
      <c r="L1621" s="31">
        <v>179.18</v>
      </c>
      <c r="M1621" s="31"/>
      <c r="N1621" s="33">
        <v>96696.84</v>
      </c>
      <c r="O1621" s="31">
        <v>0</v>
      </c>
    </row>
    <row r="1622" spans="1:15" x14ac:dyDescent="0.25">
      <c r="A1622" s="30">
        <v>68</v>
      </c>
      <c r="B1622" s="31" t="s">
        <v>72</v>
      </c>
      <c r="C1622" s="31" t="s">
        <v>32</v>
      </c>
      <c r="D1622" s="31">
        <v>6</v>
      </c>
      <c r="E1622" s="31">
        <v>7</v>
      </c>
      <c r="F1622" s="32">
        <v>44927</v>
      </c>
      <c r="G1622" s="33">
        <v>65624</v>
      </c>
      <c r="H1622" s="33">
        <v>14280</v>
      </c>
      <c r="I1622" s="33">
        <v>2775</v>
      </c>
      <c r="J1622" s="33">
        <v>30506.400000000001</v>
      </c>
      <c r="K1622" s="33">
        <v>4444</v>
      </c>
      <c r="L1622" s="31">
        <v>482.16</v>
      </c>
      <c r="M1622" s="31"/>
      <c r="N1622" s="33">
        <v>118111.56</v>
      </c>
      <c r="O1622" s="31">
        <v>0</v>
      </c>
    </row>
    <row r="1623" spans="1:15" ht="30" x14ac:dyDescent="0.25">
      <c r="A1623" s="30">
        <v>85</v>
      </c>
      <c r="B1623" s="31" t="s">
        <v>88</v>
      </c>
      <c r="C1623" s="31" t="s">
        <v>59</v>
      </c>
      <c r="D1623" s="31">
        <v>8</v>
      </c>
      <c r="E1623" s="31">
        <v>6</v>
      </c>
      <c r="F1623" s="32">
        <v>44927</v>
      </c>
      <c r="G1623" s="33">
        <v>56155.73</v>
      </c>
      <c r="H1623" s="31">
        <v>0</v>
      </c>
      <c r="I1623" s="31">
        <v>0</v>
      </c>
      <c r="J1623" s="33">
        <v>21918.48</v>
      </c>
      <c r="K1623" s="33">
        <v>6589.68</v>
      </c>
      <c r="L1623" s="31">
        <v>112</v>
      </c>
      <c r="M1623" s="31"/>
      <c r="N1623" s="33">
        <v>84775.89</v>
      </c>
      <c r="O1623" s="31">
        <v>0</v>
      </c>
    </row>
    <row r="1624" spans="1:15" x14ac:dyDescent="0.25">
      <c r="A1624" s="30">
        <v>61</v>
      </c>
      <c r="B1624" s="31" t="s">
        <v>78</v>
      </c>
      <c r="C1624" s="31" t="s">
        <v>15</v>
      </c>
      <c r="D1624" s="31">
        <v>8</v>
      </c>
      <c r="E1624" s="31" t="s">
        <v>79</v>
      </c>
      <c r="F1624" s="32">
        <v>44927</v>
      </c>
      <c r="G1624" s="33">
        <v>78836.44</v>
      </c>
      <c r="H1624" s="33">
        <v>34575</v>
      </c>
      <c r="I1624" s="31">
        <v>0</v>
      </c>
      <c r="J1624" s="33">
        <v>39147.35</v>
      </c>
      <c r="K1624" s="33">
        <v>7041.5</v>
      </c>
      <c r="L1624" s="31">
        <v>132</v>
      </c>
      <c r="M1624" s="31"/>
      <c r="N1624" s="33">
        <v>159732.29</v>
      </c>
      <c r="O1624" s="31">
        <v>0</v>
      </c>
    </row>
    <row r="1625" spans="1:15" x14ac:dyDescent="0.25">
      <c r="A1625" s="30">
        <v>71</v>
      </c>
      <c r="B1625" s="31" t="s">
        <v>73</v>
      </c>
      <c r="C1625" s="31" t="s">
        <v>15</v>
      </c>
      <c r="D1625" s="31">
        <v>7</v>
      </c>
      <c r="E1625" s="31">
        <v>6</v>
      </c>
      <c r="F1625" s="32">
        <v>44927</v>
      </c>
      <c r="G1625" s="33">
        <v>80023.399999999994</v>
      </c>
      <c r="H1625" s="33">
        <v>5700</v>
      </c>
      <c r="I1625" s="31">
        <v>625</v>
      </c>
      <c r="J1625" s="33">
        <v>26780.86</v>
      </c>
      <c r="K1625" s="33">
        <v>7602.4</v>
      </c>
      <c r="L1625" s="31">
        <v>394.95</v>
      </c>
      <c r="M1625" s="31"/>
      <c r="N1625" s="33">
        <v>121126.61</v>
      </c>
      <c r="O1625" s="31">
        <v>0</v>
      </c>
    </row>
    <row r="1626" spans="1:15" ht="30" x14ac:dyDescent="0.25">
      <c r="A1626" s="30">
        <v>15</v>
      </c>
      <c r="B1626" s="31" t="s">
        <v>26</v>
      </c>
      <c r="C1626" s="31" t="s">
        <v>20</v>
      </c>
      <c r="D1626" s="31">
        <v>7</v>
      </c>
      <c r="E1626" s="31">
        <v>6</v>
      </c>
      <c r="F1626" s="32">
        <v>44927</v>
      </c>
      <c r="G1626" s="33">
        <v>101977.76</v>
      </c>
      <c r="H1626" s="33">
        <v>49362.5</v>
      </c>
      <c r="I1626" s="33">
        <v>2956.62</v>
      </c>
      <c r="J1626" s="33">
        <v>46995.65</v>
      </c>
      <c r="K1626" s="33">
        <v>7613.54</v>
      </c>
      <c r="L1626" s="31">
        <v>975.93</v>
      </c>
      <c r="M1626" s="31"/>
      <c r="N1626" s="33">
        <v>209882</v>
      </c>
      <c r="O1626" s="31">
        <v>0</v>
      </c>
    </row>
    <row r="1627" spans="1:15" ht="30" x14ac:dyDescent="0.25">
      <c r="A1627" s="30">
        <v>58</v>
      </c>
      <c r="B1627" s="31" t="s">
        <v>58</v>
      </c>
      <c r="C1627" s="31" t="s">
        <v>59</v>
      </c>
      <c r="D1627" s="31">
        <v>8</v>
      </c>
      <c r="E1627" s="31">
        <v>6</v>
      </c>
      <c r="F1627" s="32">
        <v>44927</v>
      </c>
      <c r="G1627" s="33">
        <v>67564.87</v>
      </c>
      <c r="H1627" s="33">
        <v>12870</v>
      </c>
      <c r="I1627" s="33">
        <v>10840</v>
      </c>
      <c r="J1627" s="33">
        <v>20510.740000000002</v>
      </c>
      <c r="K1627" s="33">
        <v>9268.69</v>
      </c>
      <c r="L1627" s="31">
        <v>200</v>
      </c>
      <c r="M1627" s="31"/>
      <c r="N1627" s="33">
        <v>121254.3</v>
      </c>
      <c r="O1627" s="31">
        <v>0</v>
      </c>
    </row>
    <row r="1628" spans="1:15" x14ac:dyDescent="0.25">
      <c r="A1628" s="30">
        <v>76</v>
      </c>
      <c r="B1628" s="31" t="s">
        <v>74</v>
      </c>
      <c r="C1628" s="31" t="s">
        <v>15</v>
      </c>
      <c r="D1628" s="31">
        <v>7</v>
      </c>
      <c r="E1628" s="31">
        <v>6</v>
      </c>
      <c r="F1628" s="32">
        <v>44927</v>
      </c>
      <c r="G1628" s="33">
        <v>81499.7</v>
      </c>
      <c r="H1628" s="33">
        <v>37950</v>
      </c>
      <c r="I1628" s="31">
        <v>630</v>
      </c>
      <c r="J1628" s="33">
        <v>34493.25</v>
      </c>
      <c r="K1628" s="33">
        <v>4481.6400000000003</v>
      </c>
      <c r="L1628" s="31">
        <v>258.95999999999998</v>
      </c>
      <c r="M1628" s="31"/>
      <c r="N1628" s="33">
        <v>159313.54999999999</v>
      </c>
      <c r="O1628" s="31">
        <v>0</v>
      </c>
    </row>
    <row r="1629" spans="1:15" x14ac:dyDescent="0.25">
      <c r="A1629" s="30">
        <v>63</v>
      </c>
      <c r="B1629" s="31" t="s">
        <v>56</v>
      </c>
      <c r="C1629" s="31" t="s">
        <v>15</v>
      </c>
      <c r="D1629" s="31">
        <v>8</v>
      </c>
      <c r="E1629" s="31">
        <v>6</v>
      </c>
      <c r="F1629" s="32">
        <v>44927</v>
      </c>
      <c r="G1629" s="33">
        <v>97394.880000000005</v>
      </c>
      <c r="H1629" s="33">
        <v>25877</v>
      </c>
      <c r="I1629" s="33">
        <v>1615</v>
      </c>
      <c r="J1629" s="33">
        <v>34143.870000000003</v>
      </c>
      <c r="K1629" s="33">
        <v>8028.25</v>
      </c>
      <c r="L1629" s="33">
        <v>3468.77</v>
      </c>
      <c r="M1629" s="33"/>
      <c r="N1629" s="33">
        <v>170527.77</v>
      </c>
      <c r="O1629" s="31">
        <v>0</v>
      </c>
    </row>
    <row r="1630" spans="1:15" x14ac:dyDescent="0.25">
      <c r="A1630" s="30">
        <v>74</v>
      </c>
      <c r="B1630" s="31" t="s">
        <v>80</v>
      </c>
      <c r="C1630" s="31" t="s">
        <v>36</v>
      </c>
      <c r="D1630" s="31">
        <v>8</v>
      </c>
      <c r="E1630" s="31">
        <v>7</v>
      </c>
      <c r="F1630" s="32">
        <v>44927</v>
      </c>
      <c r="G1630" s="33">
        <v>62325.53</v>
      </c>
      <c r="H1630" s="31">
        <v>0</v>
      </c>
      <c r="I1630" s="31">
        <v>0</v>
      </c>
      <c r="J1630" s="33">
        <v>11963.11</v>
      </c>
      <c r="K1630" s="33">
        <v>3953.04</v>
      </c>
      <c r="L1630" s="31">
        <v>241.25</v>
      </c>
      <c r="M1630" s="31"/>
      <c r="N1630" s="33">
        <v>78482.929999999993</v>
      </c>
      <c r="O1630" s="31">
        <v>0</v>
      </c>
    </row>
    <row r="1631" spans="1:15" ht="30" x14ac:dyDescent="0.25">
      <c r="A1631" s="30">
        <v>82</v>
      </c>
      <c r="B1631" s="31" t="s">
        <v>87</v>
      </c>
      <c r="C1631" s="31" t="s">
        <v>59</v>
      </c>
      <c r="D1631" s="31">
        <v>7</v>
      </c>
      <c r="E1631" s="31">
        <v>0</v>
      </c>
      <c r="F1631" s="32">
        <v>44927</v>
      </c>
      <c r="G1631" s="33">
        <v>89727.49</v>
      </c>
      <c r="H1631" s="33">
        <v>7200</v>
      </c>
      <c r="I1631" s="31">
        <v>0</v>
      </c>
      <c r="J1631" s="33">
        <v>27016.57</v>
      </c>
      <c r="K1631" s="33">
        <v>7557.97</v>
      </c>
      <c r="L1631" s="31">
        <v>17.5</v>
      </c>
      <c r="M1631" s="31"/>
      <c r="N1631" s="33">
        <v>131519.53</v>
      </c>
      <c r="O1631" s="33">
        <v>-1115.8599999999999</v>
      </c>
    </row>
    <row r="1632" spans="1:15" x14ac:dyDescent="0.25">
      <c r="A1632" s="30">
        <v>90</v>
      </c>
      <c r="B1632" s="31" t="s">
        <v>90</v>
      </c>
      <c r="C1632" s="31" t="s">
        <v>38</v>
      </c>
      <c r="D1632" s="31">
        <v>6</v>
      </c>
      <c r="E1632" s="31">
        <v>7</v>
      </c>
      <c r="F1632" s="32">
        <v>44927</v>
      </c>
      <c r="G1632" s="33">
        <v>52807.47</v>
      </c>
      <c r="H1632" s="31">
        <v>0</v>
      </c>
      <c r="I1632" s="31">
        <v>0</v>
      </c>
      <c r="J1632" s="33">
        <v>21899</v>
      </c>
      <c r="K1632" s="33">
        <v>9695.4</v>
      </c>
      <c r="L1632" s="31">
        <v>0</v>
      </c>
      <c r="M1632" s="31"/>
      <c r="N1632" s="33">
        <v>84401.87</v>
      </c>
      <c r="O1632" s="31">
        <v>0</v>
      </c>
    </row>
    <row r="1633" spans="1:15" ht="30" x14ac:dyDescent="0.25">
      <c r="A1633" s="30">
        <v>81</v>
      </c>
      <c r="B1633" s="31" t="s">
        <v>91</v>
      </c>
      <c r="C1633" s="31" t="s">
        <v>59</v>
      </c>
      <c r="D1633" s="31">
        <v>7</v>
      </c>
      <c r="E1633" s="31">
        <v>0</v>
      </c>
      <c r="F1633" s="32">
        <v>44927</v>
      </c>
      <c r="G1633" s="33">
        <v>13628.56</v>
      </c>
      <c r="H1633" s="31">
        <v>0</v>
      </c>
      <c r="I1633" s="31">
        <v>0</v>
      </c>
      <c r="J1633" s="33">
        <v>6814.5</v>
      </c>
      <c r="K1633" s="33">
        <v>1874.5</v>
      </c>
      <c r="L1633" s="31">
        <v>0</v>
      </c>
      <c r="M1633" s="31"/>
      <c r="N1633" s="33">
        <v>22317.56</v>
      </c>
      <c r="O1633" s="31">
        <v>335</v>
      </c>
    </row>
    <row r="1634" spans="1:15" x14ac:dyDescent="0.25">
      <c r="A1634" s="30">
        <v>65</v>
      </c>
      <c r="B1634" s="31" t="s">
        <v>82</v>
      </c>
      <c r="C1634" s="31" t="s">
        <v>15</v>
      </c>
      <c r="D1634" s="31">
        <v>8</v>
      </c>
      <c r="E1634" s="31">
        <v>6</v>
      </c>
      <c r="F1634" s="32">
        <v>44927</v>
      </c>
      <c r="G1634" s="33">
        <v>97797</v>
      </c>
      <c r="H1634" s="31">
        <v>0</v>
      </c>
      <c r="I1634" s="31">
        <v>0</v>
      </c>
      <c r="J1634" s="33">
        <v>19845.939999999999</v>
      </c>
      <c r="K1634" s="33">
        <v>5939.65</v>
      </c>
      <c r="L1634" s="31">
        <v>674</v>
      </c>
      <c r="M1634" s="31"/>
      <c r="N1634" s="33">
        <v>124256.59</v>
      </c>
      <c r="O1634" s="31">
        <v>0</v>
      </c>
    </row>
    <row r="1635" spans="1:15" ht="30" x14ac:dyDescent="0.25">
      <c r="A1635" s="30">
        <v>9</v>
      </c>
      <c r="B1635" s="31" t="s">
        <v>19</v>
      </c>
      <c r="C1635" s="31" t="s">
        <v>20</v>
      </c>
      <c r="D1635" s="31">
        <v>5</v>
      </c>
      <c r="E1635" s="31">
        <v>6</v>
      </c>
      <c r="F1635" s="32">
        <v>44927</v>
      </c>
      <c r="G1635" s="33">
        <v>44799.6</v>
      </c>
      <c r="H1635" s="33">
        <v>16560</v>
      </c>
      <c r="I1635" s="31">
        <v>0</v>
      </c>
      <c r="J1635" s="33">
        <v>21698.37</v>
      </c>
      <c r="K1635" s="33">
        <v>2158.5500000000002</v>
      </c>
      <c r="L1635" s="31">
        <v>47.97</v>
      </c>
      <c r="M1635" s="31"/>
      <c r="N1635" s="33">
        <v>85264.49</v>
      </c>
      <c r="O1635" s="31">
        <v>0</v>
      </c>
    </row>
    <row r="1636" spans="1:15" x14ac:dyDescent="0.25">
      <c r="A1636" s="30">
        <v>37</v>
      </c>
      <c r="B1636" s="31" t="s">
        <v>51</v>
      </c>
      <c r="C1636" s="31" t="s">
        <v>36</v>
      </c>
      <c r="D1636" s="31">
        <v>7</v>
      </c>
      <c r="E1636" s="31">
        <v>6</v>
      </c>
      <c r="F1636" s="32">
        <v>44927</v>
      </c>
      <c r="G1636" s="33">
        <v>57476.92</v>
      </c>
      <c r="H1636" s="33">
        <v>11376.8</v>
      </c>
      <c r="I1636" s="31">
        <v>488</v>
      </c>
      <c r="J1636" s="33">
        <v>32724.66</v>
      </c>
      <c r="K1636" s="33">
        <v>13316.83</v>
      </c>
      <c r="L1636" s="31">
        <v>359.48</v>
      </c>
      <c r="M1636" s="31"/>
      <c r="N1636" s="33">
        <v>115742.69</v>
      </c>
      <c r="O1636" s="33">
        <v>-1411.9</v>
      </c>
    </row>
    <row r="1637" spans="1:15" x14ac:dyDescent="0.25">
      <c r="A1637" s="30">
        <v>54</v>
      </c>
      <c r="B1637" s="31" t="s">
        <v>65</v>
      </c>
      <c r="C1637" s="31" t="s">
        <v>15</v>
      </c>
      <c r="D1637" s="31">
        <v>8</v>
      </c>
      <c r="E1637" s="31">
        <v>6</v>
      </c>
      <c r="F1637" s="32">
        <v>44927</v>
      </c>
      <c r="G1637" s="33">
        <v>79319.78</v>
      </c>
      <c r="H1637" s="33">
        <v>13380</v>
      </c>
      <c r="I1637" s="33">
        <v>1515</v>
      </c>
      <c r="J1637" s="33">
        <v>24539.67</v>
      </c>
      <c r="K1637" s="33">
        <v>6114.9</v>
      </c>
      <c r="L1637" s="31">
        <v>46.5</v>
      </c>
      <c r="M1637" s="31"/>
      <c r="N1637" s="33">
        <v>124915.85</v>
      </c>
      <c r="O1637" s="31">
        <v>0</v>
      </c>
    </row>
    <row r="1638" spans="1:15" x14ac:dyDescent="0.25">
      <c r="A1638" s="30">
        <v>88</v>
      </c>
      <c r="B1638" s="31" t="s">
        <v>92</v>
      </c>
      <c r="C1638" s="31" t="s">
        <v>15</v>
      </c>
      <c r="D1638" s="31">
        <v>7</v>
      </c>
      <c r="E1638" s="31">
        <v>7</v>
      </c>
      <c r="F1638" s="32">
        <v>44927</v>
      </c>
      <c r="G1638" s="33">
        <v>70373.5</v>
      </c>
      <c r="H1638" s="31">
        <v>0</v>
      </c>
      <c r="I1638" s="31">
        <v>0</v>
      </c>
      <c r="J1638" s="33">
        <v>22365.4</v>
      </c>
      <c r="K1638" s="33">
        <v>11877.15</v>
      </c>
      <c r="L1638" s="31">
        <v>419.3</v>
      </c>
      <c r="M1638" s="31"/>
      <c r="N1638" s="33">
        <v>105035.35</v>
      </c>
      <c r="O1638" s="31">
        <v>0</v>
      </c>
    </row>
    <row r="1639" spans="1:15" ht="30" x14ac:dyDescent="0.25">
      <c r="A1639" s="30">
        <v>31</v>
      </c>
      <c r="B1639" s="31" t="s">
        <v>45</v>
      </c>
      <c r="C1639" s="31" t="s">
        <v>20</v>
      </c>
      <c r="D1639" s="31">
        <v>7</v>
      </c>
      <c r="E1639" s="31">
        <v>6</v>
      </c>
      <c r="F1639" s="32">
        <v>44927</v>
      </c>
      <c r="G1639" s="33">
        <v>108591</v>
      </c>
      <c r="H1639" s="33">
        <v>63700</v>
      </c>
      <c r="I1639" s="31">
        <v>829</v>
      </c>
      <c r="J1639" s="33">
        <v>52147.519999999997</v>
      </c>
      <c r="K1639" s="33">
        <v>8198.15</v>
      </c>
      <c r="L1639" s="31">
        <v>105</v>
      </c>
      <c r="M1639" s="31"/>
      <c r="N1639" s="33">
        <v>233570.67</v>
      </c>
      <c r="O1639" s="31">
        <v>0</v>
      </c>
    </row>
    <row r="1640" spans="1:15" x14ac:dyDescent="0.25">
      <c r="A1640" s="30">
        <v>23</v>
      </c>
      <c r="B1640" s="31" t="s">
        <v>35</v>
      </c>
      <c r="C1640" s="31" t="s">
        <v>36</v>
      </c>
      <c r="D1640" s="31">
        <v>6</v>
      </c>
      <c r="E1640" s="31">
        <v>6</v>
      </c>
      <c r="F1640" s="32">
        <v>44927</v>
      </c>
      <c r="G1640" s="33">
        <v>63820.01</v>
      </c>
      <c r="H1640" s="33">
        <v>17050</v>
      </c>
      <c r="I1640" s="33">
        <v>1130</v>
      </c>
      <c r="J1640" s="33">
        <v>23922.22</v>
      </c>
      <c r="K1640" s="33">
        <v>5540.12</v>
      </c>
      <c r="L1640" s="31">
        <v>625.5</v>
      </c>
      <c r="M1640" s="31"/>
      <c r="N1640" s="33">
        <v>112087.85</v>
      </c>
      <c r="O1640" s="31">
        <v>0</v>
      </c>
    </row>
    <row r="1641" spans="1:15" x14ac:dyDescent="0.25">
      <c r="A1641" s="30">
        <v>89</v>
      </c>
      <c r="B1641" s="31" t="s">
        <v>83</v>
      </c>
      <c r="C1641" s="31" t="s">
        <v>32</v>
      </c>
      <c r="D1641" s="31">
        <v>9</v>
      </c>
      <c r="E1641" s="31">
        <v>6</v>
      </c>
      <c r="F1641" s="32">
        <v>44927</v>
      </c>
      <c r="G1641" s="33">
        <v>146163.31</v>
      </c>
      <c r="H1641" s="33">
        <v>31950</v>
      </c>
      <c r="I1641" s="33">
        <v>1375</v>
      </c>
      <c r="J1641" s="33">
        <v>49988.63</v>
      </c>
      <c r="K1641" s="33">
        <v>9133.4</v>
      </c>
      <c r="L1641" s="31">
        <v>114.97</v>
      </c>
      <c r="M1641" s="31"/>
      <c r="N1641" s="33">
        <v>238725.31</v>
      </c>
      <c r="O1641" s="31">
        <v>0</v>
      </c>
    </row>
    <row r="1642" spans="1:15" x14ac:dyDescent="0.25">
      <c r="A1642" s="30">
        <v>56</v>
      </c>
      <c r="B1642" s="31" t="s">
        <v>55</v>
      </c>
      <c r="C1642" s="31" t="s">
        <v>15</v>
      </c>
      <c r="D1642" s="31">
        <v>6</v>
      </c>
      <c r="E1642" s="31">
        <v>6</v>
      </c>
      <c r="F1642" s="32">
        <v>44927</v>
      </c>
      <c r="G1642" s="33">
        <v>42192.68</v>
      </c>
      <c r="H1642" s="33">
        <v>14558.13</v>
      </c>
      <c r="I1642" s="31">
        <v>490</v>
      </c>
      <c r="J1642" s="33">
        <v>24458.99</v>
      </c>
      <c r="K1642" s="33">
        <v>5119.37</v>
      </c>
      <c r="L1642" s="31">
        <v>114.1</v>
      </c>
      <c r="M1642" s="31"/>
      <c r="N1642" s="33">
        <v>86933.27</v>
      </c>
      <c r="O1642" s="31">
        <v>0</v>
      </c>
    </row>
    <row r="1643" spans="1:15" x14ac:dyDescent="0.25">
      <c r="A1643" s="30">
        <v>8</v>
      </c>
      <c r="B1643" s="31" t="s">
        <v>18</v>
      </c>
      <c r="C1643" s="31" t="s">
        <v>15</v>
      </c>
      <c r="D1643" s="31">
        <v>6</v>
      </c>
      <c r="E1643" s="31">
        <v>6</v>
      </c>
      <c r="F1643" s="32">
        <v>44927</v>
      </c>
      <c r="G1643" s="33">
        <v>72998.720000000001</v>
      </c>
      <c r="H1643" s="33">
        <v>25181.43</v>
      </c>
      <c r="I1643" s="31">
        <v>300</v>
      </c>
      <c r="J1643" s="33">
        <v>35181.360000000001</v>
      </c>
      <c r="K1643" s="33">
        <v>5877.98</v>
      </c>
      <c r="L1643" s="31">
        <v>169.9</v>
      </c>
      <c r="M1643" s="31"/>
      <c r="N1643" s="33">
        <v>139709.39000000001</v>
      </c>
      <c r="O1643" s="31">
        <v>0</v>
      </c>
    </row>
    <row r="1644" spans="1:15" x14ac:dyDescent="0.25">
      <c r="A1644" s="30">
        <v>43</v>
      </c>
      <c r="B1644" s="31" t="s">
        <v>75</v>
      </c>
      <c r="C1644" s="31" t="s">
        <v>15</v>
      </c>
      <c r="D1644" s="31">
        <v>10</v>
      </c>
      <c r="E1644" s="31">
        <v>6</v>
      </c>
      <c r="F1644" s="32">
        <v>44927</v>
      </c>
      <c r="G1644" s="33">
        <v>80137</v>
      </c>
      <c r="H1644" s="33">
        <v>6400</v>
      </c>
      <c r="I1644" s="33">
        <v>1860</v>
      </c>
      <c r="J1644" s="33">
        <v>18290.96</v>
      </c>
      <c r="K1644" s="33">
        <v>4051.75</v>
      </c>
      <c r="L1644" s="31">
        <v>479.8</v>
      </c>
      <c r="M1644" s="31"/>
      <c r="N1644" s="33">
        <v>111219.51</v>
      </c>
      <c r="O1644" s="31">
        <v>0</v>
      </c>
    </row>
    <row r="1645" spans="1:15" x14ac:dyDescent="0.25">
      <c r="A1645" s="30">
        <v>57</v>
      </c>
      <c r="B1645" s="31" t="s">
        <v>86</v>
      </c>
      <c r="C1645" s="31" t="s">
        <v>15</v>
      </c>
      <c r="D1645" s="31">
        <v>7</v>
      </c>
      <c r="E1645" s="31">
        <v>6</v>
      </c>
      <c r="F1645" s="32">
        <v>44927</v>
      </c>
      <c r="G1645" s="33">
        <v>54048.84</v>
      </c>
      <c r="H1645" s="33">
        <v>13295.18</v>
      </c>
      <c r="I1645" s="31">
        <v>0</v>
      </c>
      <c r="J1645" s="33">
        <v>23486.46</v>
      </c>
      <c r="K1645" s="33">
        <v>6202.59</v>
      </c>
      <c r="L1645" s="31">
        <v>0</v>
      </c>
      <c r="M1645" s="31"/>
      <c r="N1645" s="33">
        <v>97033.07</v>
      </c>
      <c r="O1645" s="31">
        <v>487.34</v>
      </c>
    </row>
    <row r="1646" spans="1:15" x14ac:dyDescent="0.25">
      <c r="A1646" s="30">
        <v>7</v>
      </c>
      <c r="B1646" s="31" t="s">
        <v>17</v>
      </c>
      <c r="C1646" s="31" t="s">
        <v>15</v>
      </c>
      <c r="D1646" s="31">
        <v>6</v>
      </c>
      <c r="E1646" s="31">
        <v>6</v>
      </c>
      <c r="F1646" s="32">
        <v>44927</v>
      </c>
      <c r="G1646" s="33">
        <v>65662.720000000001</v>
      </c>
      <c r="H1646" s="33">
        <v>24720</v>
      </c>
      <c r="I1646" s="31">
        <v>0</v>
      </c>
      <c r="J1646" s="33">
        <v>17533.5</v>
      </c>
      <c r="K1646" s="33">
        <v>2827</v>
      </c>
      <c r="L1646" s="31">
        <v>0</v>
      </c>
      <c r="M1646" s="31"/>
      <c r="N1646" s="33">
        <v>110743.22</v>
      </c>
      <c r="O1646" s="31">
        <v>0</v>
      </c>
    </row>
    <row r="1647" spans="1:15" x14ac:dyDescent="0.25">
      <c r="A1647" s="30">
        <v>24</v>
      </c>
      <c r="B1647" s="31" t="s">
        <v>39</v>
      </c>
      <c r="C1647" s="31" t="s">
        <v>36</v>
      </c>
      <c r="D1647" s="31">
        <v>6</v>
      </c>
      <c r="E1647" s="31">
        <v>6</v>
      </c>
      <c r="F1647" s="32">
        <v>44927</v>
      </c>
      <c r="G1647" s="33">
        <v>82020.78</v>
      </c>
      <c r="H1647" s="33">
        <v>7744</v>
      </c>
      <c r="I1647" s="33">
        <v>1090</v>
      </c>
      <c r="J1647" s="33">
        <v>23024.799999999999</v>
      </c>
      <c r="K1647" s="33">
        <v>3251.75</v>
      </c>
      <c r="L1647" s="31">
        <v>282.95999999999998</v>
      </c>
      <c r="M1647" s="31"/>
      <c r="N1647" s="33">
        <v>117414.29</v>
      </c>
      <c r="O1647" s="31">
        <v>0</v>
      </c>
    </row>
    <row r="1648" spans="1:15" x14ac:dyDescent="0.25">
      <c r="A1648" s="30">
        <v>38</v>
      </c>
      <c r="B1648" s="31" t="s">
        <v>53</v>
      </c>
      <c r="C1648" s="31" t="s">
        <v>15</v>
      </c>
      <c r="D1648" s="31">
        <v>8</v>
      </c>
      <c r="E1648" s="31">
        <v>6</v>
      </c>
      <c r="F1648" s="32">
        <v>44927</v>
      </c>
      <c r="G1648" s="33">
        <v>59645.21</v>
      </c>
      <c r="H1648" s="31">
        <v>0</v>
      </c>
      <c r="I1648" s="31">
        <v>903</v>
      </c>
      <c r="J1648" s="33">
        <v>27036.16</v>
      </c>
      <c r="K1648" s="33">
        <v>7161.73</v>
      </c>
      <c r="L1648" s="31">
        <v>129.6</v>
      </c>
      <c r="M1648" s="31"/>
      <c r="N1648" s="33">
        <v>94875.7</v>
      </c>
      <c r="O1648" s="31">
        <v>0</v>
      </c>
    </row>
    <row r="1649" spans="1:15" x14ac:dyDescent="0.25">
      <c r="A1649" s="30">
        <v>47</v>
      </c>
      <c r="B1649" s="31" t="s">
        <v>77</v>
      </c>
      <c r="C1649" s="31" t="s">
        <v>36</v>
      </c>
      <c r="D1649" s="31">
        <v>9</v>
      </c>
      <c r="E1649" s="31">
        <v>6</v>
      </c>
      <c r="F1649" s="32">
        <v>44927</v>
      </c>
      <c r="G1649" s="33">
        <v>111099.07</v>
      </c>
      <c r="H1649" s="33">
        <v>13314.37</v>
      </c>
      <c r="I1649" s="33">
        <v>1589</v>
      </c>
      <c r="J1649" s="33">
        <v>27420.31</v>
      </c>
      <c r="K1649" s="33">
        <v>10192.469999999999</v>
      </c>
      <c r="L1649" s="33">
        <v>1174.9100000000001</v>
      </c>
      <c r="M1649" s="33"/>
      <c r="N1649" s="33">
        <v>164790.13</v>
      </c>
      <c r="O1649" s="31">
        <v>0</v>
      </c>
    </row>
    <row r="1650" spans="1:15" x14ac:dyDescent="0.25">
      <c r="A1650" s="30">
        <v>44</v>
      </c>
      <c r="B1650" s="31" t="s">
        <v>84</v>
      </c>
      <c r="C1650" s="31" t="s">
        <v>15</v>
      </c>
      <c r="D1650" s="31">
        <v>7</v>
      </c>
      <c r="E1650" s="31">
        <v>6</v>
      </c>
      <c r="F1650" s="32">
        <v>44927</v>
      </c>
      <c r="G1650" s="33">
        <v>83126.91</v>
      </c>
      <c r="H1650" s="33">
        <v>12950</v>
      </c>
      <c r="I1650" s="31">
        <v>0</v>
      </c>
      <c r="J1650" s="33">
        <v>30427.360000000001</v>
      </c>
      <c r="K1650" s="33">
        <v>6115.12</v>
      </c>
      <c r="L1650" s="31">
        <v>69.33</v>
      </c>
      <c r="M1650" s="31"/>
      <c r="N1650" s="33">
        <v>132688.72</v>
      </c>
      <c r="O1650" s="31">
        <v>0</v>
      </c>
    </row>
    <row r="1651" spans="1:15" x14ac:dyDescent="0.25">
      <c r="A1651" s="30">
        <v>53</v>
      </c>
      <c r="B1651" s="31" t="s">
        <v>66</v>
      </c>
      <c r="C1651" s="31" t="s">
        <v>36</v>
      </c>
      <c r="D1651" s="31">
        <v>6</v>
      </c>
      <c r="E1651" s="31">
        <v>6</v>
      </c>
      <c r="F1651" s="32">
        <v>44927</v>
      </c>
      <c r="G1651" s="33">
        <v>70117.8</v>
      </c>
      <c r="H1651" s="31">
        <v>750</v>
      </c>
      <c r="I1651" s="31">
        <v>0</v>
      </c>
      <c r="J1651" s="33">
        <v>20722.349999999999</v>
      </c>
      <c r="K1651" s="33">
        <v>4917.5</v>
      </c>
      <c r="L1651" s="31">
        <v>18</v>
      </c>
      <c r="M1651" s="31"/>
      <c r="N1651" s="33">
        <v>96525.65</v>
      </c>
      <c r="O1651" s="31">
        <v>0</v>
      </c>
    </row>
    <row r="1652" spans="1:15" x14ac:dyDescent="0.25">
      <c r="A1652" s="30">
        <v>32</v>
      </c>
      <c r="B1652" s="31" t="s">
        <v>49</v>
      </c>
      <c r="C1652" s="31" t="s">
        <v>15</v>
      </c>
      <c r="D1652" s="31">
        <v>7</v>
      </c>
      <c r="E1652" s="31">
        <v>7</v>
      </c>
      <c r="F1652" s="32">
        <v>44927</v>
      </c>
      <c r="G1652" s="33">
        <v>86079.52</v>
      </c>
      <c r="H1652" s="33">
        <v>38160</v>
      </c>
      <c r="I1652" s="31">
        <v>0</v>
      </c>
      <c r="J1652" s="33">
        <v>29522.5</v>
      </c>
      <c r="K1652" s="33">
        <v>6638.05</v>
      </c>
      <c r="L1652" s="33">
        <v>1442.87</v>
      </c>
      <c r="M1652" s="33"/>
      <c r="N1652" s="33">
        <v>161842.94</v>
      </c>
      <c r="O1652" s="31">
        <v>0</v>
      </c>
    </row>
    <row r="1653" spans="1:15" x14ac:dyDescent="0.25">
      <c r="A1653" s="30">
        <v>26</v>
      </c>
      <c r="B1653" s="31" t="s">
        <v>41</v>
      </c>
      <c r="C1653" s="31" t="s">
        <v>15</v>
      </c>
      <c r="D1653" s="31">
        <v>8</v>
      </c>
      <c r="E1653" s="31">
        <v>6</v>
      </c>
      <c r="F1653" s="32">
        <v>44927</v>
      </c>
      <c r="G1653" s="33">
        <v>104107.82</v>
      </c>
      <c r="H1653" s="33">
        <v>13860</v>
      </c>
      <c r="I1653" s="31">
        <v>0</v>
      </c>
      <c r="J1653" s="33">
        <v>24791.86</v>
      </c>
      <c r="K1653" s="33">
        <v>5861.94</v>
      </c>
      <c r="L1653" s="33">
        <v>1700.86</v>
      </c>
      <c r="M1653" s="33"/>
      <c r="N1653" s="33">
        <v>150322.48000000001</v>
      </c>
      <c r="O1653" s="31">
        <v>0</v>
      </c>
    </row>
    <row r="1654" spans="1:15" x14ac:dyDescent="0.25">
      <c r="A1654" s="30">
        <v>30</v>
      </c>
      <c r="B1654" s="31" t="s">
        <v>43</v>
      </c>
      <c r="C1654" s="31" t="s">
        <v>15</v>
      </c>
      <c r="D1654" s="31">
        <v>7</v>
      </c>
      <c r="E1654" s="31">
        <v>6</v>
      </c>
      <c r="F1654" s="32">
        <v>44927</v>
      </c>
      <c r="G1654" s="33">
        <v>65110</v>
      </c>
      <c r="H1654" s="31">
        <v>780</v>
      </c>
      <c r="I1654" s="31">
        <v>622</v>
      </c>
      <c r="J1654" s="33">
        <v>20776.34</v>
      </c>
      <c r="K1654" s="33">
        <v>6445.75</v>
      </c>
      <c r="L1654" s="33">
        <v>1617.92</v>
      </c>
      <c r="M1654" s="33"/>
      <c r="N1654" s="33">
        <v>95352.01</v>
      </c>
      <c r="O1654" s="31">
        <v>0</v>
      </c>
    </row>
    <row r="1655" spans="1:15" x14ac:dyDescent="0.25">
      <c r="A1655" s="30">
        <v>60</v>
      </c>
      <c r="B1655" s="31" t="s">
        <v>67</v>
      </c>
      <c r="C1655" s="31" t="s">
        <v>15</v>
      </c>
      <c r="D1655" s="31">
        <v>7</v>
      </c>
      <c r="E1655" s="31">
        <v>6</v>
      </c>
      <c r="F1655" s="32">
        <v>44927</v>
      </c>
      <c r="G1655" s="33">
        <v>90179.08</v>
      </c>
      <c r="H1655" s="33">
        <v>16525</v>
      </c>
      <c r="I1655" s="33">
        <v>1300</v>
      </c>
      <c r="J1655" s="33">
        <v>39964.5</v>
      </c>
      <c r="K1655" s="33">
        <v>6343.5</v>
      </c>
      <c r="L1655" s="31">
        <v>143</v>
      </c>
      <c r="M1655" s="31"/>
      <c r="N1655" s="33">
        <v>154455.07999999999</v>
      </c>
      <c r="O1655" s="31">
        <v>0</v>
      </c>
    </row>
    <row r="1656" spans="1:15" x14ac:dyDescent="0.25">
      <c r="A1656" s="30">
        <v>72</v>
      </c>
      <c r="B1656" s="31" t="s">
        <v>71</v>
      </c>
      <c r="C1656" s="31" t="s">
        <v>32</v>
      </c>
      <c r="D1656" s="31">
        <v>8</v>
      </c>
      <c r="E1656" s="31">
        <v>6</v>
      </c>
      <c r="F1656" s="32">
        <v>44927</v>
      </c>
      <c r="G1656" s="33">
        <v>103745</v>
      </c>
      <c r="H1656" s="33">
        <v>6660</v>
      </c>
      <c r="I1656" s="33">
        <v>3826</v>
      </c>
      <c r="J1656" s="33">
        <v>31033.599999999999</v>
      </c>
      <c r="K1656" s="33">
        <v>4828.8999999999996</v>
      </c>
      <c r="L1656" s="31">
        <v>71.989999999999995</v>
      </c>
      <c r="M1656" s="31"/>
      <c r="N1656" s="33">
        <v>150165.49</v>
      </c>
      <c r="O1656" s="31">
        <v>0</v>
      </c>
    </row>
    <row r="1657" spans="1:15" x14ac:dyDescent="0.25">
      <c r="A1657" s="30">
        <v>69</v>
      </c>
      <c r="B1657" s="31" t="s">
        <v>76</v>
      </c>
      <c r="C1657" s="31" t="s">
        <v>15</v>
      </c>
      <c r="D1657" s="31">
        <v>7</v>
      </c>
      <c r="E1657" s="31">
        <v>6</v>
      </c>
      <c r="F1657" s="32">
        <v>44927</v>
      </c>
      <c r="G1657" s="33">
        <v>45763.199999999997</v>
      </c>
      <c r="H1657" s="31">
        <v>0</v>
      </c>
      <c r="I1657" s="31">
        <v>0</v>
      </c>
      <c r="J1657" s="33">
        <v>18062.68</v>
      </c>
      <c r="K1657" s="33">
        <v>4230.46</v>
      </c>
      <c r="L1657" s="31">
        <v>848.48</v>
      </c>
      <c r="M1657" s="31"/>
      <c r="N1657" s="33">
        <v>68904.820000000007</v>
      </c>
      <c r="O1657" s="31">
        <v>0</v>
      </c>
    </row>
    <row r="1658" spans="1:15" x14ac:dyDescent="0.25">
      <c r="A1658" s="30">
        <v>39</v>
      </c>
      <c r="B1658" s="31" t="s">
        <v>54</v>
      </c>
      <c r="C1658" s="31" t="s">
        <v>38</v>
      </c>
      <c r="D1658" s="31">
        <v>6</v>
      </c>
      <c r="E1658" s="31">
        <v>6</v>
      </c>
      <c r="F1658" s="32">
        <v>44927</v>
      </c>
      <c r="G1658" s="33">
        <v>30736.5</v>
      </c>
      <c r="H1658" s="31">
        <v>275</v>
      </c>
      <c r="I1658" s="31">
        <v>300</v>
      </c>
      <c r="J1658" s="33">
        <v>16566.79</v>
      </c>
      <c r="K1658" s="33">
        <v>19070.560000000001</v>
      </c>
      <c r="L1658" s="33">
        <v>3347.17</v>
      </c>
      <c r="M1658" s="33"/>
      <c r="N1658" s="33">
        <v>70296.02</v>
      </c>
      <c r="O1658" s="31">
        <v>0</v>
      </c>
    </row>
    <row r="1659" spans="1:15" x14ac:dyDescent="0.25">
      <c r="A1659" s="30">
        <v>21</v>
      </c>
      <c r="B1659" s="31" t="s">
        <v>33</v>
      </c>
      <c r="C1659" s="31" t="s">
        <v>15</v>
      </c>
      <c r="D1659" s="31">
        <v>6</v>
      </c>
      <c r="E1659" s="31">
        <v>6</v>
      </c>
      <c r="F1659" s="32">
        <v>44927</v>
      </c>
      <c r="G1659" s="33">
        <v>87285</v>
      </c>
      <c r="H1659" s="33">
        <v>30240</v>
      </c>
      <c r="I1659" s="33">
        <v>2497.5</v>
      </c>
      <c r="J1659" s="33">
        <v>38376.68</v>
      </c>
      <c r="K1659" s="33">
        <v>7450.65</v>
      </c>
      <c r="L1659" s="31">
        <v>907.39</v>
      </c>
      <c r="M1659" s="31"/>
      <c r="N1659" s="33">
        <v>166757.22</v>
      </c>
      <c r="O1659" s="31">
        <v>0</v>
      </c>
    </row>
    <row r="1660" spans="1:15" x14ac:dyDescent="0.25">
      <c r="A1660" s="30">
        <v>62</v>
      </c>
      <c r="B1660" s="31" t="s">
        <v>63</v>
      </c>
      <c r="C1660" s="31" t="s">
        <v>15</v>
      </c>
      <c r="D1660" s="31">
        <v>9</v>
      </c>
      <c r="E1660" s="31">
        <v>6</v>
      </c>
      <c r="F1660" s="32">
        <v>44927</v>
      </c>
      <c r="G1660" s="33">
        <v>88128.27</v>
      </c>
      <c r="H1660" s="33">
        <v>16250</v>
      </c>
      <c r="I1660" s="33">
        <v>3643.75</v>
      </c>
      <c r="J1660" s="33">
        <v>29196.400000000001</v>
      </c>
      <c r="K1660" s="33">
        <v>5732.26</v>
      </c>
      <c r="L1660" s="33">
        <v>1026.94</v>
      </c>
      <c r="M1660" s="33"/>
      <c r="N1660" s="33">
        <v>143977.62</v>
      </c>
      <c r="O1660" s="31">
        <v>0</v>
      </c>
    </row>
    <row r="1661" spans="1:15" x14ac:dyDescent="0.25">
      <c r="A1661" s="30">
        <v>42</v>
      </c>
      <c r="B1661" s="31" t="s">
        <v>60</v>
      </c>
      <c r="C1661" s="31" t="s">
        <v>15</v>
      </c>
      <c r="D1661" s="31">
        <v>8</v>
      </c>
      <c r="E1661" s="31">
        <v>6</v>
      </c>
      <c r="F1661" s="32">
        <v>44927</v>
      </c>
      <c r="G1661" s="33">
        <v>83681.679999999993</v>
      </c>
      <c r="H1661" s="33">
        <v>11600</v>
      </c>
      <c r="I1661" s="31">
        <v>285</v>
      </c>
      <c r="J1661" s="33">
        <v>32919.589999999997</v>
      </c>
      <c r="K1661" s="33">
        <v>7967.06</v>
      </c>
      <c r="L1661" s="31">
        <v>407.99</v>
      </c>
      <c r="M1661" s="31"/>
      <c r="N1661" s="33">
        <v>136861.32</v>
      </c>
      <c r="O1661" s="31">
        <v>0</v>
      </c>
    </row>
    <row r="1662" spans="1:15" x14ac:dyDescent="0.25">
      <c r="A1662" s="30">
        <v>17</v>
      </c>
      <c r="B1662" s="31" t="s">
        <v>28</v>
      </c>
      <c r="C1662" s="31" t="s">
        <v>15</v>
      </c>
      <c r="D1662" s="31">
        <v>7</v>
      </c>
      <c r="E1662" s="31">
        <v>6</v>
      </c>
      <c r="F1662" s="32">
        <v>44927</v>
      </c>
      <c r="G1662" s="33">
        <v>84607.76</v>
      </c>
      <c r="H1662" s="33">
        <v>3650</v>
      </c>
      <c r="I1662" s="33">
        <v>1438</v>
      </c>
      <c r="J1662" s="33">
        <v>32400.14</v>
      </c>
      <c r="K1662" s="33">
        <v>7138.07</v>
      </c>
      <c r="L1662" s="33">
        <v>2110.89</v>
      </c>
      <c r="M1662" s="33"/>
      <c r="N1662" s="33">
        <v>131344.85999999999</v>
      </c>
      <c r="O1662" s="31">
        <v>0</v>
      </c>
    </row>
    <row r="1663" spans="1:15" x14ac:dyDescent="0.25">
      <c r="A1663" s="30">
        <v>40</v>
      </c>
      <c r="B1663" s="31" t="s">
        <v>57</v>
      </c>
      <c r="C1663" s="31" t="s">
        <v>32</v>
      </c>
      <c r="D1663" s="31">
        <v>7</v>
      </c>
      <c r="E1663" s="31">
        <v>6</v>
      </c>
      <c r="F1663" s="32">
        <v>44927</v>
      </c>
      <c r="G1663" s="33">
        <v>129193.48</v>
      </c>
      <c r="H1663" s="33">
        <v>17620</v>
      </c>
      <c r="I1663" s="33">
        <v>2100</v>
      </c>
      <c r="J1663" s="33">
        <v>50945.62</v>
      </c>
      <c r="K1663" s="33">
        <v>8064.17</v>
      </c>
      <c r="L1663" s="31">
        <v>627.37</v>
      </c>
      <c r="M1663" s="31"/>
      <c r="N1663" s="33">
        <v>208550.64</v>
      </c>
      <c r="O1663" s="31">
        <v>0</v>
      </c>
    </row>
    <row r="1664" spans="1:15" x14ac:dyDescent="0.25">
      <c r="A1664" s="30">
        <v>67</v>
      </c>
      <c r="B1664" s="31" t="s">
        <v>68</v>
      </c>
      <c r="C1664" s="31" t="s">
        <v>15</v>
      </c>
      <c r="D1664" s="31">
        <v>8</v>
      </c>
      <c r="E1664" s="31">
        <v>6</v>
      </c>
      <c r="F1664" s="32">
        <v>44927</v>
      </c>
      <c r="G1664" s="33">
        <v>68321.83</v>
      </c>
      <c r="H1664" s="33">
        <v>14695</v>
      </c>
      <c r="I1664" s="31">
        <v>500</v>
      </c>
      <c r="J1664" s="33">
        <v>22356.31</v>
      </c>
      <c r="K1664" s="33">
        <v>6466.34</v>
      </c>
      <c r="L1664" s="31">
        <v>87</v>
      </c>
      <c r="M1664" s="31"/>
      <c r="N1664" s="33">
        <v>112426.48</v>
      </c>
      <c r="O1664" s="31">
        <v>0</v>
      </c>
    </row>
    <row r="1665" spans="1:15" x14ac:dyDescent="0.25">
      <c r="A1665" s="30">
        <v>70</v>
      </c>
      <c r="B1665" s="31" t="s">
        <v>69</v>
      </c>
      <c r="C1665" s="31" t="s">
        <v>15</v>
      </c>
      <c r="D1665" s="31">
        <v>8</v>
      </c>
      <c r="E1665" s="31">
        <v>6</v>
      </c>
      <c r="F1665" s="32">
        <v>44927</v>
      </c>
      <c r="G1665" s="33">
        <v>76900.3</v>
      </c>
      <c r="H1665" s="33">
        <v>6687.2</v>
      </c>
      <c r="I1665" s="33">
        <v>1215</v>
      </c>
      <c r="J1665" s="33">
        <v>22957.279999999999</v>
      </c>
      <c r="K1665" s="33">
        <v>6417.43</v>
      </c>
      <c r="L1665" s="31">
        <v>225.4</v>
      </c>
      <c r="M1665" s="31"/>
      <c r="N1665" s="33">
        <v>114402.61</v>
      </c>
      <c r="O1665" s="31">
        <v>0</v>
      </c>
    </row>
    <row r="1666" spans="1:15" x14ac:dyDescent="0.25">
      <c r="A1666" s="30">
        <v>2</v>
      </c>
      <c r="B1666" s="31" t="s">
        <v>14</v>
      </c>
      <c r="C1666" s="31" t="s">
        <v>15</v>
      </c>
      <c r="D1666" s="31">
        <v>5</v>
      </c>
      <c r="E1666" s="31">
        <v>6</v>
      </c>
      <c r="F1666" s="32">
        <v>44927</v>
      </c>
      <c r="G1666" s="33">
        <v>60010.31</v>
      </c>
      <c r="H1666" s="33">
        <v>9425</v>
      </c>
      <c r="I1666" s="31">
        <v>0</v>
      </c>
      <c r="J1666" s="33">
        <v>26580.09</v>
      </c>
      <c r="K1666" s="33">
        <v>3375.37</v>
      </c>
      <c r="L1666" s="31">
        <v>444.93</v>
      </c>
      <c r="M1666" s="31"/>
      <c r="N1666" s="33">
        <v>99835.7</v>
      </c>
      <c r="O1666" s="31">
        <v>0</v>
      </c>
    </row>
    <row r="1667" spans="1:15" x14ac:dyDescent="0.25">
      <c r="A1667" s="30">
        <v>6</v>
      </c>
      <c r="B1667" s="31" t="s">
        <v>16</v>
      </c>
      <c r="C1667" s="31" t="s">
        <v>15</v>
      </c>
      <c r="D1667" s="31">
        <v>6</v>
      </c>
      <c r="E1667" s="31">
        <v>6</v>
      </c>
      <c r="F1667" s="32">
        <v>44927</v>
      </c>
      <c r="G1667" s="33">
        <v>85474.27</v>
      </c>
      <c r="H1667" s="33">
        <v>52125</v>
      </c>
      <c r="I1667" s="33">
        <v>2291.5</v>
      </c>
      <c r="J1667" s="33">
        <v>33412.5</v>
      </c>
      <c r="K1667" s="33">
        <v>5502</v>
      </c>
      <c r="L1667" s="31">
        <v>96</v>
      </c>
      <c r="M1667" s="31"/>
      <c r="N1667" s="33">
        <v>178901.27</v>
      </c>
      <c r="O1667" s="31">
        <v>0</v>
      </c>
    </row>
    <row r="1668" spans="1:15" x14ac:dyDescent="0.25">
      <c r="A1668" s="30">
        <v>14</v>
      </c>
      <c r="B1668" s="31" t="s">
        <v>24</v>
      </c>
      <c r="C1668" s="31" t="s">
        <v>15</v>
      </c>
      <c r="D1668" s="31">
        <v>6</v>
      </c>
      <c r="E1668" s="31">
        <v>4.5</v>
      </c>
      <c r="F1668" s="32">
        <v>44927</v>
      </c>
      <c r="G1668" s="33">
        <v>70243.92</v>
      </c>
      <c r="H1668" s="33">
        <v>5120</v>
      </c>
      <c r="I1668" s="31">
        <v>270</v>
      </c>
      <c r="J1668" s="33">
        <v>22162.62</v>
      </c>
      <c r="K1668" s="33">
        <v>6027.66</v>
      </c>
      <c r="L1668" s="33">
        <v>1550</v>
      </c>
      <c r="M1668" s="33"/>
      <c r="N1668" s="33">
        <v>105374.2</v>
      </c>
      <c r="O1668" s="31">
        <v>0</v>
      </c>
    </row>
    <row r="1669" spans="1:15" x14ac:dyDescent="0.25">
      <c r="A1669" s="30">
        <v>83</v>
      </c>
      <c r="B1669" s="31" t="s">
        <v>62</v>
      </c>
      <c r="C1669" s="31" t="s">
        <v>15</v>
      </c>
      <c r="D1669" s="31">
        <v>6</v>
      </c>
      <c r="E1669" s="31">
        <v>4.5</v>
      </c>
      <c r="F1669" s="32">
        <v>44927</v>
      </c>
      <c r="G1669" s="33">
        <v>66157.48</v>
      </c>
      <c r="H1669" s="33">
        <v>5760</v>
      </c>
      <c r="I1669" s="31">
        <v>640</v>
      </c>
      <c r="J1669" s="33">
        <v>20207.400000000001</v>
      </c>
      <c r="K1669" s="33">
        <v>5221.25</v>
      </c>
      <c r="L1669" s="31">
        <v>643.46</v>
      </c>
      <c r="M1669" s="31"/>
      <c r="N1669" s="33">
        <v>98629.59</v>
      </c>
      <c r="O1669" s="31">
        <v>0</v>
      </c>
    </row>
    <row r="1670" spans="1:15" x14ac:dyDescent="0.25">
      <c r="A1670" s="30">
        <v>22</v>
      </c>
      <c r="B1670" s="31" t="s">
        <v>34</v>
      </c>
      <c r="C1670" s="31" t="s">
        <v>15</v>
      </c>
      <c r="D1670" s="31">
        <v>6</v>
      </c>
      <c r="E1670" s="31">
        <v>4.5</v>
      </c>
      <c r="F1670" s="32">
        <v>44927</v>
      </c>
      <c r="G1670" s="33">
        <v>66304.89</v>
      </c>
      <c r="H1670" s="33">
        <v>21600</v>
      </c>
      <c r="I1670" s="31">
        <v>200</v>
      </c>
      <c r="J1670" s="33">
        <v>22193.58</v>
      </c>
      <c r="K1670" s="33">
        <v>3681.46</v>
      </c>
      <c r="L1670" s="31">
        <v>174.65</v>
      </c>
      <c r="M1670" s="31"/>
      <c r="N1670" s="33">
        <v>114154.58</v>
      </c>
      <c r="O1670" s="31">
        <v>0</v>
      </c>
    </row>
    <row r="1671" spans="1:15" x14ac:dyDescent="0.25">
      <c r="A1671" s="30">
        <v>20</v>
      </c>
      <c r="B1671" s="31" t="s">
        <v>30</v>
      </c>
      <c r="C1671" s="31" t="s">
        <v>15</v>
      </c>
      <c r="D1671" s="31">
        <v>6</v>
      </c>
      <c r="E1671" s="31">
        <v>4.5</v>
      </c>
      <c r="F1671" s="32">
        <v>44927</v>
      </c>
      <c r="G1671" s="33">
        <v>66580.66</v>
      </c>
      <c r="H1671" s="33">
        <v>16480</v>
      </c>
      <c r="I1671" s="33">
        <v>1010</v>
      </c>
      <c r="J1671" s="33">
        <v>22200.89</v>
      </c>
      <c r="K1671" s="33">
        <v>5159.1099999999997</v>
      </c>
      <c r="L1671" s="33">
        <v>3994.68</v>
      </c>
      <c r="M1671" s="33"/>
      <c r="N1671" s="33">
        <v>115425.34</v>
      </c>
      <c r="O1671" s="31">
        <v>0</v>
      </c>
    </row>
    <row r="1672" spans="1:15" x14ac:dyDescent="0.25">
      <c r="A1672" s="30">
        <v>29</v>
      </c>
      <c r="B1672" s="31" t="s">
        <v>47</v>
      </c>
      <c r="C1672" s="31" t="s">
        <v>15</v>
      </c>
      <c r="D1672" s="31">
        <v>7</v>
      </c>
      <c r="E1672" s="31">
        <v>6</v>
      </c>
      <c r="F1672" s="32">
        <v>44927</v>
      </c>
      <c r="G1672" s="33">
        <v>60941.440000000002</v>
      </c>
      <c r="H1672" s="33">
        <v>10800</v>
      </c>
      <c r="I1672" s="31">
        <v>577.75</v>
      </c>
      <c r="J1672" s="33">
        <v>20310.14</v>
      </c>
      <c r="K1672" s="33">
        <v>5702.21</v>
      </c>
      <c r="L1672" s="31">
        <v>699.9</v>
      </c>
      <c r="M1672" s="31"/>
      <c r="N1672" s="33">
        <v>99031.44</v>
      </c>
      <c r="O1672" s="31">
        <v>0</v>
      </c>
    </row>
    <row r="1673" spans="1:15" x14ac:dyDescent="0.25">
      <c r="A1673" s="30">
        <v>11</v>
      </c>
      <c r="B1673" s="31" t="s">
        <v>22</v>
      </c>
      <c r="C1673" s="31" t="s">
        <v>15</v>
      </c>
      <c r="D1673" s="31">
        <v>6</v>
      </c>
      <c r="E1673" s="31">
        <v>6</v>
      </c>
      <c r="F1673" s="32">
        <v>44927</v>
      </c>
      <c r="G1673" s="33">
        <v>89209.38</v>
      </c>
      <c r="H1673" s="33">
        <v>31790.5</v>
      </c>
      <c r="I1673" s="33">
        <v>3605</v>
      </c>
      <c r="J1673" s="33">
        <v>27378.78</v>
      </c>
      <c r="K1673" s="33">
        <v>5411.09</v>
      </c>
      <c r="L1673" s="33">
        <v>1397.51</v>
      </c>
      <c r="M1673" s="33"/>
      <c r="N1673" s="33">
        <v>158792.26</v>
      </c>
      <c r="O1673" s="31">
        <v>0</v>
      </c>
    </row>
    <row r="1674" spans="1:15" x14ac:dyDescent="0.25">
      <c r="A1674" s="30">
        <v>28</v>
      </c>
      <c r="B1674" s="31" t="s">
        <v>46</v>
      </c>
      <c r="C1674" s="31" t="s">
        <v>15</v>
      </c>
      <c r="D1674" s="31">
        <v>8</v>
      </c>
      <c r="E1674" s="31">
        <v>6</v>
      </c>
      <c r="F1674" s="32">
        <v>44927</v>
      </c>
      <c r="G1674" s="33">
        <v>72163.33</v>
      </c>
      <c r="H1674" s="33">
        <v>5900</v>
      </c>
      <c r="I1674" s="31">
        <v>65</v>
      </c>
      <c r="J1674" s="33">
        <v>24486.84</v>
      </c>
      <c r="K1674" s="33">
        <v>5657.5</v>
      </c>
      <c r="L1674" s="31">
        <v>591.91999999999996</v>
      </c>
      <c r="M1674" s="31"/>
      <c r="N1674" s="33">
        <v>108864.59</v>
      </c>
      <c r="O1674" s="31">
        <v>0</v>
      </c>
    </row>
    <row r="1675" spans="1:15" x14ac:dyDescent="0.25">
      <c r="A1675" s="30">
        <v>4</v>
      </c>
      <c r="B1675" s="31" t="s">
        <v>37</v>
      </c>
      <c r="C1675" s="31" t="s">
        <v>38</v>
      </c>
      <c r="D1675" s="31">
        <v>5</v>
      </c>
      <c r="E1675" s="31">
        <v>6</v>
      </c>
      <c r="F1675" s="32">
        <v>44927</v>
      </c>
      <c r="G1675" s="33">
        <v>41235.19</v>
      </c>
      <c r="H1675" s="31">
        <v>750</v>
      </c>
      <c r="I1675" s="31">
        <v>250</v>
      </c>
      <c r="J1675" s="33">
        <v>16226.15</v>
      </c>
      <c r="K1675" s="33">
        <v>4535.41</v>
      </c>
      <c r="L1675" s="31">
        <v>97</v>
      </c>
      <c r="M1675" s="31"/>
      <c r="N1675" s="33">
        <v>63093.75</v>
      </c>
      <c r="O1675" s="31">
        <v>0</v>
      </c>
    </row>
    <row r="1676" spans="1:15" x14ac:dyDescent="0.25">
      <c r="A1676" s="30">
        <v>49</v>
      </c>
      <c r="B1676" s="31" t="s">
        <v>64</v>
      </c>
      <c r="C1676" s="31" t="s">
        <v>15</v>
      </c>
      <c r="D1676" s="31">
        <v>7</v>
      </c>
      <c r="E1676" s="31">
        <v>6</v>
      </c>
      <c r="F1676" s="32">
        <v>44927</v>
      </c>
      <c r="G1676" s="33">
        <v>62632.5</v>
      </c>
      <c r="H1676" s="33">
        <v>33400.83</v>
      </c>
      <c r="I1676" s="31">
        <v>271</v>
      </c>
      <c r="J1676" s="33">
        <v>25577.23</v>
      </c>
      <c r="K1676" s="33">
        <v>5255.52</v>
      </c>
      <c r="L1676" s="31">
        <v>267.44</v>
      </c>
      <c r="M1676" s="31"/>
      <c r="N1676" s="33">
        <v>127404.52</v>
      </c>
      <c r="O1676" s="31">
        <v>0</v>
      </c>
    </row>
    <row r="1677" spans="1:15" x14ac:dyDescent="0.25">
      <c r="A1677" s="30">
        <v>13</v>
      </c>
      <c r="B1677" s="31" t="s">
        <v>25</v>
      </c>
      <c r="C1677" s="31" t="s">
        <v>15</v>
      </c>
      <c r="D1677" s="31">
        <v>6</v>
      </c>
      <c r="E1677" s="31">
        <v>6</v>
      </c>
      <c r="F1677" s="32">
        <v>44927</v>
      </c>
      <c r="G1677" s="33">
        <v>73282.59</v>
      </c>
      <c r="H1677" s="33">
        <v>10746.4</v>
      </c>
      <c r="I1677" s="33">
        <v>2495</v>
      </c>
      <c r="J1677" s="33">
        <v>29427</v>
      </c>
      <c r="K1677" s="33">
        <v>7296.36</v>
      </c>
      <c r="L1677" s="31">
        <v>67.959999999999994</v>
      </c>
      <c r="M1677" s="31"/>
      <c r="N1677" s="33">
        <v>123315.31</v>
      </c>
      <c r="O1677" s="31">
        <v>0</v>
      </c>
    </row>
    <row r="1678" spans="1:15" x14ac:dyDescent="0.25">
      <c r="A1678" s="30">
        <v>36</v>
      </c>
      <c r="B1678" s="31" t="s">
        <v>52</v>
      </c>
      <c r="C1678" s="31" t="s">
        <v>15</v>
      </c>
      <c r="D1678" s="31">
        <v>7</v>
      </c>
      <c r="E1678" s="31">
        <v>6</v>
      </c>
      <c r="F1678" s="32">
        <v>44927</v>
      </c>
      <c r="G1678" s="33">
        <v>58454.080000000002</v>
      </c>
      <c r="H1678" s="33">
        <v>20550</v>
      </c>
      <c r="I1678" s="33">
        <v>7330</v>
      </c>
      <c r="J1678" s="33">
        <v>23059.46</v>
      </c>
      <c r="K1678" s="33">
        <v>4335.0600000000004</v>
      </c>
      <c r="L1678" s="31">
        <v>0</v>
      </c>
      <c r="M1678" s="31"/>
      <c r="N1678" s="33">
        <v>113728.6</v>
      </c>
      <c r="O1678" s="31">
        <v>0</v>
      </c>
    </row>
    <row r="1679" spans="1:15" x14ac:dyDescent="0.25">
      <c r="A1679" s="30">
        <v>16</v>
      </c>
      <c r="B1679" s="31" t="s">
        <v>27</v>
      </c>
      <c r="C1679" s="31" t="s">
        <v>15</v>
      </c>
      <c r="D1679" s="31">
        <v>7</v>
      </c>
      <c r="E1679" s="31">
        <v>7</v>
      </c>
      <c r="F1679" s="32">
        <v>44927</v>
      </c>
      <c r="G1679" s="33">
        <v>80090.38</v>
      </c>
      <c r="H1679" s="31">
        <v>0</v>
      </c>
      <c r="I1679" s="33">
        <v>2525</v>
      </c>
      <c r="J1679" s="33">
        <v>25944.51</v>
      </c>
      <c r="K1679" s="33">
        <v>5923.89</v>
      </c>
      <c r="L1679" s="31">
        <v>295.33999999999997</v>
      </c>
      <c r="M1679" s="31"/>
      <c r="N1679" s="33">
        <v>114779.12</v>
      </c>
      <c r="O1679" s="31">
        <v>0</v>
      </c>
    </row>
    <row r="1680" spans="1:15" x14ac:dyDescent="0.25">
      <c r="A1680" s="30">
        <v>33</v>
      </c>
      <c r="B1680" s="31" t="s">
        <v>44</v>
      </c>
      <c r="C1680" s="31" t="s">
        <v>32</v>
      </c>
      <c r="D1680" s="31">
        <v>6</v>
      </c>
      <c r="E1680" s="31">
        <v>6</v>
      </c>
      <c r="F1680" s="32">
        <v>44927</v>
      </c>
      <c r="G1680" s="33">
        <v>98074.5</v>
      </c>
      <c r="H1680" s="33">
        <v>29300</v>
      </c>
      <c r="I1680" s="31">
        <v>0</v>
      </c>
      <c r="J1680" s="33">
        <v>32290.12</v>
      </c>
      <c r="K1680" s="33">
        <v>6008.11</v>
      </c>
      <c r="L1680" s="31">
        <v>164.95</v>
      </c>
      <c r="M1680" s="31"/>
      <c r="N1680" s="33">
        <v>165837.68</v>
      </c>
      <c r="O1680" s="31">
        <v>0</v>
      </c>
    </row>
    <row r="1681" spans="1:15" x14ac:dyDescent="0.25">
      <c r="A1681" s="30">
        <v>10</v>
      </c>
      <c r="B1681" s="31" t="s">
        <v>21</v>
      </c>
      <c r="C1681" s="31" t="s">
        <v>15</v>
      </c>
      <c r="D1681" s="31">
        <v>6</v>
      </c>
      <c r="E1681" s="31">
        <v>6</v>
      </c>
      <c r="F1681" s="32">
        <v>44927</v>
      </c>
      <c r="G1681" s="33">
        <v>79185.600000000006</v>
      </c>
      <c r="H1681" s="33">
        <v>4460</v>
      </c>
      <c r="I1681" s="33">
        <v>1830</v>
      </c>
      <c r="J1681" s="33">
        <v>34968.5</v>
      </c>
      <c r="K1681" s="33">
        <v>3763.66</v>
      </c>
      <c r="L1681" s="33">
        <v>1280.97</v>
      </c>
      <c r="M1681" s="33"/>
      <c r="N1681" s="33">
        <v>125488.73</v>
      </c>
      <c r="O1681" s="31">
        <v>0</v>
      </c>
    </row>
    <row r="1682" spans="1:15" x14ac:dyDescent="0.25">
      <c r="A1682" s="30">
        <v>8</v>
      </c>
      <c r="B1682" s="31" t="s">
        <v>18</v>
      </c>
      <c r="C1682" s="31" t="s">
        <v>15</v>
      </c>
      <c r="D1682" s="31">
        <v>6</v>
      </c>
      <c r="E1682" s="31">
        <v>6</v>
      </c>
      <c r="F1682" s="32">
        <v>44958</v>
      </c>
      <c r="G1682" s="33">
        <v>67483.94</v>
      </c>
      <c r="H1682" s="33">
        <v>11415.58</v>
      </c>
      <c r="I1682" s="31">
        <v>510</v>
      </c>
      <c r="J1682" s="33">
        <v>37251.31</v>
      </c>
      <c r="K1682" s="33">
        <v>5784.21</v>
      </c>
      <c r="L1682" s="31">
        <v>169.9</v>
      </c>
      <c r="M1682" s="31"/>
      <c r="N1682" s="33">
        <v>122614.94</v>
      </c>
      <c r="O1682" s="31">
        <v>0</v>
      </c>
    </row>
    <row r="1683" spans="1:15" x14ac:dyDescent="0.25">
      <c r="A1683" s="30">
        <v>27</v>
      </c>
      <c r="B1683" s="31" t="s">
        <v>42</v>
      </c>
      <c r="C1683" s="31" t="s">
        <v>15</v>
      </c>
      <c r="D1683" s="31">
        <v>6</v>
      </c>
      <c r="E1683" s="31">
        <v>6</v>
      </c>
      <c r="F1683" s="32">
        <v>44958</v>
      </c>
      <c r="G1683" s="33">
        <v>81836.09</v>
      </c>
      <c r="H1683" s="33">
        <v>39150</v>
      </c>
      <c r="I1683" s="31">
        <v>360</v>
      </c>
      <c r="J1683" s="33">
        <v>35939.97</v>
      </c>
      <c r="K1683" s="33">
        <v>4085.38</v>
      </c>
      <c r="L1683" s="31">
        <v>233.93</v>
      </c>
      <c r="M1683" s="31"/>
      <c r="N1683" s="33">
        <v>161605.37</v>
      </c>
      <c r="O1683" s="31">
        <v>0</v>
      </c>
    </row>
    <row r="1684" spans="1:15" x14ac:dyDescent="0.25">
      <c r="A1684" s="30">
        <v>19</v>
      </c>
      <c r="B1684" s="31" t="s">
        <v>31</v>
      </c>
      <c r="C1684" s="31" t="s">
        <v>32</v>
      </c>
      <c r="D1684" s="31">
        <v>6</v>
      </c>
      <c r="E1684" s="31">
        <v>6</v>
      </c>
      <c r="F1684" s="32">
        <v>44958</v>
      </c>
      <c r="G1684" s="33">
        <v>87747.7</v>
      </c>
      <c r="H1684" s="33">
        <v>19820</v>
      </c>
      <c r="I1684" s="33">
        <v>1570</v>
      </c>
      <c r="J1684" s="33">
        <v>29988.65</v>
      </c>
      <c r="K1684" s="33">
        <v>4643.55</v>
      </c>
      <c r="L1684" s="31">
        <v>255.48</v>
      </c>
      <c r="M1684" s="31"/>
      <c r="N1684" s="33">
        <v>144025.38</v>
      </c>
      <c r="O1684" s="31">
        <v>0</v>
      </c>
    </row>
    <row r="1685" spans="1:15" x14ac:dyDescent="0.25">
      <c r="A1685" s="30">
        <v>43</v>
      </c>
      <c r="B1685" s="31" t="s">
        <v>75</v>
      </c>
      <c r="C1685" s="31" t="s">
        <v>15</v>
      </c>
      <c r="D1685" s="31">
        <v>10</v>
      </c>
      <c r="E1685" s="31">
        <v>6</v>
      </c>
      <c r="F1685" s="32">
        <v>44958</v>
      </c>
      <c r="G1685" s="33">
        <v>91127.07</v>
      </c>
      <c r="H1685" s="33">
        <v>5720</v>
      </c>
      <c r="I1685" s="31">
        <v>0</v>
      </c>
      <c r="J1685" s="33">
        <v>22050.19</v>
      </c>
      <c r="K1685" s="33">
        <v>4318.8500000000004</v>
      </c>
      <c r="L1685" s="31">
        <v>765.68</v>
      </c>
      <c r="M1685" s="31"/>
      <c r="N1685" s="33">
        <v>123981.79</v>
      </c>
      <c r="O1685" s="31">
        <v>0</v>
      </c>
    </row>
    <row r="1686" spans="1:15" x14ac:dyDescent="0.25">
      <c r="A1686" s="30">
        <v>56</v>
      </c>
      <c r="B1686" s="31" t="s">
        <v>55</v>
      </c>
      <c r="C1686" s="31" t="s">
        <v>15</v>
      </c>
      <c r="D1686" s="31">
        <v>6</v>
      </c>
      <c r="E1686" s="31">
        <v>6</v>
      </c>
      <c r="F1686" s="32">
        <v>44958</v>
      </c>
      <c r="G1686" s="33">
        <v>48992.6</v>
      </c>
      <c r="H1686" s="33">
        <v>2000</v>
      </c>
      <c r="I1686" s="31">
        <v>910</v>
      </c>
      <c r="J1686" s="33">
        <v>28373.7</v>
      </c>
      <c r="K1686" s="33">
        <v>5924.7</v>
      </c>
      <c r="L1686" s="31">
        <v>707.5</v>
      </c>
      <c r="M1686" s="31"/>
      <c r="N1686" s="33">
        <v>86908.5</v>
      </c>
      <c r="O1686" s="31">
        <v>0</v>
      </c>
    </row>
    <row r="1687" spans="1:15" x14ac:dyDescent="0.25">
      <c r="A1687" s="30">
        <v>54</v>
      </c>
      <c r="B1687" s="31" t="s">
        <v>65</v>
      </c>
      <c r="C1687" s="31" t="s">
        <v>15</v>
      </c>
      <c r="D1687" s="31">
        <v>8</v>
      </c>
      <c r="E1687" s="31">
        <v>6</v>
      </c>
      <c r="F1687" s="32">
        <v>44958</v>
      </c>
      <c r="G1687" s="33">
        <v>76511.149999999994</v>
      </c>
      <c r="H1687" s="33">
        <v>3425</v>
      </c>
      <c r="I1687" s="31">
        <v>705</v>
      </c>
      <c r="J1687" s="33">
        <v>25310.09</v>
      </c>
      <c r="K1687" s="33">
        <v>5211.3</v>
      </c>
      <c r="L1687" s="31">
        <v>0</v>
      </c>
      <c r="M1687" s="31"/>
      <c r="N1687" s="33">
        <v>111162.54</v>
      </c>
      <c r="O1687" s="31">
        <v>0</v>
      </c>
    </row>
    <row r="1688" spans="1:15" x14ac:dyDescent="0.25">
      <c r="A1688" s="30">
        <v>61</v>
      </c>
      <c r="B1688" s="31" t="s">
        <v>78</v>
      </c>
      <c r="C1688" s="31" t="s">
        <v>15</v>
      </c>
      <c r="D1688" s="31">
        <v>8</v>
      </c>
      <c r="E1688" s="31" t="s">
        <v>79</v>
      </c>
      <c r="F1688" s="32">
        <v>44958</v>
      </c>
      <c r="G1688" s="33">
        <v>84345.62</v>
      </c>
      <c r="H1688" s="31">
        <v>0</v>
      </c>
      <c r="I1688" s="31">
        <v>0</v>
      </c>
      <c r="J1688" s="33">
        <v>40797.199999999997</v>
      </c>
      <c r="K1688" s="33">
        <v>6596.95</v>
      </c>
      <c r="L1688" s="31">
        <v>288.5</v>
      </c>
      <c r="M1688" s="31"/>
      <c r="N1688" s="33">
        <v>132028.26999999999</v>
      </c>
      <c r="O1688" s="31">
        <v>0</v>
      </c>
    </row>
    <row r="1689" spans="1:15" x14ac:dyDescent="0.25">
      <c r="A1689" s="30">
        <v>64</v>
      </c>
      <c r="B1689" s="31" t="s">
        <v>70</v>
      </c>
      <c r="C1689" s="31" t="s">
        <v>32</v>
      </c>
      <c r="D1689" s="31">
        <v>9</v>
      </c>
      <c r="E1689" s="31">
        <v>6</v>
      </c>
      <c r="F1689" s="32">
        <v>44958</v>
      </c>
      <c r="G1689" s="33">
        <v>119548.26</v>
      </c>
      <c r="H1689" s="33">
        <v>3110</v>
      </c>
      <c r="I1689" s="33">
        <v>1839.1</v>
      </c>
      <c r="J1689" s="33">
        <v>45987.199999999997</v>
      </c>
      <c r="K1689" s="33">
        <v>5401.52</v>
      </c>
      <c r="L1689" s="31">
        <v>328.18</v>
      </c>
      <c r="M1689" s="31"/>
      <c r="N1689" s="33">
        <v>176214.26</v>
      </c>
      <c r="O1689" s="31">
        <v>0</v>
      </c>
    </row>
    <row r="1690" spans="1:15" x14ac:dyDescent="0.25">
      <c r="A1690" s="30">
        <v>34</v>
      </c>
      <c r="B1690" s="31" t="s">
        <v>48</v>
      </c>
      <c r="C1690" s="31" t="s">
        <v>15</v>
      </c>
      <c r="D1690" s="31">
        <v>7</v>
      </c>
      <c r="E1690" s="31">
        <v>6</v>
      </c>
      <c r="F1690" s="32">
        <v>44958</v>
      </c>
      <c r="G1690" s="33">
        <v>82470.179999999993</v>
      </c>
      <c r="H1690" s="31">
        <v>562.11</v>
      </c>
      <c r="I1690" s="33">
        <v>3410</v>
      </c>
      <c r="J1690" s="33">
        <v>39059.94</v>
      </c>
      <c r="K1690" s="33">
        <v>5227.7</v>
      </c>
      <c r="L1690" s="31">
        <v>146</v>
      </c>
      <c r="M1690" s="31"/>
      <c r="N1690" s="33">
        <v>130875.93</v>
      </c>
      <c r="O1690" s="31">
        <v>0</v>
      </c>
    </row>
    <row r="1691" spans="1:15" x14ac:dyDescent="0.25">
      <c r="A1691" s="30">
        <v>18</v>
      </c>
      <c r="B1691" s="31" t="s">
        <v>29</v>
      </c>
      <c r="C1691" s="31" t="s">
        <v>15</v>
      </c>
      <c r="D1691" s="31">
        <v>6</v>
      </c>
      <c r="E1691" s="31">
        <v>6</v>
      </c>
      <c r="F1691" s="32">
        <v>44958</v>
      </c>
      <c r="G1691" s="33">
        <v>63519.3</v>
      </c>
      <c r="H1691" s="31">
        <v>0</v>
      </c>
      <c r="I1691" s="31">
        <v>970</v>
      </c>
      <c r="J1691" s="33">
        <v>24329.55</v>
      </c>
      <c r="K1691" s="33">
        <v>3440.25</v>
      </c>
      <c r="L1691" s="33">
        <v>9523.09</v>
      </c>
      <c r="M1691" s="33"/>
      <c r="N1691" s="33">
        <v>101782.19</v>
      </c>
      <c r="O1691" s="31">
        <v>0</v>
      </c>
    </row>
    <row r="1692" spans="1:15" x14ac:dyDescent="0.25">
      <c r="A1692" s="30">
        <v>99</v>
      </c>
      <c r="B1692" s="31" t="s">
        <v>85</v>
      </c>
      <c r="C1692" s="31" t="s">
        <v>15</v>
      </c>
      <c r="D1692" s="31">
        <v>8</v>
      </c>
      <c r="E1692" s="31">
        <v>6</v>
      </c>
      <c r="F1692" s="32">
        <v>44958</v>
      </c>
      <c r="G1692" s="33">
        <v>96455.16</v>
      </c>
      <c r="H1692" s="33">
        <v>12285</v>
      </c>
      <c r="I1692" s="33">
        <v>1302.5</v>
      </c>
      <c r="J1692" s="33">
        <v>39956.699999999997</v>
      </c>
      <c r="K1692" s="33">
        <v>8033.16</v>
      </c>
      <c r="L1692" s="33">
        <v>1332.35</v>
      </c>
      <c r="M1692" s="33"/>
      <c r="N1692" s="33">
        <v>159364.87</v>
      </c>
      <c r="O1692" s="31">
        <v>0</v>
      </c>
    </row>
    <row r="1693" spans="1:15" x14ac:dyDescent="0.25">
      <c r="A1693" s="30">
        <v>41</v>
      </c>
      <c r="B1693" s="31" t="s">
        <v>50</v>
      </c>
      <c r="C1693" s="31" t="s">
        <v>38</v>
      </c>
      <c r="D1693" s="31">
        <v>5</v>
      </c>
      <c r="E1693" s="31">
        <v>6</v>
      </c>
      <c r="F1693" s="32">
        <v>44958</v>
      </c>
      <c r="G1693" s="33">
        <v>39203.360000000001</v>
      </c>
      <c r="H1693" s="31">
        <v>0</v>
      </c>
      <c r="I1693" s="31">
        <v>0</v>
      </c>
      <c r="J1693" s="33">
        <v>14686.22</v>
      </c>
      <c r="K1693" s="33">
        <v>2410.6999999999998</v>
      </c>
      <c r="L1693" s="31">
        <v>315.43</v>
      </c>
      <c r="M1693" s="31"/>
      <c r="N1693" s="33">
        <v>56615.71</v>
      </c>
      <c r="O1693" s="31">
        <v>0</v>
      </c>
    </row>
    <row r="1694" spans="1:15" ht="30" x14ac:dyDescent="0.25">
      <c r="A1694" s="30">
        <v>87</v>
      </c>
      <c r="B1694" s="31" t="s">
        <v>81</v>
      </c>
      <c r="C1694" s="31" t="s">
        <v>20</v>
      </c>
      <c r="D1694" s="31">
        <v>8</v>
      </c>
      <c r="E1694" s="31">
        <v>7</v>
      </c>
      <c r="F1694" s="32">
        <v>44958</v>
      </c>
      <c r="G1694" s="33">
        <v>79725.34</v>
      </c>
      <c r="H1694" s="33">
        <v>8016.68</v>
      </c>
      <c r="I1694" s="31">
        <v>850</v>
      </c>
      <c r="J1694" s="33">
        <v>21920.19</v>
      </c>
      <c r="K1694" s="33">
        <v>13746.6</v>
      </c>
      <c r="L1694" s="33">
        <v>1735.25</v>
      </c>
      <c r="M1694" s="33"/>
      <c r="N1694" s="33">
        <v>125994.06</v>
      </c>
      <c r="O1694" s="31">
        <v>0</v>
      </c>
    </row>
    <row r="1695" spans="1:15" x14ac:dyDescent="0.25">
      <c r="A1695" s="30">
        <v>117</v>
      </c>
      <c r="B1695" s="31" t="s">
        <v>89</v>
      </c>
      <c r="C1695" s="31" t="s">
        <v>15</v>
      </c>
      <c r="D1695" s="31">
        <v>5</v>
      </c>
      <c r="E1695" s="31">
        <v>7</v>
      </c>
      <c r="F1695" s="32">
        <v>44958</v>
      </c>
      <c r="G1695" s="33">
        <v>28385</v>
      </c>
      <c r="H1695" s="31">
        <v>0</v>
      </c>
      <c r="I1695" s="31">
        <v>200</v>
      </c>
      <c r="J1695" s="33">
        <v>18745.740000000002</v>
      </c>
      <c r="K1695" s="33">
        <v>10044.44</v>
      </c>
      <c r="L1695" s="31">
        <v>95</v>
      </c>
      <c r="M1695" s="31"/>
      <c r="N1695" s="33">
        <v>57470.18</v>
      </c>
      <c r="O1695" s="31">
        <v>0</v>
      </c>
    </row>
    <row r="1696" spans="1:15" x14ac:dyDescent="0.25">
      <c r="A1696" s="30">
        <v>12</v>
      </c>
      <c r="B1696" s="31" t="s">
        <v>23</v>
      </c>
      <c r="C1696" s="31" t="s">
        <v>15</v>
      </c>
      <c r="D1696" s="31">
        <v>6</v>
      </c>
      <c r="E1696" s="31">
        <v>6</v>
      </c>
      <c r="F1696" s="32">
        <v>44958</v>
      </c>
      <c r="G1696" s="33">
        <v>71314.100000000006</v>
      </c>
      <c r="H1696" s="31">
        <v>660</v>
      </c>
      <c r="I1696" s="33">
        <v>1721.21</v>
      </c>
      <c r="J1696" s="33">
        <v>26010.37</v>
      </c>
      <c r="K1696" s="33">
        <v>3954.59</v>
      </c>
      <c r="L1696" s="31">
        <v>235.9</v>
      </c>
      <c r="M1696" s="31"/>
      <c r="N1696" s="33">
        <v>103896.17</v>
      </c>
      <c r="O1696" s="31">
        <v>0</v>
      </c>
    </row>
    <row r="1697" spans="1:15" x14ac:dyDescent="0.25">
      <c r="A1697" s="30">
        <v>25</v>
      </c>
      <c r="B1697" s="31" t="s">
        <v>40</v>
      </c>
      <c r="C1697" s="31" t="s">
        <v>38</v>
      </c>
      <c r="D1697" s="31">
        <v>6</v>
      </c>
      <c r="E1697" s="31">
        <v>6</v>
      </c>
      <c r="F1697" s="32">
        <v>44958</v>
      </c>
      <c r="G1697" s="33">
        <v>43254.87</v>
      </c>
      <c r="H1697" s="33">
        <v>5491.52</v>
      </c>
      <c r="I1697" s="31">
        <v>0</v>
      </c>
      <c r="J1697" s="33">
        <v>20620.95</v>
      </c>
      <c r="K1697" s="33">
        <v>3767.53</v>
      </c>
      <c r="L1697" s="31">
        <v>259.86</v>
      </c>
      <c r="M1697" s="31"/>
      <c r="N1697" s="33">
        <v>73394.73</v>
      </c>
      <c r="O1697" s="31">
        <v>0</v>
      </c>
    </row>
    <row r="1698" spans="1:15" x14ac:dyDescent="0.25">
      <c r="A1698" s="30">
        <v>89</v>
      </c>
      <c r="B1698" s="31" t="s">
        <v>83</v>
      </c>
      <c r="C1698" s="31" t="s">
        <v>32</v>
      </c>
      <c r="D1698" s="31">
        <v>9</v>
      </c>
      <c r="E1698" s="31">
        <v>6</v>
      </c>
      <c r="F1698" s="32">
        <v>44958</v>
      </c>
      <c r="G1698" s="33">
        <v>146817.5</v>
      </c>
      <c r="H1698" s="33">
        <v>1050</v>
      </c>
      <c r="I1698" s="31">
        <v>880</v>
      </c>
      <c r="J1698" s="33">
        <v>50969.68</v>
      </c>
      <c r="K1698" s="33">
        <v>8349.58</v>
      </c>
      <c r="L1698" s="31">
        <v>129.97999999999999</v>
      </c>
      <c r="M1698" s="31"/>
      <c r="N1698" s="33">
        <v>208196.74</v>
      </c>
      <c r="O1698" s="31">
        <v>0</v>
      </c>
    </row>
    <row r="1699" spans="1:15" x14ac:dyDescent="0.25">
      <c r="A1699" s="30">
        <v>35</v>
      </c>
      <c r="B1699" s="31" t="s">
        <v>61</v>
      </c>
      <c r="C1699" s="31" t="s">
        <v>15</v>
      </c>
      <c r="D1699" s="31">
        <v>9</v>
      </c>
      <c r="E1699" s="31">
        <v>6</v>
      </c>
      <c r="F1699" s="32">
        <v>44958</v>
      </c>
      <c r="G1699" s="33">
        <v>95185.62</v>
      </c>
      <c r="H1699" s="33">
        <v>18438.689999999999</v>
      </c>
      <c r="I1699" s="33">
        <v>2360</v>
      </c>
      <c r="J1699" s="33">
        <v>33106.18</v>
      </c>
      <c r="K1699" s="33">
        <v>8048.38</v>
      </c>
      <c r="L1699" s="31">
        <v>160.5</v>
      </c>
      <c r="M1699" s="31"/>
      <c r="N1699" s="33">
        <v>157299.37</v>
      </c>
      <c r="O1699" s="31">
        <v>0</v>
      </c>
    </row>
    <row r="1700" spans="1:15" x14ac:dyDescent="0.25">
      <c r="A1700" s="30">
        <v>11</v>
      </c>
      <c r="B1700" s="31" t="s">
        <v>22</v>
      </c>
      <c r="C1700" s="31" t="s">
        <v>15</v>
      </c>
      <c r="D1700" s="31">
        <v>6</v>
      </c>
      <c r="E1700" s="31">
        <v>6</v>
      </c>
      <c r="F1700" s="32">
        <v>44958</v>
      </c>
      <c r="G1700" s="33">
        <v>74389.73</v>
      </c>
      <c r="H1700" s="33">
        <v>5398.5</v>
      </c>
      <c r="I1700" s="31">
        <v>675</v>
      </c>
      <c r="J1700" s="33">
        <v>27477.67</v>
      </c>
      <c r="K1700" s="33">
        <v>4327.59</v>
      </c>
      <c r="L1700" s="31">
        <v>639.47</v>
      </c>
      <c r="M1700" s="31"/>
      <c r="N1700" s="33">
        <v>112907.96</v>
      </c>
      <c r="O1700" s="31">
        <v>0</v>
      </c>
    </row>
    <row r="1701" spans="1:15" x14ac:dyDescent="0.25">
      <c r="A1701" s="30">
        <v>68</v>
      </c>
      <c r="B1701" s="31" t="s">
        <v>72</v>
      </c>
      <c r="C1701" s="31" t="s">
        <v>32</v>
      </c>
      <c r="D1701" s="31">
        <v>6</v>
      </c>
      <c r="E1701" s="31">
        <v>7</v>
      </c>
      <c r="F1701" s="32">
        <v>44958</v>
      </c>
      <c r="G1701" s="33">
        <v>65294.5</v>
      </c>
      <c r="H1701" s="31">
        <v>0</v>
      </c>
      <c r="I1701" s="33">
        <v>1440</v>
      </c>
      <c r="J1701" s="33">
        <v>33770.25</v>
      </c>
      <c r="K1701" s="33">
        <v>5098</v>
      </c>
      <c r="L1701" s="31">
        <v>986.4</v>
      </c>
      <c r="M1701" s="31"/>
      <c r="N1701" s="33">
        <v>106589.15</v>
      </c>
      <c r="O1701" s="31">
        <v>0</v>
      </c>
    </row>
    <row r="1702" spans="1:15" x14ac:dyDescent="0.25">
      <c r="A1702" s="30">
        <v>39</v>
      </c>
      <c r="B1702" s="31" t="s">
        <v>54</v>
      </c>
      <c r="C1702" s="31" t="s">
        <v>38</v>
      </c>
      <c r="D1702" s="31">
        <v>6</v>
      </c>
      <c r="E1702" s="31">
        <v>6</v>
      </c>
      <c r="F1702" s="32">
        <v>44958</v>
      </c>
      <c r="G1702" s="33">
        <v>25065.47</v>
      </c>
      <c r="H1702" s="31">
        <v>0</v>
      </c>
      <c r="I1702" s="31">
        <v>750</v>
      </c>
      <c r="J1702" s="33">
        <v>15834.39</v>
      </c>
      <c r="K1702" s="33">
        <v>16091.97</v>
      </c>
      <c r="L1702" s="33">
        <v>6478.4</v>
      </c>
      <c r="M1702" s="33"/>
      <c r="N1702" s="33">
        <v>64220.23</v>
      </c>
      <c r="O1702" s="31">
        <v>0</v>
      </c>
    </row>
    <row r="1703" spans="1:15" x14ac:dyDescent="0.25">
      <c r="A1703" s="30">
        <v>29</v>
      </c>
      <c r="B1703" s="31" t="s">
        <v>47</v>
      </c>
      <c r="C1703" s="31" t="s">
        <v>15</v>
      </c>
      <c r="D1703" s="31">
        <v>7</v>
      </c>
      <c r="E1703" s="31">
        <v>6</v>
      </c>
      <c r="F1703" s="32">
        <v>44958</v>
      </c>
      <c r="G1703" s="33">
        <v>64214.41</v>
      </c>
      <c r="H1703" s="31">
        <v>378</v>
      </c>
      <c r="I1703" s="31">
        <v>0</v>
      </c>
      <c r="J1703" s="33">
        <v>23296.240000000002</v>
      </c>
      <c r="K1703" s="33">
        <v>4882</v>
      </c>
      <c r="L1703" s="31">
        <v>738.83</v>
      </c>
      <c r="M1703" s="31"/>
      <c r="N1703" s="33">
        <v>93509.48</v>
      </c>
      <c r="O1703" s="31">
        <v>0</v>
      </c>
    </row>
    <row r="1704" spans="1:15" x14ac:dyDescent="0.25">
      <c r="A1704" s="30">
        <v>28</v>
      </c>
      <c r="B1704" s="31" t="s">
        <v>46</v>
      </c>
      <c r="C1704" s="31" t="s">
        <v>15</v>
      </c>
      <c r="D1704" s="31">
        <v>8</v>
      </c>
      <c r="E1704" s="31">
        <v>6</v>
      </c>
      <c r="F1704" s="32">
        <v>44958</v>
      </c>
      <c r="G1704" s="33">
        <v>81823</v>
      </c>
      <c r="H1704" s="31">
        <v>0</v>
      </c>
      <c r="I1704" s="31">
        <v>600</v>
      </c>
      <c r="J1704" s="33">
        <v>28060.75</v>
      </c>
      <c r="K1704" s="33">
        <v>5909</v>
      </c>
      <c r="L1704" s="31">
        <v>803.32</v>
      </c>
      <c r="M1704" s="31"/>
      <c r="N1704" s="33">
        <v>117196.07</v>
      </c>
      <c r="O1704" s="31">
        <v>0</v>
      </c>
    </row>
    <row r="1705" spans="1:15" x14ac:dyDescent="0.25">
      <c r="A1705" s="30">
        <v>33</v>
      </c>
      <c r="B1705" s="31" t="s">
        <v>44</v>
      </c>
      <c r="C1705" s="31" t="s">
        <v>32</v>
      </c>
      <c r="D1705" s="31">
        <v>6</v>
      </c>
      <c r="E1705" s="31">
        <v>6</v>
      </c>
      <c r="F1705" s="32">
        <v>44958</v>
      </c>
      <c r="G1705" s="33">
        <v>94834</v>
      </c>
      <c r="H1705" s="31">
        <v>0</v>
      </c>
      <c r="I1705" s="31">
        <v>0</v>
      </c>
      <c r="J1705" s="33">
        <v>31199.13</v>
      </c>
      <c r="K1705" s="33">
        <v>4245.5</v>
      </c>
      <c r="L1705" s="31">
        <v>299.89999999999998</v>
      </c>
      <c r="M1705" s="31"/>
      <c r="N1705" s="33">
        <v>130578.53</v>
      </c>
      <c r="O1705" s="31">
        <v>0</v>
      </c>
    </row>
    <row r="1706" spans="1:15" x14ac:dyDescent="0.25">
      <c r="A1706" s="30">
        <v>16</v>
      </c>
      <c r="B1706" s="31" t="s">
        <v>27</v>
      </c>
      <c r="C1706" s="31" t="s">
        <v>15</v>
      </c>
      <c r="D1706" s="31">
        <v>7</v>
      </c>
      <c r="E1706" s="31">
        <v>7</v>
      </c>
      <c r="F1706" s="32">
        <v>44958</v>
      </c>
      <c r="G1706" s="33">
        <v>70916.240000000005</v>
      </c>
      <c r="H1706" s="33">
        <v>18901.88</v>
      </c>
      <c r="I1706" s="33">
        <v>2290</v>
      </c>
      <c r="J1706" s="33">
        <v>23163.85</v>
      </c>
      <c r="K1706" s="33">
        <v>4362.7700000000004</v>
      </c>
      <c r="L1706" s="33">
        <v>1775.7</v>
      </c>
      <c r="M1706" s="33"/>
      <c r="N1706" s="33">
        <v>121410.44</v>
      </c>
      <c r="O1706" s="31">
        <v>0</v>
      </c>
    </row>
    <row r="1707" spans="1:15" x14ac:dyDescent="0.25">
      <c r="A1707" s="30">
        <v>36</v>
      </c>
      <c r="B1707" s="31" t="s">
        <v>52</v>
      </c>
      <c r="C1707" s="31" t="s">
        <v>15</v>
      </c>
      <c r="D1707" s="31">
        <v>7</v>
      </c>
      <c r="E1707" s="31">
        <v>6</v>
      </c>
      <c r="F1707" s="32">
        <v>44958</v>
      </c>
      <c r="G1707" s="33">
        <v>54431.95</v>
      </c>
      <c r="H1707" s="31">
        <v>0</v>
      </c>
      <c r="I1707" s="33">
        <v>3900</v>
      </c>
      <c r="J1707" s="33">
        <v>24943.77</v>
      </c>
      <c r="K1707" s="33">
        <v>4415.91</v>
      </c>
      <c r="L1707" s="31">
        <v>0</v>
      </c>
      <c r="M1707" s="31"/>
      <c r="N1707" s="33">
        <v>87691.63</v>
      </c>
      <c r="O1707" s="31">
        <v>0</v>
      </c>
    </row>
    <row r="1708" spans="1:15" x14ac:dyDescent="0.25">
      <c r="A1708" s="30">
        <v>76</v>
      </c>
      <c r="B1708" s="31" t="s">
        <v>74</v>
      </c>
      <c r="C1708" s="31" t="s">
        <v>15</v>
      </c>
      <c r="D1708" s="31">
        <v>7</v>
      </c>
      <c r="E1708" s="31">
        <v>6</v>
      </c>
      <c r="F1708" s="32">
        <v>44958</v>
      </c>
      <c r="G1708" s="33">
        <v>82912.759999999995</v>
      </c>
      <c r="H1708" s="31">
        <v>0</v>
      </c>
      <c r="I1708" s="31">
        <v>0</v>
      </c>
      <c r="J1708" s="33">
        <v>34862.6</v>
      </c>
      <c r="K1708" s="33">
        <v>4065.9</v>
      </c>
      <c r="L1708" s="31">
        <v>220.66</v>
      </c>
      <c r="M1708" s="31"/>
      <c r="N1708" s="33">
        <v>122061.92</v>
      </c>
      <c r="O1708" s="31">
        <v>0</v>
      </c>
    </row>
    <row r="1709" spans="1:15" x14ac:dyDescent="0.25">
      <c r="A1709" s="30">
        <v>49</v>
      </c>
      <c r="B1709" s="31" t="s">
        <v>64</v>
      </c>
      <c r="C1709" s="31" t="s">
        <v>15</v>
      </c>
      <c r="D1709" s="31">
        <v>7</v>
      </c>
      <c r="E1709" s="31">
        <v>6</v>
      </c>
      <c r="F1709" s="32">
        <v>44958</v>
      </c>
      <c r="G1709" s="33">
        <v>63712.89</v>
      </c>
      <c r="H1709" s="31">
        <v>150</v>
      </c>
      <c r="I1709" s="31">
        <v>0</v>
      </c>
      <c r="J1709" s="33">
        <v>26488.98</v>
      </c>
      <c r="K1709" s="33">
        <v>4570.75</v>
      </c>
      <c r="L1709" s="31">
        <v>472.58</v>
      </c>
      <c r="M1709" s="31"/>
      <c r="N1709" s="33">
        <v>95395.199999999997</v>
      </c>
      <c r="O1709" s="31">
        <v>0</v>
      </c>
    </row>
    <row r="1710" spans="1:15" x14ac:dyDescent="0.25">
      <c r="A1710" s="30">
        <v>23</v>
      </c>
      <c r="B1710" s="31" t="s">
        <v>35</v>
      </c>
      <c r="C1710" s="31" t="s">
        <v>36</v>
      </c>
      <c r="D1710" s="31">
        <v>6</v>
      </c>
      <c r="E1710" s="31">
        <v>6</v>
      </c>
      <c r="F1710" s="32">
        <v>44958</v>
      </c>
      <c r="G1710" s="33">
        <v>64850.98</v>
      </c>
      <c r="H1710" s="31">
        <v>200</v>
      </c>
      <c r="I1710" s="33">
        <v>2040</v>
      </c>
      <c r="J1710" s="33">
        <v>23601.42</v>
      </c>
      <c r="K1710" s="33">
        <v>5047.58</v>
      </c>
      <c r="L1710" s="33">
        <v>1068.99</v>
      </c>
      <c r="M1710" s="33"/>
      <c r="N1710" s="33">
        <v>96808.97</v>
      </c>
      <c r="O1710" s="31">
        <v>0</v>
      </c>
    </row>
    <row r="1711" spans="1:15" x14ac:dyDescent="0.25">
      <c r="A1711" s="30">
        <v>4</v>
      </c>
      <c r="B1711" s="31" t="s">
        <v>37</v>
      </c>
      <c r="C1711" s="31" t="s">
        <v>38</v>
      </c>
      <c r="D1711" s="31">
        <v>5</v>
      </c>
      <c r="E1711" s="31">
        <v>6</v>
      </c>
      <c r="F1711" s="32">
        <v>44958</v>
      </c>
      <c r="G1711" s="33">
        <v>32297.53</v>
      </c>
      <c r="H1711" s="31">
        <v>580</v>
      </c>
      <c r="I1711" s="31">
        <v>250</v>
      </c>
      <c r="J1711" s="33">
        <v>15125.21</v>
      </c>
      <c r="K1711" s="33">
        <v>3965.94</v>
      </c>
      <c r="L1711" s="31">
        <v>50</v>
      </c>
      <c r="M1711" s="31"/>
      <c r="N1711" s="33">
        <v>52268.68</v>
      </c>
      <c r="O1711" s="31">
        <v>0</v>
      </c>
    </row>
    <row r="1712" spans="1:15" x14ac:dyDescent="0.25">
      <c r="A1712" s="30">
        <v>10</v>
      </c>
      <c r="B1712" s="31" t="s">
        <v>21</v>
      </c>
      <c r="C1712" s="31" t="s">
        <v>15</v>
      </c>
      <c r="D1712" s="31">
        <v>6</v>
      </c>
      <c r="E1712" s="31">
        <v>6</v>
      </c>
      <c r="F1712" s="32">
        <v>44958</v>
      </c>
      <c r="G1712" s="33">
        <v>76124.41</v>
      </c>
      <c r="H1712" s="33">
        <v>35000</v>
      </c>
      <c r="I1712" s="33">
        <v>1140</v>
      </c>
      <c r="J1712" s="33">
        <v>31639.03</v>
      </c>
      <c r="K1712" s="33">
        <v>3733.67</v>
      </c>
      <c r="L1712" s="31">
        <v>703.34</v>
      </c>
      <c r="M1712" s="31"/>
      <c r="N1712" s="33">
        <v>148340.45000000001</v>
      </c>
      <c r="O1712" s="31">
        <v>0</v>
      </c>
    </row>
    <row r="1713" spans="1:15" ht="30" x14ac:dyDescent="0.25">
      <c r="A1713" s="30">
        <v>31</v>
      </c>
      <c r="B1713" s="31" t="s">
        <v>45</v>
      </c>
      <c r="C1713" s="31" t="s">
        <v>20</v>
      </c>
      <c r="D1713" s="31">
        <v>7</v>
      </c>
      <c r="E1713" s="31">
        <v>6</v>
      </c>
      <c r="F1713" s="32">
        <v>44958</v>
      </c>
      <c r="G1713" s="33">
        <v>106613</v>
      </c>
      <c r="H1713" s="33">
        <v>2975</v>
      </c>
      <c r="I1713" s="33">
        <v>5438</v>
      </c>
      <c r="J1713" s="33">
        <v>50642.05</v>
      </c>
      <c r="K1713" s="33">
        <v>7031.4</v>
      </c>
      <c r="L1713" s="31">
        <v>54</v>
      </c>
      <c r="M1713" s="31"/>
      <c r="N1713" s="33">
        <v>172753.45</v>
      </c>
      <c r="O1713" s="31">
        <v>0</v>
      </c>
    </row>
    <row r="1714" spans="1:15" x14ac:dyDescent="0.25">
      <c r="A1714" s="30">
        <v>6</v>
      </c>
      <c r="B1714" s="31" t="s">
        <v>16</v>
      </c>
      <c r="C1714" s="31" t="s">
        <v>15</v>
      </c>
      <c r="D1714" s="31">
        <v>6</v>
      </c>
      <c r="E1714" s="31">
        <v>6</v>
      </c>
      <c r="F1714" s="32">
        <v>44958</v>
      </c>
      <c r="G1714" s="33">
        <v>76428.679999999993</v>
      </c>
      <c r="H1714" s="31">
        <v>0</v>
      </c>
      <c r="I1714" s="33">
        <v>2383.75</v>
      </c>
      <c r="J1714" s="33">
        <v>35205.5</v>
      </c>
      <c r="K1714" s="33">
        <v>5146.5</v>
      </c>
      <c r="L1714" s="31">
        <v>250.99</v>
      </c>
      <c r="M1714" s="31"/>
      <c r="N1714" s="33">
        <v>119415.42</v>
      </c>
      <c r="O1714" s="31">
        <v>0</v>
      </c>
    </row>
    <row r="1715" spans="1:15" ht="30" x14ac:dyDescent="0.25">
      <c r="A1715" s="30">
        <v>9</v>
      </c>
      <c r="B1715" s="31" t="s">
        <v>19</v>
      </c>
      <c r="C1715" s="31" t="s">
        <v>20</v>
      </c>
      <c r="D1715" s="31">
        <v>5</v>
      </c>
      <c r="E1715" s="31">
        <v>6</v>
      </c>
      <c r="F1715" s="32">
        <v>44958</v>
      </c>
      <c r="G1715" s="33">
        <v>37273.25</v>
      </c>
      <c r="H1715" s="31">
        <v>0</v>
      </c>
      <c r="I1715" s="31">
        <v>0</v>
      </c>
      <c r="J1715" s="33">
        <v>19876.78</v>
      </c>
      <c r="K1715" s="33">
        <v>1971.05</v>
      </c>
      <c r="L1715" s="31">
        <v>63.96</v>
      </c>
      <c r="M1715" s="31"/>
      <c r="N1715" s="33">
        <v>59185.04</v>
      </c>
      <c r="O1715" s="31">
        <v>0</v>
      </c>
    </row>
    <row r="1716" spans="1:15" ht="30" x14ac:dyDescent="0.25">
      <c r="A1716" s="30">
        <v>15</v>
      </c>
      <c r="B1716" s="31" t="s">
        <v>26</v>
      </c>
      <c r="C1716" s="31" t="s">
        <v>20</v>
      </c>
      <c r="D1716" s="31">
        <v>7</v>
      </c>
      <c r="E1716" s="31">
        <v>6</v>
      </c>
      <c r="F1716" s="32">
        <v>44958</v>
      </c>
      <c r="G1716" s="33">
        <v>92711.87</v>
      </c>
      <c r="H1716" s="33">
        <v>5525</v>
      </c>
      <c r="I1716" s="33">
        <v>2500.37</v>
      </c>
      <c r="J1716" s="33">
        <v>43653.45</v>
      </c>
      <c r="K1716" s="33">
        <v>5378.71</v>
      </c>
      <c r="L1716" s="33">
        <v>2727.91</v>
      </c>
      <c r="M1716" s="33"/>
      <c r="N1716" s="33">
        <v>152497.31</v>
      </c>
      <c r="O1716" s="31">
        <v>0</v>
      </c>
    </row>
    <row r="1717" spans="1:15" x14ac:dyDescent="0.25">
      <c r="A1717" s="30">
        <v>92</v>
      </c>
      <c r="B1717" s="31" t="s">
        <v>93</v>
      </c>
      <c r="C1717" s="31" t="s">
        <v>15</v>
      </c>
      <c r="D1717" s="31">
        <v>8</v>
      </c>
      <c r="E1717" s="31">
        <v>7</v>
      </c>
      <c r="F1717" s="32">
        <v>44958</v>
      </c>
      <c r="G1717" s="33">
        <v>11747.71</v>
      </c>
      <c r="H1717" s="31">
        <v>0</v>
      </c>
      <c r="I1717" s="31">
        <v>0</v>
      </c>
      <c r="J1717" s="33">
        <v>8685.9500000000007</v>
      </c>
      <c r="K1717" s="33">
        <v>1773.74</v>
      </c>
      <c r="L1717" s="31">
        <v>0</v>
      </c>
      <c r="M1717" s="31"/>
      <c r="N1717" s="33">
        <v>22207.4</v>
      </c>
      <c r="O1717" s="31">
        <v>0</v>
      </c>
    </row>
    <row r="1718" spans="1:15" x14ac:dyDescent="0.25">
      <c r="A1718" s="30">
        <v>13</v>
      </c>
      <c r="B1718" s="31" t="s">
        <v>25</v>
      </c>
      <c r="C1718" s="31" t="s">
        <v>15</v>
      </c>
      <c r="D1718" s="31">
        <v>6</v>
      </c>
      <c r="E1718" s="31">
        <v>6</v>
      </c>
      <c r="F1718" s="32">
        <v>44958</v>
      </c>
      <c r="G1718" s="33">
        <v>69242.55</v>
      </c>
      <c r="H1718" s="33">
        <v>1275.5</v>
      </c>
      <c r="I1718" s="33">
        <v>1180</v>
      </c>
      <c r="J1718" s="33">
        <v>28563.14</v>
      </c>
      <c r="K1718" s="33">
        <v>4509.76</v>
      </c>
      <c r="L1718" s="31">
        <v>16.989999999999998</v>
      </c>
      <c r="M1718" s="31"/>
      <c r="N1718" s="33">
        <v>104787.94</v>
      </c>
      <c r="O1718" s="31">
        <v>0</v>
      </c>
    </row>
    <row r="1719" spans="1:15" x14ac:dyDescent="0.25">
      <c r="A1719" s="30">
        <v>70</v>
      </c>
      <c r="B1719" s="31" t="s">
        <v>69</v>
      </c>
      <c r="C1719" s="31" t="s">
        <v>15</v>
      </c>
      <c r="D1719" s="31">
        <v>8</v>
      </c>
      <c r="E1719" s="31">
        <v>6</v>
      </c>
      <c r="F1719" s="32">
        <v>44958</v>
      </c>
      <c r="G1719" s="33">
        <v>75907.41</v>
      </c>
      <c r="H1719" s="33">
        <v>3487.9</v>
      </c>
      <c r="I1719" s="31">
        <v>765</v>
      </c>
      <c r="J1719" s="33">
        <v>27855.4</v>
      </c>
      <c r="K1719" s="33">
        <v>5141.51</v>
      </c>
      <c r="L1719" s="31">
        <v>324.45999999999998</v>
      </c>
      <c r="M1719" s="31"/>
      <c r="N1719" s="33">
        <v>113481.68</v>
      </c>
      <c r="O1719" s="31">
        <v>0</v>
      </c>
    </row>
    <row r="1720" spans="1:15" x14ac:dyDescent="0.25">
      <c r="A1720" s="30">
        <v>47</v>
      </c>
      <c r="B1720" s="31" t="s">
        <v>77</v>
      </c>
      <c r="C1720" s="31" t="s">
        <v>36</v>
      </c>
      <c r="D1720" s="31">
        <v>9</v>
      </c>
      <c r="E1720" s="31">
        <v>6</v>
      </c>
      <c r="F1720" s="32">
        <v>44958</v>
      </c>
      <c r="G1720" s="33">
        <v>102689.84</v>
      </c>
      <c r="H1720" s="31">
        <v>0</v>
      </c>
      <c r="I1720" s="33">
        <v>1762.5</v>
      </c>
      <c r="J1720" s="33">
        <v>31815.599999999999</v>
      </c>
      <c r="K1720" s="33">
        <v>11009.19</v>
      </c>
      <c r="L1720" s="33">
        <v>1497.78</v>
      </c>
      <c r="M1720" s="33"/>
      <c r="N1720" s="33">
        <v>148774.91</v>
      </c>
      <c r="O1720" s="31">
        <v>0</v>
      </c>
    </row>
    <row r="1721" spans="1:15" x14ac:dyDescent="0.25">
      <c r="A1721" s="30">
        <v>44</v>
      </c>
      <c r="B1721" s="31" t="s">
        <v>84</v>
      </c>
      <c r="C1721" s="31" t="s">
        <v>15</v>
      </c>
      <c r="D1721" s="31">
        <v>7</v>
      </c>
      <c r="E1721" s="31">
        <v>6</v>
      </c>
      <c r="F1721" s="32">
        <v>44958</v>
      </c>
      <c r="G1721" s="33">
        <v>90565.71</v>
      </c>
      <c r="H1721" s="33">
        <v>8750</v>
      </c>
      <c r="I1721" s="31">
        <v>620</v>
      </c>
      <c r="J1721" s="33">
        <v>40738.28</v>
      </c>
      <c r="K1721" s="33">
        <v>5870.36</v>
      </c>
      <c r="L1721" s="31">
        <v>80</v>
      </c>
      <c r="M1721" s="31"/>
      <c r="N1721" s="33">
        <v>146624.35</v>
      </c>
      <c r="O1721" s="31">
        <v>0</v>
      </c>
    </row>
    <row r="1722" spans="1:15" x14ac:dyDescent="0.25">
      <c r="A1722" s="30">
        <v>53</v>
      </c>
      <c r="B1722" s="31" t="s">
        <v>66</v>
      </c>
      <c r="C1722" s="31" t="s">
        <v>36</v>
      </c>
      <c r="D1722" s="31">
        <v>6</v>
      </c>
      <c r="E1722" s="31">
        <v>6</v>
      </c>
      <c r="F1722" s="32">
        <v>44958</v>
      </c>
      <c r="G1722" s="33">
        <v>63848.65</v>
      </c>
      <c r="H1722" s="33">
        <v>4950</v>
      </c>
      <c r="I1722" s="31">
        <v>240</v>
      </c>
      <c r="J1722" s="33">
        <v>22716.91</v>
      </c>
      <c r="K1722" s="33">
        <v>5189.12</v>
      </c>
      <c r="L1722" s="31">
        <v>36</v>
      </c>
      <c r="M1722" s="31"/>
      <c r="N1722" s="33">
        <v>96980.68</v>
      </c>
      <c r="O1722" s="31">
        <v>0</v>
      </c>
    </row>
    <row r="1723" spans="1:15" x14ac:dyDescent="0.25">
      <c r="A1723" s="30">
        <v>32</v>
      </c>
      <c r="B1723" s="31" t="s">
        <v>49</v>
      </c>
      <c r="C1723" s="31" t="s">
        <v>15</v>
      </c>
      <c r="D1723" s="31">
        <v>7</v>
      </c>
      <c r="E1723" s="31">
        <v>7</v>
      </c>
      <c r="F1723" s="32">
        <v>44958</v>
      </c>
      <c r="G1723" s="33">
        <v>75792.759999999995</v>
      </c>
      <c r="H1723" s="33">
        <v>1245</v>
      </c>
      <c r="I1723" s="31">
        <v>0</v>
      </c>
      <c r="J1723" s="33">
        <v>30690.75</v>
      </c>
      <c r="K1723" s="33">
        <v>5467.25</v>
      </c>
      <c r="L1723" s="31">
        <v>882.12</v>
      </c>
      <c r="M1723" s="31"/>
      <c r="N1723" s="33">
        <v>114077.88</v>
      </c>
      <c r="O1723" s="31">
        <v>0</v>
      </c>
    </row>
    <row r="1724" spans="1:15" x14ac:dyDescent="0.25">
      <c r="A1724" s="30">
        <v>40</v>
      </c>
      <c r="B1724" s="31" t="s">
        <v>57</v>
      </c>
      <c r="C1724" s="31" t="s">
        <v>32</v>
      </c>
      <c r="D1724" s="31">
        <v>7</v>
      </c>
      <c r="E1724" s="31">
        <v>6</v>
      </c>
      <c r="F1724" s="32">
        <v>44958</v>
      </c>
      <c r="G1724" s="33">
        <v>128592.75</v>
      </c>
      <c r="H1724" s="33">
        <v>10530</v>
      </c>
      <c r="I1724" s="33">
        <v>1320</v>
      </c>
      <c r="J1724" s="33">
        <v>52953.35</v>
      </c>
      <c r="K1724" s="33">
        <v>8130.06</v>
      </c>
      <c r="L1724" s="31">
        <v>787.51</v>
      </c>
      <c r="M1724" s="31"/>
      <c r="N1724" s="33">
        <v>202313.67</v>
      </c>
      <c r="O1724" s="31">
        <v>0</v>
      </c>
    </row>
    <row r="1725" spans="1:15" x14ac:dyDescent="0.25">
      <c r="A1725" s="30">
        <v>60</v>
      </c>
      <c r="B1725" s="31" t="s">
        <v>67</v>
      </c>
      <c r="C1725" s="31" t="s">
        <v>15</v>
      </c>
      <c r="D1725" s="31">
        <v>7</v>
      </c>
      <c r="E1725" s="31">
        <v>6</v>
      </c>
      <c r="F1725" s="32">
        <v>44958</v>
      </c>
      <c r="G1725" s="33">
        <v>85857.96</v>
      </c>
      <c r="H1725" s="33">
        <v>7900</v>
      </c>
      <c r="I1725" s="33">
        <v>1375</v>
      </c>
      <c r="J1725" s="33">
        <v>38877</v>
      </c>
      <c r="K1725" s="33">
        <v>5989.5</v>
      </c>
      <c r="L1725" s="31">
        <v>175</v>
      </c>
      <c r="M1725" s="31"/>
      <c r="N1725" s="33">
        <v>140174.46</v>
      </c>
      <c r="O1725" s="31">
        <v>0</v>
      </c>
    </row>
    <row r="1726" spans="1:15" x14ac:dyDescent="0.25">
      <c r="A1726" s="30">
        <v>38</v>
      </c>
      <c r="B1726" s="31" t="s">
        <v>53</v>
      </c>
      <c r="C1726" s="31" t="s">
        <v>15</v>
      </c>
      <c r="D1726" s="31">
        <v>8</v>
      </c>
      <c r="E1726" s="31">
        <v>6</v>
      </c>
      <c r="F1726" s="32">
        <v>44958</v>
      </c>
      <c r="G1726" s="33">
        <v>61357.760000000002</v>
      </c>
      <c r="H1726" s="33">
        <v>39900</v>
      </c>
      <c r="I1726" s="33">
        <v>1285</v>
      </c>
      <c r="J1726" s="33">
        <v>29601.75</v>
      </c>
      <c r="K1726" s="33">
        <v>5039.99</v>
      </c>
      <c r="L1726" s="31">
        <v>170.98</v>
      </c>
      <c r="M1726" s="31"/>
      <c r="N1726" s="33">
        <v>137355.48000000001</v>
      </c>
      <c r="O1726" s="31">
        <v>0</v>
      </c>
    </row>
    <row r="1727" spans="1:15" x14ac:dyDescent="0.25">
      <c r="A1727" s="30">
        <v>88</v>
      </c>
      <c r="B1727" s="31" t="s">
        <v>92</v>
      </c>
      <c r="C1727" s="31" t="s">
        <v>15</v>
      </c>
      <c r="D1727" s="31">
        <v>7</v>
      </c>
      <c r="E1727" s="31">
        <v>7</v>
      </c>
      <c r="F1727" s="32">
        <v>44958</v>
      </c>
      <c r="G1727" s="33">
        <v>79991.38</v>
      </c>
      <c r="H1727" s="33">
        <v>3300</v>
      </c>
      <c r="I1727" s="31">
        <v>160</v>
      </c>
      <c r="J1727" s="33">
        <v>31289.3</v>
      </c>
      <c r="K1727" s="33">
        <v>11967.79</v>
      </c>
      <c r="L1727" s="31">
        <v>419.3</v>
      </c>
      <c r="M1727" s="31"/>
      <c r="N1727" s="33">
        <v>127127.77</v>
      </c>
      <c r="O1727" s="31">
        <v>0</v>
      </c>
    </row>
    <row r="1728" spans="1:15" x14ac:dyDescent="0.25">
      <c r="A1728" s="30">
        <v>80</v>
      </c>
      <c r="B1728" s="31" t="s">
        <v>94</v>
      </c>
      <c r="C1728" s="31" t="s">
        <v>15</v>
      </c>
      <c r="D1728" s="31">
        <v>7</v>
      </c>
      <c r="E1728" s="31">
        <v>7</v>
      </c>
      <c r="F1728" s="32">
        <v>44958</v>
      </c>
      <c r="G1728" s="33">
        <v>43003.64</v>
      </c>
      <c r="H1728" s="31">
        <v>0</v>
      </c>
      <c r="I1728" s="31">
        <v>0</v>
      </c>
      <c r="J1728" s="33">
        <v>19841.849999999999</v>
      </c>
      <c r="K1728" s="33">
        <v>3109.08</v>
      </c>
      <c r="L1728" s="31">
        <v>716</v>
      </c>
      <c r="M1728" s="31"/>
      <c r="N1728" s="33">
        <v>66670.570000000007</v>
      </c>
      <c r="O1728" s="31">
        <v>0</v>
      </c>
    </row>
    <row r="1729" spans="1:15" x14ac:dyDescent="0.25">
      <c r="A1729" s="30">
        <v>30</v>
      </c>
      <c r="B1729" s="31" t="s">
        <v>43</v>
      </c>
      <c r="C1729" s="31" t="s">
        <v>15</v>
      </c>
      <c r="D1729" s="31">
        <v>7</v>
      </c>
      <c r="E1729" s="31">
        <v>6</v>
      </c>
      <c r="F1729" s="32">
        <v>44958</v>
      </c>
      <c r="G1729" s="33">
        <v>62923.9</v>
      </c>
      <c r="H1729" s="33">
        <v>31547</v>
      </c>
      <c r="I1729" s="31">
        <v>575</v>
      </c>
      <c r="J1729" s="33">
        <v>24478.75</v>
      </c>
      <c r="K1729" s="33">
        <v>6388</v>
      </c>
      <c r="L1729" s="33">
        <v>2054.94</v>
      </c>
      <c r="M1729" s="33"/>
      <c r="N1729" s="33">
        <v>127967.59</v>
      </c>
      <c r="O1729" s="31">
        <v>0</v>
      </c>
    </row>
    <row r="1730" spans="1:15" x14ac:dyDescent="0.25">
      <c r="A1730" s="30">
        <v>69</v>
      </c>
      <c r="B1730" s="31" t="s">
        <v>76</v>
      </c>
      <c r="C1730" s="31" t="s">
        <v>15</v>
      </c>
      <c r="D1730" s="31">
        <v>7</v>
      </c>
      <c r="E1730" s="31">
        <v>6</v>
      </c>
      <c r="F1730" s="32">
        <v>44958</v>
      </c>
      <c r="G1730" s="33">
        <v>43771.02</v>
      </c>
      <c r="H1730" s="33">
        <v>1400</v>
      </c>
      <c r="I1730" s="31">
        <v>0</v>
      </c>
      <c r="J1730" s="33">
        <v>22396.39</v>
      </c>
      <c r="K1730" s="33">
        <v>5196.67</v>
      </c>
      <c r="L1730" s="31">
        <v>815.93</v>
      </c>
      <c r="M1730" s="31"/>
      <c r="N1730" s="33">
        <v>73580.009999999995</v>
      </c>
      <c r="O1730" s="31">
        <v>0</v>
      </c>
    </row>
    <row r="1731" spans="1:15" x14ac:dyDescent="0.25">
      <c r="A1731" s="30">
        <v>21</v>
      </c>
      <c r="B1731" s="31" t="s">
        <v>33</v>
      </c>
      <c r="C1731" s="31" t="s">
        <v>15</v>
      </c>
      <c r="D1731" s="31">
        <v>6</v>
      </c>
      <c r="E1731" s="31">
        <v>6</v>
      </c>
      <c r="F1731" s="32">
        <v>44958</v>
      </c>
      <c r="G1731" s="33">
        <v>78967</v>
      </c>
      <c r="H1731" s="31">
        <v>0</v>
      </c>
      <c r="I1731" s="33">
        <v>2500</v>
      </c>
      <c r="J1731" s="33">
        <v>39622.980000000003</v>
      </c>
      <c r="K1731" s="33">
        <v>6563.16</v>
      </c>
      <c r="L1731" s="33">
        <v>1894.43</v>
      </c>
      <c r="M1731" s="33"/>
      <c r="N1731" s="33">
        <v>129547.57</v>
      </c>
      <c r="O1731" s="31">
        <v>0</v>
      </c>
    </row>
    <row r="1732" spans="1:15" x14ac:dyDescent="0.25">
      <c r="A1732" s="30">
        <v>17</v>
      </c>
      <c r="B1732" s="31" t="s">
        <v>28</v>
      </c>
      <c r="C1732" s="31" t="s">
        <v>15</v>
      </c>
      <c r="D1732" s="31">
        <v>7</v>
      </c>
      <c r="E1732" s="31">
        <v>6</v>
      </c>
      <c r="F1732" s="32">
        <v>44958</v>
      </c>
      <c r="G1732" s="33">
        <v>80658.11</v>
      </c>
      <c r="H1732" s="33">
        <v>38280</v>
      </c>
      <c r="I1732" s="33">
        <v>3524</v>
      </c>
      <c r="J1732" s="33">
        <v>30610.94</v>
      </c>
      <c r="K1732" s="33">
        <v>6534.26</v>
      </c>
      <c r="L1732" s="33">
        <v>2872.08</v>
      </c>
      <c r="M1732" s="33"/>
      <c r="N1732" s="33">
        <v>162479.39000000001</v>
      </c>
      <c r="O1732" s="31">
        <v>0</v>
      </c>
    </row>
    <row r="1733" spans="1:15" x14ac:dyDescent="0.25">
      <c r="A1733" s="30">
        <v>62</v>
      </c>
      <c r="B1733" s="31" t="s">
        <v>63</v>
      </c>
      <c r="C1733" s="31" t="s">
        <v>15</v>
      </c>
      <c r="D1733" s="31">
        <v>9</v>
      </c>
      <c r="E1733" s="31">
        <v>6</v>
      </c>
      <c r="F1733" s="32">
        <v>44958</v>
      </c>
      <c r="G1733" s="33">
        <v>85777.69</v>
      </c>
      <c r="H1733" s="31">
        <v>0</v>
      </c>
      <c r="I1733" s="33">
        <v>3125</v>
      </c>
      <c r="J1733" s="33">
        <v>28474.54</v>
      </c>
      <c r="K1733" s="33">
        <v>5241.47</v>
      </c>
      <c r="L1733" s="31">
        <v>632.5</v>
      </c>
      <c r="M1733" s="31"/>
      <c r="N1733" s="33">
        <v>123251.2</v>
      </c>
      <c r="O1733" s="31">
        <v>0</v>
      </c>
    </row>
    <row r="1734" spans="1:15" x14ac:dyDescent="0.25">
      <c r="A1734" s="30">
        <v>72</v>
      </c>
      <c r="B1734" s="31" t="s">
        <v>71</v>
      </c>
      <c r="C1734" s="31" t="s">
        <v>32</v>
      </c>
      <c r="D1734" s="31">
        <v>8</v>
      </c>
      <c r="E1734" s="31">
        <v>6</v>
      </c>
      <c r="F1734" s="32">
        <v>44958</v>
      </c>
      <c r="G1734" s="33">
        <v>109550.6</v>
      </c>
      <c r="H1734" s="33">
        <v>7550</v>
      </c>
      <c r="I1734" s="33">
        <v>3414</v>
      </c>
      <c r="J1734" s="33">
        <v>33256.5</v>
      </c>
      <c r="K1734" s="33">
        <v>5613.2</v>
      </c>
      <c r="L1734" s="31">
        <v>73.989999999999995</v>
      </c>
      <c r="M1734" s="31"/>
      <c r="N1734" s="33">
        <v>159458.29</v>
      </c>
      <c r="O1734" s="31">
        <v>0</v>
      </c>
    </row>
    <row r="1735" spans="1:15" ht="30" x14ac:dyDescent="0.25">
      <c r="A1735" s="30">
        <v>85</v>
      </c>
      <c r="B1735" s="31" t="s">
        <v>88</v>
      </c>
      <c r="C1735" s="31" t="s">
        <v>59</v>
      </c>
      <c r="D1735" s="31">
        <v>8</v>
      </c>
      <c r="E1735" s="31">
        <v>6</v>
      </c>
      <c r="F1735" s="32">
        <v>44958</v>
      </c>
      <c r="G1735" s="33">
        <v>57696.82</v>
      </c>
      <c r="H1735" s="31">
        <v>0</v>
      </c>
      <c r="I1735" s="31">
        <v>0</v>
      </c>
      <c r="J1735" s="33">
        <v>23243.02</v>
      </c>
      <c r="K1735" s="33">
        <v>5728.8</v>
      </c>
      <c r="L1735" s="31">
        <v>22</v>
      </c>
      <c r="M1735" s="31"/>
      <c r="N1735" s="33">
        <v>86690.64</v>
      </c>
      <c r="O1735" s="31">
        <v>0</v>
      </c>
    </row>
    <row r="1736" spans="1:15" x14ac:dyDescent="0.25">
      <c r="A1736" s="30">
        <v>63</v>
      </c>
      <c r="B1736" s="31" t="s">
        <v>56</v>
      </c>
      <c r="C1736" s="31" t="s">
        <v>15</v>
      </c>
      <c r="D1736" s="31">
        <v>8</v>
      </c>
      <c r="E1736" s="31">
        <v>6</v>
      </c>
      <c r="F1736" s="32">
        <v>44958</v>
      </c>
      <c r="G1736" s="33">
        <v>97211.11</v>
      </c>
      <c r="H1736" s="31">
        <v>300</v>
      </c>
      <c r="I1736" s="31">
        <v>840</v>
      </c>
      <c r="J1736" s="33">
        <v>35422.639999999999</v>
      </c>
      <c r="K1736" s="33">
        <v>5977.62</v>
      </c>
      <c r="L1736" s="33">
        <v>3799.07</v>
      </c>
      <c r="M1736" s="33"/>
      <c r="N1736" s="33">
        <v>143550.44</v>
      </c>
      <c r="O1736" s="31">
        <v>0</v>
      </c>
    </row>
    <row r="1737" spans="1:15" x14ac:dyDescent="0.25">
      <c r="A1737" s="30">
        <v>74</v>
      </c>
      <c r="B1737" s="31" t="s">
        <v>80</v>
      </c>
      <c r="C1737" s="31" t="s">
        <v>36</v>
      </c>
      <c r="D1737" s="31">
        <v>8</v>
      </c>
      <c r="E1737" s="31">
        <v>7</v>
      </c>
      <c r="F1737" s="32">
        <v>44958</v>
      </c>
      <c r="G1737" s="33">
        <v>61990.8</v>
      </c>
      <c r="H1737" s="31">
        <v>0</v>
      </c>
      <c r="I1737" s="31">
        <v>0</v>
      </c>
      <c r="J1737" s="33">
        <v>15288.5</v>
      </c>
      <c r="K1737" s="33">
        <v>4125.5</v>
      </c>
      <c r="L1737" s="31">
        <v>149.55000000000001</v>
      </c>
      <c r="M1737" s="31"/>
      <c r="N1737" s="33">
        <v>81554.350000000006</v>
      </c>
      <c r="O1737" s="31">
        <v>0</v>
      </c>
    </row>
    <row r="1738" spans="1:15" ht="30" x14ac:dyDescent="0.25">
      <c r="A1738" s="30">
        <v>58</v>
      </c>
      <c r="B1738" s="31" t="s">
        <v>58</v>
      </c>
      <c r="C1738" s="31" t="s">
        <v>59</v>
      </c>
      <c r="D1738" s="31">
        <v>8</v>
      </c>
      <c r="E1738" s="31">
        <v>6</v>
      </c>
      <c r="F1738" s="32">
        <v>44958</v>
      </c>
      <c r="G1738" s="33">
        <v>67968.399999999994</v>
      </c>
      <c r="H1738" s="33">
        <v>5040</v>
      </c>
      <c r="I1738" s="33">
        <v>8285</v>
      </c>
      <c r="J1738" s="33">
        <v>21101.08</v>
      </c>
      <c r="K1738" s="33">
        <v>8234.1</v>
      </c>
      <c r="L1738" s="31">
        <v>259</v>
      </c>
      <c r="M1738" s="31"/>
      <c r="N1738" s="33">
        <v>110887.58</v>
      </c>
      <c r="O1738" s="31">
        <v>0</v>
      </c>
    </row>
    <row r="1739" spans="1:15" x14ac:dyDescent="0.25">
      <c r="A1739" s="30">
        <v>7</v>
      </c>
      <c r="B1739" s="31" t="s">
        <v>17</v>
      </c>
      <c r="C1739" s="31" t="s">
        <v>15</v>
      </c>
      <c r="D1739" s="31">
        <v>6</v>
      </c>
      <c r="E1739" s="31">
        <v>6</v>
      </c>
      <c r="F1739" s="32">
        <v>44958</v>
      </c>
      <c r="G1739" s="33">
        <v>64013.61</v>
      </c>
      <c r="H1739" s="33">
        <v>1040</v>
      </c>
      <c r="I1739" s="31">
        <v>0</v>
      </c>
      <c r="J1739" s="33">
        <v>16682.75</v>
      </c>
      <c r="K1739" s="33">
        <v>2616</v>
      </c>
      <c r="L1739" s="31">
        <v>60</v>
      </c>
      <c r="M1739" s="31"/>
      <c r="N1739" s="33">
        <v>84412.36</v>
      </c>
      <c r="O1739" s="31">
        <v>0</v>
      </c>
    </row>
    <row r="1740" spans="1:15" x14ac:dyDescent="0.25">
      <c r="A1740" s="30">
        <v>71</v>
      </c>
      <c r="B1740" s="31" t="s">
        <v>73</v>
      </c>
      <c r="C1740" s="31" t="s">
        <v>15</v>
      </c>
      <c r="D1740" s="31">
        <v>7</v>
      </c>
      <c r="E1740" s="31">
        <v>6</v>
      </c>
      <c r="F1740" s="32">
        <v>44958</v>
      </c>
      <c r="G1740" s="33">
        <v>63342.99</v>
      </c>
      <c r="H1740" s="31">
        <v>0</v>
      </c>
      <c r="I1740" s="31">
        <v>800</v>
      </c>
      <c r="J1740" s="33">
        <v>20738.79</v>
      </c>
      <c r="K1740" s="33">
        <v>6033.1</v>
      </c>
      <c r="L1740" s="31">
        <v>251.91</v>
      </c>
      <c r="M1740" s="31"/>
      <c r="N1740" s="33">
        <v>91166.79</v>
      </c>
      <c r="O1740" s="31">
        <v>0</v>
      </c>
    </row>
    <row r="1741" spans="1:15" x14ac:dyDescent="0.25">
      <c r="A1741" s="30">
        <v>37</v>
      </c>
      <c r="B1741" s="31" t="s">
        <v>51</v>
      </c>
      <c r="C1741" s="31" t="s">
        <v>36</v>
      </c>
      <c r="D1741" s="31">
        <v>7</v>
      </c>
      <c r="E1741" s="31">
        <v>6</v>
      </c>
      <c r="F1741" s="32">
        <v>44958</v>
      </c>
      <c r="G1741" s="33">
        <v>58509.61</v>
      </c>
      <c r="H1741" s="33">
        <v>5308.4</v>
      </c>
      <c r="I1741" s="33">
        <v>1000</v>
      </c>
      <c r="J1741" s="33">
        <v>31562.78</v>
      </c>
      <c r="K1741" s="33">
        <v>12470.38</v>
      </c>
      <c r="L1741" s="33">
        <v>1446.48</v>
      </c>
      <c r="M1741" s="33"/>
      <c r="N1741" s="33">
        <v>110297.65</v>
      </c>
      <c r="O1741" s="31">
        <v>81.150000000000006</v>
      </c>
    </row>
    <row r="1742" spans="1:15" x14ac:dyDescent="0.25">
      <c r="A1742" s="30">
        <v>42</v>
      </c>
      <c r="B1742" s="31" t="s">
        <v>60</v>
      </c>
      <c r="C1742" s="31" t="s">
        <v>15</v>
      </c>
      <c r="D1742" s="31">
        <v>8</v>
      </c>
      <c r="E1742" s="31">
        <v>6</v>
      </c>
      <c r="F1742" s="32">
        <v>44958</v>
      </c>
      <c r="G1742" s="33">
        <v>87807.17</v>
      </c>
      <c r="H1742" s="31">
        <v>875</v>
      </c>
      <c r="I1742" s="33">
        <v>1435</v>
      </c>
      <c r="J1742" s="33">
        <v>31266.02</v>
      </c>
      <c r="K1742" s="33">
        <v>7615.93</v>
      </c>
      <c r="L1742" s="31">
        <v>167.78</v>
      </c>
      <c r="M1742" s="31"/>
      <c r="N1742" s="33">
        <v>129166.9</v>
      </c>
      <c r="O1742" s="31">
        <v>0</v>
      </c>
    </row>
    <row r="1743" spans="1:15" x14ac:dyDescent="0.25">
      <c r="A1743" s="30">
        <v>2</v>
      </c>
      <c r="B1743" s="31" t="s">
        <v>14</v>
      </c>
      <c r="C1743" s="31" t="s">
        <v>15</v>
      </c>
      <c r="D1743" s="31">
        <v>5</v>
      </c>
      <c r="E1743" s="31">
        <v>6</v>
      </c>
      <c r="F1743" s="32">
        <v>44958</v>
      </c>
      <c r="G1743" s="33">
        <v>60886.58</v>
      </c>
      <c r="H1743" s="31">
        <v>0</v>
      </c>
      <c r="I1743" s="31">
        <v>-468.5</v>
      </c>
      <c r="J1743" s="33">
        <v>25481.57</v>
      </c>
      <c r="K1743" s="33">
        <v>2591.4</v>
      </c>
      <c r="L1743" s="31">
        <v>442.88</v>
      </c>
      <c r="M1743" s="31"/>
      <c r="N1743" s="33">
        <v>88933.93</v>
      </c>
      <c r="O1743" s="31">
        <v>0</v>
      </c>
    </row>
    <row r="1744" spans="1:15" x14ac:dyDescent="0.25">
      <c r="A1744" s="30">
        <v>67</v>
      </c>
      <c r="B1744" s="31" t="s">
        <v>68</v>
      </c>
      <c r="C1744" s="31" t="s">
        <v>15</v>
      </c>
      <c r="D1744" s="31">
        <v>8</v>
      </c>
      <c r="E1744" s="31">
        <v>6</v>
      </c>
      <c r="F1744" s="32">
        <v>44958</v>
      </c>
      <c r="G1744" s="33">
        <v>68143.53</v>
      </c>
      <c r="H1744" s="33">
        <v>5350</v>
      </c>
      <c r="I1744" s="33">
        <v>1855</v>
      </c>
      <c r="J1744" s="33">
        <v>25192.6</v>
      </c>
      <c r="K1744" s="33">
        <v>6449.84</v>
      </c>
      <c r="L1744" s="31">
        <v>228.5</v>
      </c>
      <c r="M1744" s="31"/>
      <c r="N1744" s="33">
        <v>107219.47</v>
      </c>
      <c r="O1744" s="31">
        <v>0</v>
      </c>
    </row>
    <row r="1745" spans="1:15" x14ac:dyDescent="0.25">
      <c r="A1745" s="30">
        <v>14</v>
      </c>
      <c r="B1745" s="31" t="s">
        <v>24</v>
      </c>
      <c r="C1745" s="31" t="s">
        <v>15</v>
      </c>
      <c r="D1745" s="31">
        <v>6</v>
      </c>
      <c r="E1745" s="31">
        <v>4.5</v>
      </c>
      <c r="F1745" s="32">
        <v>44958</v>
      </c>
      <c r="G1745" s="33">
        <v>72846.42</v>
      </c>
      <c r="H1745" s="31">
        <v>320</v>
      </c>
      <c r="I1745" s="33">
        <v>1280</v>
      </c>
      <c r="J1745" s="33">
        <v>23861.119999999999</v>
      </c>
      <c r="K1745" s="33">
        <v>5434.2</v>
      </c>
      <c r="L1745" s="31">
        <v>75</v>
      </c>
      <c r="M1745" s="31"/>
      <c r="N1745" s="33">
        <v>103816.74</v>
      </c>
      <c r="O1745" s="31">
        <v>0</v>
      </c>
    </row>
    <row r="1746" spans="1:15" x14ac:dyDescent="0.25">
      <c r="A1746" s="30">
        <v>83</v>
      </c>
      <c r="B1746" s="31" t="s">
        <v>62</v>
      </c>
      <c r="C1746" s="31" t="s">
        <v>15</v>
      </c>
      <c r="D1746" s="31">
        <v>6</v>
      </c>
      <c r="E1746" s="31">
        <v>4.5</v>
      </c>
      <c r="F1746" s="32">
        <v>44958</v>
      </c>
      <c r="G1746" s="33">
        <v>65288.15</v>
      </c>
      <c r="H1746" s="31">
        <v>0</v>
      </c>
      <c r="I1746" s="31">
        <v>540</v>
      </c>
      <c r="J1746" s="33">
        <v>21325.09</v>
      </c>
      <c r="K1746" s="33">
        <v>4688.5600000000004</v>
      </c>
      <c r="L1746" s="31">
        <v>999.75</v>
      </c>
      <c r="M1746" s="31"/>
      <c r="N1746" s="33">
        <v>92841.55</v>
      </c>
      <c r="O1746" s="31">
        <v>0</v>
      </c>
    </row>
    <row r="1747" spans="1:15" x14ac:dyDescent="0.25">
      <c r="A1747" s="30">
        <v>90</v>
      </c>
      <c r="B1747" s="31" t="s">
        <v>90</v>
      </c>
      <c r="C1747" s="31" t="s">
        <v>38</v>
      </c>
      <c r="D1747" s="31">
        <v>6</v>
      </c>
      <c r="E1747" s="31">
        <v>7</v>
      </c>
      <c r="F1747" s="32">
        <v>44958</v>
      </c>
      <c r="G1747" s="33">
        <v>70762.17</v>
      </c>
      <c r="H1747" s="33">
        <v>2370</v>
      </c>
      <c r="I1747" s="31">
        <v>0</v>
      </c>
      <c r="J1747" s="33">
        <v>23820.65</v>
      </c>
      <c r="K1747" s="33">
        <v>10417.85</v>
      </c>
      <c r="L1747" s="31">
        <v>14</v>
      </c>
      <c r="M1747" s="31"/>
      <c r="N1747" s="33">
        <v>107384.67</v>
      </c>
      <c r="O1747" s="33">
        <v>1226.07</v>
      </c>
    </row>
    <row r="1748" spans="1:15" x14ac:dyDescent="0.25">
      <c r="A1748" s="30">
        <v>65</v>
      </c>
      <c r="B1748" s="31" t="s">
        <v>82</v>
      </c>
      <c r="C1748" s="31" t="s">
        <v>15</v>
      </c>
      <c r="D1748" s="31">
        <v>8</v>
      </c>
      <c r="E1748" s="31">
        <v>6</v>
      </c>
      <c r="F1748" s="32">
        <v>44958</v>
      </c>
      <c r="G1748" s="33">
        <v>59932.47</v>
      </c>
      <c r="H1748" s="31">
        <v>0</v>
      </c>
      <c r="I1748" s="31">
        <v>0</v>
      </c>
      <c r="J1748" s="33">
        <v>16918.88</v>
      </c>
      <c r="K1748" s="33">
        <v>4525.3</v>
      </c>
      <c r="L1748" s="31">
        <v>625</v>
      </c>
      <c r="M1748" s="31"/>
      <c r="N1748" s="33">
        <v>82001.649999999994</v>
      </c>
      <c r="O1748" s="31">
        <v>0</v>
      </c>
    </row>
    <row r="1749" spans="1:15" ht="30" x14ac:dyDescent="0.25">
      <c r="A1749" s="30">
        <v>81</v>
      </c>
      <c r="B1749" s="31" t="s">
        <v>91</v>
      </c>
      <c r="C1749" s="31" t="s">
        <v>59</v>
      </c>
      <c r="D1749" s="31">
        <v>7</v>
      </c>
      <c r="E1749" s="31">
        <v>0</v>
      </c>
      <c r="F1749" s="32">
        <v>44958</v>
      </c>
      <c r="G1749" s="33">
        <v>49847.45</v>
      </c>
      <c r="H1749" s="31">
        <v>550</v>
      </c>
      <c r="I1749" s="31">
        <v>0</v>
      </c>
      <c r="J1749" s="33">
        <v>22698.1</v>
      </c>
      <c r="K1749" s="33">
        <v>6093.3</v>
      </c>
      <c r="L1749" s="31">
        <v>15</v>
      </c>
      <c r="M1749" s="31"/>
      <c r="N1749" s="33">
        <v>79203.850000000006</v>
      </c>
      <c r="O1749" s="33">
        <v>1391.84</v>
      </c>
    </row>
    <row r="1750" spans="1:15" ht="30" x14ac:dyDescent="0.25">
      <c r="A1750" s="30">
        <v>82</v>
      </c>
      <c r="B1750" s="31" t="s">
        <v>87</v>
      </c>
      <c r="C1750" s="31" t="s">
        <v>59</v>
      </c>
      <c r="D1750" s="31">
        <v>7</v>
      </c>
      <c r="E1750" s="31">
        <v>0</v>
      </c>
      <c r="F1750" s="32">
        <v>44958</v>
      </c>
      <c r="G1750" s="33">
        <v>89330.02</v>
      </c>
      <c r="H1750" s="31">
        <v>-900</v>
      </c>
      <c r="I1750" s="31">
        <v>90</v>
      </c>
      <c r="J1750" s="33">
        <v>26428.59</v>
      </c>
      <c r="K1750" s="33">
        <v>6332.26</v>
      </c>
      <c r="L1750" s="31">
        <v>61.25</v>
      </c>
      <c r="M1750" s="31"/>
      <c r="N1750" s="33">
        <v>121342.12</v>
      </c>
      <c r="O1750" s="31">
        <v>-497</v>
      </c>
    </row>
    <row r="1751" spans="1:15" x14ac:dyDescent="0.25">
      <c r="A1751" s="30">
        <v>24</v>
      </c>
      <c r="B1751" s="31" t="s">
        <v>39</v>
      </c>
      <c r="C1751" s="31" t="s">
        <v>36</v>
      </c>
      <c r="D1751" s="31">
        <v>6</v>
      </c>
      <c r="E1751" s="31">
        <v>6</v>
      </c>
      <c r="F1751" s="32">
        <v>44958</v>
      </c>
      <c r="G1751" s="33">
        <v>74062.52</v>
      </c>
      <c r="H1751" s="33">
        <v>2765</v>
      </c>
      <c r="I1751" s="33">
        <v>1436</v>
      </c>
      <c r="J1751" s="33">
        <v>26149.55</v>
      </c>
      <c r="K1751" s="33">
        <v>2900.52</v>
      </c>
      <c r="L1751" s="33">
        <v>1364.89</v>
      </c>
      <c r="M1751" s="33"/>
      <c r="N1751" s="33">
        <v>108678.48</v>
      </c>
      <c r="O1751" s="31">
        <v>0</v>
      </c>
    </row>
    <row r="1752" spans="1:15" x14ac:dyDescent="0.25">
      <c r="A1752" s="30">
        <v>26</v>
      </c>
      <c r="B1752" s="31" t="s">
        <v>41</v>
      </c>
      <c r="C1752" s="31" t="s">
        <v>15</v>
      </c>
      <c r="D1752" s="31">
        <v>8</v>
      </c>
      <c r="E1752" s="31">
        <v>6</v>
      </c>
      <c r="F1752" s="32">
        <v>44958</v>
      </c>
      <c r="G1752" s="33">
        <v>95611.68</v>
      </c>
      <c r="H1752" s="31">
        <v>20</v>
      </c>
      <c r="I1752" s="31">
        <v>960</v>
      </c>
      <c r="J1752" s="33">
        <v>26923.360000000001</v>
      </c>
      <c r="K1752" s="33">
        <v>5531.75</v>
      </c>
      <c r="L1752" s="31">
        <v>700.03</v>
      </c>
      <c r="M1752" s="31"/>
      <c r="N1752" s="33">
        <v>129746.82</v>
      </c>
      <c r="O1752" s="31">
        <v>0</v>
      </c>
    </row>
    <row r="1753" spans="1:15" x14ac:dyDescent="0.25">
      <c r="A1753" s="30">
        <v>20</v>
      </c>
      <c r="B1753" s="31" t="s">
        <v>30</v>
      </c>
      <c r="C1753" s="31" t="s">
        <v>15</v>
      </c>
      <c r="D1753" s="31">
        <v>6</v>
      </c>
      <c r="E1753" s="31">
        <v>4.5</v>
      </c>
      <c r="F1753" s="32">
        <v>44958</v>
      </c>
      <c r="G1753" s="33">
        <v>76807.710000000006</v>
      </c>
      <c r="H1753" s="31">
        <v>960</v>
      </c>
      <c r="I1753" s="33">
        <v>2700</v>
      </c>
      <c r="J1753" s="33">
        <v>24895.97</v>
      </c>
      <c r="K1753" s="33">
        <v>4754.74</v>
      </c>
      <c r="L1753" s="33">
        <v>2356.96</v>
      </c>
      <c r="M1753" s="33"/>
      <c r="N1753" s="33">
        <v>112475.38</v>
      </c>
      <c r="O1753" s="31">
        <v>0</v>
      </c>
    </row>
    <row r="1754" spans="1:15" x14ac:dyDescent="0.25">
      <c r="A1754" s="30">
        <v>22</v>
      </c>
      <c r="B1754" s="31" t="s">
        <v>34</v>
      </c>
      <c r="C1754" s="31" t="s">
        <v>15</v>
      </c>
      <c r="D1754" s="31">
        <v>6</v>
      </c>
      <c r="E1754" s="31">
        <v>4.5</v>
      </c>
      <c r="F1754" s="32">
        <v>44958</v>
      </c>
      <c r="G1754" s="33">
        <v>70686.16</v>
      </c>
      <c r="H1754" s="31">
        <v>640</v>
      </c>
      <c r="I1754" s="31">
        <v>700</v>
      </c>
      <c r="J1754" s="33">
        <v>21860.7</v>
      </c>
      <c r="K1754" s="33">
        <v>3766.24</v>
      </c>
      <c r="L1754" s="31">
        <v>149.69999999999999</v>
      </c>
      <c r="M1754" s="31"/>
      <c r="N1754" s="33">
        <v>97802.8</v>
      </c>
      <c r="O1754" s="31">
        <v>0</v>
      </c>
    </row>
    <row r="1755" spans="1:15" x14ac:dyDescent="0.25">
      <c r="A1755" s="30">
        <v>57</v>
      </c>
      <c r="B1755" s="31" t="s">
        <v>86</v>
      </c>
      <c r="C1755" s="31" t="s">
        <v>15</v>
      </c>
      <c r="D1755" s="31">
        <v>7</v>
      </c>
      <c r="E1755" s="31">
        <v>6</v>
      </c>
      <c r="F1755" s="32">
        <v>44958</v>
      </c>
      <c r="G1755" s="33">
        <v>43433.03</v>
      </c>
      <c r="H1755" s="31">
        <v>325</v>
      </c>
      <c r="I1755" s="31">
        <v>0</v>
      </c>
      <c r="J1755" s="33">
        <v>23464.639999999999</v>
      </c>
      <c r="K1755" s="33">
        <v>5490.69</v>
      </c>
      <c r="L1755" s="31">
        <v>0</v>
      </c>
      <c r="M1755" s="31"/>
      <c r="N1755" s="33">
        <v>72713.36</v>
      </c>
      <c r="O1755" s="31">
        <v>895</v>
      </c>
    </row>
    <row r="1756" spans="1:15" x14ac:dyDescent="0.25">
      <c r="A1756" s="30">
        <v>56</v>
      </c>
      <c r="B1756" s="31" t="s">
        <v>55</v>
      </c>
      <c r="C1756" s="31" t="s">
        <v>15</v>
      </c>
      <c r="D1756" s="31">
        <v>6</v>
      </c>
      <c r="E1756" s="31">
        <v>6</v>
      </c>
      <c r="F1756" s="32">
        <v>44986</v>
      </c>
      <c r="G1756" s="33">
        <v>71503.33</v>
      </c>
      <c r="H1756" s="33">
        <v>2940</v>
      </c>
      <c r="I1756" s="31">
        <v>980</v>
      </c>
      <c r="J1756" s="33">
        <v>35569.83</v>
      </c>
      <c r="K1756" s="33">
        <v>6316.7</v>
      </c>
      <c r="L1756" s="31">
        <v>312</v>
      </c>
      <c r="M1756" s="31"/>
      <c r="N1756" s="33">
        <v>117621.86</v>
      </c>
      <c r="O1756" s="31">
        <v>0</v>
      </c>
    </row>
    <row r="1757" spans="1:15" x14ac:dyDescent="0.25">
      <c r="A1757" s="30">
        <v>117</v>
      </c>
      <c r="B1757" s="31" t="s">
        <v>89</v>
      </c>
      <c r="C1757" s="31" t="s">
        <v>15</v>
      </c>
      <c r="D1757" s="31">
        <v>5</v>
      </c>
      <c r="E1757" s="31">
        <v>7</v>
      </c>
      <c r="F1757" s="32">
        <v>44986</v>
      </c>
      <c r="G1757" s="33">
        <v>33131.050000000003</v>
      </c>
      <c r="H1757" s="33">
        <v>1200</v>
      </c>
      <c r="I1757" s="31">
        <v>165</v>
      </c>
      <c r="J1757" s="33">
        <v>19431.78</v>
      </c>
      <c r="K1757" s="33">
        <v>9824.34</v>
      </c>
      <c r="L1757" s="33">
        <v>7029</v>
      </c>
      <c r="M1757" s="33"/>
      <c r="N1757" s="33">
        <v>70781.17</v>
      </c>
      <c r="O1757" s="31">
        <v>0</v>
      </c>
    </row>
    <row r="1758" spans="1:15" x14ac:dyDescent="0.25">
      <c r="A1758" s="30">
        <v>19</v>
      </c>
      <c r="B1758" s="31" t="s">
        <v>31</v>
      </c>
      <c r="C1758" s="31" t="s">
        <v>32</v>
      </c>
      <c r="D1758" s="31">
        <v>6</v>
      </c>
      <c r="E1758" s="31">
        <v>6</v>
      </c>
      <c r="F1758" s="32">
        <v>44986</v>
      </c>
      <c r="G1758" s="33">
        <v>90415.9</v>
      </c>
      <c r="H1758" s="33">
        <v>6544.5</v>
      </c>
      <c r="I1758" s="33">
        <v>2130</v>
      </c>
      <c r="J1758" s="33">
        <v>30117.200000000001</v>
      </c>
      <c r="K1758" s="33">
        <v>4052.45</v>
      </c>
      <c r="L1758" s="31">
        <v>285</v>
      </c>
      <c r="M1758" s="31"/>
      <c r="N1758" s="33">
        <v>133545.04999999999</v>
      </c>
      <c r="O1758" s="31">
        <v>0</v>
      </c>
    </row>
    <row r="1759" spans="1:15" x14ac:dyDescent="0.25">
      <c r="A1759" s="30">
        <v>8</v>
      </c>
      <c r="B1759" s="31" t="s">
        <v>18</v>
      </c>
      <c r="C1759" s="31" t="s">
        <v>15</v>
      </c>
      <c r="D1759" s="31">
        <v>6</v>
      </c>
      <c r="E1759" s="31">
        <v>6</v>
      </c>
      <c r="F1759" s="32">
        <v>44986</v>
      </c>
      <c r="G1759" s="33">
        <v>77950.95</v>
      </c>
      <c r="H1759" s="33">
        <v>1308.52</v>
      </c>
      <c r="I1759" s="31">
        <v>729</v>
      </c>
      <c r="J1759" s="33">
        <v>41152.85</v>
      </c>
      <c r="K1759" s="33">
        <v>5871.39</v>
      </c>
      <c r="L1759" s="31">
        <v>100.87</v>
      </c>
      <c r="M1759" s="31"/>
      <c r="N1759" s="33">
        <v>127113.58</v>
      </c>
      <c r="O1759" s="31">
        <v>0</v>
      </c>
    </row>
    <row r="1760" spans="1:15" x14ac:dyDescent="0.25">
      <c r="A1760" s="30">
        <v>43</v>
      </c>
      <c r="B1760" s="31" t="s">
        <v>75</v>
      </c>
      <c r="C1760" s="31" t="s">
        <v>15</v>
      </c>
      <c r="D1760" s="31">
        <v>10</v>
      </c>
      <c r="E1760" s="31">
        <v>6</v>
      </c>
      <c r="F1760" s="32">
        <v>44986</v>
      </c>
      <c r="G1760" s="33">
        <v>100245.19</v>
      </c>
      <c r="H1760" s="33">
        <v>4375</v>
      </c>
      <c r="I1760" s="31">
        <v>0</v>
      </c>
      <c r="J1760" s="33">
        <v>24689.25</v>
      </c>
      <c r="K1760" s="33">
        <v>4960.93</v>
      </c>
      <c r="L1760" s="33">
        <v>1831.4</v>
      </c>
      <c r="M1760" s="33"/>
      <c r="N1760" s="33">
        <v>136101.76999999999</v>
      </c>
      <c r="O1760" s="31">
        <v>0</v>
      </c>
    </row>
    <row r="1761" spans="1:15" x14ac:dyDescent="0.25">
      <c r="A1761" s="30">
        <v>54</v>
      </c>
      <c r="B1761" s="31" t="s">
        <v>65</v>
      </c>
      <c r="C1761" s="31" t="s">
        <v>15</v>
      </c>
      <c r="D1761" s="31">
        <v>8</v>
      </c>
      <c r="E1761" s="31">
        <v>6</v>
      </c>
      <c r="F1761" s="32">
        <v>44986</v>
      </c>
      <c r="G1761" s="33">
        <v>84237.87</v>
      </c>
      <c r="H1761" s="31">
        <v>0</v>
      </c>
      <c r="I1761" s="31">
        <v>615</v>
      </c>
      <c r="J1761" s="33">
        <v>24574.19</v>
      </c>
      <c r="K1761" s="33">
        <v>4728.8999999999996</v>
      </c>
      <c r="L1761" s="31">
        <v>895.5</v>
      </c>
      <c r="M1761" s="31"/>
      <c r="N1761" s="33">
        <v>115051.46</v>
      </c>
      <c r="O1761" s="31">
        <v>0</v>
      </c>
    </row>
    <row r="1762" spans="1:15" x14ac:dyDescent="0.25">
      <c r="A1762" s="30">
        <v>64</v>
      </c>
      <c r="B1762" s="31" t="s">
        <v>70</v>
      </c>
      <c r="C1762" s="31" t="s">
        <v>32</v>
      </c>
      <c r="D1762" s="31">
        <v>9</v>
      </c>
      <c r="E1762" s="31">
        <v>6</v>
      </c>
      <c r="F1762" s="32">
        <v>44986</v>
      </c>
      <c r="G1762" s="33">
        <v>130818.15</v>
      </c>
      <c r="H1762" s="31">
        <v>485</v>
      </c>
      <c r="I1762" s="33">
        <v>2737.25</v>
      </c>
      <c r="J1762" s="33">
        <v>48428.53</v>
      </c>
      <c r="K1762" s="33">
        <v>6590.66</v>
      </c>
      <c r="L1762" s="31">
        <v>105.69</v>
      </c>
      <c r="M1762" s="31"/>
      <c r="N1762" s="33">
        <v>189165.28</v>
      </c>
      <c r="O1762" s="31">
        <v>0</v>
      </c>
    </row>
    <row r="1763" spans="1:15" x14ac:dyDescent="0.25">
      <c r="A1763" s="30">
        <v>34</v>
      </c>
      <c r="B1763" s="31" t="s">
        <v>48</v>
      </c>
      <c r="C1763" s="31" t="s">
        <v>15</v>
      </c>
      <c r="D1763" s="31">
        <v>7</v>
      </c>
      <c r="E1763" s="31">
        <v>6</v>
      </c>
      <c r="F1763" s="32">
        <v>44986</v>
      </c>
      <c r="G1763" s="33">
        <v>97157.88</v>
      </c>
      <c r="H1763" s="31">
        <v>598</v>
      </c>
      <c r="I1763" s="33">
        <v>2130</v>
      </c>
      <c r="J1763" s="33">
        <v>38852.769999999997</v>
      </c>
      <c r="K1763" s="33">
        <v>6039.35</v>
      </c>
      <c r="L1763" s="31">
        <v>272</v>
      </c>
      <c r="M1763" s="31"/>
      <c r="N1763" s="33">
        <v>145050</v>
      </c>
      <c r="O1763" s="31">
        <v>0</v>
      </c>
    </row>
    <row r="1764" spans="1:15" x14ac:dyDescent="0.25">
      <c r="A1764" s="30">
        <v>48</v>
      </c>
      <c r="B1764" s="31" t="s">
        <v>95</v>
      </c>
      <c r="C1764" s="31" t="s">
        <v>36</v>
      </c>
      <c r="D1764" s="31">
        <v>8</v>
      </c>
      <c r="E1764" s="31">
        <v>6</v>
      </c>
      <c r="F1764" s="32">
        <v>44986</v>
      </c>
      <c r="G1764" s="33">
        <v>53863.1</v>
      </c>
      <c r="H1764" s="31">
        <v>450</v>
      </c>
      <c r="I1764" s="31">
        <v>790</v>
      </c>
      <c r="J1764" s="33">
        <v>12740.25</v>
      </c>
      <c r="K1764" s="33">
        <v>5443.1</v>
      </c>
      <c r="L1764" s="31">
        <v>306.99</v>
      </c>
      <c r="M1764" s="31"/>
      <c r="N1764" s="33">
        <v>73593.440000000002</v>
      </c>
      <c r="O1764" s="31">
        <v>0</v>
      </c>
    </row>
    <row r="1765" spans="1:15" x14ac:dyDescent="0.25">
      <c r="A1765" s="30">
        <v>18</v>
      </c>
      <c r="B1765" s="31" t="s">
        <v>29</v>
      </c>
      <c r="C1765" s="31" t="s">
        <v>15</v>
      </c>
      <c r="D1765" s="31">
        <v>6</v>
      </c>
      <c r="E1765" s="31">
        <v>6</v>
      </c>
      <c r="F1765" s="32">
        <v>44986</v>
      </c>
      <c r="G1765" s="33">
        <v>78041.19</v>
      </c>
      <c r="H1765" s="31">
        <v>0</v>
      </c>
      <c r="I1765" s="31">
        <v>854.07</v>
      </c>
      <c r="J1765" s="33">
        <v>27631.55</v>
      </c>
      <c r="K1765" s="33">
        <v>3521.6</v>
      </c>
      <c r="L1765" s="33">
        <v>6101.35</v>
      </c>
      <c r="M1765" s="33"/>
      <c r="N1765" s="33">
        <v>116149.75999999999</v>
      </c>
      <c r="O1765" s="31">
        <v>0</v>
      </c>
    </row>
    <row r="1766" spans="1:15" x14ac:dyDescent="0.25">
      <c r="A1766" s="30">
        <v>12</v>
      </c>
      <c r="B1766" s="31" t="s">
        <v>23</v>
      </c>
      <c r="C1766" s="31" t="s">
        <v>15</v>
      </c>
      <c r="D1766" s="31">
        <v>6</v>
      </c>
      <c r="E1766" s="31">
        <v>6</v>
      </c>
      <c r="F1766" s="32">
        <v>44986</v>
      </c>
      <c r="G1766" s="33">
        <v>79414.84</v>
      </c>
      <c r="H1766" s="31">
        <v>190</v>
      </c>
      <c r="I1766" s="33">
        <v>1665</v>
      </c>
      <c r="J1766" s="33">
        <v>28158.19</v>
      </c>
      <c r="K1766" s="33">
        <v>3722.84</v>
      </c>
      <c r="L1766" s="31">
        <v>354.29</v>
      </c>
      <c r="M1766" s="31"/>
      <c r="N1766" s="33">
        <v>113505.16</v>
      </c>
      <c r="O1766" s="31">
        <v>0</v>
      </c>
    </row>
    <row r="1767" spans="1:15" x14ac:dyDescent="0.25">
      <c r="A1767" s="30">
        <v>99</v>
      </c>
      <c r="B1767" s="31" t="s">
        <v>85</v>
      </c>
      <c r="C1767" s="31" t="s">
        <v>15</v>
      </c>
      <c r="D1767" s="31">
        <v>8</v>
      </c>
      <c r="E1767" s="31">
        <v>6</v>
      </c>
      <c r="F1767" s="32">
        <v>44986</v>
      </c>
      <c r="G1767" s="33">
        <v>100330.25</v>
      </c>
      <c r="H1767" s="33">
        <v>6686.25</v>
      </c>
      <c r="I1767" s="33">
        <v>2481.25</v>
      </c>
      <c r="J1767" s="33">
        <v>48939.15</v>
      </c>
      <c r="K1767" s="33">
        <v>9871.91</v>
      </c>
      <c r="L1767" s="31">
        <v>512.5</v>
      </c>
      <c r="M1767" s="31"/>
      <c r="N1767" s="33">
        <v>168821.31</v>
      </c>
      <c r="O1767" s="31">
        <v>0</v>
      </c>
    </row>
    <row r="1768" spans="1:15" ht="30" x14ac:dyDescent="0.25">
      <c r="A1768" s="30">
        <v>87</v>
      </c>
      <c r="B1768" s="31" t="s">
        <v>81</v>
      </c>
      <c r="C1768" s="31" t="s">
        <v>20</v>
      </c>
      <c r="D1768" s="31">
        <v>8</v>
      </c>
      <c r="E1768" s="31">
        <v>7</v>
      </c>
      <c r="F1768" s="32">
        <v>44986</v>
      </c>
      <c r="G1768" s="33">
        <v>91225.41</v>
      </c>
      <c r="H1768" s="33">
        <v>2082.5</v>
      </c>
      <c r="I1768" s="33">
        <v>2780</v>
      </c>
      <c r="J1768" s="33">
        <v>27046.98</v>
      </c>
      <c r="K1768" s="33">
        <v>16975.2</v>
      </c>
      <c r="L1768" s="33">
        <v>4261.0200000000004</v>
      </c>
      <c r="M1768" s="33"/>
      <c r="N1768" s="33">
        <v>144371.10999999999</v>
      </c>
      <c r="O1768" s="31">
        <v>0</v>
      </c>
    </row>
    <row r="1769" spans="1:15" x14ac:dyDescent="0.25">
      <c r="A1769" s="30">
        <v>35</v>
      </c>
      <c r="B1769" s="31" t="s">
        <v>61</v>
      </c>
      <c r="C1769" s="31" t="s">
        <v>15</v>
      </c>
      <c r="D1769" s="31">
        <v>9</v>
      </c>
      <c r="E1769" s="31">
        <v>6</v>
      </c>
      <c r="F1769" s="32">
        <v>44986</v>
      </c>
      <c r="G1769" s="33">
        <v>101574.16</v>
      </c>
      <c r="H1769" s="31">
        <v>0</v>
      </c>
      <c r="I1769" s="33">
        <v>2345</v>
      </c>
      <c r="J1769" s="33">
        <v>37548.120000000003</v>
      </c>
      <c r="K1769" s="33">
        <v>10215.66</v>
      </c>
      <c r="L1769" s="31">
        <v>116.92</v>
      </c>
      <c r="M1769" s="31"/>
      <c r="N1769" s="33">
        <v>151799.85999999999</v>
      </c>
      <c r="O1769" s="31">
        <v>0</v>
      </c>
    </row>
    <row r="1770" spans="1:15" x14ac:dyDescent="0.25">
      <c r="A1770" s="30">
        <v>89</v>
      </c>
      <c r="B1770" s="31" t="s">
        <v>83</v>
      </c>
      <c r="C1770" s="31" t="s">
        <v>32</v>
      </c>
      <c r="D1770" s="31">
        <v>9</v>
      </c>
      <c r="E1770" s="31">
        <v>6</v>
      </c>
      <c r="F1770" s="32">
        <v>44986</v>
      </c>
      <c r="G1770" s="33">
        <v>154957.71</v>
      </c>
      <c r="H1770" s="31">
        <v>0</v>
      </c>
      <c r="I1770" s="33">
        <v>1980</v>
      </c>
      <c r="J1770" s="33">
        <v>58327.08</v>
      </c>
      <c r="K1770" s="33">
        <v>9249.43</v>
      </c>
      <c r="L1770" s="31">
        <v>29.99</v>
      </c>
      <c r="M1770" s="31"/>
      <c r="N1770" s="33">
        <v>224544.21</v>
      </c>
      <c r="O1770" s="31">
        <v>0</v>
      </c>
    </row>
    <row r="1771" spans="1:15" x14ac:dyDescent="0.25">
      <c r="A1771" s="30">
        <v>27</v>
      </c>
      <c r="B1771" s="31" t="s">
        <v>42</v>
      </c>
      <c r="C1771" s="31" t="s">
        <v>15</v>
      </c>
      <c r="D1771" s="31">
        <v>6</v>
      </c>
      <c r="E1771" s="31">
        <v>6</v>
      </c>
      <c r="F1771" s="32">
        <v>44986</v>
      </c>
      <c r="G1771" s="33">
        <v>91156.25</v>
      </c>
      <c r="H1771" s="31">
        <v>300</v>
      </c>
      <c r="I1771" s="31">
        <v>480</v>
      </c>
      <c r="J1771" s="33">
        <v>41485.4</v>
      </c>
      <c r="K1771" s="33">
        <v>5699.87</v>
      </c>
      <c r="L1771" s="31">
        <v>139.21</v>
      </c>
      <c r="M1771" s="31"/>
      <c r="N1771" s="33">
        <v>139260.73000000001</v>
      </c>
      <c r="O1771" s="31">
        <v>0</v>
      </c>
    </row>
    <row r="1772" spans="1:15" x14ac:dyDescent="0.25">
      <c r="A1772" s="30">
        <v>68</v>
      </c>
      <c r="B1772" s="31" t="s">
        <v>72</v>
      </c>
      <c r="C1772" s="31" t="s">
        <v>32</v>
      </c>
      <c r="D1772" s="31">
        <v>6</v>
      </c>
      <c r="E1772" s="31">
        <v>7</v>
      </c>
      <c r="F1772" s="32">
        <v>44986</v>
      </c>
      <c r="G1772" s="33">
        <v>80885.990000000005</v>
      </c>
      <c r="H1772" s="33">
        <v>3750</v>
      </c>
      <c r="I1772" s="33">
        <v>4605</v>
      </c>
      <c r="J1772" s="33">
        <v>40203.800000000003</v>
      </c>
      <c r="K1772" s="33">
        <v>5777.2</v>
      </c>
      <c r="L1772" s="33">
        <v>2983.73</v>
      </c>
      <c r="M1772" s="33"/>
      <c r="N1772" s="33">
        <v>138205.72</v>
      </c>
      <c r="O1772" s="31">
        <v>0</v>
      </c>
    </row>
    <row r="1773" spans="1:15" x14ac:dyDescent="0.25">
      <c r="A1773" s="30">
        <v>41</v>
      </c>
      <c r="B1773" s="31" t="s">
        <v>50</v>
      </c>
      <c r="C1773" s="31" t="s">
        <v>38</v>
      </c>
      <c r="D1773" s="31">
        <v>5</v>
      </c>
      <c r="E1773" s="31">
        <v>6</v>
      </c>
      <c r="F1773" s="32">
        <v>44986</v>
      </c>
      <c r="G1773" s="33">
        <v>39951.22</v>
      </c>
      <c r="H1773" s="33">
        <v>3200</v>
      </c>
      <c r="I1773" s="31">
        <v>150</v>
      </c>
      <c r="J1773" s="33">
        <v>14419.93</v>
      </c>
      <c r="K1773" s="33">
        <v>2244.9499999999998</v>
      </c>
      <c r="L1773" s="33">
        <v>1100.6400000000001</v>
      </c>
      <c r="M1773" s="33"/>
      <c r="N1773" s="33">
        <v>61066.74</v>
      </c>
      <c r="O1773" s="31">
        <v>0</v>
      </c>
    </row>
    <row r="1774" spans="1:15" x14ac:dyDescent="0.25">
      <c r="A1774" s="30">
        <v>38</v>
      </c>
      <c r="B1774" s="31" t="s">
        <v>53</v>
      </c>
      <c r="C1774" s="31" t="s">
        <v>15</v>
      </c>
      <c r="D1774" s="31">
        <v>8</v>
      </c>
      <c r="E1774" s="31">
        <v>6</v>
      </c>
      <c r="F1774" s="32">
        <v>44986</v>
      </c>
      <c r="G1774" s="33">
        <v>64613.84</v>
      </c>
      <c r="H1774" s="31">
        <v>0</v>
      </c>
      <c r="I1774" s="31">
        <v>-410</v>
      </c>
      <c r="J1774" s="33">
        <v>36376.69</v>
      </c>
      <c r="K1774" s="33">
        <v>8327.2800000000007</v>
      </c>
      <c r="L1774" s="31">
        <v>148.99</v>
      </c>
      <c r="M1774" s="31"/>
      <c r="N1774" s="33">
        <v>109056.8</v>
      </c>
      <c r="O1774" s="31">
        <v>0</v>
      </c>
    </row>
    <row r="1775" spans="1:15" x14ac:dyDescent="0.25">
      <c r="A1775" s="30">
        <v>36</v>
      </c>
      <c r="B1775" s="31" t="s">
        <v>52</v>
      </c>
      <c r="C1775" s="31" t="s">
        <v>15</v>
      </c>
      <c r="D1775" s="31">
        <v>7</v>
      </c>
      <c r="E1775" s="31">
        <v>6</v>
      </c>
      <c r="F1775" s="32">
        <v>44986</v>
      </c>
      <c r="G1775" s="33">
        <v>62508.28</v>
      </c>
      <c r="H1775" s="31">
        <v>300</v>
      </c>
      <c r="I1775" s="33">
        <v>7880</v>
      </c>
      <c r="J1775" s="33">
        <v>26464.3</v>
      </c>
      <c r="K1775" s="33">
        <v>5417.63</v>
      </c>
      <c r="L1775" s="31">
        <v>0</v>
      </c>
      <c r="M1775" s="31"/>
      <c r="N1775" s="33">
        <v>102570.21</v>
      </c>
      <c r="O1775" s="31">
        <v>0</v>
      </c>
    </row>
    <row r="1776" spans="1:15" ht="30" x14ac:dyDescent="0.25">
      <c r="A1776" s="30">
        <v>85</v>
      </c>
      <c r="B1776" s="31" t="s">
        <v>88</v>
      </c>
      <c r="C1776" s="31" t="s">
        <v>59</v>
      </c>
      <c r="D1776" s="31">
        <v>8</v>
      </c>
      <c r="E1776" s="31">
        <v>6</v>
      </c>
      <c r="F1776" s="32">
        <v>44986</v>
      </c>
      <c r="G1776" s="33">
        <v>74922.720000000001</v>
      </c>
      <c r="H1776" s="31">
        <v>0</v>
      </c>
      <c r="I1776" s="31">
        <v>0</v>
      </c>
      <c r="J1776" s="33">
        <v>26945.11</v>
      </c>
      <c r="K1776" s="33">
        <v>7440.14</v>
      </c>
      <c r="L1776" s="31">
        <v>255.5</v>
      </c>
      <c r="M1776" s="31"/>
      <c r="N1776" s="33">
        <v>109563.47</v>
      </c>
      <c r="O1776" s="31">
        <v>0</v>
      </c>
    </row>
    <row r="1777" spans="1:15" x14ac:dyDescent="0.25">
      <c r="A1777" s="30">
        <v>13</v>
      </c>
      <c r="B1777" s="31" t="s">
        <v>25</v>
      </c>
      <c r="C1777" s="31" t="s">
        <v>15</v>
      </c>
      <c r="D1777" s="31">
        <v>6</v>
      </c>
      <c r="E1777" s="31">
        <v>6</v>
      </c>
      <c r="F1777" s="32">
        <v>44986</v>
      </c>
      <c r="G1777" s="33">
        <v>80091.59</v>
      </c>
      <c r="H1777" s="33">
        <v>1298.2</v>
      </c>
      <c r="I1777" s="33">
        <v>1395</v>
      </c>
      <c r="J1777" s="33">
        <v>30016.28</v>
      </c>
      <c r="K1777" s="33">
        <v>5632.36</v>
      </c>
      <c r="L1777" s="31">
        <v>16.989999999999998</v>
      </c>
      <c r="M1777" s="31"/>
      <c r="N1777" s="33">
        <v>118450.42</v>
      </c>
      <c r="O1777" s="31">
        <v>0</v>
      </c>
    </row>
    <row r="1778" spans="1:15" x14ac:dyDescent="0.25">
      <c r="A1778" s="30">
        <v>11</v>
      </c>
      <c r="B1778" s="31" t="s">
        <v>22</v>
      </c>
      <c r="C1778" s="31" t="s">
        <v>15</v>
      </c>
      <c r="D1778" s="31">
        <v>6</v>
      </c>
      <c r="E1778" s="31">
        <v>6</v>
      </c>
      <c r="F1778" s="32">
        <v>44986</v>
      </c>
      <c r="G1778" s="33">
        <v>81275.73</v>
      </c>
      <c r="H1778" s="31">
        <v>175</v>
      </c>
      <c r="I1778" s="33">
        <v>2470</v>
      </c>
      <c r="J1778" s="33">
        <v>29744.6</v>
      </c>
      <c r="K1778" s="33">
        <v>4876.8999999999996</v>
      </c>
      <c r="L1778" s="31">
        <v>664.95</v>
      </c>
      <c r="M1778" s="31"/>
      <c r="N1778" s="33">
        <v>119207.18</v>
      </c>
      <c r="O1778" s="31">
        <v>0</v>
      </c>
    </row>
    <row r="1779" spans="1:15" x14ac:dyDescent="0.25">
      <c r="A1779" s="30">
        <v>4</v>
      </c>
      <c r="B1779" s="31" t="s">
        <v>37</v>
      </c>
      <c r="C1779" s="31" t="s">
        <v>38</v>
      </c>
      <c r="D1779" s="31">
        <v>5</v>
      </c>
      <c r="E1779" s="31">
        <v>6</v>
      </c>
      <c r="F1779" s="32">
        <v>44986</v>
      </c>
      <c r="G1779" s="33">
        <v>36152.18</v>
      </c>
      <c r="H1779" s="33">
        <v>2540</v>
      </c>
      <c r="I1779" s="33">
        <v>2250</v>
      </c>
      <c r="J1779" s="33">
        <v>15788.47</v>
      </c>
      <c r="K1779" s="33">
        <v>4036.25</v>
      </c>
      <c r="L1779" s="33">
        <v>1348.82</v>
      </c>
      <c r="M1779" s="33"/>
      <c r="N1779" s="33">
        <v>62115.72</v>
      </c>
      <c r="O1779" s="31">
        <v>0</v>
      </c>
    </row>
    <row r="1780" spans="1:15" x14ac:dyDescent="0.25">
      <c r="A1780" s="30">
        <v>10</v>
      </c>
      <c r="B1780" s="31" t="s">
        <v>21</v>
      </c>
      <c r="C1780" s="31" t="s">
        <v>15</v>
      </c>
      <c r="D1780" s="31">
        <v>6</v>
      </c>
      <c r="E1780" s="31">
        <v>6</v>
      </c>
      <c r="F1780" s="32">
        <v>44986</v>
      </c>
      <c r="G1780" s="33">
        <v>78813.56</v>
      </c>
      <c r="H1780" s="33">
        <v>1495</v>
      </c>
      <c r="I1780" s="33">
        <v>1890</v>
      </c>
      <c r="J1780" s="33">
        <v>33324</v>
      </c>
      <c r="K1780" s="33">
        <v>4376.43</v>
      </c>
      <c r="L1780" s="31">
        <v>684</v>
      </c>
      <c r="M1780" s="31"/>
      <c r="N1780" s="33">
        <v>120582.99</v>
      </c>
      <c r="O1780" s="31">
        <v>0</v>
      </c>
    </row>
    <row r="1781" spans="1:15" x14ac:dyDescent="0.25">
      <c r="A1781" s="30">
        <v>6</v>
      </c>
      <c r="B1781" s="31" t="s">
        <v>16</v>
      </c>
      <c r="C1781" s="31" t="s">
        <v>15</v>
      </c>
      <c r="D1781" s="31">
        <v>6</v>
      </c>
      <c r="E1781" s="31">
        <v>6</v>
      </c>
      <c r="F1781" s="32">
        <v>44986</v>
      </c>
      <c r="G1781" s="33">
        <v>79269.539999999994</v>
      </c>
      <c r="H1781" s="31">
        <v>0</v>
      </c>
      <c r="I1781" s="33">
        <v>4105.5</v>
      </c>
      <c r="J1781" s="33">
        <v>40760</v>
      </c>
      <c r="K1781" s="33">
        <v>6968.15</v>
      </c>
      <c r="L1781" s="33">
        <v>4665.83</v>
      </c>
      <c r="M1781" s="33"/>
      <c r="N1781" s="33">
        <v>135769.01999999999</v>
      </c>
      <c r="O1781" s="31">
        <v>0</v>
      </c>
    </row>
    <row r="1782" spans="1:15" x14ac:dyDescent="0.25">
      <c r="A1782" s="30">
        <v>49</v>
      </c>
      <c r="B1782" s="31" t="s">
        <v>64</v>
      </c>
      <c r="C1782" s="31" t="s">
        <v>15</v>
      </c>
      <c r="D1782" s="31">
        <v>7</v>
      </c>
      <c r="E1782" s="31">
        <v>6</v>
      </c>
      <c r="F1782" s="32">
        <v>44986</v>
      </c>
      <c r="G1782" s="33">
        <v>74871.83</v>
      </c>
      <c r="H1782" s="31">
        <v>0</v>
      </c>
      <c r="I1782" s="33">
        <v>1090.5</v>
      </c>
      <c r="J1782" s="33">
        <v>29934.880000000001</v>
      </c>
      <c r="K1782" s="33">
        <v>6263.16</v>
      </c>
      <c r="L1782" s="31">
        <v>531.67999999999995</v>
      </c>
      <c r="M1782" s="31"/>
      <c r="N1782" s="33">
        <v>112692.05</v>
      </c>
      <c r="O1782" s="31">
        <v>0</v>
      </c>
    </row>
    <row r="1783" spans="1:15" x14ac:dyDescent="0.25">
      <c r="A1783" s="30">
        <v>24</v>
      </c>
      <c r="B1783" s="31" t="s">
        <v>39</v>
      </c>
      <c r="C1783" s="31" t="s">
        <v>36</v>
      </c>
      <c r="D1783" s="31">
        <v>6</v>
      </c>
      <c r="E1783" s="31">
        <v>6</v>
      </c>
      <c r="F1783" s="32">
        <v>44986</v>
      </c>
      <c r="G1783" s="33">
        <v>71045.59</v>
      </c>
      <c r="H1783" s="31">
        <v>0</v>
      </c>
      <c r="I1783" s="33">
        <v>2434</v>
      </c>
      <c r="J1783" s="33">
        <v>23368.799999999999</v>
      </c>
      <c r="K1783" s="33">
        <v>1919.25</v>
      </c>
      <c r="L1783" s="33">
        <v>4798.8599999999997</v>
      </c>
      <c r="M1783" s="33"/>
      <c r="N1783" s="33">
        <v>103566.5</v>
      </c>
      <c r="O1783" s="31">
        <v>0</v>
      </c>
    </row>
    <row r="1784" spans="1:15" x14ac:dyDescent="0.25">
      <c r="A1784" s="30">
        <v>23</v>
      </c>
      <c r="B1784" s="31" t="s">
        <v>35</v>
      </c>
      <c r="C1784" s="31" t="s">
        <v>36</v>
      </c>
      <c r="D1784" s="31">
        <v>6</v>
      </c>
      <c r="E1784" s="31">
        <v>6</v>
      </c>
      <c r="F1784" s="32">
        <v>44986</v>
      </c>
      <c r="G1784" s="33">
        <v>66198.320000000007</v>
      </c>
      <c r="H1784" s="31">
        <v>550</v>
      </c>
      <c r="I1784" s="33">
        <v>2785</v>
      </c>
      <c r="J1784" s="33">
        <v>25114.5</v>
      </c>
      <c r="K1784" s="33">
        <v>6430.6</v>
      </c>
      <c r="L1784" s="33">
        <v>4051.9</v>
      </c>
      <c r="M1784" s="33"/>
      <c r="N1784" s="33">
        <v>105130.32</v>
      </c>
      <c r="O1784" s="31">
        <v>0</v>
      </c>
    </row>
    <row r="1785" spans="1:15" x14ac:dyDescent="0.25">
      <c r="A1785" s="30">
        <v>47</v>
      </c>
      <c r="B1785" s="31" t="s">
        <v>77</v>
      </c>
      <c r="C1785" s="31" t="s">
        <v>36</v>
      </c>
      <c r="D1785" s="31">
        <v>9</v>
      </c>
      <c r="E1785" s="31">
        <v>6</v>
      </c>
      <c r="F1785" s="32">
        <v>44986</v>
      </c>
      <c r="G1785" s="33">
        <v>93668.36</v>
      </c>
      <c r="H1785" s="33">
        <v>1725</v>
      </c>
      <c r="I1785" s="33">
        <v>2580.52</v>
      </c>
      <c r="J1785" s="33">
        <v>30358.94</v>
      </c>
      <c r="K1785" s="33">
        <v>10492.8</v>
      </c>
      <c r="L1785" s="31">
        <v>693.84</v>
      </c>
      <c r="M1785" s="31"/>
      <c r="N1785" s="33">
        <v>139519.46</v>
      </c>
      <c r="O1785" s="31">
        <v>0</v>
      </c>
    </row>
    <row r="1786" spans="1:15" x14ac:dyDescent="0.25">
      <c r="A1786" s="30">
        <v>44</v>
      </c>
      <c r="B1786" s="31" t="s">
        <v>84</v>
      </c>
      <c r="C1786" s="31" t="s">
        <v>15</v>
      </c>
      <c r="D1786" s="31">
        <v>7</v>
      </c>
      <c r="E1786" s="31">
        <v>6</v>
      </c>
      <c r="F1786" s="32">
        <v>44986</v>
      </c>
      <c r="G1786" s="33">
        <v>100684.1</v>
      </c>
      <c r="H1786" s="33">
        <v>5400</v>
      </c>
      <c r="I1786" s="31">
        <v>450</v>
      </c>
      <c r="J1786" s="33">
        <v>45834.98</v>
      </c>
      <c r="K1786" s="33">
        <v>6182.52</v>
      </c>
      <c r="L1786" s="31">
        <v>60</v>
      </c>
      <c r="M1786" s="31"/>
      <c r="N1786" s="33">
        <v>158611.6</v>
      </c>
      <c r="O1786" s="31">
        <v>0</v>
      </c>
    </row>
    <row r="1787" spans="1:15" x14ac:dyDescent="0.25">
      <c r="A1787" s="30">
        <v>53</v>
      </c>
      <c r="B1787" s="31" t="s">
        <v>66</v>
      </c>
      <c r="C1787" s="31" t="s">
        <v>36</v>
      </c>
      <c r="D1787" s="31">
        <v>6</v>
      </c>
      <c r="E1787" s="31">
        <v>6</v>
      </c>
      <c r="F1787" s="32">
        <v>44986</v>
      </c>
      <c r="G1787" s="33">
        <v>66969.19</v>
      </c>
      <c r="H1787" s="33">
        <v>10110.35</v>
      </c>
      <c r="I1787" s="33">
        <v>2590</v>
      </c>
      <c r="J1787" s="33">
        <v>20414.310000000001</v>
      </c>
      <c r="K1787" s="33">
        <v>5271.06</v>
      </c>
      <c r="L1787" s="31">
        <v>0</v>
      </c>
      <c r="M1787" s="31"/>
      <c r="N1787" s="33">
        <v>105354.91</v>
      </c>
      <c r="O1787" s="31">
        <v>0</v>
      </c>
    </row>
    <row r="1788" spans="1:15" x14ac:dyDescent="0.25">
      <c r="A1788" s="30">
        <v>32</v>
      </c>
      <c r="B1788" s="31" t="s">
        <v>49</v>
      </c>
      <c r="C1788" s="31" t="s">
        <v>15</v>
      </c>
      <c r="D1788" s="31">
        <v>7</v>
      </c>
      <c r="E1788" s="31">
        <v>7</v>
      </c>
      <c r="F1788" s="32">
        <v>44986</v>
      </c>
      <c r="G1788" s="33">
        <v>85182.25</v>
      </c>
      <c r="H1788" s="33">
        <v>1080</v>
      </c>
      <c r="I1788" s="31">
        <v>65</v>
      </c>
      <c r="J1788" s="33">
        <v>36485</v>
      </c>
      <c r="K1788" s="33">
        <v>5691.45</v>
      </c>
      <c r="L1788" s="33">
        <v>1073.9100000000001</v>
      </c>
      <c r="M1788" s="33"/>
      <c r="N1788" s="33">
        <v>129577.61</v>
      </c>
      <c r="O1788" s="31">
        <v>0</v>
      </c>
    </row>
    <row r="1789" spans="1:15" x14ac:dyDescent="0.25">
      <c r="A1789" s="30">
        <v>40</v>
      </c>
      <c r="B1789" s="31" t="s">
        <v>57</v>
      </c>
      <c r="C1789" s="31" t="s">
        <v>32</v>
      </c>
      <c r="D1789" s="31">
        <v>7</v>
      </c>
      <c r="E1789" s="31">
        <v>6</v>
      </c>
      <c r="F1789" s="32">
        <v>44986</v>
      </c>
      <c r="G1789" s="33">
        <v>135896</v>
      </c>
      <c r="H1789" s="33">
        <v>14370</v>
      </c>
      <c r="I1789" s="33">
        <v>3150</v>
      </c>
      <c r="J1789" s="33">
        <v>58200.800000000003</v>
      </c>
      <c r="K1789" s="33">
        <v>8741.48</v>
      </c>
      <c r="L1789" s="31">
        <v>757.15</v>
      </c>
      <c r="M1789" s="31"/>
      <c r="N1789" s="33">
        <v>221115.43</v>
      </c>
      <c r="O1789" s="31">
        <v>0</v>
      </c>
    </row>
    <row r="1790" spans="1:15" x14ac:dyDescent="0.25">
      <c r="A1790" s="30">
        <v>60</v>
      </c>
      <c r="B1790" s="31" t="s">
        <v>67</v>
      </c>
      <c r="C1790" s="31" t="s">
        <v>15</v>
      </c>
      <c r="D1790" s="31">
        <v>7</v>
      </c>
      <c r="E1790" s="31">
        <v>6</v>
      </c>
      <c r="F1790" s="32">
        <v>44986</v>
      </c>
      <c r="G1790" s="33">
        <v>97890</v>
      </c>
      <c r="H1790" s="31">
        <v>0</v>
      </c>
      <c r="I1790" s="33">
        <v>2452.61</v>
      </c>
      <c r="J1790" s="33">
        <v>40892</v>
      </c>
      <c r="K1790" s="33">
        <v>7018</v>
      </c>
      <c r="L1790" s="33">
        <v>2994.65</v>
      </c>
      <c r="M1790" s="33"/>
      <c r="N1790" s="33">
        <v>151247.26</v>
      </c>
      <c r="O1790" s="31">
        <v>0</v>
      </c>
    </row>
    <row r="1791" spans="1:15" x14ac:dyDescent="0.25">
      <c r="A1791" s="30">
        <v>88</v>
      </c>
      <c r="B1791" s="31" t="s">
        <v>92</v>
      </c>
      <c r="C1791" s="31" t="s">
        <v>15</v>
      </c>
      <c r="D1791" s="31">
        <v>7</v>
      </c>
      <c r="E1791" s="31">
        <v>7</v>
      </c>
      <c r="F1791" s="32">
        <v>44986</v>
      </c>
      <c r="G1791" s="33">
        <v>80968.73</v>
      </c>
      <c r="H1791" s="31">
        <v>450</v>
      </c>
      <c r="I1791" s="33">
        <v>4915</v>
      </c>
      <c r="J1791" s="33">
        <v>29594.52</v>
      </c>
      <c r="K1791" s="33">
        <v>12365.69</v>
      </c>
      <c r="L1791" s="31">
        <v>249.9</v>
      </c>
      <c r="M1791" s="31"/>
      <c r="N1791" s="33">
        <v>128543.84</v>
      </c>
      <c r="O1791" s="31">
        <v>0</v>
      </c>
    </row>
    <row r="1792" spans="1:15" x14ac:dyDescent="0.25">
      <c r="A1792" s="30">
        <v>61</v>
      </c>
      <c r="B1792" s="31" t="s">
        <v>78</v>
      </c>
      <c r="C1792" s="31" t="s">
        <v>15</v>
      </c>
      <c r="D1792" s="31">
        <v>8</v>
      </c>
      <c r="E1792" s="31" t="s">
        <v>79</v>
      </c>
      <c r="F1792" s="32">
        <v>44986</v>
      </c>
      <c r="G1792" s="33">
        <v>82742.87</v>
      </c>
      <c r="H1792" s="31">
        <v>800</v>
      </c>
      <c r="I1792" s="31">
        <v>0</v>
      </c>
      <c r="J1792" s="33">
        <v>41174.35</v>
      </c>
      <c r="K1792" s="33">
        <v>7120.1</v>
      </c>
      <c r="L1792" s="31">
        <v>220</v>
      </c>
      <c r="M1792" s="31"/>
      <c r="N1792" s="33">
        <v>132057.32</v>
      </c>
      <c r="O1792" s="31">
        <v>0</v>
      </c>
    </row>
    <row r="1793" spans="1:15" x14ac:dyDescent="0.25">
      <c r="A1793" s="30">
        <v>26</v>
      </c>
      <c r="B1793" s="31" t="s">
        <v>41</v>
      </c>
      <c r="C1793" s="31" t="s">
        <v>15</v>
      </c>
      <c r="D1793" s="31">
        <v>8</v>
      </c>
      <c r="E1793" s="31">
        <v>6</v>
      </c>
      <c r="F1793" s="32">
        <v>44986</v>
      </c>
      <c r="G1793" s="33">
        <v>104355.78</v>
      </c>
      <c r="H1793" s="33">
        <v>1990</v>
      </c>
      <c r="I1793" s="31">
        <v>480</v>
      </c>
      <c r="J1793" s="33">
        <v>27591.14</v>
      </c>
      <c r="K1793" s="33">
        <v>5932.18</v>
      </c>
      <c r="L1793" s="31">
        <v>862.9</v>
      </c>
      <c r="M1793" s="31"/>
      <c r="N1793" s="33">
        <v>141212</v>
      </c>
      <c r="O1793" s="31">
        <v>0</v>
      </c>
    </row>
    <row r="1794" spans="1:15" x14ac:dyDescent="0.25">
      <c r="A1794" s="30">
        <v>97</v>
      </c>
      <c r="B1794" s="31" t="s">
        <v>96</v>
      </c>
      <c r="C1794" s="31" t="s">
        <v>15</v>
      </c>
      <c r="D1794" s="31">
        <v>8</v>
      </c>
      <c r="E1794" s="31">
        <v>7</v>
      </c>
      <c r="F1794" s="32">
        <v>44986</v>
      </c>
      <c r="G1794" s="33">
        <v>6640.54</v>
      </c>
      <c r="H1794" s="31">
        <v>0</v>
      </c>
      <c r="I1794" s="31">
        <v>150</v>
      </c>
      <c r="J1794" s="33">
        <v>4590.72</v>
      </c>
      <c r="K1794" s="33">
        <v>3347.86</v>
      </c>
      <c r="L1794" s="31">
        <v>608.63</v>
      </c>
      <c r="M1794" s="31"/>
      <c r="N1794" s="33">
        <v>15337.75</v>
      </c>
      <c r="O1794" s="31">
        <v>300</v>
      </c>
    </row>
    <row r="1795" spans="1:15" x14ac:dyDescent="0.25">
      <c r="A1795" s="30">
        <v>80</v>
      </c>
      <c r="B1795" s="31" t="s">
        <v>94</v>
      </c>
      <c r="C1795" s="31" t="s">
        <v>15</v>
      </c>
      <c r="D1795" s="31">
        <v>7</v>
      </c>
      <c r="E1795" s="31">
        <v>7</v>
      </c>
      <c r="F1795" s="32">
        <v>44986</v>
      </c>
      <c r="G1795" s="33">
        <v>68006.52</v>
      </c>
      <c r="H1795" s="33">
        <v>7200</v>
      </c>
      <c r="I1795" s="31">
        <v>40</v>
      </c>
      <c r="J1795" s="33">
        <v>36372.14</v>
      </c>
      <c r="K1795" s="33">
        <v>6830.87</v>
      </c>
      <c r="L1795" s="31">
        <v>795.51</v>
      </c>
      <c r="M1795" s="31"/>
      <c r="N1795" s="33">
        <v>119245.04</v>
      </c>
      <c r="O1795" s="31">
        <v>0</v>
      </c>
    </row>
    <row r="1796" spans="1:15" x14ac:dyDescent="0.25">
      <c r="A1796" s="30">
        <v>69</v>
      </c>
      <c r="B1796" s="31" t="s">
        <v>76</v>
      </c>
      <c r="C1796" s="31" t="s">
        <v>15</v>
      </c>
      <c r="D1796" s="31">
        <v>7</v>
      </c>
      <c r="E1796" s="31">
        <v>6</v>
      </c>
      <c r="F1796" s="32">
        <v>44986</v>
      </c>
      <c r="G1796" s="33">
        <v>67097.440000000002</v>
      </c>
      <c r="H1796" s="33">
        <v>6510</v>
      </c>
      <c r="I1796" s="31">
        <v>80</v>
      </c>
      <c r="J1796" s="33">
        <v>25660.6</v>
      </c>
      <c r="K1796" s="33">
        <v>6490.97</v>
      </c>
      <c r="L1796" s="31">
        <v>350.94</v>
      </c>
      <c r="M1796" s="31"/>
      <c r="N1796" s="33">
        <v>106189.95</v>
      </c>
      <c r="O1796" s="31">
        <v>0</v>
      </c>
    </row>
    <row r="1797" spans="1:15" x14ac:dyDescent="0.25">
      <c r="A1797" s="30">
        <v>39</v>
      </c>
      <c r="B1797" s="31" t="s">
        <v>54</v>
      </c>
      <c r="C1797" s="31" t="s">
        <v>38</v>
      </c>
      <c r="D1797" s="31">
        <v>6</v>
      </c>
      <c r="E1797" s="31">
        <v>6</v>
      </c>
      <c r="F1797" s="32">
        <v>44986</v>
      </c>
      <c r="G1797" s="33">
        <v>21885.54</v>
      </c>
      <c r="H1797" s="31">
        <v>0</v>
      </c>
      <c r="I1797" s="31">
        <v>100</v>
      </c>
      <c r="J1797" s="33">
        <v>14220.54</v>
      </c>
      <c r="K1797" s="33">
        <v>22828.07</v>
      </c>
      <c r="L1797" s="33">
        <v>9547.85</v>
      </c>
      <c r="M1797" s="33"/>
      <c r="N1797" s="33">
        <v>68582</v>
      </c>
      <c r="O1797" s="31">
        <v>0</v>
      </c>
    </row>
    <row r="1798" spans="1:15" x14ac:dyDescent="0.25">
      <c r="A1798" s="30">
        <v>21</v>
      </c>
      <c r="B1798" s="31" t="s">
        <v>33</v>
      </c>
      <c r="C1798" s="31" t="s">
        <v>15</v>
      </c>
      <c r="D1798" s="31">
        <v>6</v>
      </c>
      <c r="E1798" s="31">
        <v>6</v>
      </c>
      <c r="F1798" s="32">
        <v>44986</v>
      </c>
      <c r="G1798" s="33">
        <v>76619.5</v>
      </c>
      <c r="H1798" s="31">
        <v>0</v>
      </c>
      <c r="I1798" s="33">
        <v>2510</v>
      </c>
      <c r="J1798" s="33">
        <v>41050.61</v>
      </c>
      <c r="K1798" s="33">
        <v>7213.55</v>
      </c>
      <c r="L1798" s="31">
        <v>793.94</v>
      </c>
      <c r="M1798" s="31"/>
      <c r="N1798" s="33">
        <v>128187.6</v>
      </c>
      <c r="O1798" s="31">
        <v>0</v>
      </c>
    </row>
    <row r="1799" spans="1:15" x14ac:dyDescent="0.25">
      <c r="A1799" s="30">
        <v>17</v>
      </c>
      <c r="B1799" s="31" t="s">
        <v>28</v>
      </c>
      <c r="C1799" s="31" t="s">
        <v>15</v>
      </c>
      <c r="D1799" s="31">
        <v>7</v>
      </c>
      <c r="E1799" s="31">
        <v>6</v>
      </c>
      <c r="F1799" s="32">
        <v>44986</v>
      </c>
      <c r="G1799" s="33">
        <v>94393.54</v>
      </c>
      <c r="H1799" s="31">
        <v>545</v>
      </c>
      <c r="I1799" s="33">
        <v>3302.15</v>
      </c>
      <c r="J1799" s="33">
        <v>37270.81</v>
      </c>
      <c r="K1799" s="33">
        <v>7339.5</v>
      </c>
      <c r="L1799" s="33">
        <v>9239.7900000000009</v>
      </c>
      <c r="M1799" s="33"/>
      <c r="N1799" s="33">
        <v>152090.79</v>
      </c>
      <c r="O1799" s="31">
        <v>0</v>
      </c>
    </row>
    <row r="1800" spans="1:15" x14ac:dyDescent="0.25">
      <c r="A1800" s="30">
        <v>62</v>
      </c>
      <c r="B1800" s="31" t="s">
        <v>63</v>
      </c>
      <c r="C1800" s="31" t="s">
        <v>15</v>
      </c>
      <c r="D1800" s="31">
        <v>9</v>
      </c>
      <c r="E1800" s="31">
        <v>6</v>
      </c>
      <c r="F1800" s="32">
        <v>44986</v>
      </c>
      <c r="G1800" s="33">
        <v>97358.21</v>
      </c>
      <c r="H1800" s="33">
        <v>2000</v>
      </c>
      <c r="I1800" s="33">
        <v>9793.75</v>
      </c>
      <c r="J1800" s="33">
        <v>30132.07</v>
      </c>
      <c r="K1800" s="33">
        <v>5266.26</v>
      </c>
      <c r="L1800" s="31">
        <v>438.12</v>
      </c>
      <c r="M1800" s="31"/>
      <c r="N1800" s="33">
        <v>144988.41</v>
      </c>
      <c r="O1800" s="31">
        <v>0</v>
      </c>
    </row>
    <row r="1801" spans="1:15" x14ac:dyDescent="0.25">
      <c r="A1801" s="30">
        <v>63</v>
      </c>
      <c r="B1801" s="31" t="s">
        <v>56</v>
      </c>
      <c r="C1801" s="31" t="s">
        <v>15</v>
      </c>
      <c r="D1801" s="31">
        <v>8</v>
      </c>
      <c r="E1801" s="31">
        <v>6</v>
      </c>
      <c r="F1801" s="32">
        <v>44986</v>
      </c>
      <c r="G1801" s="33">
        <v>116672.3</v>
      </c>
      <c r="H1801" s="31">
        <v>0</v>
      </c>
      <c r="I1801" s="33">
        <v>3205</v>
      </c>
      <c r="J1801" s="33">
        <v>39667.629999999997</v>
      </c>
      <c r="K1801" s="33">
        <v>6080.7</v>
      </c>
      <c r="L1801" s="33">
        <v>6222.67</v>
      </c>
      <c r="M1801" s="33"/>
      <c r="N1801" s="33">
        <v>171848.3</v>
      </c>
      <c r="O1801" s="31">
        <v>0</v>
      </c>
    </row>
    <row r="1802" spans="1:15" x14ac:dyDescent="0.25">
      <c r="A1802" s="30">
        <v>72</v>
      </c>
      <c r="B1802" s="31" t="s">
        <v>71</v>
      </c>
      <c r="C1802" s="31" t="s">
        <v>32</v>
      </c>
      <c r="D1802" s="31">
        <v>8</v>
      </c>
      <c r="E1802" s="31">
        <v>6</v>
      </c>
      <c r="F1802" s="32">
        <v>44986</v>
      </c>
      <c r="G1802" s="33">
        <v>113995.31</v>
      </c>
      <c r="H1802" s="33">
        <v>3720</v>
      </c>
      <c r="I1802" s="33">
        <v>5678</v>
      </c>
      <c r="J1802" s="33">
        <v>35884.550000000003</v>
      </c>
      <c r="K1802" s="33">
        <v>5282.7</v>
      </c>
      <c r="L1802" s="31">
        <v>108.99</v>
      </c>
      <c r="M1802" s="31"/>
      <c r="N1802" s="33">
        <v>164669.54999999999</v>
      </c>
      <c r="O1802" s="31">
        <v>0</v>
      </c>
    </row>
    <row r="1803" spans="1:15" x14ac:dyDescent="0.25">
      <c r="A1803" s="30">
        <v>92</v>
      </c>
      <c r="B1803" s="31" t="s">
        <v>93</v>
      </c>
      <c r="C1803" s="31" t="s">
        <v>15</v>
      </c>
      <c r="D1803" s="31">
        <v>8</v>
      </c>
      <c r="E1803" s="31">
        <v>7</v>
      </c>
      <c r="F1803" s="32">
        <v>44986</v>
      </c>
      <c r="G1803" s="33">
        <v>44302.17</v>
      </c>
      <c r="H1803" s="31">
        <v>0</v>
      </c>
      <c r="I1803" s="31">
        <v>0</v>
      </c>
      <c r="J1803" s="33">
        <v>23568.6</v>
      </c>
      <c r="K1803" s="33">
        <v>5579.98</v>
      </c>
      <c r="L1803" s="31">
        <v>0</v>
      </c>
      <c r="M1803" s="31"/>
      <c r="N1803" s="33">
        <v>73450.75</v>
      </c>
      <c r="O1803" s="31">
        <v>0</v>
      </c>
    </row>
    <row r="1804" spans="1:15" x14ac:dyDescent="0.25">
      <c r="A1804" s="30">
        <v>30</v>
      </c>
      <c r="B1804" s="31" t="s">
        <v>43</v>
      </c>
      <c r="C1804" s="31" t="s">
        <v>15</v>
      </c>
      <c r="D1804" s="31">
        <v>7</v>
      </c>
      <c r="E1804" s="31">
        <v>6</v>
      </c>
      <c r="F1804" s="32">
        <v>44986</v>
      </c>
      <c r="G1804" s="33">
        <v>81260.09</v>
      </c>
      <c r="H1804" s="31">
        <v>525</v>
      </c>
      <c r="I1804" s="33">
        <v>1396.75</v>
      </c>
      <c r="J1804" s="33">
        <v>26366.400000000001</v>
      </c>
      <c r="K1804" s="33">
        <v>6977</v>
      </c>
      <c r="L1804" s="33">
        <v>3397.87</v>
      </c>
      <c r="M1804" s="33"/>
      <c r="N1804" s="33">
        <v>119923.11</v>
      </c>
      <c r="O1804" s="31">
        <v>0</v>
      </c>
    </row>
    <row r="1805" spans="1:15" x14ac:dyDescent="0.25">
      <c r="A1805" s="30">
        <v>108</v>
      </c>
      <c r="B1805" s="31" t="s">
        <v>97</v>
      </c>
      <c r="C1805" s="31" t="s">
        <v>15</v>
      </c>
      <c r="D1805" s="31">
        <v>9</v>
      </c>
      <c r="E1805" s="31">
        <v>4.5</v>
      </c>
      <c r="F1805" s="32">
        <v>44986</v>
      </c>
      <c r="G1805" s="33">
        <v>5808.03</v>
      </c>
      <c r="H1805" s="33">
        <v>10692.9</v>
      </c>
      <c r="I1805" s="31">
        <v>0</v>
      </c>
      <c r="J1805" s="33">
        <v>6752.25</v>
      </c>
      <c r="K1805" s="33">
        <v>1333.38</v>
      </c>
      <c r="L1805" s="31">
        <v>0</v>
      </c>
      <c r="M1805" s="31"/>
      <c r="N1805" s="33">
        <v>24586.560000000001</v>
      </c>
      <c r="O1805" s="31">
        <v>155</v>
      </c>
    </row>
    <row r="1806" spans="1:15" ht="30" x14ac:dyDescent="0.25">
      <c r="A1806" s="30">
        <v>82</v>
      </c>
      <c r="B1806" s="31" t="s">
        <v>87</v>
      </c>
      <c r="C1806" s="31" t="s">
        <v>59</v>
      </c>
      <c r="D1806" s="31">
        <v>7</v>
      </c>
      <c r="E1806" s="31">
        <v>0</v>
      </c>
      <c r="F1806" s="32">
        <v>44986</v>
      </c>
      <c r="G1806" s="33">
        <v>98431.26</v>
      </c>
      <c r="H1806" s="31">
        <v>0</v>
      </c>
      <c r="I1806" s="31">
        <v>415</v>
      </c>
      <c r="J1806" s="33">
        <v>30839.34</v>
      </c>
      <c r="K1806" s="33">
        <v>7766.33</v>
      </c>
      <c r="L1806" s="31">
        <v>17.5</v>
      </c>
      <c r="M1806" s="31"/>
      <c r="N1806" s="33">
        <v>137469.43</v>
      </c>
      <c r="O1806" s="31">
        <v>-147.46</v>
      </c>
    </row>
    <row r="1807" spans="1:15" ht="30" x14ac:dyDescent="0.25">
      <c r="A1807" s="30">
        <v>81</v>
      </c>
      <c r="B1807" s="31" t="s">
        <v>91</v>
      </c>
      <c r="C1807" s="31" t="s">
        <v>59</v>
      </c>
      <c r="D1807" s="31">
        <v>7</v>
      </c>
      <c r="E1807" s="31">
        <v>0</v>
      </c>
      <c r="F1807" s="32">
        <v>44986</v>
      </c>
      <c r="G1807" s="33">
        <v>33967.199999999997</v>
      </c>
      <c r="H1807" s="33">
        <v>5225</v>
      </c>
      <c r="I1807" s="31">
        <v>0</v>
      </c>
      <c r="J1807" s="33">
        <v>16064.99</v>
      </c>
      <c r="K1807" s="33">
        <v>4450.25</v>
      </c>
      <c r="L1807" s="31">
        <v>15</v>
      </c>
      <c r="M1807" s="31"/>
      <c r="N1807" s="33">
        <v>59722.44</v>
      </c>
      <c r="O1807" s="33">
        <v>1679.79</v>
      </c>
    </row>
    <row r="1808" spans="1:15" x14ac:dyDescent="0.25">
      <c r="A1808" s="30">
        <v>90</v>
      </c>
      <c r="B1808" s="31" t="s">
        <v>90</v>
      </c>
      <c r="C1808" s="31" t="s">
        <v>38</v>
      </c>
      <c r="D1808" s="31">
        <v>6</v>
      </c>
      <c r="E1808" s="31">
        <v>7</v>
      </c>
      <c r="F1808" s="32">
        <v>44986</v>
      </c>
      <c r="G1808" s="33">
        <v>62939.24</v>
      </c>
      <c r="H1808" s="33">
        <v>2460</v>
      </c>
      <c r="I1808" s="31">
        <v>0</v>
      </c>
      <c r="J1808" s="33">
        <v>22871.88</v>
      </c>
      <c r="K1808" s="33">
        <v>9410.2099999999991</v>
      </c>
      <c r="L1808" s="31">
        <v>80.5</v>
      </c>
      <c r="M1808" s="31"/>
      <c r="N1808" s="33">
        <v>97761.83</v>
      </c>
      <c r="O1808" s="31">
        <v>850.64</v>
      </c>
    </row>
    <row r="1809" spans="1:15" x14ac:dyDescent="0.25">
      <c r="A1809" s="30">
        <v>37</v>
      </c>
      <c r="B1809" s="31" t="s">
        <v>51</v>
      </c>
      <c r="C1809" s="31" t="s">
        <v>36</v>
      </c>
      <c r="D1809" s="31">
        <v>7</v>
      </c>
      <c r="E1809" s="31">
        <v>6</v>
      </c>
      <c r="F1809" s="32">
        <v>44986</v>
      </c>
      <c r="G1809" s="33">
        <v>63040.72</v>
      </c>
      <c r="H1809" s="33">
        <v>10934.56</v>
      </c>
      <c r="I1809" s="33">
        <v>1270</v>
      </c>
      <c r="J1809" s="33">
        <v>31311.919999999998</v>
      </c>
      <c r="K1809" s="33">
        <v>15470.43</v>
      </c>
      <c r="L1809" s="33">
        <v>18142.13</v>
      </c>
      <c r="M1809" s="33"/>
      <c r="N1809" s="33">
        <v>140169.76</v>
      </c>
      <c r="O1809" s="33">
        <v>-1021.05</v>
      </c>
    </row>
    <row r="1810" spans="1:15" x14ac:dyDescent="0.25">
      <c r="A1810" s="30">
        <v>65</v>
      </c>
      <c r="B1810" s="31" t="s">
        <v>82</v>
      </c>
      <c r="C1810" s="31" t="s">
        <v>15</v>
      </c>
      <c r="D1810" s="31">
        <v>8</v>
      </c>
      <c r="E1810" s="31">
        <v>6</v>
      </c>
      <c r="F1810" s="32">
        <v>44986</v>
      </c>
      <c r="G1810" s="33">
        <v>68661.899999999994</v>
      </c>
      <c r="H1810" s="31">
        <v>0</v>
      </c>
      <c r="I1810" s="31">
        <v>0</v>
      </c>
      <c r="J1810" s="33">
        <v>18023.63</v>
      </c>
      <c r="K1810" s="33">
        <v>5669.18</v>
      </c>
      <c r="L1810" s="31">
        <v>678</v>
      </c>
      <c r="M1810" s="31"/>
      <c r="N1810" s="33">
        <v>93032.71</v>
      </c>
      <c r="O1810" s="31">
        <v>0</v>
      </c>
    </row>
    <row r="1811" spans="1:15" ht="30" x14ac:dyDescent="0.25">
      <c r="A1811" s="30">
        <v>58</v>
      </c>
      <c r="B1811" s="31" t="s">
        <v>58</v>
      </c>
      <c r="C1811" s="31" t="s">
        <v>59</v>
      </c>
      <c r="D1811" s="31">
        <v>8</v>
      </c>
      <c r="E1811" s="31">
        <v>6</v>
      </c>
      <c r="F1811" s="32">
        <v>44986</v>
      </c>
      <c r="G1811" s="33">
        <v>68333.539999999994</v>
      </c>
      <c r="H1811" s="31">
        <v>0</v>
      </c>
      <c r="I1811" s="33">
        <v>11360</v>
      </c>
      <c r="J1811" s="33">
        <v>24815.67</v>
      </c>
      <c r="K1811" s="33">
        <v>11049.44</v>
      </c>
      <c r="L1811" s="31">
        <v>624.12</v>
      </c>
      <c r="M1811" s="31"/>
      <c r="N1811" s="33">
        <v>116182.77</v>
      </c>
      <c r="O1811" s="31">
        <v>0</v>
      </c>
    </row>
    <row r="1812" spans="1:15" x14ac:dyDescent="0.25">
      <c r="A1812" s="30">
        <v>25</v>
      </c>
      <c r="B1812" s="31" t="s">
        <v>40</v>
      </c>
      <c r="C1812" s="31" t="s">
        <v>38</v>
      </c>
      <c r="D1812" s="31">
        <v>6</v>
      </c>
      <c r="E1812" s="31">
        <v>6</v>
      </c>
      <c r="F1812" s="32">
        <v>44986</v>
      </c>
      <c r="G1812" s="33">
        <v>40744.46</v>
      </c>
      <c r="H1812" s="31">
        <v>424.52</v>
      </c>
      <c r="I1812" s="31">
        <v>0</v>
      </c>
      <c r="J1812" s="33">
        <v>20337.490000000002</v>
      </c>
      <c r="K1812" s="33">
        <v>4566.3</v>
      </c>
      <c r="L1812" s="31">
        <v>169.36</v>
      </c>
      <c r="M1812" s="31"/>
      <c r="N1812" s="33">
        <v>66242.13</v>
      </c>
      <c r="O1812" s="31">
        <v>0</v>
      </c>
    </row>
    <row r="1813" spans="1:15" x14ac:dyDescent="0.25">
      <c r="A1813" s="30">
        <v>57</v>
      </c>
      <c r="B1813" s="31" t="s">
        <v>86</v>
      </c>
      <c r="C1813" s="31" t="s">
        <v>15</v>
      </c>
      <c r="D1813" s="31">
        <v>7</v>
      </c>
      <c r="E1813" s="31">
        <v>6</v>
      </c>
      <c r="F1813" s="32">
        <v>44986</v>
      </c>
      <c r="G1813" s="33">
        <v>54885.23</v>
      </c>
      <c r="H1813" s="31">
        <v>0</v>
      </c>
      <c r="I1813" s="31">
        <v>0</v>
      </c>
      <c r="J1813" s="33">
        <v>28024.54</v>
      </c>
      <c r="K1813" s="33">
        <v>6715.41</v>
      </c>
      <c r="L1813" s="31">
        <v>110</v>
      </c>
      <c r="M1813" s="31"/>
      <c r="N1813" s="33">
        <v>89735.18</v>
      </c>
      <c r="O1813" s="31">
        <v>-159.34</v>
      </c>
    </row>
    <row r="1814" spans="1:15" x14ac:dyDescent="0.25">
      <c r="A1814" s="30">
        <v>74</v>
      </c>
      <c r="B1814" s="31" t="s">
        <v>80</v>
      </c>
      <c r="C1814" s="31" t="s">
        <v>36</v>
      </c>
      <c r="D1814" s="31">
        <v>8</v>
      </c>
      <c r="E1814" s="31">
        <v>7</v>
      </c>
      <c r="F1814" s="32">
        <v>44986</v>
      </c>
      <c r="G1814" s="33">
        <v>59138.91</v>
      </c>
      <c r="H1814" s="31">
        <v>0</v>
      </c>
      <c r="I1814" s="31">
        <v>0</v>
      </c>
      <c r="J1814" s="33">
        <v>15813.5</v>
      </c>
      <c r="K1814" s="33">
        <v>3799</v>
      </c>
      <c r="L1814" s="31">
        <v>275.25</v>
      </c>
      <c r="M1814" s="31"/>
      <c r="N1814" s="33">
        <v>79026.66</v>
      </c>
      <c r="O1814" s="31">
        <v>0</v>
      </c>
    </row>
    <row r="1815" spans="1:15" ht="30" x14ac:dyDescent="0.25">
      <c r="A1815" s="30">
        <v>95</v>
      </c>
      <c r="B1815" s="31" t="s">
        <v>98</v>
      </c>
      <c r="C1815" s="31" t="s">
        <v>59</v>
      </c>
      <c r="D1815" s="31">
        <v>7</v>
      </c>
      <c r="E1815" s="31">
        <v>7</v>
      </c>
      <c r="F1815" s="32">
        <v>44986</v>
      </c>
      <c r="G1815" s="33">
        <v>38213.99</v>
      </c>
      <c r="H1815" s="31">
        <v>0</v>
      </c>
      <c r="I1815" s="31">
        <v>0</v>
      </c>
      <c r="J1815" s="33">
        <v>13276.89</v>
      </c>
      <c r="K1815" s="33">
        <v>5469.35</v>
      </c>
      <c r="L1815" s="33">
        <v>1563.31</v>
      </c>
      <c r="M1815" s="33"/>
      <c r="N1815" s="33">
        <v>58523.54</v>
      </c>
      <c r="O1815" s="33">
        <v>1045</v>
      </c>
    </row>
    <row r="1816" spans="1:15" x14ac:dyDescent="0.25">
      <c r="A1816" s="30">
        <v>71</v>
      </c>
      <c r="B1816" s="31" t="s">
        <v>73</v>
      </c>
      <c r="C1816" s="31" t="s">
        <v>15</v>
      </c>
      <c r="D1816" s="31">
        <v>7</v>
      </c>
      <c r="E1816" s="31">
        <v>6</v>
      </c>
      <c r="F1816" s="32">
        <v>44986</v>
      </c>
      <c r="G1816" s="33">
        <v>64141.42</v>
      </c>
      <c r="H1816" s="31">
        <v>0</v>
      </c>
      <c r="I1816" s="31">
        <v>275</v>
      </c>
      <c r="J1816" s="33">
        <v>20846.46</v>
      </c>
      <c r="K1816" s="33">
        <v>6016.8</v>
      </c>
      <c r="L1816" s="31">
        <v>596.99</v>
      </c>
      <c r="M1816" s="31"/>
      <c r="N1816" s="33">
        <v>91876.67</v>
      </c>
      <c r="O1816" s="31">
        <v>0</v>
      </c>
    </row>
    <row r="1817" spans="1:15" ht="30" x14ac:dyDescent="0.25">
      <c r="A1817" s="30">
        <v>31</v>
      </c>
      <c r="B1817" s="31" t="s">
        <v>45</v>
      </c>
      <c r="C1817" s="31" t="s">
        <v>20</v>
      </c>
      <c r="D1817" s="31">
        <v>7</v>
      </c>
      <c r="E1817" s="31">
        <v>6</v>
      </c>
      <c r="F1817" s="32">
        <v>44986</v>
      </c>
      <c r="G1817" s="33">
        <v>96512.29</v>
      </c>
      <c r="H1817" s="33">
        <v>2100</v>
      </c>
      <c r="I1817" s="33">
        <v>4741</v>
      </c>
      <c r="J1817" s="33">
        <v>46892.25</v>
      </c>
      <c r="K1817" s="33">
        <v>8764.23</v>
      </c>
      <c r="L1817" s="33">
        <v>1081.98</v>
      </c>
      <c r="M1817" s="33"/>
      <c r="N1817" s="33">
        <v>160091.75</v>
      </c>
      <c r="O1817" s="31">
        <v>0</v>
      </c>
    </row>
    <row r="1818" spans="1:15" x14ac:dyDescent="0.25">
      <c r="A1818" s="30">
        <v>42</v>
      </c>
      <c r="B1818" s="31" t="s">
        <v>60</v>
      </c>
      <c r="C1818" s="31" t="s">
        <v>15</v>
      </c>
      <c r="D1818" s="31">
        <v>8</v>
      </c>
      <c r="E1818" s="31">
        <v>6</v>
      </c>
      <c r="F1818" s="32">
        <v>44986</v>
      </c>
      <c r="G1818" s="33">
        <v>86450.1</v>
      </c>
      <c r="H1818" s="31">
        <v>0</v>
      </c>
      <c r="I1818" s="33">
        <v>1054.1500000000001</v>
      </c>
      <c r="J1818" s="33">
        <v>30873</v>
      </c>
      <c r="K1818" s="33">
        <v>7202.5</v>
      </c>
      <c r="L1818" s="33">
        <v>2841.99</v>
      </c>
      <c r="M1818" s="33"/>
      <c r="N1818" s="33">
        <v>128421.74</v>
      </c>
      <c r="O1818" s="31">
        <v>0</v>
      </c>
    </row>
    <row r="1819" spans="1:15" x14ac:dyDescent="0.25">
      <c r="A1819" s="30">
        <v>2</v>
      </c>
      <c r="B1819" s="31" t="s">
        <v>14</v>
      </c>
      <c r="C1819" s="31" t="s">
        <v>15</v>
      </c>
      <c r="D1819" s="31">
        <v>5</v>
      </c>
      <c r="E1819" s="31">
        <v>6</v>
      </c>
      <c r="F1819" s="32">
        <v>44986</v>
      </c>
      <c r="G1819" s="33">
        <v>67720.990000000005</v>
      </c>
      <c r="H1819" s="31">
        <v>0</v>
      </c>
      <c r="I1819" s="31">
        <v>0</v>
      </c>
      <c r="J1819" s="33">
        <v>28740.7</v>
      </c>
      <c r="K1819" s="33">
        <v>3324.79</v>
      </c>
      <c r="L1819" s="31">
        <v>576.88</v>
      </c>
      <c r="M1819" s="31"/>
      <c r="N1819" s="33">
        <v>100363.36</v>
      </c>
      <c r="O1819" s="31">
        <v>0</v>
      </c>
    </row>
    <row r="1820" spans="1:15" x14ac:dyDescent="0.25">
      <c r="A1820" s="30">
        <v>67</v>
      </c>
      <c r="B1820" s="31" t="s">
        <v>68</v>
      </c>
      <c r="C1820" s="31" t="s">
        <v>15</v>
      </c>
      <c r="D1820" s="31">
        <v>8</v>
      </c>
      <c r="E1820" s="31">
        <v>6</v>
      </c>
      <c r="F1820" s="32">
        <v>44986</v>
      </c>
      <c r="G1820" s="33">
        <v>78246.98</v>
      </c>
      <c r="H1820" s="31">
        <v>300</v>
      </c>
      <c r="I1820" s="33">
        <v>2886.1</v>
      </c>
      <c r="J1820" s="33">
        <v>26673.05</v>
      </c>
      <c r="K1820" s="33">
        <v>6493.57</v>
      </c>
      <c r="L1820" s="31">
        <v>704</v>
      </c>
      <c r="M1820" s="31"/>
      <c r="N1820" s="33">
        <v>115303.7</v>
      </c>
      <c r="O1820" s="31">
        <v>0</v>
      </c>
    </row>
    <row r="1821" spans="1:15" x14ac:dyDescent="0.25">
      <c r="A1821" s="30">
        <v>14</v>
      </c>
      <c r="B1821" s="31" t="s">
        <v>24</v>
      </c>
      <c r="C1821" s="31" t="s">
        <v>15</v>
      </c>
      <c r="D1821" s="31">
        <v>6</v>
      </c>
      <c r="E1821" s="31">
        <v>4.5</v>
      </c>
      <c r="F1821" s="32">
        <v>44986</v>
      </c>
      <c r="G1821" s="33">
        <v>94135.8</v>
      </c>
      <c r="H1821" s="31">
        <v>640</v>
      </c>
      <c r="I1821" s="31">
        <v>370</v>
      </c>
      <c r="J1821" s="33">
        <v>29491.45</v>
      </c>
      <c r="K1821" s="33">
        <v>6413.5</v>
      </c>
      <c r="L1821" s="31">
        <v>45</v>
      </c>
      <c r="M1821" s="31"/>
      <c r="N1821" s="33">
        <v>131095.75</v>
      </c>
      <c r="O1821" s="31">
        <v>0</v>
      </c>
    </row>
    <row r="1822" spans="1:15" x14ac:dyDescent="0.25">
      <c r="A1822" s="30">
        <v>83</v>
      </c>
      <c r="B1822" s="31" t="s">
        <v>62</v>
      </c>
      <c r="C1822" s="31" t="s">
        <v>15</v>
      </c>
      <c r="D1822" s="31">
        <v>6</v>
      </c>
      <c r="E1822" s="31">
        <v>4.5</v>
      </c>
      <c r="F1822" s="32">
        <v>44986</v>
      </c>
      <c r="G1822" s="33">
        <v>89742.01</v>
      </c>
      <c r="H1822" s="31">
        <v>0</v>
      </c>
      <c r="I1822" s="33">
        <v>1080</v>
      </c>
      <c r="J1822" s="33">
        <v>30364.6</v>
      </c>
      <c r="K1822" s="33">
        <v>6110.43</v>
      </c>
      <c r="L1822" s="33">
        <v>1099.45</v>
      </c>
      <c r="M1822" s="33"/>
      <c r="N1822" s="33">
        <v>128396.49</v>
      </c>
      <c r="O1822" s="31">
        <v>0</v>
      </c>
    </row>
    <row r="1823" spans="1:15" x14ac:dyDescent="0.25">
      <c r="A1823" s="30">
        <v>22</v>
      </c>
      <c r="B1823" s="31" t="s">
        <v>34</v>
      </c>
      <c r="C1823" s="31" t="s">
        <v>15</v>
      </c>
      <c r="D1823" s="31">
        <v>6</v>
      </c>
      <c r="E1823" s="31">
        <v>4.5</v>
      </c>
      <c r="F1823" s="32">
        <v>44986</v>
      </c>
      <c r="G1823" s="33">
        <v>80992.87</v>
      </c>
      <c r="H1823" s="31">
        <v>0</v>
      </c>
      <c r="I1823" s="33">
        <v>1190</v>
      </c>
      <c r="J1823" s="33">
        <v>26899.99</v>
      </c>
      <c r="K1823" s="33">
        <v>4378.13</v>
      </c>
      <c r="L1823" s="33">
        <v>1374.45</v>
      </c>
      <c r="M1823" s="33"/>
      <c r="N1823" s="33">
        <v>114835.44</v>
      </c>
      <c r="O1823" s="31">
        <v>0</v>
      </c>
    </row>
    <row r="1824" spans="1:15" x14ac:dyDescent="0.25">
      <c r="A1824" s="30">
        <v>20</v>
      </c>
      <c r="B1824" s="31" t="s">
        <v>30</v>
      </c>
      <c r="C1824" s="31" t="s">
        <v>15</v>
      </c>
      <c r="D1824" s="31">
        <v>6</v>
      </c>
      <c r="E1824" s="31">
        <v>4.5</v>
      </c>
      <c r="F1824" s="32">
        <v>44986</v>
      </c>
      <c r="G1824" s="33">
        <v>86034.35</v>
      </c>
      <c r="H1824" s="31">
        <v>0</v>
      </c>
      <c r="I1824" s="33">
        <v>2360</v>
      </c>
      <c r="J1824" s="33">
        <v>31662.21</v>
      </c>
      <c r="K1824" s="33">
        <v>5650.85</v>
      </c>
      <c r="L1824" s="33">
        <v>1824.63</v>
      </c>
      <c r="M1824" s="33"/>
      <c r="N1824" s="33">
        <v>127532.04</v>
      </c>
      <c r="O1824" s="31">
        <v>0</v>
      </c>
    </row>
    <row r="1825" spans="1:15" x14ac:dyDescent="0.25">
      <c r="A1825" s="30">
        <v>76</v>
      </c>
      <c r="B1825" s="31" t="s">
        <v>74</v>
      </c>
      <c r="C1825" s="31" t="s">
        <v>15</v>
      </c>
      <c r="D1825" s="31">
        <v>7</v>
      </c>
      <c r="E1825" s="31">
        <v>6</v>
      </c>
      <c r="F1825" s="32">
        <v>44986</v>
      </c>
      <c r="G1825" s="33">
        <v>85018.72</v>
      </c>
      <c r="H1825" s="31">
        <v>300</v>
      </c>
      <c r="I1825" s="31">
        <v>450</v>
      </c>
      <c r="J1825" s="33">
        <v>35368.11</v>
      </c>
      <c r="K1825" s="33">
        <v>3762.6</v>
      </c>
      <c r="L1825" s="31">
        <v>79.95</v>
      </c>
      <c r="M1825" s="31"/>
      <c r="N1825" s="33">
        <v>124979.38</v>
      </c>
      <c r="O1825" s="31">
        <v>0</v>
      </c>
    </row>
    <row r="1826" spans="1:15" ht="30" x14ac:dyDescent="0.25">
      <c r="A1826" s="30">
        <v>9</v>
      </c>
      <c r="B1826" s="31" t="s">
        <v>19</v>
      </c>
      <c r="C1826" s="31" t="s">
        <v>20</v>
      </c>
      <c r="D1826" s="31">
        <v>5</v>
      </c>
      <c r="E1826" s="31">
        <v>6</v>
      </c>
      <c r="F1826" s="32">
        <v>44986</v>
      </c>
      <c r="G1826" s="33">
        <v>36503.33</v>
      </c>
      <c r="H1826" s="31">
        <v>0</v>
      </c>
      <c r="I1826" s="31">
        <v>0</v>
      </c>
      <c r="J1826" s="33">
        <v>17318.12</v>
      </c>
      <c r="K1826" s="33">
        <v>1900.08</v>
      </c>
      <c r="L1826" s="31">
        <v>31.98</v>
      </c>
      <c r="M1826" s="31"/>
      <c r="N1826" s="33">
        <v>55753.51</v>
      </c>
      <c r="O1826" s="31">
        <v>0</v>
      </c>
    </row>
    <row r="1827" spans="1:15" ht="30" x14ac:dyDescent="0.25">
      <c r="A1827" s="30">
        <v>15</v>
      </c>
      <c r="B1827" s="31" t="s">
        <v>26</v>
      </c>
      <c r="C1827" s="31" t="s">
        <v>20</v>
      </c>
      <c r="D1827" s="31">
        <v>7</v>
      </c>
      <c r="E1827" s="31">
        <v>6</v>
      </c>
      <c r="F1827" s="32">
        <v>44986</v>
      </c>
      <c r="G1827" s="33">
        <v>86576.51</v>
      </c>
      <c r="H1827" s="33">
        <v>2112.5</v>
      </c>
      <c r="I1827" s="33">
        <v>11388.87</v>
      </c>
      <c r="J1827" s="33">
        <v>40795.910000000003</v>
      </c>
      <c r="K1827" s="33">
        <v>6076.26</v>
      </c>
      <c r="L1827" s="33">
        <v>8922.43</v>
      </c>
      <c r="M1827" s="33"/>
      <c r="N1827" s="33">
        <v>155872.48000000001</v>
      </c>
      <c r="O1827" s="31">
        <v>0</v>
      </c>
    </row>
    <row r="1828" spans="1:15" x14ac:dyDescent="0.25">
      <c r="A1828" s="30">
        <v>70</v>
      </c>
      <c r="B1828" s="31" t="s">
        <v>69</v>
      </c>
      <c r="C1828" s="31" t="s">
        <v>15</v>
      </c>
      <c r="D1828" s="31">
        <v>8</v>
      </c>
      <c r="E1828" s="31">
        <v>6</v>
      </c>
      <c r="F1828" s="32">
        <v>44986</v>
      </c>
      <c r="G1828" s="33">
        <v>95316.11</v>
      </c>
      <c r="H1828" s="33">
        <v>3504</v>
      </c>
      <c r="I1828" s="31">
        <v>285</v>
      </c>
      <c r="J1828" s="33">
        <v>33752.76</v>
      </c>
      <c r="K1828" s="33">
        <v>6474.41</v>
      </c>
      <c r="L1828" s="31">
        <v>189.4</v>
      </c>
      <c r="M1828" s="31"/>
      <c r="N1828" s="33">
        <v>139521.68</v>
      </c>
      <c r="O1828" s="31">
        <v>0</v>
      </c>
    </row>
    <row r="1829" spans="1:15" x14ac:dyDescent="0.25">
      <c r="A1829" s="30">
        <v>7</v>
      </c>
      <c r="B1829" s="31" t="s">
        <v>17</v>
      </c>
      <c r="C1829" s="31" t="s">
        <v>15</v>
      </c>
      <c r="D1829" s="31">
        <v>6</v>
      </c>
      <c r="E1829" s="31">
        <v>6</v>
      </c>
      <c r="F1829" s="32">
        <v>44986</v>
      </c>
      <c r="G1829" s="33">
        <v>66735.199999999997</v>
      </c>
      <c r="H1829" s="31">
        <v>0</v>
      </c>
      <c r="I1829" s="31">
        <v>0</v>
      </c>
      <c r="J1829" s="33">
        <v>17255.5</v>
      </c>
      <c r="K1829" s="33">
        <v>2689</v>
      </c>
      <c r="L1829" s="31">
        <v>45</v>
      </c>
      <c r="M1829" s="31"/>
      <c r="N1829" s="33">
        <v>86724.7</v>
      </c>
      <c r="O1829" s="31">
        <v>0</v>
      </c>
    </row>
    <row r="1830" spans="1:15" x14ac:dyDescent="0.25">
      <c r="A1830" s="30">
        <v>16</v>
      </c>
      <c r="B1830" s="31" t="s">
        <v>27</v>
      </c>
      <c r="C1830" s="31" t="s">
        <v>15</v>
      </c>
      <c r="D1830" s="31">
        <v>7</v>
      </c>
      <c r="E1830" s="31">
        <v>7</v>
      </c>
      <c r="F1830" s="32">
        <v>44986</v>
      </c>
      <c r="G1830" s="33">
        <v>88567.69</v>
      </c>
      <c r="H1830" s="31">
        <v>375</v>
      </c>
      <c r="I1830" s="33">
        <v>2670</v>
      </c>
      <c r="J1830" s="33">
        <v>24199.84</v>
      </c>
      <c r="K1830" s="33">
        <v>5858.45</v>
      </c>
      <c r="L1830" s="33">
        <v>2032.96</v>
      </c>
      <c r="M1830" s="33"/>
      <c r="N1830" s="33">
        <v>123703.94</v>
      </c>
      <c r="O1830" s="31">
        <v>0</v>
      </c>
    </row>
    <row r="1831" spans="1:15" x14ac:dyDescent="0.25">
      <c r="A1831" s="30">
        <v>33</v>
      </c>
      <c r="B1831" s="31" t="s">
        <v>44</v>
      </c>
      <c r="C1831" s="31" t="s">
        <v>32</v>
      </c>
      <c r="D1831" s="31">
        <v>6</v>
      </c>
      <c r="E1831" s="31">
        <v>6</v>
      </c>
      <c r="F1831" s="32">
        <v>44986</v>
      </c>
      <c r="G1831" s="33">
        <v>98228.99</v>
      </c>
      <c r="H1831" s="33">
        <v>2200</v>
      </c>
      <c r="I1831" s="31">
        <v>0</v>
      </c>
      <c r="J1831" s="33">
        <v>32558.82</v>
      </c>
      <c r="K1831" s="33">
        <v>5489.49</v>
      </c>
      <c r="L1831" s="31">
        <v>179.94</v>
      </c>
      <c r="M1831" s="31"/>
      <c r="N1831" s="33">
        <v>138657.24</v>
      </c>
      <c r="O1831" s="31">
        <v>0</v>
      </c>
    </row>
    <row r="1832" spans="1:15" x14ac:dyDescent="0.25">
      <c r="A1832" s="30">
        <v>28</v>
      </c>
      <c r="B1832" s="31" t="s">
        <v>46</v>
      </c>
      <c r="C1832" s="31" t="s">
        <v>15</v>
      </c>
      <c r="D1832" s="31">
        <v>8</v>
      </c>
      <c r="E1832" s="31">
        <v>6</v>
      </c>
      <c r="F1832" s="32">
        <v>44986</v>
      </c>
      <c r="G1832" s="33">
        <v>100110.51</v>
      </c>
      <c r="H1832" s="31">
        <v>450</v>
      </c>
      <c r="I1832" s="31">
        <v>245</v>
      </c>
      <c r="J1832" s="33">
        <v>36718.11</v>
      </c>
      <c r="K1832" s="33">
        <v>7238</v>
      </c>
      <c r="L1832" s="31">
        <v>759.84</v>
      </c>
      <c r="M1832" s="31"/>
      <c r="N1832" s="33">
        <v>145521.46</v>
      </c>
      <c r="O1832" s="31">
        <v>0</v>
      </c>
    </row>
    <row r="1833" spans="1:15" x14ac:dyDescent="0.25">
      <c r="A1833" s="30">
        <v>29</v>
      </c>
      <c r="B1833" s="31" t="s">
        <v>47</v>
      </c>
      <c r="C1833" s="31" t="s">
        <v>15</v>
      </c>
      <c r="D1833" s="31">
        <v>7</v>
      </c>
      <c r="E1833" s="31">
        <v>6</v>
      </c>
      <c r="F1833" s="32">
        <v>44986</v>
      </c>
      <c r="G1833" s="33">
        <v>79165</v>
      </c>
      <c r="H1833" s="31">
        <v>0</v>
      </c>
      <c r="I1833" s="31">
        <v>245</v>
      </c>
      <c r="J1833" s="33">
        <v>29070.34</v>
      </c>
      <c r="K1833" s="33">
        <v>6593</v>
      </c>
      <c r="L1833" s="33">
        <v>1220.78</v>
      </c>
      <c r="M1833" s="33"/>
      <c r="N1833" s="33">
        <v>116294.12</v>
      </c>
      <c r="O1833" s="31">
        <v>0</v>
      </c>
    </row>
    <row r="1834" spans="1:15" x14ac:dyDescent="0.25">
      <c r="A1834" s="30">
        <v>71</v>
      </c>
      <c r="B1834" s="31" t="s">
        <v>73</v>
      </c>
      <c r="C1834" s="31" t="s">
        <v>15</v>
      </c>
      <c r="D1834" s="31">
        <v>7</v>
      </c>
      <c r="E1834" s="31">
        <v>6</v>
      </c>
      <c r="F1834" s="32">
        <v>45017</v>
      </c>
      <c r="G1834" s="33">
        <v>29189.08</v>
      </c>
      <c r="H1834" s="31">
        <v>0</v>
      </c>
      <c r="I1834" s="31">
        <v>275</v>
      </c>
      <c r="J1834" s="33">
        <v>9772.44</v>
      </c>
      <c r="K1834" s="33">
        <v>2836.45</v>
      </c>
      <c r="L1834" s="31">
        <v>286.2</v>
      </c>
      <c r="M1834" s="31"/>
      <c r="N1834" s="33">
        <v>42359.17</v>
      </c>
      <c r="O1834" s="31">
        <v>0</v>
      </c>
    </row>
    <row r="1835" spans="1:15" x14ac:dyDescent="0.25">
      <c r="A1835" s="30">
        <v>12</v>
      </c>
      <c r="B1835" s="31" t="s">
        <v>23</v>
      </c>
      <c r="C1835" s="31" t="s">
        <v>15</v>
      </c>
      <c r="D1835" s="31">
        <v>6</v>
      </c>
      <c r="E1835" s="31">
        <v>6</v>
      </c>
      <c r="F1835" s="32">
        <v>45017</v>
      </c>
      <c r="G1835" s="33">
        <v>40556.92</v>
      </c>
      <c r="H1835" s="31">
        <v>400</v>
      </c>
      <c r="I1835" s="33">
        <v>1505</v>
      </c>
      <c r="J1835" s="33">
        <v>9233.14</v>
      </c>
      <c r="K1835" s="33">
        <v>1631.19</v>
      </c>
      <c r="L1835" s="31">
        <v>204.71</v>
      </c>
      <c r="M1835" s="31"/>
      <c r="N1835" s="33">
        <v>53530.96</v>
      </c>
      <c r="O1835" s="31">
        <v>0</v>
      </c>
    </row>
    <row r="1836" spans="1:15" x14ac:dyDescent="0.25">
      <c r="A1836" s="30">
        <v>108</v>
      </c>
      <c r="B1836" s="31" t="s">
        <v>97</v>
      </c>
      <c r="C1836" s="31" t="s">
        <v>15</v>
      </c>
      <c r="D1836" s="31">
        <v>9</v>
      </c>
      <c r="E1836" s="31">
        <v>4.5</v>
      </c>
      <c r="F1836" s="32">
        <v>45017</v>
      </c>
      <c r="G1836" s="33">
        <v>19649.98</v>
      </c>
      <c r="H1836" s="33">
        <v>43214.42</v>
      </c>
      <c r="I1836" s="31">
        <v>660</v>
      </c>
      <c r="J1836" s="33">
        <v>17452.77</v>
      </c>
      <c r="K1836" s="33">
        <v>4997.68</v>
      </c>
      <c r="L1836" s="33">
        <v>1227.47</v>
      </c>
      <c r="M1836" s="33"/>
      <c r="N1836" s="33">
        <v>87202.32</v>
      </c>
      <c r="O1836" s="31">
        <v>540</v>
      </c>
    </row>
    <row r="1837" spans="1:15" ht="30" x14ac:dyDescent="0.25">
      <c r="A1837" s="30">
        <v>82</v>
      </c>
      <c r="B1837" s="31" t="s">
        <v>87</v>
      </c>
      <c r="C1837" s="31" t="s">
        <v>59</v>
      </c>
      <c r="D1837" s="31">
        <v>7</v>
      </c>
      <c r="E1837" s="31">
        <v>0</v>
      </c>
      <c r="F1837" s="32">
        <v>45017</v>
      </c>
      <c r="G1837" s="33">
        <v>39316.160000000003</v>
      </c>
      <c r="H1837" s="31">
        <v>0</v>
      </c>
      <c r="I1837" s="31">
        <v>222.5</v>
      </c>
      <c r="J1837" s="33">
        <v>11999.82</v>
      </c>
      <c r="K1837" s="33">
        <v>3244.47</v>
      </c>
      <c r="L1837" s="31">
        <v>0</v>
      </c>
      <c r="M1837" s="31"/>
      <c r="N1837" s="33">
        <v>54782.95</v>
      </c>
      <c r="O1837" s="31">
        <v>-248.63</v>
      </c>
    </row>
    <row r="1838" spans="1:15" ht="30" x14ac:dyDescent="0.25">
      <c r="A1838" s="30">
        <v>81</v>
      </c>
      <c r="B1838" s="31" t="s">
        <v>91</v>
      </c>
      <c r="C1838" s="31" t="s">
        <v>59</v>
      </c>
      <c r="D1838" s="31">
        <v>7</v>
      </c>
      <c r="E1838" s="31">
        <v>0</v>
      </c>
      <c r="F1838" s="32">
        <v>45017</v>
      </c>
      <c r="G1838" s="33">
        <v>23402.6</v>
      </c>
      <c r="H1838" s="31">
        <v>0</v>
      </c>
      <c r="I1838" s="31">
        <v>0</v>
      </c>
      <c r="J1838" s="33">
        <v>11699.5</v>
      </c>
      <c r="K1838" s="33">
        <v>3288.75</v>
      </c>
      <c r="L1838" s="31">
        <v>12</v>
      </c>
      <c r="M1838" s="31"/>
      <c r="N1838" s="33">
        <v>38402.85</v>
      </c>
      <c r="O1838" s="31">
        <v>-285.88</v>
      </c>
    </row>
    <row r="1839" spans="1:15" x14ac:dyDescent="0.25">
      <c r="A1839" s="30">
        <v>90</v>
      </c>
      <c r="B1839" s="31" t="s">
        <v>90</v>
      </c>
      <c r="C1839" s="31" t="s">
        <v>38</v>
      </c>
      <c r="D1839" s="31">
        <v>6</v>
      </c>
      <c r="E1839" s="31">
        <v>7</v>
      </c>
      <c r="F1839" s="32">
        <v>45017</v>
      </c>
      <c r="G1839" s="33">
        <v>44725.63</v>
      </c>
      <c r="H1839" s="33">
        <v>3420</v>
      </c>
      <c r="I1839" s="31">
        <v>0</v>
      </c>
      <c r="J1839" s="33">
        <v>16713.3</v>
      </c>
      <c r="K1839" s="33">
        <v>6430.94</v>
      </c>
      <c r="L1839" s="31">
        <v>70</v>
      </c>
      <c r="M1839" s="31"/>
      <c r="N1839" s="33">
        <v>71359.87</v>
      </c>
      <c r="O1839" s="31">
        <v>585.23</v>
      </c>
    </row>
    <row r="1840" spans="1:15" x14ac:dyDescent="0.25">
      <c r="A1840" s="30">
        <v>57</v>
      </c>
      <c r="B1840" s="31" t="s">
        <v>86</v>
      </c>
      <c r="C1840" s="31" t="s">
        <v>15</v>
      </c>
      <c r="D1840" s="31">
        <v>7</v>
      </c>
      <c r="E1840" s="31">
        <v>6</v>
      </c>
      <c r="F1840" s="32">
        <v>45017</v>
      </c>
      <c r="G1840" s="33">
        <v>20819.27</v>
      </c>
      <c r="H1840" s="31">
        <v>0</v>
      </c>
      <c r="I1840" s="31">
        <v>0</v>
      </c>
      <c r="J1840" s="33">
        <v>10242.52</v>
      </c>
      <c r="K1840" s="33">
        <v>2638.47</v>
      </c>
      <c r="L1840" s="33">
        <v>1773.25</v>
      </c>
      <c r="M1840" s="33"/>
      <c r="N1840" s="33">
        <v>35473.51</v>
      </c>
      <c r="O1840" s="31">
        <v>168.51</v>
      </c>
    </row>
    <row r="1841" spans="1:15" x14ac:dyDescent="0.25">
      <c r="A1841" s="30">
        <v>65</v>
      </c>
      <c r="B1841" s="31" t="s">
        <v>82</v>
      </c>
      <c r="C1841" s="31" t="s">
        <v>15</v>
      </c>
      <c r="D1841" s="31">
        <v>8</v>
      </c>
      <c r="E1841" s="31">
        <v>6</v>
      </c>
      <c r="F1841" s="32">
        <v>45017</v>
      </c>
      <c r="G1841" s="33">
        <v>26949.65</v>
      </c>
      <c r="H1841" s="31">
        <v>0</v>
      </c>
      <c r="I1841" s="31">
        <v>0</v>
      </c>
      <c r="J1841" s="33">
        <v>8722.7999999999993</v>
      </c>
      <c r="K1841" s="33">
        <v>2748.51</v>
      </c>
      <c r="L1841" s="31">
        <v>311</v>
      </c>
      <c r="M1841" s="31"/>
      <c r="N1841" s="33">
        <v>38731.96</v>
      </c>
      <c r="O1841" s="31">
        <v>0</v>
      </c>
    </row>
    <row r="1842" spans="1:15" x14ac:dyDescent="0.25">
      <c r="A1842" s="30">
        <v>97</v>
      </c>
      <c r="B1842" s="31" t="s">
        <v>96</v>
      </c>
      <c r="C1842" s="31" t="s">
        <v>15</v>
      </c>
      <c r="D1842" s="31">
        <v>8</v>
      </c>
      <c r="E1842" s="31">
        <v>7</v>
      </c>
      <c r="F1842" s="32">
        <v>45017</v>
      </c>
      <c r="G1842" s="33">
        <v>16605.82</v>
      </c>
      <c r="H1842" s="31">
        <v>0</v>
      </c>
      <c r="I1842" s="33">
        <v>8820</v>
      </c>
      <c r="J1842" s="33">
        <v>9578.9</v>
      </c>
      <c r="K1842" s="33">
        <v>3639.98</v>
      </c>
      <c r="L1842" s="31">
        <v>41.98</v>
      </c>
      <c r="M1842" s="31"/>
      <c r="N1842" s="33">
        <v>38686.68</v>
      </c>
      <c r="O1842" s="31">
        <v>431.88</v>
      </c>
    </row>
    <row r="1843" spans="1:15" ht="30" x14ac:dyDescent="0.25">
      <c r="A1843" s="30">
        <v>87</v>
      </c>
      <c r="B1843" s="31" t="s">
        <v>81</v>
      </c>
      <c r="C1843" s="31" t="s">
        <v>20</v>
      </c>
      <c r="D1843" s="31">
        <v>8</v>
      </c>
      <c r="E1843" s="31">
        <v>7</v>
      </c>
      <c r="F1843" s="32">
        <v>45017</v>
      </c>
      <c r="G1843" s="33">
        <v>51525.87</v>
      </c>
      <c r="H1843" s="33">
        <v>2970</v>
      </c>
      <c r="I1843" s="33">
        <v>1780</v>
      </c>
      <c r="J1843" s="33">
        <v>16462.099999999999</v>
      </c>
      <c r="K1843" s="33">
        <v>12105.43</v>
      </c>
      <c r="L1843" s="33">
        <v>3884.38</v>
      </c>
      <c r="M1843" s="33"/>
      <c r="N1843" s="33">
        <v>88727.78</v>
      </c>
      <c r="O1843" s="31">
        <v>0</v>
      </c>
    </row>
    <row r="1844" spans="1:15" x14ac:dyDescent="0.25">
      <c r="A1844" s="30">
        <v>25</v>
      </c>
      <c r="B1844" s="31" t="s">
        <v>40</v>
      </c>
      <c r="C1844" s="31" t="s">
        <v>38</v>
      </c>
      <c r="D1844" s="31">
        <v>6</v>
      </c>
      <c r="E1844" s="31">
        <v>6</v>
      </c>
      <c r="F1844" s="32">
        <v>45017</v>
      </c>
      <c r="G1844" s="33">
        <v>33749.82</v>
      </c>
      <c r="H1844" s="31">
        <v>0</v>
      </c>
      <c r="I1844" s="31">
        <v>0</v>
      </c>
      <c r="J1844" s="33">
        <v>16894.919999999998</v>
      </c>
      <c r="K1844" s="33">
        <v>3469.73</v>
      </c>
      <c r="L1844" s="31">
        <v>649.91999999999996</v>
      </c>
      <c r="M1844" s="31"/>
      <c r="N1844" s="33">
        <v>54764.39</v>
      </c>
      <c r="O1844" s="31">
        <v>0</v>
      </c>
    </row>
    <row r="1845" spans="1:15" x14ac:dyDescent="0.25">
      <c r="A1845" s="30">
        <v>68</v>
      </c>
      <c r="B1845" s="31" t="s">
        <v>72</v>
      </c>
      <c r="C1845" s="31" t="s">
        <v>32</v>
      </c>
      <c r="D1845" s="31">
        <v>6</v>
      </c>
      <c r="E1845" s="31">
        <v>7</v>
      </c>
      <c r="F1845" s="32">
        <v>45017</v>
      </c>
      <c r="G1845" s="33">
        <v>44488.03</v>
      </c>
      <c r="H1845" s="31">
        <v>500</v>
      </c>
      <c r="I1845" s="33">
        <v>4522</v>
      </c>
      <c r="J1845" s="33">
        <v>24006.5</v>
      </c>
      <c r="K1845" s="33">
        <v>3731.5</v>
      </c>
      <c r="L1845" s="33">
        <v>1122.8399999999999</v>
      </c>
      <c r="M1845" s="33"/>
      <c r="N1845" s="33">
        <v>78370.87</v>
      </c>
      <c r="O1845" s="31">
        <v>0</v>
      </c>
    </row>
    <row r="1846" spans="1:15" x14ac:dyDescent="0.25">
      <c r="A1846" s="30">
        <v>67</v>
      </c>
      <c r="B1846" s="31" t="s">
        <v>68</v>
      </c>
      <c r="C1846" s="31" t="s">
        <v>15</v>
      </c>
      <c r="D1846" s="31">
        <v>8</v>
      </c>
      <c r="E1846" s="31">
        <v>6</v>
      </c>
      <c r="F1846" s="32">
        <v>45017</v>
      </c>
      <c r="G1846" s="33">
        <v>40768.22</v>
      </c>
      <c r="H1846" s="31">
        <v>0</v>
      </c>
      <c r="I1846" s="33">
        <v>1135</v>
      </c>
      <c r="J1846" s="33">
        <v>13541.79</v>
      </c>
      <c r="K1846" s="33">
        <v>4274.4399999999996</v>
      </c>
      <c r="L1846" s="33">
        <v>1220</v>
      </c>
      <c r="M1846" s="33"/>
      <c r="N1846" s="33">
        <v>60939.45</v>
      </c>
      <c r="O1846" s="31">
        <v>0</v>
      </c>
    </row>
    <row r="1847" spans="1:15" ht="30" x14ac:dyDescent="0.25">
      <c r="A1847" s="30">
        <v>58</v>
      </c>
      <c r="B1847" s="31" t="s">
        <v>58</v>
      </c>
      <c r="C1847" s="31" t="s">
        <v>59</v>
      </c>
      <c r="D1847" s="31">
        <v>8</v>
      </c>
      <c r="E1847" s="31">
        <v>6</v>
      </c>
      <c r="F1847" s="32">
        <v>45017</v>
      </c>
      <c r="G1847" s="33">
        <v>48374.34</v>
      </c>
      <c r="H1847" s="31">
        <v>0</v>
      </c>
      <c r="I1847" s="33">
        <v>7142.5</v>
      </c>
      <c r="J1847" s="33">
        <v>19810.22</v>
      </c>
      <c r="K1847" s="33">
        <v>6887.28</v>
      </c>
      <c r="L1847" s="31">
        <v>622.28</v>
      </c>
      <c r="M1847" s="31"/>
      <c r="N1847" s="33">
        <v>82836.62</v>
      </c>
      <c r="O1847" s="31">
        <v>0</v>
      </c>
    </row>
    <row r="1848" spans="1:15" x14ac:dyDescent="0.25">
      <c r="A1848" s="30">
        <v>27</v>
      </c>
      <c r="B1848" s="31" t="s">
        <v>42</v>
      </c>
      <c r="C1848" s="31" t="s">
        <v>15</v>
      </c>
      <c r="D1848" s="31">
        <v>6</v>
      </c>
      <c r="E1848" s="31">
        <v>6</v>
      </c>
      <c r="F1848" s="32">
        <v>45017</v>
      </c>
      <c r="G1848" s="33">
        <v>57866.5</v>
      </c>
      <c r="H1848" s="31">
        <v>0</v>
      </c>
      <c r="I1848" s="31">
        <v>360</v>
      </c>
      <c r="J1848" s="33">
        <v>24291.45</v>
      </c>
      <c r="K1848" s="33">
        <v>3819.75</v>
      </c>
      <c r="L1848" s="31">
        <v>96.99</v>
      </c>
      <c r="M1848" s="31"/>
      <c r="N1848" s="33">
        <v>86434.69</v>
      </c>
      <c r="O1848" s="31">
        <v>0</v>
      </c>
    </row>
    <row r="1849" spans="1:15" x14ac:dyDescent="0.25">
      <c r="A1849" s="30">
        <v>74</v>
      </c>
      <c r="B1849" s="31" t="s">
        <v>80</v>
      </c>
      <c r="C1849" s="31" t="s">
        <v>36</v>
      </c>
      <c r="D1849" s="31">
        <v>8</v>
      </c>
      <c r="E1849" s="31">
        <v>7</v>
      </c>
      <c r="F1849" s="32">
        <v>45017</v>
      </c>
      <c r="G1849" s="33">
        <v>33722.269999999997</v>
      </c>
      <c r="H1849" s="33">
        <v>3150</v>
      </c>
      <c r="I1849" s="31">
        <v>0</v>
      </c>
      <c r="J1849" s="33">
        <v>10089</v>
      </c>
      <c r="K1849" s="33">
        <v>3017.5</v>
      </c>
      <c r="L1849" s="31">
        <v>185.5</v>
      </c>
      <c r="M1849" s="31"/>
      <c r="N1849" s="33">
        <v>50164.27</v>
      </c>
      <c r="O1849" s="31">
        <v>0</v>
      </c>
    </row>
    <row r="1850" spans="1:15" x14ac:dyDescent="0.25">
      <c r="A1850" s="30">
        <v>42</v>
      </c>
      <c r="B1850" s="31" t="s">
        <v>60</v>
      </c>
      <c r="C1850" s="31" t="s">
        <v>15</v>
      </c>
      <c r="D1850" s="31">
        <v>8</v>
      </c>
      <c r="E1850" s="31">
        <v>6</v>
      </c>
      <c r="F1850" s="32">
        <v>45017</v>
      </c>
      <c r="G1850" s="33">
        <v>42627.63</v>
      </c>
      <c r="H1850" s="33">
        <v>3000</v>
      </c>
      <c r="I1850" s="33">
        <v>2305</v>
      </c>
      <c r="J1850" s="33">
        <v>13701.24</v>
      </c>
      <c r="K1850" s="33">
        <v>3851.4</v>
      </c>
      <c r="L1850" s="33">
        <v>1359.96</v>
      </c>
      <c r="M1850" s="33"/>
      <c r="N1850" s="33">
        <v>66845.23</v>
      </c>
      <c r="O1850" s="31">
        <v>0</v>
      </c>
    </row>
    <row r="1851" spans="1:15" x14ac:dyDescent="0.25">
      <c r="A1851" s="30">
        <v>2</v>
      </c>
      <c r="B1851" s="31" t="s">
        <v>14</v>
      </c>
      <c r="C1851" s="31" t="s">
        <v>15</v>
      </c>
      <c r="D1851" s="31">
        <v>5</v>
      </c>
      <c r="E1851" s="31">
        <v>6</v>
      </c>
      <c r="F1851" s="32">
        <v>45017</v>
      </c>
      <c r="G1851" s="33">
        <v>36892.68</v>
      </c>
      <c r="H1851" s="31">
        <v>0</v>
      </c>
      <c r="I1851" s="31">
        <v>0</v>
      </c>
      <c r="J1851" s="33">
        <v>14051.39</v>
      </c>
      <c r="K1851" s="33">
        <v>2326.52</v>
      </c>
      <c r="L1851" s="31">
        <v>218.96</v>
      </c>
      <c r="M1851" s="31"/>
      <c r="N1851" s="33">
        <v>53489.55</v>
      </c>
      <c r="O1851" s="31">
        <v>0</v>
      </c>
    </row>
    <row r="1852" spans="1:15" ht="30" x14ac:dyDescent="0.25">
      <c r="A1852" s="30">
        <v>85</v>
      </c>
      <c r="B1852" s="31" t="s">
        <v>88</v>
      </c>
      <c r="C1852" s="31" t="s">
        <v>59</v>
      </c>
      <c r="D1852" s="31">
        <v>8</v>
      </c>
      <c r="E1852" s="31">
        <v>6</v>
      </c>
      <c r="F1852" s="32">
        <v>45017</v>
      </c>
      <c r="G1852" s="33">
        <v>58183.87</v>
      </c>
      <c r="H1852" s="31">
        <v>0</v>
      </c>
      <c r="I1852" s="31">
        <v>0</v>
      </c>
      <c r="J1852" s="33">
        <v>23084.39</v>
      </c>
      <c r="K1852" s="33">
        <v>7153.68</v>
      </c>
      <c r="L1852" s="31">
        <v>97</v>
      </c>
      <c r="M1852" s="31"/>
      <c r="N1852" s="33">
        <v>88518.94</v>
      </c>
      <c r="O1852" s="31">
        <v>0</v>
      </c>
    </row>
    <row r="1853" spans="1:15" x14ac:dyDescent="0.25">
      <c r="A1853" s="30">
        <v>43</v>
      </c>
      <c r="B1853" s="31" t="s">
        <v>75</v>
      </c>
      <c r="C1853" s="31" t="s">
        <v>15</v>
      </c>
      <c r="D1853" s="31">
        <v>10</v>
      </c>
      <c r="E1853" s="31">
        <v>6</v>
      </c>
      <c r="F1853" s="32">
        <v>45017</v>
      </c>
      <c r="G1853" s="33">
        <v>53572.71</v>
      </c>
      <c r="H1853" s="33">
        <v>1330</v>
      </c>
      <c r="I1853" s="31">
        <v>0</v>
      </c>
      <c r="J1853" s="33">
        <v>10936.09</v>
      </c>
      <c r="K1853" s="33">
        <v>1935.58</v>
      </c>
      <c r="L1853" s="31">
        <v>531.44000000000005</v>
      </c>
      <c r="M1853" s="31"/>
      <c r="N1853" s="33">
        <v>68305.820000000007</v>
      </c>
      <c r="O1853" s="31">
        <v>0</v>
      </c>
    </row>
    <row r="1854" spans="1:15" ht="30" x14ac:dyDescent="0.25">
      <c r="A1854" s="30">
        <v>95</v>
      </c>
      <c r="B1854" s="31" t="s">
        <v>98</v>
      </c>
      <c r="C1854" s="31" t="s">
        <v>59</v>
      </c>
      <c r="D1854" s="31">
        <v>7</v>
      </c>
      <c r="E1854" s="31">
        <v>7</v>
      </c>
      <c r="F1854" s="32">
        <v>45017</v>
      </c>
      <c r="G1854" s="33">
        <v>33997.129999999997</v>
      </c>
      <c r="H1854" s="31">
        <v>0</v>
      </c>
      <c r="I1854" s="31">
        <v>788</v>
      </c>
      <c r="J1854" s="33">
        <v>10724.1</v>
      </c>
      <c r="K1854" s="33">
        <v>4308.7</v>
      </c>
      <c r="L1854" s="33">
        <v>1007</v>
      </c>
      <c r="M1854" s="33"/>
      <c r="N1854" s="33">
        <v>50824.93</v>
      </c>
      <c r="O1854" s="31">
        <v>5</v>
      </c>
    </row>
    <row r="1855" spans="1:15" x14ac:dyDescent="0.25">
      <c r="A1855" s="30">
        <v>61</v>
      </c>
      <c r="B1855" s="31" t="s">
        <v>78</v>
      </c>
      <c r="C1855" s="31" t="s">
        <v>15</v>
      </c>
      <c r="D1855" s="31">
        <v>8</v>
      </c>
      <c r="E1855" s="31" t="s">
        <v>79</v>
      </c>
      <c r="F1855" s="32">
        <v>45017</v>
      </c>
      <c r="G1855" s="33">
        <v>52144.04</v>
      </c>
      <c r="H1855" s="33">
        <v>2500</v>
      </c>
      <c r="I1855" s="31">
        <v>600</v>
      </c>
      <c r="J1855" s="33">
        <v>30926.84</v>
      </c>
      <c r="K1855" s="33">
        <v>5392.88</v>
      </c>
      <c r="L1855" s="31">
        <v>66</v>
      </c>
      <c r="M1855" s="31"/>
      <c r="N1855" s="33">
        <v>91629.759999999995</v>
      </c>
      <c r="O1855" s="31">
        <v>0</v>
      </c>
    </row>
    <row r="1856" spans="1:15" x14ac:dyDescent="0.25">
      <c r="A1856" s="30">
        <v>92</v>
      </c>
      <c r="B1856" s="31" t="s">
        <v>93</v>
      </c>
      <c r="C1856" s="31" t="s">
        <v>15</v>
      </c>
      <c r="D1856" s="31">
        <v>8</v>
      </c>
      <c r="E1856" s="31">
        <v>7</v>
      </c>
      <c r="F1856" s="32">
        <v>45017</v>
      </c>
      <c r="G1856" s="33">
        <v>25039.13</v>
      </c>
      <c r="H1856" s="31">
        <v>0</v>
      </c>
      <c r="I1856" s="31">
        <v>0</v>
      </c>
      <c r="J1856" s="33">
        <v>14162.37</v>
      </c>
      <c r="K1856" s="33">
        <v>4153.72</v>
      </c>
      <c r="L1856" s="31">
        <v>0</v>
      </c>
      <c r="M1856" s="31"/>
      <c r="N1856" s="33">
        <v>43355.22</v>
      </c>
      <c r="O1856" s="33">
        <v>1924.3</v>
      </c>
    </row>
    <row r="1857" spans="1:15" ht="30" x14ac:dyDescent="0.25">
      <c r="A1857" s="30">
        <v>109</v>
      </c>
      <c r="B1857" s="31" t="s">
        <v>99</v>
      </c>
      <c r="C1857" s="31" t="s">
        <v>20</v>
      </c>
      <c r="D1857" s="31">
        <v>7</v>
      </c>
      <c r="E1857" s="31">
        <v>6</v>
      </c>
      <c r="F1857" s="32">
        <v>45017</v>
      </c>
      <c r="G1857" s="33">
        <v>1284</v>
      </c>
      <c r="H1857" s="31">
        <v>0</v>
      </c>
      <c r="I1857" s="31">
        <v>0</v>
      </c>
      <c r="J1857" s="31">
        <v>33.15</v>
      </c>
      <c r="K1857" s="31">
        <v>29.5</v>
      </c>
      <c r="L1857" s="31">
        <v>0</v>
      </c>
      <c r="M1857" s="31"/>
      <c r="N1857" s="33">
        <v>1346.65</v>
      </c>
      <c r="O1857" s="31">
        <v>0</v>
      </c>
    </row>
    <row r="1858" spans="1:15" x14ac:dyDescent="0.25">
      <c r="A1858" s="30">
        <v>93</v>
      </c>
      <c r="B1858" s="31" t="s">
        <v>100</v>
      </c>
      <c r="C1858" s="31" t="s">
        <v>15</v>
      </c>
      <c r="D1858" s="31">
        <v>8</v>
      </c>
      <c r="E1858" s="31">
        <v>6</v>
      </c>
      <c r="F1858" s="32">
        <v>45017</v>
      </c>
      <c r="G1858" s="33">
        <v>8098.69</v>
      </c>
      <c r="H1858" s="31">
        <v>0</v>
      </c>
      <c r="I1858" s="31">
        <v>0</v>
      </c>
      <c r="J1858" s="31">
        <v>169.44</v>
      </c>
      <c r="K1858" s="31">
        <v>1.5</v>
      </c>
      <c r="L1858" s="31">
        <v>0</v>
      </c>
      <c r="M1858" s="31"/>
      <c r="N1858" s="33">
        <v>8269.6299999999992</v>
      </c>
      <c r="O1858" s="31">
        <v>0</v>
      </c>
    </row>
    <row r="1859" spans="1:15" x14ac:dyDescent="0.25">
      <c r="A1859" s="30">
        <v>23</v>
      </c>
      <c r="B1859" s="31" t="s">
        <v>35</v>
      </c>
      <c r="C1859" s="31" t="s">
        <v>36</v>
      </c>
      <c r="D1859" s="31">
        <v>6</v>
      </c>
      <c r="E1859" s="31">
        <v>6</v>
      </c>
      <c r="F1859" s="32">
        <v>45017</v>
      </c>
      <c r="G1859" s="33">
        <v>28400</v>
      </c>
      <c r="H1859" s="31">
        <v>0</v>
      </c>
      <c r="I1859" s="33">
        <v>1990</v>
      </c>
      <c r="J1859" s="33">
        <v>8763.5</v>
      </c>
      <c r="K1859" s="33">
        <v>2495</v>
      </c>
      <c r="L1859" s="33">
        <v>9429.1</v>
      </c>
      <c r="M1859" s="33"/>
      <c r="N1859" s="33">
        <v>51077.599999999999</v>
      </c>
      <c r="O1859" s="31">
        <v>0</v>
      </c>
    </row>
    <row r="1860" spans="1:15" x14ac:dyDescent="0.25">
      <c r="A1860" s="30">
        <v>89</v>
      </c>
      <c r="B1860" s="31" t="s">
        <v>83</v>
      </c>
      <c r="C1860" s="31" t="s">
        <v>32</v>
      </c>
      <c r="D1860" s="31">
        <v>9</v>
      </c>
      <c r="E1860" s="31">
        <v>6</v>
      </c>
      <c r="F1860" s="32">
        <v>45017</v>
      </c>
      <c r="G1860" s="33">
        <v>74598.850000000006</v>
      </c>
      <c r="H1860" s="33">
        <v>3300</v>
      </c>
      <c r="I1860" s="31">
        <v>0</v>
      </c>
      <c r="J1860" s="33">
        <v>24690.86</v>
      </c>
      <c r="K1860" s="33">
        <v>7334.06</v>
      </c>
      <c r="L1860" s="31">
        <v>0</v>
      </c>
      <c r="M1860" s="31"/>
      <c r="N1860" s="33">
        <v>109923.77</v>
      </c>
      <c r="O1860" s="31">
        <v>0</v>
      </c>
    </row>
    <row r="1861" spans="1:15" x14ac:dyDescent="0.25">
      <c r="A1861" s="30">
        <v>14</v>
      </c>
      <c r="B1861" s="31" t="s">
        <v>24</v>
      </c>
      <c r="C1861" s="31" t="s">
        <v>15</v>
      </c>
      <c r="D1861" s="31">
        <v>6</v>
      </c>
      <c r="E1861" s="31">
        <v>4.5</v>
      </c>
      <c r="F1861" s="32">
        <v>45017</v>
      </c>
      <c r="G1861" s="33">
        <v>66203</v>
      </c>
      <c r="H1861" s="31">
        <v>0</v>
      </c>
      <c r="I1861" s="31">
        <v>470</v>
      </c>
      <c r="J1861" s="33">
        <v>20140.36</v>
      </c>
      <c r="K1861" s="33">
        <v>4650.5</v>
      </c>
      <c r="L1861" s="31">
        <v>50</v>
      </c>
      <c r="M1861" s="31"/>
      <c r="N1861" s="33">
        <v>91513.86</v>
      </c>
      <c r="O1861" s="31">
        <v>0</v>
      </c>
    </row>
    <row r="1862" spans="1:15" x14ac:dyDescent="0.25">
      <c r="A1862" s="30">
        <v>8</v>
      </c>
      <c r="B1862" s="31" t="s">
        <v>18</v>
      </c>
      <c r="C1862" s="31" t="s">
        <v>15</v>
      </c>
      <c r="D1862" s="31">
        <v>6</v>
      </c>
      <c r="E1862" s="31">
        <v>6</v>
      </c>
      <c r="F1862" s="32">
        <v>45017</v>
      </c>
      <c r="G1862" s="33">
        <v>49515.32</v>
      </c>
      <c r="H1862" s="31">
        <v>382.39</v>
      </c>
      <c r="I1862" s="33">
        <v>2022</v>
      </c>
      <c r="J1862" s="33">
        <v>24457.54</v>
      </c>
      <c r="K1862" s="33">
        <v>3850.93</v>
      </c>
      <c r="L1862" s="31">
        <v>33.979999999999997</v>
      </c>
      <c r="M1862" s="31"/>
      <c r="N1862" s="33">
        <v>80262.16</v>
      </c>
      <c r="O1862" s="31">
        <v>0</v>
      </c>
    </row>
    <row r="1863" spans="1:15" x14ac:dyDescent="0.25">
      <c r="A1863" s="30">
        <v>35</v>
      </c>
      <c r="B1863" s="31" t="s">
        <v>61</v>
      </c>
      <c r="C1863" s="31" t="s">
        <v>15</v>
      </c>
      <c r="D1863" s="31">
        <v>9</v>
      </c>
      <c r="E1863" s="31">
        <v>6</v>
      </c>
      <c r="F1863" s="32">
        <v>45017</v>
      </c>
      <c r="G1863" s="33">
        <v>40256.97</v>
      </c>
      <c r="H1863" s="31">
        <v>80.28</v>
      </c>
      <c r="I1863" s="33">
        <v>3705.25</v>
      </c>
      <c r="J1863" s="33">
        <v>11301.58</v>
      </c>
      <c r="K1863" s="33">
        <v>6078.96</v>
      </c>
      <c r="L1863" s="33">
        <v>3351.79</v>
      </c>
      <c r="M1863" s="33"/>
      <c r="N1863" s="33">
        <v>64774.83</v>
      </c>
      <c r="O1863" s="31">
        <v>0</v>
      </c>
    </row>
    <row r="1864" spans="1:15" x14ac:dyDescent="0.25">
      <c r="A1864" s="30">
        <v>54</v>
      </c>
      <c r="B1864" s="31" t="s">
        <v>65</v>
      </c>
      <c r="C1864" s="31" t="s">
        <v>15</v>
      </c>
      <c r="D1864" s="31">
        <v>8</v>
      </c>
      <c r="E1864" s="31">
        <v>6</v>
      </c>
      <c r="F1864" s="32">
        <v>45017</v>
      </c>
      <c r="G1864" s="33">
        <v>33123.06</v>
      </c>
      <c r="H1864" s="31">
        <v>0</v>
      </c>
      <c r="I1864" s="31">
        <v>530</v>
      </c>
      <c r="J1864" s="33">
        <v>10070.19</v>
      </c>
      <c r="K1864" s="33">
        <v>2392.0500000000002</v>
      </c>
      <c r="L1864" s="33">
        <v>1089.45</v>
      </c>
      <c r="M1864" s="33"/>
      <c r="N1864" s="33">
        <v>47204.75</v>
      </c>
      <c r="O1864" s="31">
        <v>0</v>
      </c>
    </row>
    <row r="1865" spans="1:15" x14ac:dyDescent="0.25">
      <c r="A1865" s="30">
        <v>64</v>
      </c>
      <c r="B1865" s="31" t="s">
        <v>70</v>
      </c>
      <c r="C1865" s="31" t="s">
        <v>32</v>
      </c>
      <c r="D1865" s="31">
        <v>9</v>
      </c>
      <c r="E1865" s="31">
        <v>6</v>
      </c>
      <c r="F1865" s="32">
        <v>45017</v>
      </c>
      <c r="G1865" s="33">
        <v>57222.63</v>
      </c>
      <c r="H1865" s="33">
        <v>1100</v>
      </c>
      <c r="I1865" s="33">
        <v>1284</v>
      </c>
      <c r="J1865" s="33">
        <v>18329.45</v>
      </c>
      <c r="K1865" s="33">
        <v>3195.69</v>
      </c>
      <c r="L1865" s="31">
        <v>507.04</v>
      </c>
      <c r="M1865" s="31"/>
      <c r="N1865" s="33">
        <v>81638.81</v>
      </c>
      <c r="O1865" s="31">
        <v>0</v>
      </c>
    </row>
    <row r="1866" spans="1:15" x14ac:dyDescent="0.25">
      <c r="A1866" s="30">
        <v>34</v>
      </c>
      <c r="B1866" s="31" t="s">
        <v>48</v>
      </c>
      <c r="C1866" s="31" t="s">
        <v>15</v>
      </c>
      <c r="D1866" s="31">
        <v>7</v>
      </c>
      <c r="E1866" s="31">
        <v>6</v>
      </c>
      <c r="F1866" s="32">
        <v>45017</v>
      </c>
      <c r="G1866" s="33">
        <v>49477.25</v>
      </c>
      <c r="H1866" s="31">
        <v>0</v>
      </c>
      <c r="I1866" s="33">
        <v>2700</v>
      </c>
      <c r="J1866" s="33">
        <v>17301.95</v>
      </c>
      <c r="K1866" s="33">
        <v>3349.25</v>
      </c>
      <c r="L1866" s="31">
        <v>420.5</v>
      </c>
      <c r="M1866" s="31"/>
      <c r="N1866" s="33">
        <v>73248.95</v>
      </c>
      <c r="O1866" s="31">
        <v>0</v>
      </c>
    </row>
    <row r="1867" spans="1:15" x14ac:dyDescent="0.25">
      <c r="A1867" s="30">
        <v>48</v>
      </c>
      <c r="B1867" s="31" t="s">
        <v>95</v>
      </c>
      <c r="C1867" s="31" t="s">
        <v>36</v>
      </c>
      <c r="D1867" s="31">
        <v>8</v>
      </c>
      <c r="E1867" s="31">
        <v>6</v>
      </c>
      <c r="F1867" s="32">
        <v>45017</v>
      </c>
      <c r="G1867" s="33">
        <v>45377.5</v>
      </c>
      <c r="H1867" s="31">
        <v>-450</v>
      </c>
      <c r="I1867" s="31">
        <v>260</v>
      </c>
      <c r="J1867" s="33">
        <v>12412.45</v>
      </c>
      <c r="K1867" s="33">
        <v>3728.83</v>
      </c>
      <c r="L1867" s="31">
        <v>239</v>
      </c>
      <c r="M1867" s="31"/>
      <c r="N1867" s="33">
        <v>61567.78</v>
      </c>
      <c r="O1867" s="31">
        <v>0</v>
      </c>
    </row>
    <row r="1868" spans="1:15" x14ac:dyDescent="0.25">
      <c r="A1868" s="30">
        <v>19</v>
      </c>
      <c r="B1868" s="31" t="s">
        <v>31</v>
      </c>
      <c r="C1868" s="31" t="s">
        <v>32</v>
      </c>
      <c r="D1868" s="31">
        <v>6</v>
      </c>
      <c r="E1868" s="31">
        <v>6</v>
      </c>
      <c r="F1868" s="32">
        <v>45017</v>
      </c>
      <c r="G1868" s="33">
        <v>39880.5</v>
      </c>
      <c r="H1868" s="31">
        <v>0</v>
      </c>
      <c r="I1868" s="33">
        <v>1995</v>
      </c>
      <c r="J1868" s="33">
        <v>17538.52</v>
      </c>
      <c r="K1868" s="33">
        <v>2573.9</v>
      </c>
      <c r="L1868" s="31">
        <v>68.989999999999995</v>
      </c>
      <c r="M1868" s="31"/>
      <c r="N1868" s="33">
        <v>62056.91</v>
      </c>
      <c r="O1868" s="31">
        <v>0</v>
      </c>
    </row>
    <row r="1869" spans="1:15" x14ac:dyDescent="0.25">
      <c r="A1869" s="30">
        <v>18</v>
      </c>
      <c r="B1869" s="31" t="s">
        <v>29</v>
      </c>
      <c r="C1869" s="31" t="s">
        <v>15</v>
      </c>
      <c r="D1869" s="31">
        <v>6</v>
      </c>
      <c r="E1869" s="31">
        <v>6</v>
      </c>
      <c r="F1869" s="32">
        <v>45017</v>
      </c>
      <c r="G1869" s="33">
        <v>43124.13</v>
      </c>
      <c r="H1869" s="31">
        <v>0</v>
      </c>
      <c r="I1869" s="31">
        <v>790</v>
      </c>
      <c r="J1869" s="33">
        <v>14643.55</v>
      </c>
      <c r="K1869" s="33">
        <v>3206.62</v>
      </c>
      <c r="L1869" s="33">
        <v>11868.93</v>
      </c>
      <c r="M1869" s="33"/>
      <c r="N1869" s="33">
        <v>73633.23</v>
      </c>
      <c r="O1869" s="31">
        <v>0</v>
      </c>
    </row>
    <row r="1870" spans="1:15" x14ac:dyDescent="0.25">
      <c r="A1870" s="30">
        <v>99</v>
      </c>
      <c r="B1870" s="31" t="s">
        <v>85</v>
      </c>
      <c r="C1870" s="31" t="s">
        <v>15</v>
      </c>
      <c r="D1870" s="31">
        <v>8</v>
      </c>
      <c r="E1870" s="31">
        <v>6</v>
      </c>
      <c r="F1870" s="32">
        <v>45017</v>
      </c>
      <c r="G1870" s="33">
        <v>48475.13</v>
      </c>
      <c r="H1870" s="31">
        <v>0</v>
      </c>
      <c r="I1870" s="33">
        <v>1695</v>
      </c>
      <c r="J1870" s="33">
        <v>30464.63</v>
      </c>
      <c r="K1870" s="33">
        <v>7890.5</v>
      </c>
      <c r="L1870" s="31">
        <v>722.5</v>
      </c>
      <c r="M1870" s="31"/>
      <c r="N1870" s="33">
        <v>89247.76</v>
      </c>
      <c r="O1870" s="31">
        <v>0</v>
      </c>
    </row>
    <row r="1871" spans="1:15" x14ac:dyDescent="0.25">
      <c r="A1871" s="30">
        <v>41</v>
      </c>
      <c r="B1871" s="31" t="s">
        <v>50</v>
      </c>
      <c r="C1871" s="31" t="s">
        <v>38</v>
      </c>
      <c r="D1871" s="31">
        <v>5</v>
      </c>
      <c r="E1871" s="31">
        <v>6</v>
      </c>
      <c r="F1871" s="32">
        <v>45017</v>
      </c>
      <c r="G1871" s="33">
        <v>37094.86</v>
      </c>
      <c r="H1871" s="31">
        <v>320</v>
      </c>
      <c r="I1871" s="31">
        <v>700</v>
      </c>
      <c r="J1871" s="33">
        <v>12038.33</v>
      </c>
      <c r="K1871" s="33">
        <v>2131.54</v>
      </c>
      <c r="L1871" s="33">
        <v>1078.8</v>
      </c>
      <c r="M1871" s="33"/>
      <c r="N1871" s="33">
        <v>53363.53</v>
      </c>
      <c r="O1871" s="31">
        <v>0</v>
      </c>
    </row>
    <row r="1872" spans="1:15" x14ac:dyDescent="0.25">
      <c r="A1872" s="30">
        <v>56</v>
      </c>
      <c r="B1872" s="31" t="s">
        <v>55</v>
      </c>
      <c r="C1872" s="31" t="s">
        <v>15</v>
      </c>
      <c r="D1872" s="31">
        <v>6</v>
      </c>
      <c r="E1872" s="31">
        <v>6</v>
      </c>
      <c r="F1872" s="32">
        <v>45017</v>
      </c>
      <c r="G1872" s="33">
        <v>65697.55</v>
      </c>
      <c r="H1872" s="31">
        <v>0</v>
      </c>
      <c r="I1872" s="31">
        <v>770</v>
      </c>
      <c r="J1872" s="33">
        <v>30958.16</v>
      </c>
      <c r="K1872" s="33">
        <v>5249.88</v>
      </c>
      <c r="L1872" s="31">
        <v>494</v>
      </c>
      <c r="M1872" s="31"/>
      <c r="N1872" s="33">
        <v>103169.59</v>
      </c>
      <c r="O1872" s="31">
        <v>0</v>
      </c>
    </row>
    <row r="1873" spans="1:15" x14ac:dyDescent="0.25">
      <c r="A1873" s="30">
        <v>39</v>
      </c>
      <c r="B1873" s="31" t="s">
        <v>54</v>
      </c>
      <c r="C1873" s="31" t="s">
        <v>38</v>
      </c>
      <c r="D1873" s="31">
        <v>6</v>
      </c>
      <c r="E1873" s="31">
        <v>6</v>
      </c>
      <c r="F1873" s="32">
        <v>45017</v>
      </c>
      <c r="G1873" s="33">
        <v>23525.23</v>
      </c>
      <c r="H1873" s="31">
        <v>0</v>
      </c>
      <c r="I1873" s="31">
        <v>0</v>
      </c>
      <c r="J1873" s="33">
        <v>15446.62</v>
      </c>
      <c r="K1873" s="33">
        <v>18865.849999999999</v>
      </c>
      <c r="L1873" s="33">
        <v>14536.7</v>
      </c>
      <c r="M1873" s="33"/>
      <c r="N1873" s="33">
        <v>72374.399999999994</v>
      </c>
      <c r="O1873" s="31">
        <v>0</v>
      </c>
    </row>
    <row r="1874" spans="1:15" x14ac:dyDescent="0.25">
      <c r="A1874" s="30">
        <v>117</v>
      </c>
      <c r="B1874" s="31" t="s">
        <v>89</v>
      </c>
      <c r="C1874" s="31" t="s">
        <v>15</v>
      </c>
      <c r="D1874" s="31">
        <v>5</v>
      </c>
      <c r="E1874" s="31">
        <v>7</v>
      </c>
      <c r="F1874" s="32">
        <v>45017</v>
      </c>
      <c r="G1874" s="33">
        <v>14583.26</v>
      </c>
      <c r="H1874" s="33">
        <v>1440</v>
      </c>
      <c r="I1874" s="31">
        <v>152.4</v>
      </c>
      <c r="J1874" s="33">
        <v>10537.89</v>
      </c>
      <c r="K1874" s="33">
        <v>6085.08</v>
      </c>
      <c r="L1874" s="33">
        <v>6315.5</v>
      </c>
      <c r="M1874" s="33"/>
      <c r="N1874" s="33">
        <v>39114.129999999997</v>
      </c>
      <c r="O1874" s="31">
        <v>0</v>
      </c>
    </row>
    <row r="1875" spans="1:15" x14ac:dyDescent="0.25">
      <c r="A1875" s="30">
        <v>40</v>
      </c>
      <c r="B1875" s="31" t="s">
        <v>57</v>
      </c>
      <c r="C1875" s="31" t="s">
        <v>32</v>
      </c>
      <c r="D1875" s="31">
        <v>7</v>
      </c>
      <c r="E1875" s="31">
        <v>6</v>
      </c>
      <c r="F1875" s="32">
        <v>45017</v>
      </c>
      <c r="G1875" s="33">
        <v>65608.31</v>
      </c>
      <c r="H1875" s="33">
        <v>9030</v>
      </c>
      <c r="I1875" s="31">
        <v>50</v>
      </c>
      <c r="J1875" s="33">
        <v>30009.200000000001</v>
      </c>
      <c r="K1875" s="33">
        <v>5605.91</v>
      </c>
      <c r="L1875" s="31">
        <v>183.92</v>
      </c>
      <c r="M1875" s="31"/>
      <c r="N1875" s="33">
        <v>110487.34</v>
      </c>
      <c r="O1875" s="31">
        <v>0</v>
      </c>
    </row>
    <row r="1876" spans="1:15" x14ac:dyDescent="0.25">
      <c r="A1876" s="30">
        <v>60</v>
      </c>
      <c r="B1876" s="31" t="s">
        <v>67</v>
      </c>
      <c r="C1876" s="31" t="s">
        <v>15</v>
      </c>
      <c r="D1876" s="31">
        <v>7</v>
      </c>
      <c r="E1876" s="31">
        <v>6</v>
      </c>
      <c r="F1876" s="32">
        <v>45017</v>
      </c>
      <c r="G1876" s="33">
        <v>43585</v>
      </c>
      <c r="H1876" s="33">
        <v>2095</v>
      </c>
      <c r="I1876" s="31">
        <v>200</v>
      </c>
      <c r="J1876" s="33">
        <v>18052</v>
      </c>
      <c r="K1876" s="33">
        <v>3259</v>
      </c>
      <c r="L1876" s="33">
        <v>3914.97</v>
      </c>
      <c r="M1876" s="33"/>
      <c r="N1876" s="33">
        <v>71105.97</v>
      </c>
      <c r="O1876" s="31">
        <v>0</v>
      </c>
    </row>
    <row r="1877" spans="1:15" x14ac:dyDescent="0.25">
      <c r="A1877" s="30">
        <v>88</v>
      </c>
      <c r="B1877" s="31" t="s">
        <v>92</v>
      </c>
      <c r="C1877" s="31" t="s">
        <v>15</v>
      </c>
      <c r="D1877" s="31">
        <v>7</v>
      </c>
      <c r="E1877" s="31">
        <v>7</v>
      </c>
      <c r="F1877" s="32">
        <v>45017</v>
      </c>
      <c r="G1877" s="33">
        <v>43485.5</v>
      </c>
      <c r="H1877" s="31">
        <v>0</v>
      </c>
      <c r="I1877" s="33">
        <v>3245</v>
      </c>
      <c r="J1877" s="33">
        <v>15349.35</v>
      </c>
      <c r="K1877" s="33">
        <v>5976.49</v>
      </c>
      <c r="L1877" s="33">
        <v>1818.45</v>
      </c>
      <c r="M1877" s="33"/>
      <c r="N1877" s="33">
        <v>69874.789999999994</v>
      </c>
      <c r="O1877" s="31">
        <v>0</v>
      </c>
    </row>
    <row r="1878" spans="1:15" x14ac:dyDescent="0.25">
      <c r="A1878" s="30">
        <v>7</v>
      </c>
      <c r="B1878" s="31" t="s">
        <v>17</v>
      </c>
      <c r="C1878" s="31" t="s">
        <v>15</v>
      </c>
      <c r="D1878" s="31">
        <v>6</v>
      </c>
      <c r="E1878" s="31">
        <v>6</v>
      </c>
      <c r="F1878" s="32">
        <v>45017</v>
      </c>
      <c r="G1878" s="33">
        <v>26847.83</v>
      </c>
      <c r="H1878" s="31">
        <v>0</v>
      </c>
      <c r="I1878" s="31">
        <v>0</v>
      </c>
      <c r="J1878" s="33">
        <v>5525.25</v>
      </c>
      <c r="K1878" s="33">
        <v>1107</v>
      </c>
      <c r="L1878" s="31">
        <v>29.99</v>
      </c>
      <c r="M1878" s="31"/>
      <c r="N1878" s="33">
        <v>33510.07</v>
      </c>
      <c r="O1878" s="31">
        <v>0</v>
      </c>
    </row>
    <row r="1879" spans="1:15" x14ac:dyDescent="0.25">
      <c r="A1879" s="30">
        <v>70</v>
      </c>
      <c r="B1879" s="31" t="s">
        <v>69</v>
      </c>
      <c r="C1879" s="31" t="s">
        <v>15</v>
      </c>
      <c r="D1879" s="31">
        <v>8</v>
      </c>
      <c r="E1879" s="31">
        <v>6</v>
      </c>
      <c r="F1879" s="32">
        <v>45017</v>
      </c>
      <c r="G1879" s="33">
        <v>43760.49</v>
      </c>
      <c r="H1879" s="31">
        <v>259</v>
      </c>
      <c r="I1879" s="31">
        <v>555</v>
      </c>
      <c r="J1879" s="33">
        <v>16697.919999999998</v>
      </c>
      <c r="K1879" s="33">
        <v>3270</v>
      </c>
      <c r="L1879" s="31">
        <v>548.34</v>
      </c>
      <c r="M1879" s="31"/>
      <c r="N1879" s="33">
        <v>65090.75</v>
      </c>
      <c r="O1879" s="31">
        <v>0</v>
      </c>
    </row>
    <row r="1880" spans="1:15" x14ac:dyDescent="0.25">
      <c r="A1880" s="30">
        <v>72</v>
      </c>
      <c r="B1880" s="31" t="s">
        <v>71</v>
      </c>
      <c r="C1880" s="31" t="s">
        <v>32</v>
      </c>
      <c r="D1880" s="31">
        <v>8</v>
      </c>
      <c r="E1880" s="31">
        <v>6</v>
      </c>
      <c r="F1880" s="32">
        <v>45017</v>
      </c>
      <c r="G1880" s="33">
        <v>40324.86</v>
      </c>
      <c r="H1880" s="31">
        <v>0</v>
      </c>
      <c r="I1880" s="33">
        <v>1124</v>
      </c>
      <c r="J1880" s="33">
        <v>14960.77</v>
      </c>
      <c r="K1880" s="33">
        <v>3101.77</v>
      </c>
      <c r="L1880" s="31">
        <v>162.97999999999999</v>
      </c>
      <c r="M1880" s="31"/>
      <c r="N1880" s="33">
        <v>59674.38</v>
      </c>
      <c r="O1880" s="31">
        <v>0</v>
      </c>
    </row>
    <row r="1881" spans="1:15" x14ac:dyDescent="0.25">
      <c r="A1881" s="30">
        <v>32</v>
      </c>
      <c r="B1881" s="31" t="s">
        <v>49</v>
      </c>
      <c r="C1881" s="31" t="s">
        <v>15</v>
      </c>
      <c r="D1881" s="31">
        <v>7</v>
      </c>
      <c r="E1881" s="31">
        <v>7</v>
      </c>
      <c r="F1881" s="32">
        <v>45017</v>
      </c>
      <c r="G1881" s="33">
        <v>48482.98</v>
      </c>
      <c r="H1881" s="31">
        <v>992.5</v>
      </c>
      <c r="I1881" s="33">
        <v>3465</v>
      </c>
      <c r="J1881" s="33">
        <v>16938.5</v>
      </c>
      <c r="K1881" s="33">
        <v>2779.74</v>
      </c>
      <c r="L1881" s="31">
        <v>514.92999999999995</v>
      </c>
      <c r="M1881" s="31"/>
      <c r="N1881" s="33">
        <v>73173.649999999994</v>
      </c>
      <c r="O1881" s="31">
        <v>0</v>
      </c>
    </row>
    <row r="1882" spans="1:15" x14ac:dyDescent="0.25">
      <c r="A1882" s="30">
        <v>69</v>
      </c>
      <c r="B1882" s="31" t="s">
        <v>76</v>
      </c>
      <c r="C1882" s="31" t="s">
        <v>15</v>
      </c>
      <c r="D1882" s="31">
        <v>7</v>
      </c>
      <c r="E1882" s="31">
        <v>6</v>
      </c>
      <c r="F1882" s="32">
        <v>45017</v>
      </c>
      <c r="G1882" s="33">
        <v>39084.379999999997</v>
      </c>
      <c r="H1882" s="31">
        <v>0</v>
      </c>
      <c r="I1882" s="31">
        <v>0</v>
      </c>
      <c r="J1882" s="33">
        <v>18217.64</v>
      </c>
      <c r="K1882" s="33">
        <v>4371.79</v>
      </c>
      <c r="L1882" s="33">
        <v>2047.83</v>
      </c>
      <c r="M1882" s="33"/>
      <c r="N1882" s="33">
        <v>63721.64</v>
      </c>
      <c r="O1882" s="31">
        <v>0</v>
      </c>
    </row>
    <row r="1883" spans="1:15" ht="30" x14ac:dyDescent="0.25">
      <c r="A1883" s="30">
        <v>9</v>
      </c>
      <c r="B1883" s="31" t="s">
        <v>19</v>
      </c>
      <c r="C1883" s="31" t="s">
        <v>20</v>
      </c>
      <c r="D1883" s="31">
        <v>5</v>
      </c>
      <c r="E1883" s="31">
        <v>6</v>
      </c>
      <c r="F1883" s="32">
        <v>45017</v>
      </c>
      <c r="G1883" s="33">
        <v>14328.5</v>
      </c>
      <c r="H1883" s="31">
        <v>0</v>
      </c>
      <c r="I1883" s="31">
        <v>0</v>
      </c>
      <c r="J1883" s="33">
        <v>5372.85</v>
      </c>
      <c r="K1883" s="31">
        <v>719.25</v>
      </c>
      <c r="L1883" s="31">
        <v>70.98</v>
      </c>
      <c r="M1883" s="31"/>
      <c r="N1883" s="33">
        <v>20491.580000000002</v>
      </c>
      <c r="O1883" s="31">
        <v>0</v>
      </c>
    </row>
    <row r="1884" spans="1:15" x14ac:dyDescent="0.25">
      <c r="A1884" s="30">
        <v>21</v>
      </c>
      <c r="B1884" s="31" t="s">
        <v>33</v>
      </c>
      <c r="C1884" s="31" t="s">
        <v>15</v>
      </c>
      <c r="D1884" s="31">
        <v>6</v>
      </c>
      <c r="E1884" s="31">
        <v>6</v>
      </c>
      <c r="F1884" s="32">
        <v>45017</v>
      </c>
      <c r="G1884" s="33">
        <v>51735.3</v>
      </c>
      <c r="H1884" s="31">
        <v>720</v>
      </c>
      <c r="I1884" s="33">
        <v>1575</v>
      </c>
      <c r="J1884" s="33">
        <v>19960.21</v>
      </c>
      <c r="K1884" s="33">
        <v>3387.35</v>
      </c>
      <c r="L1884" s="31">
        <v>486.97</v>
      </c>
      <c r="M1884" s="31"/>
      <c r="N1884" s="33">
        <v>77864.83</v>
      </c>
      <c r="O1884" s="31">
        <v>0</v>
      </c>
    </row>
    <row r="1885" spans="1:15" x14ac:dyDescent="0.25">
      <c r="A1885" s="30">
        <v>17</v>
      </c>
      <c r="B1885" s="31" t="s">
        <v>28</v>
      </c>
      <c r="C1885" s="31" t="s">
        <v>15</v>
      </c>
      <c r="D1885" s="31">
        <v>7</v>
      </c>
      <c r="E1885" s="31">
        <v>6</v>
      </c>
      <c r="F1885" s="32">
        <v>45017</v>
      </c>
      <c r="G1885" s="33">
        <v>68217.86</v>
      </c>
      <c r="H1885" s="31">
        <v>555</v>
      </c>
      <c r="I1885" s="33">
        <v>4629</v>
      </c>
      <c r="J1885" s="33">
        <v>24382.48</v>
      </c>
      <c r="K1885" s="33">
        <v>7236.6</v>
      </c>
      <c r="L1885" s="33">
        <v>2750.82</v>
      </c>
      <c r="M1885" s="33"/>
      <c r="N1885" s="33">
        <v>107771.76</v>
      </c>
      <c r="O1885" s="31">
        <v>0</v>
      </c>
    </row>
    <row r="1886" spans="1:15" x14ac:dyDescent="0.25">
      <c r="A1886" s="30">
        <v>62</v>
      </c>
      <c r="B1886" s="31" t="s">
        <v>63</v>
      </c>
      <c r="C1886" s="31" t="s">
        <v>15</v>
      </c>
      <c r="D1886" s="31">
        <v>9</v>
      </c>
      <c r="E1886" s="31">
        <v>6</v>
      </c>
      <c r="F1886" s="32">
        <v>45017</v>
      </c>
      <c r="G1886" s="33">
        <v>38756.79</v>
      </c>
      <c r="H1886" s="31">
        <v>0</v>
      </c>
      <c r="I1886" s="33">
        <v>2737.5</v>
      </c>
      <c r="J1886" s="33">
        <v>21277.13</v>
      </c>
      <c r="K1886" s="33">
        <v>3397.36</v>
      </c>
      <c r="L1886" s="31">
        <v>327.22000000000003</v>
      </c>
      <c r="M1886" s="31"/>
      <c r="N1886" s="33">
        <v>66496</v>
      </c>
      <c r="O1886" s="31">
        <v>0</v>
      </c>
    </row>
    <row r="1887" spans="1:15" x14ac:dyDescent="0.25">
      <c r="A1887" s="30">
        <v>63</v>
      </c>
      <c r="B1887" s="31" t="s">
        <v>56</v>
      </c>
      <c r="C1887" s="31" t="s">
        <v>15</v>
      </c>
      <c r="D1887" s="31">
        <v>8</v>
      </c>
      <c r="E1887" s="31">
        <v>6</v>
      </c>
      <c r="F1887" s="32">
        <v>45017</v>
      </c>
      <c r="G1887" s="33">
        <v>85492.76</v>
      </c>
      <c r="H1887" s="31">
        <v>50</v>
      </c>
      <c r="I1887" s="33">
        <v>2964.83</v>
      </c>
      <c r="J1887" s="33">
        <v>22474.78</v>
      </c>
      <c r="K1887" s="33">
        <v>3995.75</v>
      </c>
      <c r="L1887" s="33">
        <v>3152.6</v>
      </c>
      <c r="M1887" s="33"/>
      <c r="N1887" s="33">
        <v>118130.72</v>
      </c>
      <c r="O1887" s="31">
        <v>0</v>
      </c>
    </row>
    <row r="1888" spans="1:15" x14ac:dyDescent="0.25">
      <c r="A1888" s="30">
        <v>30</v>
      </c>
      <c r="B1888" s="31" t="s">
        <v>43</v>
      </c>
      <c r="C1888" s="31" t="s">
        <v>15</v>
      </c>
      <c r="D1888" s="31">
        <v>7</v>
      </c>
      <c r="E1888" s="31">
        <v>6</v>
      </c>
      <c r="F1888" s="32">
        <v>45017</v>
      </c>
      <c r="G1888" s="33">
        <v>41895</v>
      </c>
      <c r="H1888" s="31">
        <v>480</v>
      </c>
      <c r="I1888" s="31">
        <v>742.25</v>
      </c>
      <c r="J1888" s="33">
        <v>15836</v>
      </c>
      <c r="K1888" s="33">
        <v>3492</v>
      </c>
      <c r="L1888" s="33">
        <v>3130.16</v>
      </c>
      <c r="M1888" s="33"/>
      <c r="N1888" s="33">
        <v>65575.41</v>
      </c>
      <c r="O1888" s="31">
        <v>0</v>
      </c>
    </row>
    <row r="1889" spans="1:15" ht="30" x14ac:dyDescent="0.25">
      <c r="A1889" s="30">
        <v>15</v>
      </c>
      <c r="B1889" s="31" t="s">
        <v>26</v>
      </c>
      <c r="C1889" s="31" t="s">
        <v>20</v>
      </c>
      <c r="D1889" s="31">
        <v>7</v>
      </c>
      <c r="E1889" s="31">
        <v>6</v>
      </c>
      <c r="F1889" s="32">
        <v>45017</v>
      </c>
      <c r="G1889" s="33">
        <v>48010.52</v>
      </c>
      <c r="H1889" s="33">
        <v>4450</v>
      </c>
      <c r="I1889" s="33">
        <v>2517.37</v>
      </c>
      <c r="J1889" s="33">
        <v>29569.5</v>
      </c>
      <c r="K1889" s="33">
        <v>4187.34</v>
      </c>
      <c r="L1889" s="31">
        <v>986.94</v>
      </c>
      <c r="M1889" s="31"/>
      <c r="N1889" s="33">
        <v>89721.67</v>
      </c>
      <c r="O1889" s="31">
        <v>0</v>
      </c>
    </row>
    <row r="1890" spans="1:15" x14ac:dyDescent="0.25">
      <c r="A1890" s="30">
        <v>76</v>
      </c>
      <c r="B1890" s="31" t="s">
        <v>74</v>
      </c>
      <c r="C1890" s="31" t="s">
        <v>15</v>
      </c>
      <c r="D1890" s="31">
        <v>7</v>
      </c>
      <c r="E1890" s="31">
        <v>6</v>
      </c>
      <c r="F1890" s="32">
        <v>45017</v>
      </c>
      <c r="G1890" s="33">
        <v>43374.39</v>
      </c>
      <c r="H1890" s="31">
        <v>450</v>
      </c>
      <c r="I1890" s="33">
        <v>1287.0999999999999</v>
      </c>
      <c r="J1890" s="33">
        <v>20717.849999999999</v>
      </c>
      <c r="K1890" s="33">
        <v>2538.8000000000002</v>
      </c>
      <c r="L1890" s="31">
        <v>47.98</v>
      </c>
      <c r="M1890" s="31"/>
      <c r="N1890" s="33">
        <v>68416.12</v>
      </c>
      <c r="O1890" s="31">
        <v>0</v>
      </c>
    </row>
    <row r="1891" spans="1:15" ht="30" x14ac:dyDescent="0.25">
      <c r="A1891" s="30">
        <v>31</v>
      </c>
      <c r="B1891" s="31" t="s">
        <v>45</v>
      </c>
      <c r="C1891" s="31" t="s">
        <v>20</v>
      </c>
      <c r="D1891" s="31">
        <v>7</v>
      </c>
      <c r="E1891" s="31">
        <v>6</v>
      </c>
      <c r="F1891" s="32">
        <v>45017</v>
      </c>
      <c r="G1891" s="33">
        <v>63115.8</v>
      </c>
      <c r="H1891" s="33">
        <v>4900</v>
      </c>
      <c r="I1891" s="33">
        <v>1566</v>
      </c>
      <c r="J1891" s="33">
        <v>31627.9</v>
      </c>
      <c r="K1891" s="33">
        <v>5766.95</v>
      </c>
      <c r="L1891" s="31">
        <v>75</v>
      </c>
      <c r="M1891" s="31"/>
      <c r="N1891" s="33">
        <v>107051.65</v>
      </c>
      <c r="O1891" s="31">
        <v>0</v>
      </c>
    </row>
    <row r="1892" spans="1:15" x14ac:dyDescent="0.25">
      <c r="A1892" s="30">
        <v>80</v>
      </c>
      <c r="B1892" s="31" t="s">
        <v>94</v>
      </c>
      <c r="C1892" s="31" t="s">
        <v>15</v>
      </c>
      <c r="D1892" s="31">
        <v>7</v>
      </c>
      <c r="E1892" s="31">
        <v>7</v>
      </c>
      <c r="F1892" s="32">
        <v>45017</v>
      </c>
      <c r="G1892" s="33">
        <v>33668.83</v>
      </c>
      <c r="H1892" s="31">
        <v>204</v>
      </c>
      <c r="I1892" s="31">
        <v>0</v>
      </c>
      <c r="J1892" s="33">
        <v>18556.759999999998</v>
      </c>
      <c r="K1892" s="33">
        <v>3844.21</v>
      </c>
      <c r="L1892" s="31">
        <v>150</v>
      </c>
      <c r="M1892" s="31"/>
      <c r="N1892" s="33">
        <v>56423.8</v>
      </c>
      <c r="O1892" s="31">
        <v>0</v>
      </c>
    </row>
    <row r="1893" spans="1:15" x14ac:dyDescent="0.25">
      <c r="A1893" s="30">
        <v>16</v>
      </c>
      <c r="B1893" s="31" t="s">
        <v>27</v>
      </c>
      <c r="C1893" s="31" t="s">
        <v>15</v>
      </c>
      <c r="D1893" s="31">
        <v>7</v>
      </c>
      <c r="E1893" s="31">
        <v>7</v>
      </c>
      <c r="F1893" s="32">
        <v>45017</v>
      </c>
      <c r="G1893" s="33">
        <v>32976.82</v>
      </c>
      <c r="H1893" s="31">
        <v>0</v>
      </c>
      <c r="I1893" s="31">
        <v>815</v>
      </c>
      <c r="J1893" s="33">
        <v>9751.67</v>
      </c>
      <c r="K1893" s="33">
        <v>2581.4299999999998</v>
      </c>
      <c r="L1893" s="33">
        <v>4757.01</v>
      </c>
      <c r="M1893" s="33"/>
      <c r="N1893" s="33">
        <v>50881.93</v>
      </c>
      <c r="O1893" s="31">
        <v>0</v>
      </c>
    </row>
    <row r="1894" spans="1:15" x14ac:dyDescent="0.25">
      <c r="A1894" s="30">
        <v>83</v>
      </c>
      <c r="B1894" s="31" t="s">
        <v>62</v>
      </c>
      <c r="C1894" s="31" t="s">
        <v>15</v>
      </c>
      <c r="D1894" s="31">
        <v>6</v>
      </c>
      <c r="E1894" s="31">
        <v>4.5</v>
      </c>
      <c r="F1894" s="32">
        <v>45017</v>
      </c>
      <c r="G1894" s="33">
        <v>71834.13</v>
      </c>
      <c r="H1894" s="31">
        <v>0</v>
      </c>
      <c r="I1894" s="33">
        <v>1480</v>
      </c>
      <c r="J1894" s="33">
        <v>18493.5</v>
      </c>
      <c r="K1894" s="33">
        <v>4030</v>
      </c>
      <c r="L1894" s="31">
        <v>449.59</v>
      </c>
      <c r="M1894" s="31"/>
      <c r="N1894" s="33">
        <v>96287.22</v>
      </c>
      <c r="O1894" s="31">
        <v>0</v>
      </c>
    </row>
    <row r="1895" spans="1:15" x14ac:dyDescent="0.25">
      <c r="A1895" s="30">
        <v>20</v>
      </c>
      <c r="B1895" s="31" t="s">
        <v>30</v>
      </c>
      <c r="C1895" s="31" t="s">
        <v>15</v>
      </c>
      <c r="D1895" s="31">
        <v>6</v>
      </c>
      <c r="E1895" s="31">
        <v>4.5</v>
      </c>
      <c r="F1895" s="32">
        <v>45017</v>
      </c>
      <c r="G1895" s="33">
        <v>70792.14</v>
      </c>
      <c r="H1895" s="31">
        <v>0</v>
      </c>
      <c r="I1895" s="33">
        <v>1170</v>
      </c>
      <c r="J1895" s="33">
        <v>24586.39</v>
      </c>
      <c r="K1895" s="33">
        <v>4559.22</v>
      </c>
      <c r="L1895" s="33">
        <v>2522.14</v>
      </c>
      <c r="M1895" s="33"/>
      <c r="N1895" s="33">
        <v>103629.89</v>
      </c>
      <c r="O1895" s="31">
        <v>0</v>
      </c>
    </row>
    <row r="1896" spans="1:15" x14ac:dyDescent="0.25">
      <c r="A1896" s="30">
        <v>29</v>
      </c>
      <c r="B1896" s="31" t="s">
        <v>47</v>
      </c>
      <c r="C1896" s="31" t="s">
        <v>15</v>
      </c>
      <c r="D1896" s="31">
        <v>7</v>
      </c>
      <c r="E1896" s="31">
        <v>6</v>
      </c>
      <c r="F1896" s="32">
        <v>45017</v>
      </c>
      <c r="G1896" s="33">
        <v>40899</v>
      </c>
      <c r="H1896" s="31">
        <v>0</v>
      </c>
      <c r="I1896" s="31">
        <v>340</v>
      </c>
      <c r="J1896" s="33">
        <v>12508.56</v>
      </c>
      <c r="K1896" s="33">
        <v>3630</v>
      </c>
      <c r="L1896" s="31">
        <v>335.44</v>
      </c>
      <c r="M1896" s="31"/>
      <c r="N1896" s="33">
        <v>57713</v>
      </c>
      <c r="O1896" s="31">
        <v>0</v>
      </c>
    </row>
    <row r="1897" spans="1:15" x14ac:dyDescent="0.25">
      <c r="A1897" s="30">
        <v>37</v>
      </c>
      <c r="B1897" s="31" t="s">
        <v>51</v>
      </c>
      <c r="C1897" s="31" t="s">
        <v>36</v>
      </c>
      <c r="D1897" s="31">
        <v>7</v>
      </c>
      <c r="E1897" s="31">
        <v>6</v>
      </c>
      <c r="F1897" s="32">
        <v>45017</v>
      </c>
      <c r="G1897" s="33">
        <v>17842.98</v>
      </c>
      <c r="H1897" s="33">
        <v>3917.88</v>
      </c>
      <c r="I1897" s="31">
        <v>325</v>
      </c>
      <c r="J1897" s="33">
        <v>10977.9</v>
      </c>
      <c r="K1897" s="33">
        <v>5351.5</v>
      </c>
      <c r="L1897" s="31">
        <v>191.82</v>
      </c>
      <c r="M1897" s="31"/>
      <c r="N1897" s="33">
        <v>38607.08</v>
      </c>
      <c r="O1897" s="31">
        <v>-652.84</v>
      </c>
    </row>
    <row r="1898" spans="1:15" x14ac:dyDescent="0.25">
      <c r="A1898" s="30">
        <v>33</v>
      </c>
      <c r="B1898" s="31" t="s">
        <v>44</v>
      </c>
      <c r="C1898" s="31" t="s">
        <v>32</v>
      </c>
      <c r="D1898" s="31">
        <v>6</v>
      </c>
      <c r="E1898" s="31">
        <v>6</v>
      </c>
      <c r="F1898" s="32">
        <v>45017</v>
      </c>
      <c r="G1898" s="33">
        <v>45087.78</v>
      </c>
      <c r="H1898" s="33">
        <v>3400</v>
      </c>
      <c r="I1898" s="31">
        <v>0</v>
      </c>
      <c r="J1898" s="33">
        <v>17371.8</v>
      </c>
      <c r="K1898" s="33">
        <v>2906.63</v>
      </c>
      <c r="L1898" s="31">
        <v>59.98</v>
      </c>
      <c r="M1898" s="31"/>
      <c r="N1898" s="33">
        <v>68826.19</v>
      </c>
      <c r="O1898" s="31">
        <v>0</v>
      </c>
    </row>
    <row r="1899" spans="1:15" x14ac:dyDescent="0.25">
      <c r="A1899" s="30">
        <v>22</v>
      </c>
      <c r="B1899" s="31" t="s">
        <v>34</v>
      </c>
      <c r="C1899" s="31" t="s">
        <v>15</v>
      </c>
      <c r="D1899" s="31">
        <v>6</v>
      </c>
      <c r="E1899" s="31">
        <v>4.5</v>
      </c>
      <c r="F1899" s="32">
        <v>45017</v>
      </c>
      <c r="G1899" s="33">
        <v>59657.26</v>
      </c>
      <c r="H1899" s="31">
        <v>0</v>
      </c>
      <c r="I1899" s="31">
        <v>920</v>
      </c>
      <c r="J1899" s="33">
        <v>16614.169999999998</v>
      </c>
      <c r="K1899" s="33">
        <v>2922.73</v>
      </c>
      <c r="L1899" s="31">
        <v>174.65</v>
      </c>
      <c r="M1899" s="31"/>
      <c r="N1899" s="33">
        <v>80288.81</v>
      </c>
      <c r="O1899" s="31">
        <v>0</v>
      </c>
    </row>
    <row r="1900" spans="1:15" x14ac:dyDescent="0.25">
      <c r="A1900" s="30">
        <v>36</v>
      </c>
      <c r="B1900" s="31" t="s">
        <v>52</v>
      </c>
      <c r="C1900" s="31" t="s">
        <v>15</v>
      </c>
      <c r="D1900" s="31">
        <v>7</v>
      </c>
      <c r="E1900" s="31">
        <v>6</v>
      </c>
      <c r="F1900" s="32">
        <v>45017</v>
      </c>
      <c r="G1900" s="33">
        <v>33446.51</v>
      </c>
      <c r="H1900" s="31">
        <v>0</v>
      </c>
      <c r="I1900" s="33">
        <v>6315</v>
      </c>
      <c r="J1900" s="33">
        <v>12889.24</v>
      </c>
      <c r="K1900" s="33">
        <v>3436.6</v>
      </c>
      <c r="L1900" s="31">
        <v>0</v>
      </c>
      <c r="M1900" s="31"/>
      <c r="N1900" s="33">
        <v>56087.35</v>
      </c>
      <c r="O1900" s="31">
        <v>0</v>
      </c>
    </row>
    <row r="1901" spans="1:15" x14ac:dyDescent="0.25">
      <c r="A1901" s="30">
        <v>13</v>
      </c>
      <c r="B1901" s="31" t="s">
        <v>25</v>
      </c>
      <c r="C1901" s="31" t="s">
        <v>15</v>
      </c>
      <c r="D1901" s="31">
        <v>6</v>
      </c>
      <c r="E1901" s="31">
        <v>6</v>
      </c>
      <c r="F1901" s="32">
        <v>45017</v>
      </c>
      <c r="G1901" s="33">
        <v>46993.04</v>
      </c>
      <c r="H1901" s="31">
        <v>772</v>
      </c>
      <c r="I1901" s="33">
        <v>1910</v>
      </c>
      <c r="J1901" s="33">
        <v>19196.84</v>
      </c>
      <c r="K1901" s="33">
        <v>4644.45</v>
      </c>
      <c r="L1901" s="31">
        <v>50.97</v>
      </c>
      <c r="M1901" s="31"/>
      <c r="N1901" s="33">
        <v>73567.3</v>
      </c>
      <c r="O1901" s="31">
        <v>0</v>
      </c>
    </row>
    <row r="1902" spans="1:15" x14ac:dyDescent="0.25">
      <c r="A1902" s="30">
        <v>49</v>
      </c>
      <c r="B1902" s="31" t="s">
        <v>64</v>
      </c>
      <c r="C1902" s="31" t="s">
        <v>15</v>
      </c>
      <c r="D1902" s="31">
        <v>7</v>
      </c>
      <c r="E1902" s="31">
        <v>6</v>
      </c>
      <c r="F1902" s="32">
        <v>45017</v>
      </c>
      <c r="G1902" s="33">
        <v>38861.86</v>
      </c>
      <c r="H1902" s="33">
        <v>1700</v>
      </c>
      <c r="I1902" s="33">
        <v>2235</v>
      </c>
      <c r="J1902" s="33">
        <v>18045.05</v>
      </c>
      <c r="K1902" s="33">
        <v>3403.52</v>
      </c>
      <c r="L1902" s="31">
        <v>585.91</v>
      </c>
      <c r="M1902" s="31"/>
      <c r="N1902" s="33">
        <v>64831.34</v>
      </c>
      <c r="O1902" s="31">
        <v>0</v>
      </c>
    </row>
    <row r="1903" spans="1:15" x14ac:dyDescent="0.25">
      <c r="A1903" s="30">
        <v>4</v>
      </c>
      <c r="B1903" s="31" t="s">
        <v>37</v>
      </c>
      <c r="C1903" s="31" t="s">
        <v>38</v>
      </c>
      <c r="D1903" s="31">
        <v>5</v>
      </c>
      <c r="E1903" s="31">
        <v>6</v>
      </c>
      <c r="F1903" s="32">
        <v>45017</v>
      </c>
      <c r="G1903" s="33">
        <v>25345.85</v>
      </c>
      <c r="H1903" s="33">
        <v>1874.7</v>
      </c>
      <c r="I1903" s="31">
        <v>879</v>
      </c>
      <c r="J1903" s="33">
        <v>11879.06</v>
      </c>
      <c r="K1903" s="33">
        <v>3012.84</v>
      </c>
      <c r="L1903" s="31">
        <v>440.1</v>
      </c>
      <c r="M1903" s="31"/>
      <c r="N1903" s="33">
        <v>43431.55</v>
      </c>
      <c r="O1903" s="31">
        <v>0</v>
      </c>
    </row>
    <row r="1904" spans="1:15" x14ac:dyDescent="0.25">
      <c r="A1904" s="30">
        <v>10</v>
      </c>
      <c r="B1904" s="31" t="s">
        <v>21</v>
      </c>
      <c r="C1904" s="31" t="s">
        <v>15</v>
      </c>
      <c r="D1904" s="31">
        <v>6</v>
      </c>
      <c r="E1904" s="31">
        <v>6</v>
      </c>
      <c r="F1904" s="32">
        <v>45017</v>
      </c>
      <c r="G1904" s="33">
        <v>37208.400000000001</v>
      </c>
      <c r="H1904" s="31">
        <v>185</v>
      </c>
      <c r="I1904" s="31">
        <v>570</v>
      </c>
      <c r="J1904" s="33">
        <v>14335.22</v>
      </c>
      <c r="K1904" s="33">
        <v>2376.9899999999998</v>
      </c>
      <c r="L1904" s="31">
        <v>833</v>
      </c>
      <c r="M1904" s="31"/>
      <c r="N1904" s="33">
        <v>55508.61</v>
      </c>
      <c r="O1904" s="31">
        <v>0</v>
      </c>
    </row>
    <row r="1905" spans="1:15" x14ac:dyDescent="0.25">
      <c r="A1905" s="30">
        <v>6</v>
      </c>
      <c r="B1905" s="31" t="s">
        <v>16</v>
      </c>
      <c r="C1905" s="31" t="s">
        <v>15</v>
      </c>
      <c r="D1905" s="31">
        <v>6</v>
      </c>
      <c r="E1905" s="31">
        <v>6</v>
      </c>
      <c r="F1905" s="32">
        <v>45017</v>
      </c>
      <c r="G1905" s="33">
        <v>49185.94</v>
      </c>
      <c r="H1905" s="31">
        <v>0</v>
      </c>
      <c r="I1905" s="31">
        <v>801.5</v>
      </c>
      <c r="J1905" s="33">
        <v>21182.62</v>
      </c>
      <c r="K1905" s="33">
        <v>4954.88</v>
      </c>
      <c r="L1905" s="33">
        <v>1330.48</v>
      </c>
      <c r="M1905" s="33"/>
      <c r="N1905" s="33">
        <v>77455.42</v>
      </c>
      <c r="O1905" s="31">
        <v>0</v>
      </c>
    </row>
    <row r="1906" spans="1:15" x14ac:dyDescent="0.25">
      <c r="A1906" s="30">
        <v>26</v>
      </c>
      <c r="B1906" s="31" t="s">
        <v>41</v>
      </c>
      <c r="C1906" s="31" t="s">
        <v>15</v>
      </c>
      <c r="D1906" s="31">
        <v>8</v>
      </c>
      <c r="E1906" s="31">
        <v>6</v>
      </c>
      <c r="F1906" s="32">
        <v>45017</v>
      </c>
      <c r="G1906" s="33">
        <v>46808.14</v>
      </c>
      <c r="H1906" s="33">
        <v>1730</v>
      </c>
      <c r="I1906" s="31">
        <v>0</v>
      </c>
      <c r="J1906" s="33">
        <v>11460.18</v>
      </c>
      <c r="K1906" s="33">
        <v>2801.83</v>
      </c>
      <c r="L1906" s="31">
        <v>722.53</v>
      </c>
      <c r="M1906" s="31"/>
      <c r="N1906" s="33">
        <v>63522.68</v>
      </c>
      <c r="O1906" s="31">
        <v>0</v>
      </c>
    </row>
    <row r="1907" spans="1:15" x14ac:dyDescent="0.25">
      <c r="A1907" s="30">
        <v>24</v>
      </c>
      <c r="B1907" s="31" t="s">
        <v>39</v>
      </c>
      <c r="C1907" s="31" t="s">
        <v>36</v>
      </c>
      <c r="D1907" s="31">
        <v>6</v>
      </c>
      <c r="E1907" s="31">
        <v>6</v>
      </c>
      <c r="F1907" s="32">
        <v>45017</v>
      </c>
      <c r="G1907" s="33">
        <v>36481.040000000001</v>
      </c>
      <c r="H1907" s="31">
        <v>225</v>
      </c>
      <c r="I1907" s="33">
        <v>2449</v>
      </c>
      <c r="J1907" s="33">
        <v>13439.15</v>
      </c>
      <c r="K1907" s="31">
        <v>510.05</v>
      </c>
      <c r="L1907" s="33">
        <v>1136.8900000000001</v>
      </c>
      <c r="M1907" s="33"/>
      <c r="N1907" s="33">
        <v>54241.13</v>
      </c>
      <c r="O1907" s="31">
        <v>0</v>
      </c>
    </row>
    <row r="1908" spans="1:15" x14ac:dyDescent="0.25">
      <c r="A1908" s="30">
        <v>38</v>
      </c>
      <c r="B1908" s="31" t="s">
        <v>53</v>
      </c>
      <c r="C1908" s="31" t="s">
        <v>15</v>
      </c>
      <c r="D1908" s="31">
        <v>8</v>
      </c>
      <c r="E1908" s="31">
        <v>6</v>
      </c>
      <c r="F1908" s="32">
        <v>45017</v>
      </c>
      <c r="G1908" s="33">
        <v>24224.25</v>
      </c>
      <c r="H1908" s="33">
        <v>1200</v>
      </c>
      <c r="I1908" s="31">
        <v>0</v>
      </c>
      <c r="J1908" s="33">
        <v>14857.78</v>
      </c>
      <c r="K1908" s="33">
        <v>2583.1799999999998</v>
      </c>
      <c r="L1908" s="31">
        <v>658.58</v>
      </c>
      <c r="M1908" s="31"/>
      <c r="N1908" s="33">
        <v>43523.79</v>
      </c>
      <c r="O1908" s="31">
        <v>0</v>
      </c>
    </row>
    <row r="1909" spans="1:15" x14ac:dyDescent="0.25">
      <c r="A1909" s="30">
        <v>47</v>
      </c>
      <c r="B1909" s="31" t="s">
        <v>77</v>
      </c>
      <c r="C1909" s="31" t="s">
        <v>36</v>
      </c>
      <c r="D1909" s="31">
        <v>9</v>
      </c>
      <c r="E1909" s="31">
        <v>6</v>
      </c>
      <c r="F1909" s="32">
        <v>45017</v>
      </c>
      <c r="G1909" s="33">
        <v>57349.81</v>
      </c>
      <c r="H1909" s="33">
        <v>4425</v>
      </c>
      <c r="I1909" s="31">
        <v>823.01</v>
      </c>
      <c r="J1909" s="33">
        <v>17135.13</v>
      </c>
      <c r="K1909" s="33">
        <v>6508.24</v>
      </c>
      <c r="L1909" s="33">
        <v>9390.36</v>
      </c>
      <c r="M1909" s="33"/>
      <c r="N1909" s="33">
        <v>95631.55</v>
      </c>
      <c r="O1909" s="31">
        <v>0</v>
      </c>
    </row>
    <row r="1910" spans="1:15" x14ac:dyDescent="0.25">
      <c r="A1910" s="30">
        <v>44</v>
      </c>
      <c r="B1910" s="31" t="s">
        <v>84</v>
      </c>
      <c r="C1910" s="31" t="s">
        <v>15</v>
      </c>
      <c r="D1910" s="31">
        <v>7</v>
      </c>
      <c r="E1910" s="31">
        <v>6</v>
      </c>
      <c r="F1910" s="32">
        <v>45017</v>
      </c>
      <c r="G1910" s="33">
        <v>59532.24</v>
      </c>
      <c r="H1910" s="31">
        <v>750</v>
      </c>
      <c r="I1910" s="33">
        <v>1050</v>
      </c>
      <c r="J1910" s="33">
        <v>25855.32</v>
      </c>
      <c r="K1910" s="33">
        <v>4688.99</v>
      </c>
      <c r="L1910" s="31">
        <v>0</v>
      </c>
      <c r="M1910" s="31"/>
      <c r="N1910" s="33">
        <v>91876.55</v>
      </c>
      <c r="O1910" s="31">
        <v>0</v>
      </c>
    </row>
    <row r="1911" spans="1:15" x14ac:dyDescent="0.25">
      <c r="A1911" s="30">
        <v>11</v>
      </c>
      <c r="B1911" s="31" t="s">
        <v>22</v>
      </c>
      <c r="C1911" s="31" t="s">
        <v>15</v>
      </c>
      <c r="D1911" s="31">
        <v>6</v>
      </c>
      <c r="E1911" s="31">
        <v>6</v>
      </c>
      <c r="F1911" s="32">
        <v>45017</v>
      </c>
      <c r="G1911" s="33">
        <v>32473.78</v>
      </c>
      <c r="H1911" s="33">
        <v>2560</v>
      </c>
      <c r="I1911" s="31">
        <v>0</v>
      </c>
      <c r="J1911" s="33">
        <v>12559.33</v>
      </c>
      <c r="K1911" s="33">
        <v>1826.5</v>
      </c>
      <c r="L1911" s="33">
        <v>3998.19</v>
      </c>
      <c r="M1911" s="33"/>
      <c r="N1911" s="33">
        <v>53417.8</v>
      </c>
      <c r="O1911" s="31">
        <v>0</v>
      </c>
    </row>
    <row r="1912" spans="1:15" x14ac:dyDescent="0.25">
      <c r="A1912" s="30">
        <v>28</v>
      </c>
      <c r="B1912" s="31" t="s">
        <v>46</v>
      </c>
      <c r="C1912" s="31" t="s">
        <v>15</v>
      </c>
      <c r="D1912" s="31">
        <v>8</v>
      </c>
      <c r="E1912" s="31">
        <v>6</v>
      </c>
      <c r="F1912" s="32">
        <v>45017</v>
      </c>
      <c r="G1912" s="33">
        <v>40629</v>
      </c>
      <c r="H1912" s="31">
        <v>0</v>
      </c>
      <c r="I1912" s="31">
        <v>700</v>
      </c>
      <c r="J1912" s="33">
        <v>16151.3</v>
      </c>
      <c r="K1912" s="33">
        <v>3209</v>
      </c>
      <c r="L1912" s="33">
        <v>3071.85</v>
      </c>
      <c r="M1912" s="33"/>
      <c r="N1912" s="33">
        <v>63761.15</v>
      </c>
      <c r="O1912" s="31">
        <v>0</v>
      </c>
    </row>
    <row r="1913" spans="1:15" x14ac:dyDescent="0.25">
      <c r="A1913" s="30">
        <v>53</v>
      </c>
      <c r="B1913" s="31" t="s">
        <v>66</v>
      </c>
      <c r="C1913" s="31" t="s">
        <v>36</v>
      </c>
      <c r="D1913" s="31">
        <v>6</v>
      </c>
      <c r="E1913" s="31">
        <v>6</v>
      </c>
      <c r="F1913" s="32">
        <v>45017</v>
      </c>
      <c r="G1913" s="33">
        <v>36722.07</v>
      </c>
      <c r="H1913" s="33">
        <v>1090</v>
      </c>
      <c r="I1913" s="33">
        <v>3460.5</v>
      </c>
      <c r="J1913" s="33">
        <v>13375.08</v>
      </c>
      <c r="K1913" s="33">
        <v>3772.44</v>
      </c>
      <c r="L1913" s="31">
        <v>54</v>
      </c>
      <c r="M1913" s="31"/>
      <c r="N1913" s="33">
        <v>58474.09</v>
      </c>
      <c r="O1913" s="31">
        <v>0</v>
      </c>
    </row>
    <row r="1914" spans="1:15" x14ac:dyDescent="0.25">
      <c r="A1914" s="30">
        <v>69</v>
      </c>
      <c r="B1914" s="31" t="s">
        <v>76</v>
      </c>
      <c r="C1914" s="31" t="s">
        <v>15</v>
      </c>
      <c r="D1914" s="31">
        <v>7</v>
      </c>
      <c r="E1914" s="31">
        <v>6</v>
      </c>
      <c r="F1914" s="32">
        <v>45047</v>
      </c>
      <c r="G1914" s="33">
        <v>15745.68</v>
      </c>
      <c r="H1914" s="31">
        <v>0</v>
      </c>
      <c r="I1914" s="31">
        <v>0</v>
      </c>
      <c r="J1914" s="33">
        <v>12210.74</v>
      </c>
      <c r="K1914" s="31">
        <v>0</v>
      </c>
      <c r="L1914" s="31">
        <v>849.83</v>
      </c>
      <c r="M1914" s="31"/>
      <c r="N1914" s="33">
        <v>28806.25</v>
      </c>
      <c r="O1914" s="31">
        <v>0</v>
      </c>
    </row>
    <row r="1915" spans="1:15" x14ac:dyDescent="0.25">
      <c r="A1915" s="30">
        <v>56</v>
      </c>
      <c r="B1915" s="31" t="s">
        <v>55</v>
      </c>
      <c r="C1915" s="31" t="s">
        <v>15</v>
      </c>
      <c r="D1915" s="31">
        <v>6</v>
      </c>
      <c r="E1915" s="31">
        <v>6</v>
      </c>
      <c r="F1915" s="32">
        <v>45047</v>
      </c>
      <c r="G1915" s="33">
        <v>10353.5</v>
      </c>
      <c r="H1915" s="31">
        <v>0</v>
      </c>
      <c r="I1915" s="31">
        <v>210</v>
      </c>
      <c r="J1915" s="33">
        <v>5686.5</v>
      </c>
      <c r="K1915" s="33">
        <v>1164</v>
      </c>
      <c r="L1915" s="31">
        <v>255</v>
      </c>
      <c r="M1915" s="31"/>
      <c r="N1915" s="33">
        <v>17669</v>
      </c>
      <c r="O1915" s="31">
        <v>0</v>
      </c>
    </row>
    <row r="1916" spans="1:15" x14ac:dyDescent="0.25">
      <c r="A1916" s="30">
        <v>67</v>
      </c>
      <c r="B1916" s="31" t="s">
        <v>68</v>
      </c>
      <c r="C1916" s="31" t="s">
        <v>15</v>
      </c>
      <c r="D1916" s="31">
        <v>8</v>
      </c>
      <c r="E1916" s="31">
        <v>6</v>
      </c>
      <c r="F1916" s="32">
        <v>45047</v>
      </c>
      <c r="G1916" s="33">
        <v>14421.53</v>
      </c>
      <c r="H1916" s="31">
        <v>0</v>
      </c>
      <c r="I1916" s="33">
        <v>1655</v>
      </c>
      <c r="J1916" s="33">
        <v>4987.6899999999996</v>
      </c>
      <c r="K1916" s="33">
        <v>1300.8599999999999</v>
      </c>
      <c r="L1916" s="31">
        <v>45</v>
      </c>
      <c r="M1916" s="31"/>
      <c r="N1916" s="33">
        <v>22410.080000000002</v>
      </c>
      <c r="O1916" s="31">
        <v>0</v>
      </c>
    </row>
    <row r="1917" spans="1:15" x14ac:dyDescent="0.25">
      <c r="A1917" s="30">
        <v>2</v>
      </c>
      <c r="B1917" s="31" t="s">
        <v>14</v>
      </c>
      <c r="C1917" s="31" t="s">
        <v>15</v>
      </c>
      <c r="D1917" s="31">
        <v>5</v>
      </c>
      <c r="E1917" s="31">
        <v>6</v>
      </c>
      <c r="F1917" s="32">
        <v>45047</v>
      </c>
      <c r="G1917" s="33">
        <v>9295.4500000000007</v>
      </c>
      <c r="H1917" s="31">
        <v>0</v>
      </c>
      <c r="I1917" s="31">
        <v>0</v>
      </c>
      <c r="J1917" s="33">
        <v>3558.9</v>
      </c>
      <c r="K1917" s="33">
        <v>1339.39</v>
      </c>
      <c r="L1917" s="31">
        <v>314.91000000000003</v>
      </c>
      <c r="M1917" s="31"/>
      <c r="N1917" s="33">
        <v>14508.65</v>
      </c>
      <c r="O1917" s="31">
        <v>0</v>
      </c>
    </row>
    <row r="1918" spans="1:15" x14ac:dyDescent="0.25">
      <c r="A1918" s="30">
        <v>76</v>
      </c>
      <c r="B1918" s="31" t="s">
        <v>74</v>
      </c>
      <c r="C1918" s="31" t="s">
        <v>15</v>
      </c>
      <c r="D1918" s="31">
        <v>7</v>
      </c>
      <c r="E1918" s="31">
        <v>6</v>
      </c>
      <c r="F1918" s="32">
        <v>45047</v>
      </c>
      <c r="G1918" s="33">
        <v>10481.200000000001</v>
      </c>
      <c r="H1918" s="33">
        <v>2855</v>
      </c>
      <c r="I1918" s="33">
        <v>2048</v>
      </c>
      <c r="J1918" s="33">
        <v>5322.7</v>
      </c>
      <c r="K1918" s="31">
        <v>860</v>
      </c>
      <c r="L1918" s="31">
        <v>15.99</v>
      </c>
      <c r="M1918" s="31"/>
      <c r="N1918" s="33">
        <v>21582.89</v>
      </c>
      <c r="O1918" s="31">
        <v>0</v>
      </c>
    </row>
    <row r="1919" spans="1:15" x14ac:dyDescent="0.25">
      <c r="A1919" s="30">
        <v>42</v>
      </c>
      <c r="B1919" s="31" t="s">
        <v>60</v>
      </c>
      <c r="C1919" s="31" t="s">
        <v>15</v>
      </c>
      <c r="D1919" s="31">
        <v>8</v>
      </c>
      <c r="E1919" s="31">
        <v>6</v>
      </c>
      <c r="F1919" s="32">
        <v>45047</v>
      </c>
      <c r="G1919" s="33">
        <v>11538.13</v>
      </c>
      <c r="H1919" s="31">
        <v>0</v>
      </c>
      <c r="I1919" s="31">
        <v>935</v>
      </c>
      <c r="J1919" s="33">
        <v>4765.63</v>
      </c>
      <c r="K1919" s="33">
        <v>1279.29</v>
      </c>
      <c r="L1919" s="31">
        <v>17.989999999999998</v>
      </c>
      <c r="M1919" s="31"/>
      <c r="N1919" s="33">
        <v>18536.04</v>
      </c>
      <c r="O1919" s="31">
        <v>0</v>
      </c>
    </row>
    <row r="1920" spans="1:15" x14ac:dyDescent="0.25">
      <c r="A1920" s="30">
        <v>74</v>
      </c>
      <c r="B1920" s="31" t="s">
        <v>80</v>
      </c>
      <c r="C1920" s="31" t="s">
        <v>36</v>
      </c>
      <c r="D1920" s="31">
        <v>8</v>
      </c>
      <c r="E1920" s="31">
        <v>7</v>
      </c>
      <c r="F1920" s="32">
        <v>45047</v>
      </c>
      <c r="G1920" s="33">
        <v>20706.77</v>
      </c>
      <c r="H1920" s="31">
        <v>0</v>
      </c>
      <c r="I1920" s="31">
        <v>0</v>
      </c>
      <c r="J1920" s="33">
        <v>4503</v>
      </c>
      <c r="K1920" s="33">
        <v>1421.5</v>
      </c>
      <c r="L1920" s="31">
        <v>153.55000000000001</v>
      </c>
      <c r="M1920" s="31"/>
      <c r="N1920" s="33">
        <v>26784.82</v>
      </c>
      <c r="O1920" s="31">
        <v>0</v>
      </c>
    </row>
    <row r="1921" spans="1:15" x14ac:dyDescent="0.25">
      <c r="A1921" s="30">
        <v>68</v>
      </c>
      <c r="B1921" s="31" t="s">
        <v>72</v>
      </c>
      <c r="C1921" s="31" t="s">
        <v>32</v>
      </c>
      <c r="D1921" s="31">
        <v>6</v>
      </c>
      <c r="E1921" s="31">
        <v>7</v>
      </c>
      <c r="F1921" s="32">
        <v>45047</v>
      </c>
      <c r="G1921" s="33">
        <v>13923</v>
      </c>
      <c r="H1921" s="31">
        <v>0</v>
      </c>
      <c r="I1921" s="31">
        <v>725</v>
      </c>
      <c r="J1921" s="33">
        <v>6480.35</v>
      </c>
      <c r="K1921" s="31">
        <v>964</v>
      </c>
      <c r="L1921" s="31">
        <v>250.91</v>
      </c>
      <c r="M1921" s="31"/>
      <c r="N1921" s="33">
        <v>22343.26</v>
      </c>
      <c r="O1921" s="31">
        <v>0</v>
      </c>
    </row>
    <row r="1922" spans="1:15" x14ac:dyDescent="0.25">
      <c r="A1922" s="30">
        <v>71</v>
      </c>
      <c r="B1922" s="31" t="s">
        <v>73</v>
      </c>
      <c r="C1922" s="31" t="s">
        <v>15</v>
      </c>
      <c r="D1922" s="31">
        <v>7</v>
      </c>
      <c r="E1922" s="31">
        <v>6</v>
      </c>
      <c r="F1922" s="32">
        <v>45047</v>
      </c>
      <c r="G1922" s="33">
        <v>11520</v>
      </c>
      <c r="H1922" s="31">
        <v>900</v>
      </c>
      <c r="I1922" s="31">
        <v>275</v>
      </c>
      <c r="J1922" s="33">
        <v>4948.22</v>
      </c>
      <c r="K1922" s="33">
        <v>1875.2</v>
      </c>
      <c r="L1922" s="31">
        <v>775.04</v>
      </c>
      <c r="M1922" s="31"/>
      <c r="N1922" s="33">
        <v>20293.46</v>
      </c>
      <c r="O1922" s="31">
        <v>0</v>
      </c>
    </row>
    <row r="1923" spans="1:15" x14ac:dyDescent="0.25">
      <c r="A1923" s="30">
        <v>29</v>
      </c>
      <c r="B1923" s="31" t="s">
        <v>47</v>
      </c>
      <c r="C1923" s="31" t="s">
        <v>15</v>
      </c>
      <c r="D1923" s="31">
        <v>7</v>
      </c>
      <c r="E1923" s="31">
        <v>6</v>
      </c>
      <c r="F1923" s="32">
        <v>45047</v>
      </c>
      <c r="G1923" s="33">
        <v>3939</v>
      </c>
      <c r="H1923" s="31">
        <v>0</v>
      </c>
      <c r="I1923" s="31">
        <v>183.99</v>
      </c>
      <c r="J1923" s="33">
        <v>2560</v>
      </c>
      <c r="K1923" s="31">
        <v>558.5</v>
      </c>
      <c r="L1923" s="31">
        <v>0</v>
      </c>
      <c r="M1923" s="31"/>
      <c r="N1923" s="33">
        <v>7241.49</v>
      </c>
      <c r="O1923" s="31">
        <v>0</v>
      </c>
    </row>
    <row r="1924" spans="1:15" x14ac:dyDescent="0.25">
      <c r="A1924" s="30">
        <v>30</v>
      </c>
      <c r="B1924" s="31" t="s">
        <v>43</v>
      </c>
      <c r="C1924" s="31" t="s">
        <v>15</v>
      </c>
      <c r="D1924" s="31">
        <v>7</v>
      </c>
      <c r="E1924" s="31">
        <v>6</v>
      </c>
      <c r="F1924" s="32">
        <v>45047</v>
      </c>
      <c r="G1924" s="33">
        <v>11631.64</v>
      </c>
      <c r="H1924" s="31">
        <v>0</v>
      </c>
      <c r="I1924" s="33">
        <v>1211</v>
      </c>
      <c r="J1924" s="33">
        <v>4634.25</v>
      </c>
      <c r="K1924" s="33">
        <v>1923</v>
      </c>
      <c r="L1924" s="33">
        <v>1348.98</v>
      </c>
      <c r="M1924" s="33"/>
      <c r="N1924" s="33">
        <v>20748.87</v>
      </c>
      <c r="O1924" s="31">
        <v>0</v>
      </c>
    </row>
    <row r="1925" spans="1:15" x14ac:dyDescent="0.25">
      <c r="A1925" s="30">
        <v>83</v>
      </c>
      <c r="B1925" s="31" t="s">
        <v>62</v>
      </c>
      <c r="C1925" s="31" t="s">
        <v>15</v>
      </c>
      <c r="D1925" s="31">
        <v>6</v>
      </c>
      <c r="E1925" s="31">
        <v>4.5</v>
      </c>
      <c r="F1925" s="32">
        <v>45047</v>
      </c>
      <c r="G1925" s="33">
        <v>9425</v>
      </c>
      <c r="H1925" s="31">
        <v>0</v>
      </c>
      <c r="I1925" s="31">
        <v>470</v>
      </c>
      <c r="J1925" s="33">
        <v>1798.5</v>
      </c>
      <c r="K1925" s="31">
        <v>498</v>
      </c>
      <c r="L1925" s="31">
        <v>0</v>
      </c>
      <c r="M1925" s="31"/>
      <c r="N1925" s="33">
        <v>12191.5</v>
      </c>
      <c r="O1925" s="31">
        <v>0</v>
      </c>
    </row>
    <row r="1926" spans="1:15" x14ac:dyDescent="0.25">
      <c r="A1926" s="30">
        <v>28</v>
      </c>
      <c r="B1926" s="31" t="s">
        <v>46</v>
      </c>
      <c r="C1926" s="31" t="s">
        <v>15</v>
      </c>
      <c r="D1926" s="31">
        <v>8</v>
      </c>
      <c r="E1926" s="31">
        <v>6</v>
      </c>
      <c r="F1926" s="32">
        <v>45047</v>
      </c>
      <c r="G1926" s="33">
        <v>6310</v>
      </c>
      <c r="H1926" s="31">
        <v>0</v>
      </c>
      <c r="I1926" s="31">
        <v>245</v>
      </c>
      <c r="J1926" s="33">
        <v>2064</v>
      </c>
      <c r="K1926" s="31">
        <v>367</v>
      </c>
      <c r="L1926" s="31">
        <v>-56</v>
      </c>
      <c r="M1926" s="31"/>
      <c r="N1926" s="33">
        <v>8930</v>
      </c>
      <c r="O1926" s="31">
        <v>0</v>
      </c>
    </row>
    <row r="1927" spans="1:15" ht="30" x14ac:dyDescent="0.25">
      <c r="A1927" s="30">
        <v>82</v>
      </c>
      <c r="B1927" s="31" t="s">
        <v>87</v>
      </c>
      <c r="C1927" s="31" t="s">
        <v>59</v>
      </c>
      <c r="D1927" s="31">
        <v>7</v>
      </c>
      <c r="E1927" s="31">
        <v>0</v>
      </c>
      <c r="F1927" s="32">
        <v>45047</v>
      </c>
      <c r="G1927" s="33">
        <v>13713.02</v>
      </c>
      <c r="H1927" s="31">
        <v>0</v>
      </c>
      <c r="I1927" s="31">
        <v>0</v>
      </c>
      <c r="J1927" s="33">
        <v>5303.19</v>
      </c>
      <c r="K1927" s="33">
        <v>1482.95</v>
      </c>
      <c r="L1927" s="31">
        <v>17</v>
      </c>
      <c r="M1927" s="31"/>
      <c r="N1927" s="33">
        <v>20516.16</v>
      </c>
      <c r="O1927" s="31">
        <v>110.22</v>
      </c>
    </row>
    <row r="1928" spans="1:15" x14ac:dyDescent="0.25">
      <c r="A1928" s="30">
        <v>97</v>
      </c>
      <c r="B1928" s="31" t="s">
        <v>96</v>
      </c>
      <c r="C1928" s="31" t="s">
        <v>15</v>
      </c>
      <c r="D1928" s="31">
        <v>8</v>
      </c>
      <c r="E1928" s="31">
        <v>7</v>
      </c>
      <c r="F1928" s="32">
        <v>45047</v>
      </c>
      <c r="G1928" s="33">
        <v>7558.91</v>
      </c>
      <c r="H1928" s="31">
        <v>0</v>
      </c>
      <c r="I1928" s="33">
        <v>2894</v>
      </c>
      <c r="J1928" s="33">
        <v>4810.3599999999997</v>
      </c>
      <c r="K1928" s="33">
        <v>1954.25</v>
      </c>
      <c r="L1928" s="31">
        <v>366.83</v>
      </c>
      <c r="M1928" s="31"/>
      <c r="N1928" s="33">
        <v>17584.349999999999</v>
      </c>
      <c r="O1928" s="31">
        <v>440</v>
      </c>
    </row>
    <row r="1929" spans="1:15" x14ac:dyDescent="0.25">
      <c r="A1929" s="30">
        <v>90</v>
      </c>
      <c r="B1929" s="31" t="s">
        <v>90</v>
      </c>
      <c r="C1929" s="31" t="s">
        <v>38</v>
      </c>
      <c r="D1929" s="31">
        <v>6</v>
      </c>
      <c r="E1929" s="31">
        <v>7</v>
      </c>
      <c r="F1929" s="32">
        <v>45047</v>
      </c>
      <c r="G1929" s="33">
        <v>29337.51</v>
      </c>
      <c r="H1929" s="33">
        <v>3450</v>
      </c>
      <c r="I1929" s="31">
        <v>0</v>
      </c>
      <c r="J1929" s="33">
        <v>12673.8</v>
      </c>
      <c r="K1929" s="33">
        <v>5486.7</v>
      </c>
      <c r="L1929" s="31">
        <v>133</v>
      </c>
      <c r="M1929" s="31"/>
      <c r="N1929" s="33">
        <v>51081.01</v>
      </c>
      <c r="O1929" s="31">
        <v>490.28</v>
      </c>
    </row>
    <row r="1930" spans="1:15" x14ac:dyDescent="0.25">
      <c r="A1930" s="30">
        <v>25</v>
      </c>
      <c r="B1930" s="31" t="s">
        <v>40</v>
      </c>
      <c r="C1930" s="31" t="s">
        <v>38</v>
      </c>
      <c r="D1930" s="31">
        <v>6</v>
      </c>
      <c r="E1930" s="31">
        <v>6</v>
      </c>
      <c r="F1930" s="32">
        <v>45047</v>
      </c>
      <c r="G1930" s="33">
        <v>22603.95</v>
      </c>
      <c r="H1930" s="33">
        <v>2434.89</v>
      </c>
      <c r="I1930" s="31">
        <v>0</v>
      </c>
      <c r="J1930" s="33">
        <v>8288.92</v>
      </c>
      <c r="K1930" s="33">
        <v>1582.9</v>
      </c>
      <c r="L1930" s="31">
        <v>165.05</v>
      </c>
      <c r="M1930" s="31"/>
      <c r="N1930" s="33">
        <v>35075.71</v>
      </c>
      <c r="O1930" s="31">
        <v>0</v>
      </c>
    </row>
    <row r="1931" spans="1:15" x14ac:dyDescent="0.25">
      <c r="A1931" s="30">
        <v>57</v>
      </c>
      <c r="B1931" s="31" t="s">
        <v>86</v>
      </c>
      <c r="C1931" s="31" t="s">
        <v>15</v>
      </c>
      <c r="D1931" s="31">
        <v>7</v>
      </c>
      <c r="E1931" s="31">
        <v>6</v>
      </c>
      <c r="F1931" s="32">
        <v>45047</v>
      </c>
      <c r="G1931" s="33">
        <v>14977.43</v>
      </c>
      <c r="H1931" s="31">
        <v>0</v>
      </c>
      <c r="I1931" s="31">
        <v>0</v>
      </c>
      <c r="J1931" s="33">
        <v>6787.59</v>
      </c>
      <c r="K1931" s="33">
        <v>2551.29</v>
      </c>
      <c r="L1931" s="31">
        <v>319</v>
      </c>
      <c r="M1931" s="31"/>
      <c r="N1931" s="33">
        <v>24635.31</v>
      </c>
      <c r="O1931" s="31">
        <v>325</v>
      </c>
    </row>
    <row r="1932" spans="1:15" x14ac:dyDescent="0.25">
      <c r="A1932" s="30">
        <v>89</v>
      </c>
      <c r="B1932" s="31" t="s">
        <v>83</v>
      </c>
      <c r="C1932" s="31" t="s">
        <v>32</v>
      </c>
      <c r="D1932" s="31">
        <v>9</v>
      </c>
      <c r="E1932" s="31">
        <v>6</v>
      </c>
      <c r="F1932" s="32">
        <v>45047</v>
      </c>
      <c r="G1932" s="33">
        <v>23160</v>
      </c>
      <c r="H1932" s="31">
        <v>0</v>
      </c>
      <c r="I1932" s="31">
        <v>0</v>
      </c>
      <c r="J1932" s="33">
        <v>8464.67</v>
      </c>
      <c r="K1932" s="33">
        <v>1861.44</v>
      </c>
      <c r="L1932" s="31">
        <v>59.98</v>
      </c>
      <c r="M1932" s="31"/>
      <c r="N1932" s="33">
        <v>33546.089999999997</v>
      </c>
      <c r="O1932" s="31">
        <v>0</v>
      </c>
    </row>
    <row r="1933" spans="1:15" x14ac:dyDescent="0.25">
      <c r="A1933" s="30">
        <v>93</v>
      </c>
      <c r="B1933" s="31" t="s">
        <v>100</v>
      </c>
      <c r="C1933" s="31" t="s">
        <v>15</v>
      </c>
      <c r="D1933" s="31">
        <v>8</v>
      </c>
      <c r="E1933" s="31">
        <v>6</v>
      </c>
      <c r="F1933" s="32">
        <v>45047</v>
      </c>
      <c r="G1933" s="33">
        <v>5967.5</v>
      </c>
      <c r="H1933" s="31">
        <v>0</v>
      </c>
      <c r="I1933" s="31">
        <v>0</v>
      </c>
      <c r="J1933" s="31">
        <v>196.11</v>
      </c>
      <c r="K1933" s="31">
        <v>0</v>
      </c>
      <c r="L1933" s="31">
        <v>0</v>
      </c>
      <c r="M1933" s="31"/>
      <c r="N1933" s="33">
        <v>6163.61</v>
      </c>
      <c r="O1933" s="31">
        <v>0</v>
      </c>
    </row>
    <row r="1934" spans="1:15" ht="30" x14ac:dyDescent="0.25">
      <c r="A1934" s="30">
        <v>85</v>
      </c>
      <c r="B1934" s="31" t="s">
        <v>88</v>
      </c>
      <c r="C1934" s="31" t="s">
        <v>59</v>
      </c>
      <c r="D1934" s="31">
        <v>8</v>
      </c>
      <c r="E1934" s="31">
        <v>6</v>
      </c>
      <c r="F1934" s="32">
        <v>45047</v>
      </c>
      <c r="G1934" s="33">
        <v>23024.12</v>
      </c>
      <c r="H1934" s="31">
        <v>0</v>
      </c>
      <c r="I1934" s="31">
        <v>0</v>
      </c>
      <c r="J1934" s="33">
        <v>8991.5499999999993</v>
      </c>
      <c r="K1934" s="33">
        <v>2572.73</v>
      </c>
      <c r="L1934" s="31">
        <v>15</v>
      </c>
      <c r="M1934" s="31"/>
      <c r="N1934" s="33">
        <v>34603.4</v>
      </c>
      <c r="O1934" s="31">
        <v>0</v>
      </c>
    </row>
    <row r="1935" spans="1:15" x14ac:dyDescent="0.25">
      <c r="A1935" s="30">
        <v>33</v>
      </c>
      <c r="B1935" s="31" t="s">
        <v>44</v>
      </c>
      <c r="C1935" s="31" t="s">
        <v>32</v>
      </c>
      <c r="D1935" s="31">
        <v>6</v>
      </c>
      <c r="E1935" s="31">
        <v>6</v>
      </c>
      <c r="F1935" s="32">
        <v>45047</v>
      </c>
      <c r="G1935" s="33">
        <v>15045</v>
      </c>
      <c r="H1935" s="31">
        <v>0</v>
      </c>
      <c r="I1935" s="31">
        <v>0</v>
      </c>
      <c r="J1935" s="33">
        <v>5024.38</v>
      </c>
      <c r="K1935" s="33">
        <v>1206.01</v>
      </c>
      <c r="L1935" s="31">
        <v>59.98</v>
      </c>
      <c r="M1935" s="31"/>
      <c r="N1935" s="33">
        <v>21335.37</v>
      </c>
      <c r="O1935" s="31">
        <v>0</v>
      </c>
    </row>
    <row r="1936" spans="1:15" x14ac:dyDescent="0.25">
      <c r="A1936" s="30">
        <v>84</v>
      </c>
      <c r="B1936" s="31" t="s">
        <v>101</v>
      </c>
      <c r="C1936" s="31" t="s">
        <v>38</v>
      </c>
      <c r="D1936" s="31">
        <v>6</v>
      </c>
      <c r="E1936" s="31">
        <v>7</v>
      </c>
      <c r="F1936" s="32">
        <v>45047</v>
      </c>
      <c r="G1936" s="33">
        <v>1270</v>
      </c>
      <c r="H1936" s="31">
        <v>0</v>
      </c>
      <c r="I1936" s="31">
        <v>0</v>
      </c>
      <c r="J1936" s="31">
        <v>8.75</v>
      </c>
      <c r="K1936" s="31">
        <v>208.5</v>
      </c>
      <c r="L1936" s="31">
        <v>0</v>
      </c>
      <c r="M1936" s="31"/>
      <c r="N1936" s="33">
        <v>1487.25</v>
      </c>
      <c r="O1936" s="31">
        <v>200</v>
      </c>
    </row>
    <row r="1937" spans="1:15" x14ac:dyDescent="0.25">
      <c r="A1937" s="30">
        <v>61</v>
      </c>
      <c r="B1937" s="31" t="s">
        <v>78</v>
      </c>
      <c r="C1937" s="31" t="s">
        <v>15</v>
      </c>
      <c r="D1937" s="31">
        <v>8</v>
      </c>
      <c r="E1937" s="31" t="s">
        <v>79</v>
      </c>
      <c r="F1937" s="32">
        <v>45047</v>
      </c>
      <c r="G1937" s="33">
        <v>28725.57</v>
      </c>
      <c r="H1937" s="31">
        <v>600</v>
      </c>
      <c r="I1937" s="31">
        <v>150</v>
      </c>
      <c r="J1937" s="33">
        <v>24027.88</v>
      </c>
      <c r="K1937" s="33">
        <v>3142.75</v>
      </c>
      <c r="L1937" s="31">
        <v>143</v>
      </c>
      <c r="M1937" s="31"/>
      <c r="N1937" s="33">
        <v>56789.2</v>
      </c>
      <c r="O1937" s="31">
        <v>0</v>
      </c>
    </row>
    <row r="1938" spans="1:15" x14ac:dyDescent="0.25">
      <c r="A1938" s="30">
        <v>64</v>
      </c>
      <c r="B1938" s="31" t="s">
        <v>70</v>
      </c>
      <c r="C1938" s="31" t="s">
        <v>32</v>
      </c>
      <c r="D1938" s="31">
        <v>9</v>
      </c>
      <c r="E1938" s="31">
        <v>6</v>
      </c>
      <c r="F1938" s="32">
        <v>45047</v>
      </c>
      <c r="G1938" s="33">
        <v>21217.25</v>
      </c>
      <c r="H1938" s="31">
        <v>550.1</v>
      </c>
      <c r="I1938" s="31">
        <v>355</v>
      </c>
      <c r="J1938" s="33">
        <v>6142.05</v>
      </c>
      <c r="K1938" s="33">
        <v>1527.94</v>
      </c>
      <c r="L1938" s="31">
        <v>68.489999999999995</v>
      </c>
      <c r="M1938" s="31"/>
      <c r="N1938" s="33">
        <v>29860.83</v>
      </c>
      <c r="O1938" s="31">
        <v>0</v>
      </c>
    </row>
    <row r="1939" spans="1:15" x14ac:dyDescent="0.25">
      <c r="A1939" s="30">
        <v>34</v>
      </c>
      <c r="B1939" s="31" t="s">
        <v>48</v>
      </c>
      <c r="C1939" s="31" t="s">
        <v>15</v>
      </c>
      <c r="D1939" s="31">
        <v>7</v>
      </c>
      <c r="E1939" s="31">
        <v>6</v>
      </c>
      <c r="F1939" s="32">
        <v>45047</v>
      </c>
      <c r="G1939" s="33">
        <v>12488.52</v>
      </c>
      <c r="H1939" s="31">
        <v>0</v>
      </c>
      <c r="I1939" s="33">
        <v>4180</v>
      </c>
      <c r="J1939" s="33">
        <v>3928.93</v>
      </c>
      <c r="K1939" s="31">
        <v>973.74</v>
      </c>
      <c r="L1939" s="33">
        <v>1735</v>
      </c>
      <c r="M1939" s="33"/>
      <c r="N1939" s="33">
        <v>23306.19</v>
      </c>
      <c r="O1939" s="31">
        <v>0</v>
      </c>
    </row>
    <row r="1940" spans="1:15" x14ac:dyDescent="0.25">
      <c r="A1940" s="30">
        <v>14</v>
      </c>
      <c r="B1940" s="31" t="s">
        <v>24</v>
      </c>
      <c r="C1940" s="31" t="s">
        <v>15</v>
      </c>
      <c r="D1940" s="31">
        <v>6</v>
      </c>
      <c r="E1940" s="31">
        <v>4.5</v>
      </c>
      <c r="F1940" s="32">
        <v>45047</v>
      </c>
      <c r="G1940" s="33">
        <v>9071</v>
      </c>
      <c r="H1940" s="31">
        <v>0</v>
      </c>
      <c r="I1940" s="31">
        <v>0</v>
      </c>
      <c r="J1940" s="33">
        <v>1825.5</v>
      </c>
      <c r="K1940" s="31">
        <v>410</v>
      </c>
      <c r="L1940" s="31">
        <v>25</v>
      </c>
      <c r="M1940" s="31"/>
      <c r="N1940" s="33">
        <v>11331.5</v>
      </c>
      <c r="O1940" s="31">
        <v>0</v>
      </c>
    </row>
    <row r="1941" spans="1:15" x14ac:dyDescent="0.25">
      <c r="A1941" s="30">
        <v>23</v>
      </c>
      <c r="B1941" s="31" t="s">
        <v>35</v>
      </c>
      <c r="C1941" s="31" t="s">
        <v>36</v>
      </c>
      <c r="D1941" s="31">
        <v>6</v>
      </c>
      <c r="E1941" s="31">
        <v>6</v>
      </c>
      <c r="F1941" s="32">
        <v>45047</v>
      </c>
      <c r="G1941" s="33">
        <v>16223.91</v>
      </c>
      <c r="H1941" s="31">
        <v>0</v>
      </c>
      <c r="I1941" s="33">
        <v>1920</v>
      </c>
      <c r="J1941" s="33">
        <v>6122.51</v>
      </c>
      <c r="K1941" s="33">
        <v>1247</v>
      </c>
      <c r="L1941" s="33">
        <v>3874.49</v>
      </c>
      <c r="M1941" s="33"/>
      <c r="N1941" s="33">
        <v>29387.91</v>
      </c>
      <c r="O1941" s="31">
        <v>0</v>
      </c>
    </row>
    <row r="1942" spans="1:15" ht="30" x14ac:dyDescent="0.25">
      <c r="A1942" s="30">
        <v>58</v>
      </c>
      <c r="B1942" s="31" t="s">
        <v>58</v>
      </c>
      <c r="C1942" s="31" t="s">
        <v>59</v>
      </c>
      <c r="D1942" s="31">
        <v>8</v>
      </c>
      <c r="E1942" s="31">
        <v>6</v>
      </c>
      <c r="F1942" s="32">
        <v>45047</v>
      </c>
      <c r="G1942" s="33">
        <v>21008.43</v>
      </c>
      <c r="H1942" s="31">
        <v>0</v>
      </c>
      <c r="I1942" s="33">
        <v>11325</v>
      </c>
      <c r="J1942" s="33">
        <v>6360.44</v>
      </c>
      <c r="K1942" s="33">
        <v>2279.6</v>
      </c>
      <c r="L1942" s="31">
        <v>75</v>
      </c>
      <c r="M1942" s="31"/>
      <c r="N1942" s="33">
        <v>41048.47</v>
      </c>
      <c r="O1942" s="31">
        <v>0</v>
      </c>
    </row>
    <row r="1943" spans="1:15" x14ac:dyDescent="0.25">
      <c r="A1943" s="30">
        <v>19</v>
      </c>
      <c r="B1943" s="31" t="s">
        <v>31</v>
      </c>
      <c r="C1943" s="31" t="s">
        <v>32</v>
      </c>
      <c r="D1943" s="31">
        <v>6</v>
      </c>
      <c r="E1943" s="31">
        <v>6</v>
      </c>
      <c r="F1943" s="32">
        <v>45047</v>
      </c>
      <c r="G1943" s="33">
        <v>12723.5</v>
      </c>
      <c r="H1943" s="31">
        <v>0</v>
      </c>
      <c r="I1943" s="33">
        <v>2641.5</v>
      </c>
      <c r="J1943" s="33">
        <v>5098.2700000000004</v>
      </c>
      <c r="K1943" s="33">
        <v>1032.2</v>
      </c>
      <c r="L1943" s="31">
        <v>78.989999999999995</v>
      </c>
      <c r="M1943" s="31"/>
      <c r="N1943" s="33">
        <v>21574.46</v>
      </c>
      <c r="O1943" s="31">
        <v>0</v>
      </c>
    </row>
    <row r="1944" spans="1:15" ht="30" x14ac:dyDescent="0.25">
      <c r="A1944" s="30">
        <v>87</v>
      </c>
      <c r="B1944" s="31" t="s">
        <v>81</v>
      </c>
      <c r="C1944" s="31" t="s">
        <v>20</v>
      </c>
      <c r="D1944" s="31">
        <v>8</v>
      </c>
      <c r="E1944" s="31">
        <v>7</v>
      </c>
      <c r="F1944" s="32">
        <v>45047</v>
      </c>
      <c r="G1944" s="33">
        <v>21422.16</v>
      </c>
      <c r="H1944" s="33">
        <v>2087.5</v>
      </c>
      <c r="I1944" s="33">
        <v>2495</v>
      </c>
      <c r="J1944" s="33">
        <v>7686.97</v>
      </c>
      <c r="K1944" s="33">
        <v>4187.2</v>
      </c>
      <c r="L1944" s="33">
        <v>5224.1099999999997</v>
      </c>
      <c r="M1944" s="33"/>
      <c r="N1944" s="33">
        <v>43102.94</v>
      </c>
      <c r="O1944" s="31">
        <v>0</v>
      </c>
    </row>
    <row r="1945" spans="1:15" x14ac:dyDescent="0.25">
      <c r="A1945" s="30">
        <v>18</v>
      </c>
      <c r="B1945" s="31" t="s">
        <v>29</v>
      </c>
      <c r="C1945" s="31" t="s">
        <v>15</v>
      </c>
      <c r="D1945" s="31">
        <v>6</v>
      </c>
      <c r="E1945" s="31">
        <v>6</v>
      </c>
      <c r="F1945" s="32">
        <v>45047</v>
      </c>
      <c r="G1945" s="33">
        <v>4673.42</v>
      </c>
      <c r="H1945" s="31">
        <v>0</v>
      </c>
      <c r="I1945" s="31">
        <v>0</v>
      </c>
      <c r="J1945" s="33">
        <v>1312.5</v>
      </c>
      <c r="K1945" s="31">
        <v>380.8</v>
      </c>
      <c r="L1945" s="31">
        <v>396.38</v>
      </c>
      <c r="M1945" s="31"/>
      <c r="N1945" s="33">
        <v>6763.1</v>
      </c>
      <c r="O1945" s="31">
        <v>0</v>
      </c>
    </row>
    <row r="1946" spans="1:15" x14ac:dyDescent="0.25">
      <c r="A1946" s="30">
        <v>99</v>
      </c>
      <c r="B1946" s="31" t="s">
        <v>85</v>
      </c>
      <c r="C1946" s="31" t="s">
        <v>15</v>
      </c>
      <c r="D1946" s="31">
        <v>8</v>
      </c>
      <c r="E1946" s="31">
        <v>6</v>
      </c>
      <c r="F1946" s="32">
        <v>45047</v>
      </c>
      <c r="G1946" s="33">
        <v>13600.31</v>
      </c>
      <c r="H1946" s="31">
        <v>0</v>
      </c>
      <c r="I1946" s="33">
        <v>1293.75</v>
      </c>
      <c r="J1946" s="33">
        <v>5418.91</v>
      </c>
      <c r="K1946" s="33">
        <v>1456.25</v>
      </c>
      <c r="L1946" s="31">
        <v>152.33000000000001</v>
      </c>
      <c r="M1946" s="31"/>
      <c r="N1946" s="33">
        <v>21921.55</v>
      </c>
      <c r="O1946" s="31">
        <v>0</v>
      </c>
    </row>
    <row r="1947" spans="1:15" x14ac:dyDescent="0.25">
      <c r="A1947" s="30">
        <v>41</v>
      </c>
      <c r="B1947" s="31" t="s">
        <v>50</v>
      </c>
      <c r="C1947" s="31" t="s">
        <v>38</v>
      </c>
      <c r="D1947" s="31">
        <v>5</v>
      </c>
      <c r="E1947" s="31">
        <v>6</v>
      </c>
      <c r="F1947" s="32">
        <v>45047</v>
      </c>
      <c r="G1947" s="33">
        <v>29260.35</v>
      </c>
      <c r="H1947" s="31">
        <v>0</v>
      </c>
      <c r="I1947" s="31">
        <v>462.5</v>
      </c>
      <c r="J1947" s="33">
        <v>10330.41</v>
      </c>
      <c r="K1947" s="33">
        <v>1865.81</v>
      </c>
      <c r="L1947" s="31">
        <v>691.46</v>
      </c>
      <c r="M1947" s="31"/>
      <c r="N1947" s="33">
        <v>42610.53</v>
      </c>
      <c r="O1947" s="31">
        <v>0</v>
      </c>
    </row>
    <row r="1948" spans="1:15" x14ac:dyDescent="0.25">
      <c r="A1948" s="30">
        <v>8</v>
      </c>
      <c r="B1948" s="31" t="s">
        <v>18</v>
      </c>
      <c r="C1948" s="31" t="s">
        <v>15</v>
      </c>
      <c r="D1948" s="31">
        <v>6</v>
      </c>
      <c r="E1948" s="31">
        <v>6</v>
      </c>
      <c r="F1948" s="32">
        <v>45047</v>
      </c>
      <c r="G1948" s="33">
        <v>7810.09</v>
      </c>
      <c r="H1948" s="31">
        <v>0</v>
      </c>
      <c r="I1948" s="33">
        <v>1056</v>
      </c>
      <c r="J1948" s="33">
        <v>3927.06</v>
      </c>
      <c r="K1948" s="31">
        <v>653.77</v>
      </c>
      <c r="L1948" s="31">
        <v>13.59</v>
      </c>
      <c r="M1948" s="31"/>
      <c r="N1948" s="33">
        <v>13460.51</v>
      </c>
      <c r="O1948" s="31">
        <v>0</v>
      </c>
    </row>
    <row r="1949" spans="1:15" x14ac:dyDescent="0.25">
      <c r="A1949" s="30">
        <v>35</v>
      </c>
      <c r="B1949" s="31" t="s">
        <v>61</v>
      </c>
      <c r="C1949" s="31" t="s">
        <v>15</v>
      </c>
      <c r="D1949" s="31">
        <v>9</v>
      </c>
      <c r="E1949" s="31">
        <v>6</v>
      </c>
      <c r="F1949" s="32">
        <v>45047</v>
      </c>
      <c r="G1949" s="33">
        <v>13589.59</v>
      </c>
      <c r="H1949" s="31">
        <v>20</v>
      </c>
      <c r="I1949" s="33">
        <v>2770</v>
      </c>
      <c r="J1949" s="33">
        <v>4469.71</v>
      </c>
      <c r="K1949" s="33">
        <v>1486.57</v>
      </c>
      <c r="L1949" s="33">
        <v>2437.5</v>
      </c>
      <c r="M1949" s="33"/>
      <c r="N1949" s="33">
        <v>24773.37</v>
      </c>
      <c r="O1949" s="31">
        <v>0</v>
      </c>
    </row>
    <row r="1950" spans="1:15" x14ac:dyDescent="0.25">
      <c r="A1950" s="30">
        <v>117</v>
      </c>
      <c r="B1950" s="31" t="s">
        <v>89</v>
      </c>
      <c r="C1950" s="31" t="s">
        <v>15</v>
      </c>
      <c r="D1950" s="31">
        <v>5</v>
      </c>
      <c r="E1950" s="31">
        <v>7</v>
      </c>
      <c r="F1950" s="32">
        <v>45047</v>
      </c>
      <c r="G1950" s="33">
        <v>2030.5</v>
      </c>
      <c r="H1950" s="31">
        <v>0</v>
      </c>
      <c r="I1950" s="31">
        <v>70</v>
      </c>
      <c r="J1950" s="33">
        <v>2529.25</v>
      </c>
      <c r="K1950" s="33">
        <v>1623.69</v>
      </c>
      <c r="L1950" s="33">
        <v>2525.35</v>
      </c>
      <c r="M1950" s="33"/>
      <c r="N1950" s="33">
        <v>8778.7900000000009</v>
      </c>
      <c r="O1950" s="31">
        <v>0</v>
      </c>
    </row>
    <row r="1951" spans="1:15" x14ac:dyDescent="0.25">
      <c r="A1951" s="30">
        <v>27</v>
      </c>
      <c r="B1951" s="31" t="s">
        <v>42</v>
      </c>
      <c r="C1951" s="31" t="s">
        <v>15</v>
      </c>
      <c r="D1951" s="31">
        <v>6</v>
      </c>
      <c r="E1951" s="31">
        <v>6</v>
      </c>
      <c r="F1951" s="32">
        <v>45047</v>
      </c>
      <c r="G1951" s="33">
        <v>17263.75</v>
      </c>
      <c r="H1951" s="31">
        <v>0</v>
      </c>
      <c r="I1951" s="31">
        <v>510</v>
      </c>
      <c r="J1951" s="33">
        <v>7141.51</v>
      </c>
      <c r="K1951" s="33">
        <v>1367.25</v>
      </c>
      <c r="L1951" s="33">
        <v>2547.79</v>
      </c>
      <c r="M1951" s="33"/>
      <c r="N1951" s="33">
        <v>28830.3</v>
      </c>
      <c r="O1951" s="31">
        <v>0</v>
      </c>
    </row>
    <row r="1952" spans="1:15" x14ac:dyDescent="0.25">
      <c r="A1952" s="30">
        <v>12</v>
      </c>
      <c r="B1952" s="31" t="s">
        <v>23</v>
      </c>
      <c r="C1952" s="31" t="s">
        <v>15</v>
      </c>
      <c r="D1952" s="31">
        <v>6</v>
      </c>
      <c r="E1952" s="31">
        <v>6</v>
      </c>
      <c r="F1952" s="32">
        <v>45047</v>
      </c>
      <c r="G1952" s="33">
        <v>5439.5</v>
      </c>
      <c r="H1952" s="31">
        <v>0</v>
      </c>
      <c r="I1952" s="31">
        <v>180</v>
      </c>
      <c r="J1952" s="33">
        <v>1491.74</v>
      </c>
      <c r="K1952" s="31">
        <v>209.1</v>
      </c>
      <c r="L1952" s="31">
        <v>57.98</v>
      </c>
      <c r="M1952" s="31"/>
      <c r="N1952" s="33">
        <v>7378.32</v>
      </c>
      <c r="O1952" s="31">
        <v>0</v>
      </c>
    </row>
    <row r="1953" spans="1:15" x14ac:dyDescent="0.25">
      <c r="A1953" s="30">
        <v>48</v>
      </c>
      <c r="B1953" s="31" t="s">
        <v>95</v>
      </c>
      <c r="C1953" s="31" t="s">
        <v>36</v>
      </c>
      <c r="D1953" s="31">
        <v>8</v>
      </c>
      <c r="E1953" s="31">
        <v>6</v>
      </c>
      <c r="F1953" s="32">
        <v>45047</v>
      </c>
      <c r="G1953" s="33">
        <v>23455.52</v>
      </c>
      <c r="H1953" s="31">
        <v>0</v>
      </c>
      <c r="I1953" s="31">
        <v>330</v>
      </c>
      <c r="J1953" s="33">
        <v>5868.82</v>
      </c>
      <c r="K1953" s="33">
        <v>3065.26</v>
      </c>
      <c r="L1953" s="31">
        <v>228</v>
      </c>
      <c r="M1953" s="31"/>
      <c r="N1953" s="33">
        <v>32947.599999999999</v>
      </c>
      <c r="O1953" s="31">
        <v>0</v>
      </c>
    </row>
    <row r="1954" spans="1:15" x14ac:dyDescent="0.25">
      <c r="A1954" s="30">
        <v>88</v>
      </c>
      <c r="B1954" s="31" t="s">
        <v>92</v>
      </c>
      <c r="C1954" s="31" t="s">
        <v>15</v>
      </c>
      <c r="D1954" s="31">
        <v>7</v>
      </c>
      <c r="E1954" s="31">
        <v>7</v>
      </c>
      <c r="F1954" s="32">
        <v>45047</v>
      </c>
      <c r="G1954" s="33">
        <v>17054.71</v>
      </c>
      <c r="H1954" s="31">
        <v>0</v>
      </c>
      <c r="I1954" s="33">
        <v>3020</v>
      </c>
      <c r="J1954" s="33">
        <v>8004.56</v>
      </c>
      <c r="K1954" s="33">
        <v>3445.73</v>
      </c>
      <c r="L1954" s="33">
        <v>1111.93</v>
      </c>
      <c r="M1954" s="33"/>
      <c r="N1954" s="33">
        <v>32636.93</v>
      </c>
      <c r="O1954" s="31">
        <v>0</v>
      </c>
    </row>
    <row r="1955" spans="1:15" x14ac:dyDescent="0.25">
      <c r="A1955" s="30">
        <v>47</v>
      </c>
      <c r="B1955" s="31" t="s">
        <v>77</v>
      </c>
      <c r="C1955" s="31" t="s">
        <v>36</v>
      </c>
      <c r="D1955" s="31">
        <v>9</v>
      </c>
      <c r="E1955" s="31">
        <v>6</v>
      </c>
      <c r="F1955" s="32">
        <v>45047</v>
      </c>
      <c r="G1955" s="33">
        <v>24336.67</v>
      </c>
      <c r="H1955" s="31">
        <v>450</v>
      </c>
      <c r="I1955" s="33">
        <v>1288</v>
      </c>
      <c r="J1955" s="33">
        <v>9523.4500000000007</v>
      </c>
      <c r="K1955" s="33">
        <v>3460.05</v>
      </c>
      <c r="L1955" s="33">
        <v>5880.39</v>
      </c>
      <c r="M1955" s="33"/>
      <c r="N1955" s="33">
        <v>44938.559999999998</v>
      </c>
      <c r="O1955" s="31">
        <v>0</v>
      </c>
    </row>
    <row r="1956" spans="1:15" x14ac:dyDescent="0.25">
      <c r="A1956" s="30">
        <v>44</v>
      </c>
      <c r="B1956" s="31" t="s">
        <v>84</v>
      </c>
      <c r="C1956" s="31" t="s">
        <v>15</v>
      </c>
      <c r="D1956" s="31">
        <v>7</v>
      </c>
      <c r="E1956" s="31">
        <v>6</v>
      </c>
      <c r="F1956" s="32">
        <v>45047</v>
      </c>
      <c r="G1956" s="33">
        <v>30409.360000000001</v>
      </c>
      <c r="H1956" s="31">
        <v>0</v>
      </c>
      <c r="I1956" s="33">
        <v>2000</v>
      </c>
      <c r="J1956" s="33">
        <v>11510.27</v>
      </c>
      <c r="K1956" s="33">
        <v>2457.66</v>
      </c>
      <c r="L1956" s="33">
        <v>4319.97</v>
      </c>
      <c r="M1956" s="33"/>
      <c r="N1956" s="33">
        <v>50697.26</v>
      </c>
      <c r="O1956" s="31">
        <v>0</v>
      </c>
    </row>
    <row r="1957" spans="1:15" ht="30" x14ac:dyDescent="0.25">
      <c r="A1957" s="30">
        <v>109</v>
      </c>
      <c r="B1957" s="31" t="s">
        <v>99</v>
      </c>
      <c r="C1957" s="31" t="s">
        <v>20</v>
      </c>
      <c r="D1957" s="31">
        <v>7</v>
      </c>
      <c r="E1957" s="31">
        <v>6</v>
      </c>
      <c r="F1957" s="32">
        <v>45047</v>
      </c>
      <c r="G1957" s="33">
        <v>10603.65</v>
      </c>
      <c r="H1957" s="33">
        <v>1244</v>
      </c>
      <c r="I1957" s="31">
        <v>250</v>
      </c>
      <c r="J1957" s="31">
        <v>444.1</v>
      </c>
      <c r="K1957" s="33">
        <v>1302.6500000000001</v>
      </c>
      <c r="L1957" s="31">
        <v>0</v>
      </c>
      <c r="M1957" s="31"/>
      <c r="N1957" s="33">
        <v>13844.4</v>
      </c>
      <c r="O1957" s="31">
        <v>0</v>
      </c>
    </row>
    <row r="1958" spans="1:15" x14ac:dyDescent="0.25">
      <c r="A1958" s="30">
        <v>53</v>
      </c>
      <c r="B1958" s="31" t="s">
        <v>66</v>
      </c>
      <c r="C1958" s="31" t="s">
        <v>36</v>
      </c>
      <c r="D1958" s="31">
        <v>6</v>
      </c>
      <c r="E1958" s="31">
        <v>6</v>
      </c>
      <c r="F1958" s="32">
        <v>45047</v>
      </c>
      <c r="G1958" s="33">
        <v>16375.42</v>
      </c>
      <c r="H1958" s="33">
        <v>3615</v>
      </c>
      <c r="I1958" s="31">
        <v>415.4</v>
      </c>
      <c r="J1958" s="33">
        <v>8210.19</v>
      </c>
      <c r="K1958" s="33">
        <v>2173.54</v>
      </c>
      <c r="L1958" s="31">
        <v>0</v>
      </c>
      <c r="M1958" s="31"/>
      <c r="N1958" s="33">
        <v>30789.55</v>
      </c>
      <c r="O1958" s="31">
        <v>0</v>
      </c>
    </row>
    <row r="1959" spans="1:15" x14ac:dyDescent="0.25">
      <c r="A1959" s="30">
        <v>21</v>
      </c>
      <c r="B1959" s="31" t="s">
        <v>33</v>
      </c>
      <c r="C1959" s="31" t="s">
        <v>15</v>
      </c>
      <c r="D1959" s="31">
        <v>6</v>
      </c>
      <c r="E1959" s="31">
        <v>6</v>
      </c>
      <c r="F1959" s="32">
        <v>45047</v>
      </c>
      <c r="G1959" s="33">
        <v>17325</v>
      </c>
      <c r="H1959" s="33">
        <v>3780</v>
      </c>
      <c r="I1959" s="33">
        <v>2625</v>
      </c>
      <c r="J1959" s="33">
        <v>8112.11</v>
      </c>
      <c r="K1959" s="33">
        <v>1226</v>
      </c>
      <c r="L1959" s="31">
        <v>303.95</v>
      </c>
      <c r="M1959" s="31"/>
      <c r="N1959" s="33">
        <v>33372.06</v>
      </c>
      <c r="O1959" s="31">
        <v>0</v>
      </c>
    </row>
    <row r="1960" spans="1:15" x14ac:dyDescent="0.25">
      <c r="A1960" s="30">
        <v>32</v>
      </c>
      <c r="B1960" s="31" t="s">
        <v>49</v>
      </c>
      <c r="C1960" s="31" t="s">
        <v>15</v>
      </c>
      <c r="D1960" s="31">
        <v>7</v>
      </c>
      <c r="E1960" s="31">
        <v>7</v>
      </c>
      <c r="F1960" s="32">
        <v>45047</v>
      </c>
      <c r="G1960" s="33">
        <v>11915.27</v>
      </c>
      <c r="H1960" s="31">
        <v>372.5</v>
      </c>
      <c r="I1960" s="31">
        <v>760</v>
      </c>
      <c r="J1960" s="33">
        <v>3411</v>
      </c>
      <c r="K1960" s="31">
        <v>670.85</v>
      </c>
      <c r="L1960" s="31">
        <v>87.98</v>
      </c>
      <c r="M1960" s="31"/>
      <c r="N1960" s="33">
        <v>17217.599999999999</v>
      </c>
      <c r="O1960" s="31">
        <v>0</v>
      </c>
    </row>
    <row r="1961" spans="1:15" x14ac:dyDescent="0.25">
      <c r="A1961" s="30">
        <v>40</v>
      </c>
      <c r="B1961" s="31" t="s">
        <v>57</v>
      </c>
      <c r="C1961" s="31" t="s">
        <v>32</v>
      </c>
      <c r="D1961" s="31">
        <v>7</v>
      </c>
      <c r="E1961" s="31">
        <v>6</v>
      </c>
      <c r="F1961" s="32">
        <v>45047</v>
      </c>
      <c r="G1961" s="33">
        <v>18754.95</v>
      </c>
      <c r="H1961" s="33">
        <v>1920</v>
      </c>
      <c r="I1961" s="31">
        <v>430</v>
      </c>
      <c r="J1961" s="33">
        <v>11650.5</v>
      </c>
      <c r="K1961" s="33">
        <v>2419.4</v>
      </c>
      <c r="L1961" s="31">
        <v>75.989999999999995</v>
      </c>
      <c r="M1961" s="31"/>
      <c r="N1961" s="33">
        <v>35250.839999999997</v>
      </c>
      <c r="O1961" s="31">
        <v>0</v>
      </c>
    </row>
    <row r="1962" spans="1:15" x14ac:dyDescent="0.25">
      <c r="A1962" s="30">
        <v>17</v>
      </c>
      <c r="B1962" s="31" t="s">
        <v>28</v>
      </c>
      <c r="C1962" s="31" t="s">
        <v>15</v>
      </c>
      <c r="D1962" s="31">
        <v>7</v>
      </c>
      <c r="E1962" s="31">
        <v>6</v>
      </c>
      <c r="F1962" s="32">
        <v>45047</v>
      </c>
      <c r="G1962" s="33">
        <v>24274.18</v>
      </c>
      <c r="H1962" s="31">
        <v>0</v>
      </c>
      <c r="I1962" s="33">
        <v>3149</v>
      </c>
      <c r="J1962" s="33">
        <v>6893.53</v>
      </c>
      <c r="K1962" s="33">
        <v>2062.19</v>
      </c>
      <c r="L1962" s="33">
        <v>3305.99</v>
      </c>
      <c r="M1962" s="33"/>
      <c r="N1962" s="33">
        <v>39684.89</v>
      </c>
      <c r="O1962" s="31">
        <v>0</v>
      </c>
    </row>
    <row r="1963" spans="1:15" x14ac:dyDescent="0.25">
      <c r="A1963" s="30">
        <v>80</v>
      </c>
      <c r="B1963" s="31" t="s">
        <v>94</v>
      </c>
      <c r="C1963" s="31" t="s">
        <v>15</v>
      </c>
      <c r="D1963" s="31">
        <v>7</v>
      </c>
      <c r="E1963" s="31">
        <v>7</v>
      </c>
      <c r="F1963" s="32">
        <v>45047</v>
      </c>
      <c r="G1963" s="33">
        <v>13908.07</v>
      </c>
      <c r="H1963" s="31">
        <v>0</v>
      </c>
      <c r="I1963" s="31">
        <v>20</v>
      </c>
      <c r="J1963" s="33">
        <v>10281.69</v>
      </c>
      <c r="K1963" s="33">
        <v>2408.9299999999998</v>
      </c>
      <c r="L1963" s="31">
        <v>280</v>
      </c>
      <c r="M1963" s="31"/>
      <c r="N1963" s="33">
        <v>26898.69</v>
      </c>
      <c r="O1963" s="31">
        <v>0</v>
      </c>
    </row>
    <row r="1964" spans="1:15" ht="30" x14ac:dyDescent="0.25">
      <c r="A1964" s="30">
        <v>95</v>
      </c>
      <c r="B1964" s="31" t="s">
        <v>98</v>
      </c>
      <c r="C1964" s="31" t="s">
        <v>59</v>
      </c>
      <c r="D1964" s="31">
        <v>7</v>
      </c>
      <c r="E1964" s="31">
        <v>7</v>
      </c>
      <c r="F1964" s="32">
        <v>45047</v>
      </c>
      <c r="G1964" s="33">
        <v>18736.7</v>
      </c>
      <c r="H1964" s="31">
        <v>0</v>
      </c>
      <c r="I1964" s="33">
        <v>1754</v>
      </c>
      <c r="J1964" s="33">
        <v>7590.92</v>
      </c>
      <c r="K1964" s="33">
        <v>3029.17</v>
      </c>
      <c r="L1964" s="31">
        <v>923.8</v>
      </c>
      <c r="M1964" s="31"/>
      <c r="N1964" s="33">
        <v>32034.59</v>
      </c>
      <c r="O1964" s="31">
        <v>360</v>
      </c>
    </row>
    <row r="1965" spans="1:15" x14ac:dyDescent="0.25">
      <c r="A1965" s="30">
        <v>70</v>
      </c>
      <c r="B1965" s="31" t="s">
        <v>69</v>
      </c>
      <c r="C1965" s="31" t="s">
        <v>15</v>
      </c>
      <c r="D1965" s="31">
        <v>8</v>
      </c>
      <c r="E1965" s="31">
        <v>6</v>
      </c>
      <c r="F1965" s="32">
        <v>45047</v>
      </c>
      <c r="G1965" s="33">
        <v>9072.74</v>
      </c>
      <c r="H1965" s="31">
        <v>0</v>
      </c>
      <c r="I1965" s="31">
        <v>240</v>
      </c>
      <c r="J1965" s="33">
        <v>2866.61</v>
      </c>
      <c r="K1965" s="31">
        <v>684.21</v>
      </c>
      <c r="L1965" s="31">
        <v>334.12</v>
      </c>
      <c r="M1965" s="31"/>
      <c r="N1965" s="33">
        <v>13197.68</v>
      </c>
      <c r="O1965" s="31">
        <v>0</v>
      </c>
    </row>
    <row r="1966" spans="1:15" x14ac:dyDescent="0.25">
      <c r="A1966" s="30">
        <v>22</v>
      </c>
      <c r="B1966" s="31" t="s">
        <v>34</v>
      </c>
      <c r="C1966" s="31" t="s">
        <v>15</v>
      </c>
      <c r="D1966" s="31">
        <v>6</v>
      </c>
      <c r="E1966" s="31">
        <v>4.5</v>
      </c>
      <c r="F1966" s="32">
        <v>45047</v>
      </c>
      <c r="G1966" s="33">
        <v>12423.35</v>
      </c>
      <c r="H1966" s="31">
        <v>0</v>
      </c>
      <c r="I1966" s="31">
        <v>670</v>
      </c>
      <c r="J1966" s="33">
        <v>1038</v>
      </c>
      <c r="K1966" s="31">
        <v>229</v>
      </c>
      <c r="L1966" s="33">
        <v>1593.98</v>
      </c>
      <c r="M1966" s="33"/>
      <c r="N1966" s="33">
        <v>15954.33</v>
      </c>
      <c r="O1966" s="31">
        <v>0</v>
      </c>
    </row>
    <row r="1967" spans="1:15" x14ac:dyDescent="0.25">
      <c r="A1967" s="30">
        <v>20</v>
      </c>
      <c r="B1967" s="31" t="s">
        <v>30</v>
      </c>
      <c r="C1967" s="31" t="s">
        <v>15</v>
      </c>
      <c r="D1967" s="31">
        <v>6</v>
      </c>
      <c r="E1967" s="31">
        <v>4.5</v>
      </c>
      <c r="F1967" s="32">
        <v>45047</v>
      </c>
      <c r="G1967" s="33">
        <v>5087.09</v>
      </c>
      <c r="H1967" s="31">
        <v>0</v>
      </c>
      <c r="I1967" s="31">
        <v>370</v>
      </c>
      <c r="J1967" s="33">
        <v>1805.64</v>
      </c>
      <c r="K1967" s="31">
        <v>303.77</v>
      </c>
      <c r="L1967" s="31">
        <v>49.9</v>
      </c>
      <c r="M1967" s="31"/>
      <c r="N1967" s="33">
        <v>7616.4</v>
      </c>
      <c r="O1967" s="31">
        <v>0</v>
      </c>
    </row>
    <row r="1968" spans="1:15" x14ac:dyDescent="0.25">
      <c r="A1968" s="30">
        <v>62</v>
      </c>
      <c r="B1968" s="31" t="s">
        <v>63</v>
      </c>
      <c r="C1968" s="31" t="s">
        <v>15</v>
      </c>
      <c r="D1968" s="31">
        <v>9</v>
      </c>
      <c r="E1968" s="31">
        <v>6</v>
      </c>
      <c r="F1968" s="32">
        <v>45047</v>
      </c>
      <c r="G1968" s="33">
        <v>12064.4</v>
      </c>
      <c r="H1968" s="31">
        <v>0</v>
      </c>
      <c r="I1968" s="33">
        <v>1693.75</v>
      </c>
      <c r="J1968" s="33">
        <v>4603.1400000000003</v>
      </c>
      <c r="K1968" s="33">
        <v>1118.08</v>
      </c>
      <c r="L1968" s="31">
        <v>77.25</v>
      </c>
      <c r="M1968" s="31"/>
      <c r="N1968" s="33">
        <v>19556.62</v>
      </c>
      <c r="O1968" s="31">
        <v>0</v>
      </c>
    </row>
    <row r="1969" spans="1:15" x14ac:dyDescent="0.25">
      <c r="A1969" s="30">
        <v>63</v>
      </c>
      <c r="B1969" s="31" t="s">
        <v>56</v>
      </c>
      <c r="C1969" s="31" t="s">
        <v>15</v>
      </c>
      <c r="D1969" s="31">
        <v>8</v>
      </c>
      <c r="E1969" s="31">
        <v>6</v>
      </c>
      <c r="F1969" s="32">
        <v>45047</v>
      </c>
      <c r="G1969" s="33">
        <v>26062.34</v>
      </c>
      <c r="H1969" s="31">
        <v>525</v>
      </c>
      <c r="I1969" s="31">
        <v>725</v>
      </c>
      <c r="J1969" s="33">
        <v>10525.41</v>
      </c>
      <c r="K1969" s="33">
        <v>2474</v>
      </c>
      <c r="L1969" s="33">
        <v>4577.1499999999996</v>
      </c>
      <c r="M1969" s="33"/>
      <c r="N1969" s="33">
        <v>44888.9</v>
      </c>
      <c r="O1969" s="31">
        <v>0</v>
      </c>
    </row>
    <row r="1970" spans="1:15" x14ac:dyDescent="0.25">
      <c r="A1970" s="30">
        <v>108</v>
      </c>
      <c r="B1970" s="31" t="s">
        <v>97</v>
      </c>
      <c r="C1970" s="31" t="s">
        <v>15</v>
      </c>
      <c r="D1970" s="31">
        <v>9</v>
      </c>
      <c r="E1970" s="31">
        <v>4.5</v>
      </c>
      <c r="F1970" s="32">
        <v>45047</v>
      </c>
      <c r="G1970" s="33">
        <v>1571.95</v>
      </c>
      <c r="H1970" s="33">
        <v>5856.8</v>
      </c>
      <c r="I1970" s="33">
        <v>2700</v>
      </c>
      <c r="J1970" s="33">
        <v>2849</v>
      </c>
      <c r="K1970" s="31">
        <v>914.99</v>
      </c>
      <c r="L1970" s="31">
        <v>0</v>
      </c>
      <c r="M1970" s="31"/>
      <c r="N1970" s="33">
        <v>13892.74</v>
      </c>
      <c r="O1970" s="31">
        <v>350</v>
      </c>
    </row>
    <row r="1971" spans="1:15" x14ac:dyDescent="0.25">
      <c r="A1971" s="30">
        <v>7</v>
      </c>
      <c r="B1971" s="31" t="s">
        <v>17</v>
      </c>
      <c r="C1971" s="31" t="s">
        <v>15</v>
      </c>
      <c r="D1971" s="31">
        <v>6</v>
      </c>
      <c r="E1971" s="31">
        <v>6</v>
      </c>
      <c r="F1971" s="32">
        <v>45047</v>
      </c>
      <c r="G1971" s="33">
        <v>2870</v>
      </c>
      <c r="H1971" s="31">
        <v>0</v>
      </c>
      <c r="I1971" s="31">
        <v>0</v>
      </c>
      <c r="J1971" s="31">
        <v>743.5</v>
      </c>
      <c r="K1971" s="31">
        <v>173</v>
      </c>
      <c r="L1971" s="31">
        <v>0</v>
      </c>
      <c r="M1971" s="31"/>
      <c r="N1971" s="33">
        <v>3786.5</v>
      </c>
      <c r="O1971" s="31">
        <v>0</v>
      </c>
    </row>
    <row r="1972" spans="1:15" x14ac:dyDescent="0.25">
      <c r="A1972" s="30">
        <v>72</v>
      </c>
      <c r="B1972" s="31" t="s">
        <v>71</v>
      </c>
      <c r="C1972" s="31" t="s">
        <v>32</v>
      </c>
      <c r="D1972" s="31">
        <v>8</v>
      </c>
      <c r="E1972" s="31">
        <v>6</v>
      </c>
      <c r="F1972" s="32">
        <v>45047</v>
      </c>
      <c r="G1972" s="33">
        <v>14318</v>
      </c>
      <c r="H1972" s="31">
        <v>0</v>
      </c>
      <c r="I1972" s="33">
        <v>4556</v>
      </c>
      <c r="J1972" s="33">
        <v>6738.4</v>
      </c>
      <c r="K1972" s="33">
        <v>1047</v>
      </c>
      <c r="L1972" s="31">
        <v>0</v>
      </c>
      <c r="M1972" s="31"/>
      <c r="N1972" s="33">
        <v>26659.4</v>
      </c>
      <c r="O1972" s="31">
        <v>0</v>
      </c>
    </row>
    <row r="1973" spans="1:15" x14ac:dyDescent="0.25">
      <c r="A1973" s="30">
        <v>92</v>
      </c>
      <c r="B1973" s="31" t="s">
        <v>93</v>
      </c>
      <c r="C1973" s="31" t="s">
        <v>15</v>
      </c>
      <c r="D1973" s="31">
        <v>8</v>
      </c>
      <c r="E1973" s="31">
        <v>7</v>
      </c>
      <c r="F1973" s="32">
        <v>45047</v>
      </c>
      <c r="G1973" s="33">
        <v>13793.26</v>
      </c>
      <c r="H1973" s="31">
        <v>0</v>
      </c>
      <c r="I1973" s="31">
        <v>0</v>
      </c>
      <c r="J1973" s="33">
        <v>7710.47</v>
      </c>
      <c r="K1973" s="33">
        <v>1820.61</v>
      </c>
      <c r="L1973" s="31">
        <v>0</v>
      </c>
      <c r="M1973" s="31"/>
      <c r="N1973" s="33">
        <v>23324.34</v>
      </c>
      <c r="O1973" s="31">
        <v>350</v>
      </c>
    </row>
    <row r="1974" spans="1:15" x14ac:dyDescent="0.25">
      <c r="A1974" s="30">
        <v>60</v>
      </c>
      <c r="B1974" s="31" t="s">
        <v>67</v>
      </c>
      <c r="C1974" s="31" t="s">
        <v>15</v>
      </c>
      <c r="D1974" s="31">
        <v>7</v>
      </c>
      <c r="E1974" s="31">
        <v>6</v>
      </c>
      <c r="F1974" s="32">
        <v>45047</v>
      </c>
      <c r="G1974" s="33">
        <v>19295</v>
      </c>
      <c r="H1974" s="31">
        <v>0</v>
      </c>
      <c r="I1974" s="33">
        <v>1000</v>
      </c>
      <c r="J1974" s="33">
        <v>6129.5</v>
      </c>
      <c r="K1974" s="33">
        <v>1288.5</v>
      </c>
      <c r="L1974" s="33">
        <v>2926.79</v>
      </c>
      <c r="M1974" s="33"/>
      <c r="N1974" s="33">
        <v>30639.79</v>
      </c>
      <c r="O1974" s="31">
        <v>0</v>
      </c>
    </row>
    <row r="1975" spans="1:15" ht="30" x14ac:dyDescent="0.25">
      <c r="A1975" s="30">
        <v>81</v>
      </c>
      <c r="B1975" s="31" t="s">
        <v>91</v>
      </c>
      <c r="C1975" s="31" t="s">
        <v>59</v>
      </c>
      <c r="D1975" s="31">
        <v>7</v>
      </c>
      <c r="E1975" s="31">
        <v>0</v>
      </c>
      <c r="F1975" s="32">
        <v>45047</v>
      </c>
      <c r="G1975" s="33">
        <v>12009.45</v>
      </c>
      <c r="H1975" s="31">
        <v>0</v>
      </c>
      <c r="I1975" s="31">
        <v>0</v>
      </c>
      <c r="J1975" s="33">
        <v>7433.75</v>
      </c>
      <c r="K1975" s="33">
        <v>1850.5</v>
      </c>
      <c r="L1975" s="31">
        <v>0</v>
      </c>
      <c r="M1975" s="31"/>
      <c r="N1975" s="33">
        <v>21293.7</v>
      </c>
      <c r="O1975" s="31">
        <v>555</v>
      </c>
    </row>
    <row r="1976" spans="1:15" x14ac:dyDescent="0.25">
      <c r="A1976" s="30">
        <v>38</v>
      </c>
      <c r="B1976" s="31" t="s">
        <v>53</v>
      </c>
      <c r="C1976" s="31" t="s">
        <v>15</v>
      </c>
      <c r="D1976" s="31">
        <v>8</v>
      </c>
      <c r="E1976" s="31">
        <v>6</v>
      </c>
      <c r="F1976" s="32">
        <v>45047</v>
      </c>
      <c r="G1976" s="33">
        <v>4234.75</v>
      </c>
      <c r="H1976" s="33">
        <v>3150</v>
      </c>
      <c r="I1976" s="31">
        <v>0</v>
      </c>
      <c r="J1976" s="33">
        <v>2656.85</v>
      </c>
      <c r="K1976" s="31">
        <v>626.57000000000005</v>
      </c>
      <c r="L1976" s="31">
        <v>17</v>
      </c>
      <c r="M1976" s="31"/>
      <c r="N1976" s="33">
        <v>10685.17</v>
      </c>
      <c r="O1976" s="31">
        <v>0</v>
      </c>
    </row>
    <row r="1977" spans="1:15" x14ac:dyDescent="0.25">
      <c r="A1977" s="30">
        <v>36</v>
      </c>
      <c r="B1977" s="31" t="s">
        <v>52</v>
      </c>
      <c r="C1977" s="31" t="s">
        <v>15</v>
      </c>
      <c r="D1977" s="31">
        <v>7</v>
      </c>
      <c r="E1977" s="31">
        <v>6</v>
      </c>
      <c r="F1977" s="32">
        <v>45047</v>
      </c>
      <c r="G1977" s="33">
        <v>22837.5</v>
      </c>
      <c r="H1977" s="31">
        <v>90</v>
      </c>
      <c r="I1977" s="33">
        <v>3710</v>
      </c>
      <c r="J1977" s="33">
        <v>7611.3</v>
      </c>
      <c r="K1977" s="33">
        <v>2040</v>
      </c>
      <c r="L1977" s="31">
        <v>0</v>
      </c>
      <c r="M1977" s="31"/>
      <c r="N1977" s="33">
        <v>36288.800000000003</v>
      </c>
      <c r="O1977" s="31">
        <v>0</v>
      </c>
    </row>
    <row r="1978" spans="1:15" x14ac:dyDescent="0.25">
      <c r="A1978" s="30">
        <v>13</v>
      </c>
      <c r="B1978" s="31" t="s">
        <v>25</v>
      </c>
      <c r="C1978" s="31" t="s">
        <v>15</v>
      </c>
      <c r="D1978" s="31">
        <v>6</v>
      </c>
      <c r="E1978" s="31">
        <v>6</v>
      </c>
      <c r="F1978" s="32">
        <v>45047</v>
      </c>
      <c r="G1978" s="33">
        <v>9538.6299999999992</v>
      </c>
      <c r="H1978" s="31">
        <v>400</v>
      </c>
      <c r="I1978" s="31">
        <v>435</v>
      </c>
      <c r="J1978" s="33">
        <v>3286.04</v>
      </c>
      <c r="K1978" s="31">
        <v>941.53</v>
      </c>
      <c r="L1978" s="31">
        <v>0</v>
      </c>
      <c r="M1978" s="31"/>
      <c r="N1978" s="33">
        <v>14601.2</v>
      </c>
      <c r="O1978" s="31">
        <v>0</v>
      </c>
    </row>
    <row r="1979" spans="1:15" x14ac:dyDescent="0.25">
      <c r="A1979" s="30">
        <v>49</v>
      </c>
      <c r="B1979" s="31" t="s">
        <v>64</v>
      </c>
      <c r="C1979" s="31" t="s">
        <v>15</v>
      </c>
      <c r="D1979" s="31">
        <v>7</v>
      </c>
      <c r="E1979" s="31">
        <v>6</v>
      </c>
      <c r="F1979" s="32">
        <v>45047</v>
      </c>
      <c r="G1979" s="33">
        <v>11107</v>
      </c>
      <c r="H1979" s="31">
        <v>105</v>
      </c>
      <c r="I1979" s="33">
        <v>1483</v>
      </c>
      <c r="J1979" s="33">
        <v>6561.64</v>
      </c>
      <c r="K1979" s="33">
        <v>1210.79</v>
      </c>
      <c r="L1979" s="33">
        <v>1211.68</v>
      </c>
      <c r="M1979" s="33"/>
      <c r="N1979" s="33">
        <v>21679.11</v>
      </c>
      <c r="O1979" s="31">
        <v>0</v>
      </c>
    </row>
    <row r="1980" spans="1:15" x14ac:dyDescent="0.25">
      <c r="A1980" s="30">
        <v>16</v>
      </c>
      <c r="B1980" s="31" t="s">
        <v>27</v>
      </c>
      <c r="C1980" s="31" t="s">
        <v>15</v>
      </c>
      <c r="D1980" s="31">
        <v>7</v>
      </c>
      <c r="E1980" s="31">
        <v>7</v>
      </c>
      <c r="F1980" s="32">
        <v>45047</v>
      </c>
      <c r="G1980" s="33">
        <v>7324.96</v>
      </c>
      <c r="H1980" s="31">
        <v>0</v>
      </c>
      <c r="I1980" s="33">
        <v>1785</v>
      </c>
      <c r="J1980" s="33">
        <v>2577.5100000000002</v>
      </c>
      <c r="K1980" s="31">
        <v>865.6</v>
      </c>
      <c r="L1980" s="33">
        <v>4144.1499999999996</v>
      </c>
      <c r="M1980" s="33"/>
      <c r="N1980" s="33">
        <v>16697.22</v>
      </c>
      <c r="O1980" s="31">
        <v>0</v>
      </c>
    </row>
    <row r="1981" spans="1:15" x14ac:dyDescent="0.25">
      <c r="A1981" s="30">
        <v>11</v>
      </c>
      <c r="B1981" s="31" t="s">
        <v>22</v>
      </c>
      <c r="C1981" s="31" t="s">
        <v>15</v>
      </c>
      <c r="D1981" s="31">
        <v>6</v>
      </c>
      <c r="E1981" s="31">
        <v>6</v>
      </c>
      <c r="F1981" s="32">
        <v>45047</v>
      </c>
      <c r="G1981" s="33">
        <v>5840.24</v>
      </c>
      <c r="H1981" s="31">
        <v>0</v>
      </c>
      <c r="I1981" s="33">
        <v>1525</v>
      </c>
      <c r="J1981" s="33">
        <v>2218.13</v>
      </c>
      <c r="K1981" s="31">
        <v>346</v>
      </c>
      <c r="L1981" s="31">
        <v>979.13</v>
      </c>
      <c r="M1981" s="31"/>
      <c r="N1981" s="33">
        <v>10908.5</v>
      </c>
      <c r="O1981" s="31">
        <v>0</v>
      </c>
    </row>
    <row r="1982" spans="1:15" x14ac:dyDescent="0.25">
      <c r="A1982" s="30">
        <v>4</v>
      </c>
      <c r="B1982" s="31" t="s">
        <v>37</v>
      </c>
      <c r="C1982" s="31" t="s">
        <v>38</v>
      </c>
      <c r="D1982" s="31">
        <v>5</v>
      </c>
      <c r="E1982" s="31">
        <v>6</v>
      </c>
      <c r="F1982" s="32">
        <v>45047</v>
      </c>
      <c r="G1982" s="33">
        <v>19423.97</v>
      </c>
      <c r="H1982" s="33">
        <v>3100</v>
      </c>
      <c r="I1982" s="33">
        <v>1339</v>
      </c>
      <c r="J1982" s="33">
        <v>10163.370000000001</v>
      </c>
      <c r="K1982" s="33">
        <v>3415.67</v>
      </c>
      <c r="L1982" s="33">
        <v>2602.2199999999998</v>
      </c>
      <c r="M1982" s="33"/>
      <c r="N1982" s="33">
        <v>40044.230000000003</v>
      </c>
      <c r="O1982" s="31">
        <v>0</v>
      </c>
    </row>
    <row r="1983" spans="1:15" x14ac:dyDescent="0.25">
      <c r="A1983" s="30">
        <v>10</v>
      </c>
      <c r="B1983" s="31" t="s">
        <v>21</v>
      </c>
      <c r="C1983" s="31" t="s">
        <v>15</v>
      </c>
      <c r="D1983" s="31">
        <v>6</v>
      </c>
      <c r="E1983" s="31">
        <v>6</v>
      </c>
      <c r="F1983" s="32">
        <v>45047</v>
      </c>
      <c r="G1983" s="33">
        <v>9231.7199999999993</v>
      </c>
      <c r="H1983" s="31">
        <v>0</v>
      </c>
      <c r="I1983" s="31">
        <v>360</v>
      </c>
      <c r="J1983" s="33">
        <v>2172.75</v>
      </c>
      <c r="K1983" s="31">
        <v>545.01</v>
      </c>
      <c r="L1983" s="31">
        <v>651.99</v>
      </c>
      <c r="M1983" s="31"/>
      <c r="N1983" s="33">
        <v>12961.47</v>
      </c>
      <c r="O1983" s="31">
        <v>0</v>
      </c>
    </row>
    <row r="1984" spans="1:15" ht="30" x14ac:dyDescent="0.25">
      <c r="A1984" s="30">
        <v>15</v>
      </c>
      <c r="B1984" s="31" t="s">
        <v>26</v>
      </c>
      <c r="C1984" s="31" t="s">
        <v>20</v>
      </c>
      <c r="D1984" s="31">
        <v>7</v>
      </c>
      <c r="E1984" s="31">
        <v>6</v>
      </c>
      <c r="F1984" s="32">
        <v>45047</v>
      </c>
      <c r="G1984" s="33">
        <v>25232</v>
      </c>
      <c r="H1984" s="33">
        <v>7790</v>
      </c>
      <c r="I1984" s="33">
        <v>4630.5</v>
      </c>
      <c r="J1984" s="33">
        <v>14198.5</v>
      </c>
      <c r="K1984" s="33">
        <v>2961.65</v>
      </c>
      <c r="L1984" s="31">
        <v>779.97</v>
      </c>
      <c r="M1984" s="31"/>
      <c r="N1984" s="33">
        <v>55592.62</v>
      </c>
      <c r="O1984" s="31">
        <v>0</v>
      </c>
    </row>
    <row r="1985" spans="1:15" x14ac:dyDescent="0.25">
      <c r="A1985" s="30">
        <v>6</v>
      </c>
      <c r="B1985" s="31" t="s">
        <v>16</v>
      </c>
      <c r="C1985" s="31" t="s">
        <v>15</v>
      </c>
      <c r="D1985" s="31">
        <v>6</v>
      </c>
      <c r="E1985" s="31">
        <v>6</v>
      </c>
      <c r="F1985" s="32">
        <v>45047</v>
      </c>
      <c r="G1985" s="33">
        <v>15984.92</v>
      </c>
      <c r="H1985" s="31">
        <v>0</v>
      </c>
      <c r="I1985" s="33">
        <v>2060</v>
      </c>
      <c r="J1985" s="33">
        <v>4525.5</v>
      </c>
      <c r="K1985" s="33">
        <v>1338</v>
      </c>
      <c r="L1985" s="31">
        <v>78.989999999999995</v>
      </c>
      <c r="M1985" s="31"/>
      <c r="N1985" s="33">
        <v>23987.41</v>
      </c>
      <c r="O1985" s="31">
        <v>0</v>
      </c>
    </row>
    <row r="1986" spans="1:15" ht="30" x14ac:dyDescent="0.25">
      <c r="A1986" s="30">
        <v>31</v>
      </c>
      <c r="B1986" s="31" t="s">
        <v>45</v>
      </c>
      <c r="C1986" s="31" t="s">
        <v>20</v>
      </c>
      <c r="D1986" s="31">
        <v>7</v>
      </c>
      <c r="E1986" s="31">
        <v>6</v>
      </c>
      <c r="F1986" s="32">
        <v>45047</v>
      </c>
      <c r="G1986" s="33">
        <v>41203</v>
      </c>
      <c r="H1986" s="33">
        <v>5120</v>
      </c>
      <c r="I1986" s="33">
        <v>2077</v>
      </c>
      <c r="J1986" s="33">
        <v>17590.3</v>
      </c>
      <c r="K1986" s="33">
        <v>4146.25</v>
      </c>
      <c r="L1986" s="31">
        <v>30</v>
      </c>
      <c r="M1986" s="31"/>
      <c r="N1986" s="33">
        <v>70166.55</v>
      </c>
      <c r="O1986" s="31">
        <v>0</v>
      </c>
    </row>
    <row r="1987" spans="1:15" ht="30" x14ac:dyDescent="0.25">
      <c r="A1987" s="30">
        <v>9</v>
      </c>
      <c r="B1987" s="31" t="s">
        <v>19</v>
      </c>
      <c r="C1987" s="31" t="s">
        <v>20</v>
      </c>
      <c r="D1987" s="31">
        <v>5</v>
      </c>
      <c r="E1987" s="31">
        <v>6</v>
      </c>
      <c r="F1987" s="32">
        <v>45047</v>
      </c>
      <c r="G1987" s="33">
        <v>6464.25</v>
      </c>
      <c r="H1987" s="31">
        <v>0</v>
      </c>
      <c r="I1987" s="31">
        <v>0</v>
      </c>
      <c r="J1987" s="33">
        <v>2802</v>
      </c>
      <c r="K1987" s="31">
        <v>316.7</v>
      </c>
      <c r="L1987" s="31">
        <v>31.98</v>
      </c>
      <c r="M1987" s="31"/>
      <c r="N1987" s="33">
        <v>9614.93</v>
      </c>
      <c r="O1987" s="31">
        <v>0</v>
      </c>
    </row>
    <row r="1988" spans="1:15" x14ac:dyDescent="0.25">
      <c r="A1988" s="30">
        <v>26</v>
      </c>
      <c r="B1988" s="31" t="s">
        <v>41</v>
      </c>
      <c r="C1988" s="31" t="s">
        <v>15</v>
      </c>
      <c r="D1988" s="31">
        <v>8</v>
      </c>
      <c r="E1988" s="31">
        <v>6</v>
      </c>
      <c r="F1988" s="32">
        <v>45047</v>
      </c>
      <c r="G1988" s="33">
        <v>16977.25</v>
      </c>
      <c r="H1988" s="31">
        <v>0</v>
      </c>
      <c r="I1988" s="31">
        <v>0</v>
      </c>
      <c r="J1988" s="33">
        <v>6467.27</v>
      </c>
      <c r="K1988" s="33">
        <v>1240.2</v>
      </c>
      <c r="L1988" s="31">
        <v>701.86</v>
      </c>
      <c r="M1988" s="31"/>
      <c r="N1988" s="33">
        <v>25386.58</v>
      </c>
      <c r="O1988" s="31">
        <v>0</v>
      </c>
    </row>
    <row r="1989" spans="1:15" x14ac:dyDescent="0.25">
      <c r="A1989" s="30">
        <v>54</v>
      </c>
      <c r="B1989" s="31" t="s">
        <v>65</v>
      </c>
      <c r="C1989" s="31" t="s">
        <v>15</v>
      </c>
      <c r="D1989" s="31">
        <v>8</v>
      </c>
      <c r="E1989" s="31">
        <v>6</v>
      </c>
      <c r="F1989" s="32">
        <v>45047</v>
      </c>
      <c r="G1989" s="33">
        <v>5835.5</v>
      </c>
      <c r="H1989" s="31">
        <v>0</v>
      </c>
      <c r="I1989" s="33">
        <v>1555</v>
      </c>
      <c r="J1989" s="33">
        <v>1932</v>
      </c>
      <c r="K1989" s="31">
        <v>514.75</v>
      </c>
      <c r="L1989" s="33">
        <v>2258.52</v>
      </c>
      <c r="M1989" s="33"/>
      <c r="N1989" s="33">
        <v>12095.77</v>
      </c>
      <c r="O1989" s="31">
        <v>0</v>
      </c>
    </row>
    <row r="1990" spans="1:15" x14ac:dyDescent="0.25">
      <c r="A1990" s="30">
        <v>65</v>
      </c>
      <c r="B1990" s="31" t="s">
        <v>82</v>
      </c>
      <c r="C1990" s="31" t="s">
        <v>15</v>
      </c>
      <c r="D1990" s="31">
        <v>8</v>
      </c>
      <c r="E1990" s="31">
        <v>6</v>
      </c>
      <c r="F1990" s="32">
        <v>45047</v>
      </c>
      <c r="G1990" s="33">
        <v>14388.38</v>
      </c>
      <c r="H1990" s="31">
        <v>0</v>
      </c>
      <c r="I1990" s="31">
        <v>0</v>
      </c>
      <c r="J1990" s="33">
        <v>3712.35</v>
      </c>
      <c r="K1990" s="33">
        <v>1123.31</v>
      </c>
      <c r="L1990" s="31">
        <v>208</v>
      </c>
      <c r="M1990" s="31"/>
      <c r="N1990" s="33">
        <v>19432.04</v>
      </c>
      <c r="O1990" s="31">
        <v>-50</v>
      </c>
    </row>
    <row r="1991" spans="1:15" x14ac:dyDescent="0.25">
      <c r="A1991" s="30">
        <v>24</v>
      </c>
      <c r="B1991" s="31" t="s">
        <v>39</v>
      </c>
      <c r="C1991" s="31" t="s">
        <v>36</v>
      </c>
      <c r="D1991" s="31">
        <v>6</v>
      </c>
      <c r="E1991" s="31">
        <v>6</v>
      </c>
      <c r="F1991" s="32">
        <v>45047</v>
      </c>
      <c r="G1991" s="33">
        <v>16283.3</v>
      </c>
      <c r="H1991" s="31">
        <v>0</v>
      </c>
      <c r="I1991" s="33">
        <v>1958</v>
      </c>
      <c r="J1991" s="33">
        <v>4266.95</v>
      </c>
      <c r="K1991" s="31">
        <v>19.07</v>
      </c>
      <c r="L1991" s="33">
        <v>1616.77</v>
      </c>
      <c r="M1991" s="33"/>
      <c r="N1991" s="33">
        <v>24144.09</v>
      </c>
      <c r="O1991" s="31">
        <v>0</v>
      </c>
    </row>
    <row r="1992" spans="1:15" x14ac:dyDescent="0.25">
      <c r="A1992" s="30">
        <v>39</v>
      </c>
      <c r="B1992" s="31" t="s">
        <v>54</v>
      </c>
      <c r="C1992" s="31" t="s">
        <v>38</v>
      </c>
      <c r="D1992" s="31">
        <v>6</v>
      </c>
      <c r="E1992" s="31">
        <v>6</v>
      </c>
      <c r="F1992" s="32">
        <v>45047</v>
      </c>
      <c r="G1992" s="33">
        <v>22972.58</v>
      </c>
      <c r="H1992" s="31">
        <v>0</v>
      </c>
      <c r="I1992" s="31">
        <v>0</v>
      </c>
      <c r="J1992" s="33">
        <v>14327.2</v>
      </c>
      <c r="K1992" s="33">
        <v>11738.96</v>
      </c>
      <c r="L1992" s="33">
        <v>13596.49</v>
      </c>
      <c r="M1992" s="33"/>
      <c r="N1992" s="33">
        <v>62635.23</v>
      </c>
      <c r="O1992" s="31">
        <v>0</v>
      </c>
    </row>
    <row r="1993" spans="1:15" x14ac:dyDescent="0.25">
      <c r="A1993" s="30">
        <v>43</v>
      </c>
      <c r="B1993" s="31" t="s">
        <v>75</v>
      </c>
      <c r="C1993" s="31" t="s">
        <v>15</v>
      </c>
      <c r="D1993" s="31">
        <v>10</v>
      </c>
      <c r="E1993" s="31">
        <v>6</v>
      </c>
      <c r="F1993" s="32">
        <v>45047</v>
      </c>
      <c r="G1993" s="33">
        <v>11472.61</v>
      </c>
      <c r="H1993" s="31">
        <v>0</v>
      </c>
      <c r="I1993" s="33">
        <v>1861</v>
      </c>
      <c r="J1993" s="33">
        <v>3118.23</v>
      </c>
      <c r="K1993" s="31">
        <v>759.9</v>
      </c>
      <c r="L1993" s="31">
        <v>750.19</v>
      </c>
      <c r="M1993" s="31"/>
      <c r="N1993" s="33">
        <v>17961.93</v>
      </c>
      <c r="O1993" s="31">
        <v>0</v>
      </c>
    </row>
    <row r="1994" spans="1:15" x14ac:dyDescent="0.25">
      <c r="A1994" s="30">
        <v>62</v>
      </c>
      <c r="B1994" s="31" t="s">
        <v>63</v>
      </c>
      <c r="C1994" s="31" t="s">
        <v>15</v>
      </c>
      <c r="D1994" s="31">
        <v>9</v>
      </c>
      <c r="E1994" s="31">
        <v>6</v>
      </c>
      <c r="F1994" s="32">
        <v>45078</v>
      </c>
      <c r="G1994" s="33">
        <v>6401.97</v>
      </c>
      <c r="H1994" s="31">
        <v>0</v>
      </c>
      <c r="I1994" s="33">
        <v>2068.75</v>
      </c>
      <c r="J1994" s="33">
        <v>2053.48</v>
      </c>
      <c r="K1994" s="31">
        <v>373.8</v>
      </c>
      <c r="L1994" s="31">
        <v>177.5</v>
      </c>
      <c r="M1994" s="31"/>
      <c r="N1994" s="33">
        <v>11075.5</v>
      </c>
      <c r="O1994" s="31">
        <v>0</v>
      </c>
    </row>
    <row r="1995" spans="1:15" x14ac:dyDescent="0.25">
      <c r="A1995" s="30">
        <v>88</v>
      </c>
      <c r="B1995" s="31" t="s">
        <v>92</v>
      </c>
      <c r="C1995" s="31" t="s">
        <v>15</v>
      </c>
      <c r="D1995" s="31">
        <v>7</v>
      </c>
      <c r="E1995" s="31">
        <v>7</v>
      </c>
      <c r="F1995" s="32">
        <v>45078</v>
      </c>
      <c r="G1995" s="33">
        <v>19062.39</v>
      </c>
      <c r="H1995" s="31">
        <v>0</v>
      </c>
      <c r="I1995" s="33">
        <v>2890</v>
      </c>
      <c r="J1995" s="33">
        <v>5828.82</v>
      </c>
      <c r="K1995" s="33">
        <v>2468.59</v>
      </c>
      <c r="L1995" s="31">
        <v>344.87</v>
      </c>
      <c r="M1995" s="31"/>
      <c r="N1995" s="33">
        <v>30594.67</v>
      </c>
      <c r="O1995" s="31">
        <v>0</v>
      </c>
    </row>
    <row r="1996" spans="1:15" x14ac:dyDescent="0.25">
      <c r="A1996" s="30">
        <v>60</v>
      </c>
      <c r="B1996" s="31" t="s">
        <v>67</v>
      </c>
      <c r="C1996" s="31" t="s">
        <v>15</v>
      </c>
      <c r="D1996" s="31">
        <v>7</v>
      </c>
      <c r="E1996" s="31">
        <v>6</v>
      </c>
      <c r="F1996" s="32">
        <v>45078</v>
      </c>
      <c r="G1996" s="33">
        <v>8290</v>
      </c>
      <c r="H1996" s="31">
        <v>0</v>
      </c>
      <c r="I1996" s="31">
        <v>0</v>
      </c>
      <c r="J1996" s="33">
        <v>6551</v>
      </c>
      <c r="K1996" s="33">
        <v>1232</v>
      </c>
      <c r="L1996" s="31">
        <v>16</v>
      </c>
      <c r="M1996" s="31"/>
      <c r="N1996" s="33">
        <v>16089</v>
      </c>
      <c r="O1996" s="31">
        <v>0</v>
      </c>
    </row>
    <row r="1997" spans="1:15" x14ac:dyDescent="0.25">
      <c r="A1997" s="30">
        <v>17</v>
      </c>
      <c r="B1997" s="31" t="s">
        <v>28</v>
      </c>
      <c r="C1997" s="31" t="s">
        <v>15</v>
      </c>
      <c r="D1997" s="31">
        <v>7</v>
      </c>
      <c r="E1997" s="31">
        <v>6</v>
      </c>
      <c r="F1997" s="32">
        <v>45078</v>
      </c>
      <c r="G1997" s="33">
        <v>18056.34</v>
      </c>
      <c r="H1997" s="31">
        <v>0</v>
      </c>
      <c r="I1997" s="33">
        <v>3363.2</v>
      </c>
      <c r="J1997" s="33">
        <v>5735.66</v>
      </c>
      <c r="K1997" s="33">
        <v>2278.5</v>
      </c>
      <c r="L1997" s="31">
        <v>137.97999999999999</v>
      </c>
      <c r="M1997" s="31"/>
      <c r="N1997" s="33">
        <v>29571.68</v>
      </c>
      <c r="O1997" s="31">
        <v>0</v>
      </c>
    </row>
    <row r="1998" spans="1:15" x14ac:dyDescent="0.25">
      <c r="A1998" s="30">
        <v>40</v>
      </c>
      <c r="B1998" s="31" t="s">
        <v>57</v>
      </c>
      <c r="C1998" s="31" t="s">
        <v>32</v>
      </c>
      <c r="D1998" s="31">
        <v>7</v>
      </c>
      <c r="E1998" s="31">
        <v>6</v>
      </c>
      <c r="F1998" s="32">
        <v>45078</v>
      </c>
      <c r="G1998" s="33">
        <v>21761.95</v>
      </c>
      <c r="H1998" s="31">
        <v>0</v>
      </c>
      <c r="I1998" s="31">
        <v>330</v>
      </c>
      <c r="J1998" s="33">
        <v>17453.5</v>
      </c>
      <c r="K1998" s="33">
        <v>4669.75</v>
      </c>
      <c r="L1998" s="31">
        <v>54.99</v>
      </c>
      <c r="M1998" s="31"/>
      <c r="N1998" s="33">
        <v>44270.19</v>
      </c>
      <c r="O1998" s="31">
        <v>0</v>
      </c>
    </row>
    <row r="1999" spans="1:15" x14ac:dyDescent="0.25">
      <c r="A1999" s="30">
        <v>32</v>
      </c>
      <c r="B1999" s="31" t="s">
        <v>49</v>
      </c>
      <c r="C1999" s="31" t="s">
        <v>15</v>
      </c>
      <c r="D1999" s="31">
        <v>7</v>
      </c>
      <c r="E1999" s="31">
        <v>7</v>
      </c>
      <c r="F1999" s="32">
        <v>45078</v>
      </c>
      <c r="G1999" s="33">
        <v>14515</v>
      </c>
      <c r="H1999" s="31">
        <v>105</v>
      </c>
      <c r="I1999" s="31">
        <v>260</v>
      </c>
      <c r="J1999" s="33">
        <v>3944.5</v>
      </c>
      <c r="K1999" s="33">
        <v>1389</v>
      </c>
      <c r="L1999" s="31">
        <v>264.98</v>
      </c>
      <c r="M1999" s="31"/>
      <c r="N1999" s="33">
        <v>20478.48</v>
      </c>
      <c r="O1999" s="31">
        <v>0</v>
      </c>
    </row>
    <row r="2000" spans="1:15" x14ac:dyDescent="0.25">
      <c r="A2000" s="30">
        <v>53</v>
      </c>
      <c r="B2000" s="31" t="s">
        <v>66</v>
      </c>
      <c r="C2000" s="31" t="s">
        <v>36</v>
      </c>
      <c r="D2000" s="31">
        <v>6</v>
      </c>
      <c r="E2000" s="31">
        <v>6</v>
      </c>
      <c r="F2000" s="32">
        <v>45078</v>
      </c>
      <c r="G2000" s="33">
        <v>28393.25</v>
      </c>
      <c r="H2000" s="33">
        <v>3170</v>
      </c>
      <c r="I2000" s="33">
        <v>2625</v>
      </c>
      <c r="J2000" s="33">
        <v>7855.28</v>
      </c>
      <c r="K2000" s="33">
        <v>1980.09</v>
      </c>
      <c r="L2000" s="31">
        <v>0</v>
      </c>
      <c r="M2000" s="31"/>
      <c r="N2000" s="33">
        <v>44023.62</v>
      </c>
      <c r="O2000" s="31">
        <v>0</v>
      </c>
    </row>
    <row r="2001" spans="1:15" x14ac:dyDescent="0.25">
      <c r="A2001" s="30">
        <v>63</v>
      </c>
      <c r="B2001" s="31" t="s">
        <v>56</v>
      </c>
      <c r="C2001" s="31" t="s">
        <v>15</v>
      </c>
      <c r="D2001" s="31">
        <v>8</v>
      </c>
      <c r="E2001" s="31">
        <v>6</v>
      </c>
      <c r="F2001" s="32">
        <v>45078</v>
      </c>
      <c r="G2001" s="33">
        <v>15741.17</v>
      </c>
      <c r="H2001" s="31">
        <v>0</v>
      </c>
      <c r="I2001" s="33">
        <v>1985</v>
      </c>
      <c r="J2001" s="33">
        <v>7062.52</v>
      </c>
      <c r="K2001" s="33">
        <v>2601.4499999999998</v>
      </c>
      <c r="L2001" s="31">
        <v>871.86</v>
      </c>
      <c r="M2001" s="31"/>
      <c r="N2001" s="33">
        <v>28262</v>
      </c>
      <c r="O2001" s="31">
        <v>0</v>
      </c>
    </row>
    <row r="2002" spans="1:15" x14ac:dyDescent="0.25">
      <c r="A2002" s="30">
        <v>21</v>
      </c>
      <c r="B2002" s="31" t="s">
        <v>33</v>
      </c>
      <c r="C2002" s="31" t="s">
        <v>15</v>
      </c>
      <c r="D2002" s="31">
        <v>6</v>
      </c>
      <c r="E2002" s="31">
        <v>6</v>
      </c>
      <c r="F2002" s="32">
        <v>45078</v>
      </c>
      <c r="G2002" s="33">
        <v>19490</v>
      </c>
      <c r="H2002" s="31">
        <v>0</v>
      </c>
      <c r="I2002" s="33">
        <v>4450</v>
      </c>
      <c r="J2002" s="33">
        <v>9627.32</v>
      </c>
      <c r="K2002" s="33">
        <v>1869.25</v>
      </c>
      <c r="L2002" s="31">
        <v>265.93</v>
      </c>
      <c r="M2002" s="31"/>
      <c r="N2002" s="33">
        <v>35702.5</v>
      </c>
      <c r="O2002" s="31">
        <v>0</v>
      </c>
    </row>
    <row r="2003" spans="1:15" x14ac:dyDescent="0.25">
      <c r="A2003" s="30">
        <v>7</v>
      </c>
      <c r="B2003" s="31" t="s">
        <v>17</v>
      </c>
      <c r="C2003" s="31" t="s">
        <v>15</v>
      </c>
      <c r="D2003" s="31">
        <v>6</v>
      </c>
      <c r="E2003" s="31">
        <v>6</v>
      </c>
      <c r="F2003" s="32">
        <v>45078</v>
      </c>
      <c r="G2003" s="33">
        <v>2475</v>
      </c>
      <c r="H2003" s="31">
        <v>0</v>
      </c>
      <c r="I2003" s="31">
        <v>0</v>
      </c>
      <c r="J2003" s="31">
        <v>635.75</v>
      </c>
      <c r="K2003" s="31">
        <v>128</v>
      </c>
      <c r="L2003" s="31">
        <v>0</v>
      </c>
      <c r="M2003" s="31"/>
      <c r="N2003" s="33">
        <v>3238.75</v>
      </c>
      <c r="O2003" s="31">
        <v>0</v>
      </c>
    </row>
    <row r="2004" spans="1:15" x14ac:dyDescent="0.25">
      <c r="A2004" s="30">
        <v>70</v>
      </c>
      <c r="B2004" s="31" t="s">
        <v>69</v>
      </c>
      <c r="C2004" s="31" t="s">
        <v>15</v>
      </c>
      <c r="D2004" s="31">
        <v>8</v>
      </c>
      <c r="E2004" s="31">
        <v>6</v>
      </c>
      <c r="F2004" s="32">
        <v>45078</v>
      </c>
      <c r="G2004" s="33">
        <v>8248.75</v>
      </c>
      <c r="H2004" s="31">
        <v>0</v>
      </c>
      <c r="I2004" s="31">
        <v>0</v>
      </c>
      <c r="J2004" s="33">
        <v>2450.94</v>
      </c>
      <c r="K2004" s="33">
        <v>1435</v>
      </c>
      <c r="L2004" s="31">
        <v>775.23</v>
      </c>
      <c r="M2004" s="31"/>
      <c r="N2004" s="33">
        <v>12909.92</v>
      </c>
      <c r="O2004" s="31">
        <v>0</v>
      </c>
    </row>
    <row r="2005" spans="1:15" x14ac:dyDescent="0.25">
      <c r="A2005" s="30">
        <v>72</v>
      </c>
      <c r="B2005" s="31" t="s">
        <v>71</v>
      </c>
      <c r="C2005" s="31" t="s">
        <v>32</v>
      </c>
      <c r="D2005" s="31">
        <v>8</v>
      </c>
      <c r="E2005" s="31">
        <v>6</v>
      </c>
      <c r="F2005" s="32">
        <v>45078</v>
      </c>
      <c r="G2005" s="33">
        <v>19802</v>
      </c>
      <c r="H2005" s="31">
        <v>0</v>
      </c>
      <c r="I2005" s="31">
        <v>150</v>
      </c>
      <c r="J2005" s="33">
        <v>7661.4</v>
      </c>
      <c r="K2005" s="33">
        <v>2085.5</v>
      </c>
      <c r="L2005" s="31">
        <v>223.99</v>
      </c>
      <c r="M2005" s="31"/>
      <c r="N2005" s="33">
        <v>29922.89</v>
      </c>
      <c r="O2005" s="31">
        <v>0</v>
      </c>
    </row>
    <row r="2006" spans="1:15" ht="30" x14ac:dyDescent="0.25">
      <c r="A2006" s="30">
        <v>81</v>
      </c>
      <c r="B2006" s="31" t="s">
        <v>91</v>
      </c>
      <c r="C2006" s="31" t="s">
        <v>59</v>
      </c>
      <c r="D2006" s="31">
        <v>7</v>
      </c>
      <c r="E2006" s="31">
        <v>0</v>
      </c>
      <c r="F2006" s="32">
        <v>45078</v>
      </c>
      <c r="G2006" s="33">
        <v>11844.45</v>
      </c>
      <c r="H2006" s="31">
        <v>0</v>
      </c>
      <c r="I2006" s="31">
        <v>0</v>
      </c>
      <c r="J2006" s="33">
        <v>4949</v>
      </c>
      <c r="K2006" s="33">
        <v>1776</v>
      </c>
      <c r="L2006" s="31">
        <v>0</v>
      </c>
      <c r="M2006" s="31"/>
      <c r="N2006" s="33">
        <v>18569.45</v>
      </c>
      <c r="O2006" s="33">
        <v>1545.66</v>
      </c>
    </row>
    <row r="2007" spans="1:15" x14ac:dyDescent="0.25">
      <c r="A2007" s="30">
        <v>65</v>
      </c>
      <c r="B2007" s="31" t="s">
        <v>82</v>
      </c>
      <c r="C2007" s="31" t="s">
        <v>15</v>
      </c>
      <c r="D2007" s="31">
        <v>8</v>
      </c>
      <c r="E2007" s="31">
        <v>6</v>
      </c>
      <c r="F2007" s="32">
        <v>45078</v>
      </c>
      <c r="G2007" s="33">
        <v>26427.119999999999</v>
      </c>
      <c r="H2007" s="31">
        <v>0</v>
      </c>
      <c r="I2007" s="31">
        <v>0</v>
      </c>
      <c r="J2007" s="33">
        <v>4324.25</v>
      </c>
      <c r="K2007" s="33">
        <v>2156</v>
      </c>
      <c r="L2007" s="31">
        <v>102</v>
      </c>
      <c r="M2007" s="31"/>
      <c r="N2007" s="33">
        <v>33009.370000000003</v>
      </c>
      <c r="O2007" s="31">
        <v>0</v>
      </c>
    </row>
    <row r="2008" spans="1:15" x14ac:dyDescent="0.25">
      <c r="A2008" s="30">
        <v>22</v>
      </c>
      <c r="B2008" s="31" t="s">
        <v>34</v>
      </c>
      <c r="C2008" s="31" t="s">
        <v>15</v>
      </c>
      <c r="D2008" s="31">
        <v>6</v>
      </c>
      <c r="E2008" s="31">
        <v>4.5</v>
      </c>
      <c r="F2008" s="32">
        <v>45078</v>
      </c>
      <c r="G2008" s="33">
        <v>3224.98</v>
      </c>
      <c r="H2008" s="31">
        <v>0</v>
      </c>
      <c r="I2008" s="33">
        <v>1390</v>
      </c>
      <c r="J2008" s="33">
        <v>1157</v>
      </c>
      <c r="K2008" s="31">
        <v>635.45000000000005</v>
      </c>
      <c r="L2008" s="31">
        <v>0</v>
      </c>
      <c r="M2008" s="31"/>
      <c r="N2008" s="33">
        <v>6407.43</v>
      </c>
      <c r="O2008" s="31">
        <v>310</v>
      </c>
    </row>
    <row r="2009" spans="1:15" x14ac:dyDescent="0.25">
      <c r="A2009" s="30">
        <v>118</v>
      </c>
      <c r="B2009" s="31" t="s">
        <v>102</v>
      </c>
      <c r="C2009" s="31" t="s">
        <v>15</v>
      </c>
      <c r="D2009" s="31">
        <v>8</v>
      </c>
      <c r="E2009" s="31">
        <v>7</v>
      </c>
      <c r="F2009" s="32">
        <v>45078</v>
      </c>
      <c r="G2009" s="33">
        <v>13319.98</v>
      </c>
      <c r="H2009" s="31">
        <v>0</v>
      </c>
      <c r="I2009" s="31">
        <v>0</v>
      </c>
      <c r="J2009" s="33">
        <v>5675.85</v>
      </c>
      <c r="K2009" s="33">
        <v>2619.79</v>
      </c>
      <c r="L2009" s="31">
        <v>448</v>
      </c>
      <c r="M2009" s="31"/>
      <c r="N2009" s="33">
        <v>22063.62</v>
      </c>
      <c r="O2009" s="33">
        <v>1551.32</v>
      </c>
    </row>
    <row r="2010" spans="1:15" ht="30" x14ac:dyDescent="0.25">
      <c r="A2010" s="30">
        <v>109</v>
      </c>
      <c r="B2010" s="31" t="s">
        <v>99</v>
      </c>
      <c r="C2010" s="31" t="s">
        <v>20</v>
      </c>
      <c r="D2010" s="31">
        <v>7</v>
      </c>
      <c r="E2010" s="31">
        <v>6</v>
      </c>
      <c r="F2010" s="32">
        <v>45078</v>
      </c>
      <c r="G2010" s="33">
        <v>13327.75</v>
      </c>
      <c r="H2010" s="31">
        <v>0</v>
      </c>
      <c r="I2010" s="31">
        <v>0</v>
      </c>
      <c r="J2010" s="33">
        <v>1851.54</v>
      </c>
      <c r="K2010" s="31">
        <v>967.93</v>
      </c>
      <c r="L2010" s="31">
        <v>0</v>
      </c>
      <c r="M2010" s="31"/>
      <c r="N2010" s="33">
        <v>16147.22</v>
      </c>
      <c r="O2010" s="31">
        <v>0</v>
      </c>
    </row>
    <row r="2011" spans="1:15" x14ac:dyDescent="0.25">
      <c r="A2011" s="30">
        <v>20</v>
      </c>
      <c r="B2011" s="31" t="s">
        <v>30</v>
      </c>
      <c r="C2011" s="31" t="s">
        <v>15</v>
      </c>
      <c r="D2011" s="31">
        <v>6</v>
      </c>
      <c r="E2011" s="31">
        <v>4.5</v>
      </c>
      <c r="F2011" s="32">
        <v>45078</v>
      </c>
      <c r="G2011" s="33">
        <v>3838.38</v>
      </c>
      <c r="H2011" s="31">
        <v>0</v>
      </c>
      <c r="I2011" s="33">
        <v>2180</v>
      </c>
      <c r="J2011" s="33">
        <v>1762.94</v>
      </c>
      <c r="K2011" s="31">
        <v>309.70999999999998</v>
      </c>
      <c r="L2011" s="31">
        <v>0</v>
      </c>
      <c r="M2011" s="31"/>
      <c r="N2011" s="33">
        <v>8091.03</v>
      </c>
      <c r="O2011" s="31">
        <v>70</v>
      </c>
    </row>
    <row r="2012" spans="1:15" ht="30" x14ac:dyDescent="0.25">
      <c r="A2012" s="30">
        <v>31</v>
      </c>
      <c r="B2012" s="31" t="s">
        <v>45</v>
      </c>
      <c r="C2012" s="31" t="s">
        <v>20</v>
      </c>
      <c r="D2012" s="31">
        <v>7</v>
      </c>
      <c r="E2012" s="31">
        <v>6</v>
      </c>
      <c r="F2012" s="32">
        <v>45078</v>
      </c>
      <c r="G2012" s="33">
        <v>39083.93</v>
      </c>
      <c r="H2012" s="33">
        <v>2640</v>
      </c>
      <c r="I2012" s="33">
        <v>1958</v>
      </c>
      <c r="J2012" s="33">
        <v>16906.27</v>
      </c>
      <c r="K2012" s="33">
        <v>3947.25</v>
      </c>
      <c r="L2012" s="31">
        <v>84</v>
      </c>
      <c r="M2012" s="31"/>
      <c r="N2012" s="33">
        <v>64619.45</v>
      </c>
      <c r="O2012" s="31">
        <v>0</v>
      </c>
    </row>
    <row r="2013" spans="1:15" ht="30" x14ac:dyDescent="0.25">
      <c r="A2013" s="30">
        <v>95</v>
      </c>
      <c r="B2013" s="31" t="s">
        <v>98</v>
      </c>
      <c r="C2013" s="31" t="s">
        <v>59</v>
      </c>
      <c r="D2013" s="31">
        <v>7</v>
      </c>
      <c r="E2013" s="31">
        <v>7</v>
      </c>
      <c r="F2013" s="32">
        <v>45078</v>
      </c>
      <c r="G2013" s="33">
        <v>23443.65</v>
      </c>
      <c r="H2013" s="31">
        <v>0</v>
      </c>
      <c r="I2013" s="33">
        <v>1744</v>
      </c>
      <c r="J2013" s="33">
        <v>6929.75</v>
      </c>
      <c r="K2013" s="33">
        <v>3828.86</v>
      </c>
      <c r="L2013" s="33">
        <v>1144.9000000000001</v>
      </c>
      <c r="M2013" s="33"/>
      <c r="N2013" s="33">
        <v>37091.160000000003</v>
      </c>
      <c r="O2013" s="31">
        <v>869</v>
      </c>
    </row>
    <row r="2014" spans="1:15" x14ac:dyDescent="0.25">
      <c r="A2014" s="30">
        <v>6</v>
      </c>
      <c r="B2014" s="31" t="s">
        <v>16</v>
      </c>
      <c r="C2014" s="31" t="s">
        <v>15</v>
      </c>
      <c r="D2014" s="31">
        <v>6</v>
      </c>
      <c r="E2014" s="31">
        <v>6</v>
      </c>
      <c r="F2014" s="32">
        <v>45078</v>
      </c>
      <c r="G2014" s="33">
        <v>13732.21</v>
      </c>
      <c r="H2014" s="31">
        <v>0</v>
      </c>
      <c r="I2014" s="33">
        <v>2086.5</v>
      </c>
      <c r="J2014" s="33">
        <v>4092.12</v>
      </c>
      <c r="K2014" s="33">
        <v>1438.7</v>
      </c>
      <c r="L2014" s="33">
        <v>2135.96</v>
      </c>
      <c r="M2014" s="33"/>
      <c r="N2014" s="33">
        <v>23485.49</v>
      </c>
      <c r="O2014" s="31">
        <v>0</v>
      </c>
    </row>
    <row r="2015" spans="1:15" x14ac:dyDescent="0.25">
      <c r="A2015" s="30">
        <v>33</v>
      </c>
      <c r="B2015" s="31" t="s">
        <v>44</v>
      </c>
      <c r="C2015" s="31" t="s">
        <v>32</v>
      </c>
      <c r="D2015" s="31">
        <v>6</v>
      </c>
      <c r="E2015" s="31">
        <v>6</v>
      </c>
      <c r="F2015" s="32">
        <v>45078</v>
      </c>
      <c r="G2015" s="33">
        <v>26722</v>
      </c>
      <c r="H2015" s="31">
        <v>0</v>
      </c>
      <c r="I2015" s="31">
        <v>0</v>
      </c>
      <c r="J2015" s="33">
        <v>7613.94</v>
      </c>
      <c r="K2015" s="33">
        <v>1962.64</v>
      </c>
      <c r="L2015" s="31">
        <v>59.98</v>
      </c>
      <c r="M2015" s="31"/>
      <c r="N2015" s="33">
        <v>36358.559999999998</v>
      </c>
      <c r="O2015" s="31">
        <v>0</v>
      </c>
    </row>
    <row r="2016" spans="1:15" x14ac:dyDescent="0.25">
      <c r="A2016" s="30">
        <v>100</v>
      </c>
      <c r="B2016" s="31" t="s">
        <v>103</v>
      </c>
      <c r="C2016" s="31" t="s">
        <v>15</v>
      </c>
      <c r="D2016" s="31">
        <v>8</v>
      </c>
      <c r="E2016" s="31">
        <v>6</v>
      </c>
      <c r="F2016" s="32">
        <v>45078</v>
      </c>
      <c r="G2016" s="33">
        <v>3920</v>
      </c>
      <c r="H2016" s="31">
        <v>0</v>
      </c>
      <c r="I2016" s="31">
        <v>0</v>
      </c>
      <c r="J2016" s="33">
        <v>4789.25</v>
      </c>
      <c r="K2016" s="31">
        <v>314</v>
      </c>
      <c r="L2016" s="31">
        <v>155</v>
      </c>
      <c r="M2016" s="31"/>
      <c r="N2016" s="33">
        <v>9178.25</v>
      </c>
      <c r="O2016" s="31">
        <v>0</v>
      </c>
    </row>
    <row r="2017" spans="1:15" x14ac:dyDescent="0.25">
      <c r="A2017" s="30">
        <v>36</v>
      </c>
      <c r="B2017" s="31" t="s">
        <v>52</v>
      </c>
      <c r="C2017" s="31" t="s">
        <v>15</v>
      </c>
      <c r="D2017" s="31">
        <v>7</v>
      </c>
      <c r="E2017" s="31">
        <v>6</v>
      </c>
      <c r="F2017" s="32">
        <v>45078</v>
      </c>
      <c r="G2017" s="33">
        <v>22774.35</v>
      </c>
      <c r="H2017" s="31">
        <v>0</v>
      </c>
      <c r="I2017" s="33">
        <v>5886</v>
      </c>
      <c r="J2017" s="33">
        <v>6183.63</v>
      </c>
      <c r="K2017" s="33">
        <v>2400.8000000000002</v>
      </c>
      <c r="L2017" s="31">
        <v>0</v>
      </c>
      <c r="M2017" s="31"/>
      <c r="N2017" s="33">
        <v>37244.78</v>
      </c>
      <c r="O2017" s="31">
        <v>0</v>
      </c>
    </row>
    <row r="2018" spans="1:15" x14ac:dyDescent="0.25">
      <c r="A2018" s="30">
        <v>13</v>
      </c>
      <c r="B2018" s="31" t="s">
        <v>25</v>
      </c>
      <c r="C2018" s="31" t="s">
        <v>15</v>
      </c>
      <c r="D2018" s="31">
        <v>6</v>
      </c>
      <c r="E2018" s="31">
        <v>6</v>
      </c>
      <c r="F2018" s="32">
        <v>45078</v>
      </c>
      <c r="G2018" s="33">
        <v>7856.61</v>
      </c>
      <c r="H2018" s="31">
        <v>0</v>
      </c>
      <c r="I2018" s="31">
        <v>780</v>
      </c>
      <c r="J2018" s="33">
        <v>3443.7</v>
      </c>
      <c r="K2018" s="33">
        <v>1149.99</v>
      </c>
      <c r="L2018" s="31">
        <v>16.989999999999998</v>
      </c>
      <c r="M2018" s="31"/>
      <c r="N2018" s="33">
        <v>13247.29</v>
      </c>
      <c r="O2018" s="31">
        <v>0</v>
      </c>
    </row>
    <row r="2019" spans="1:15" x14ac:dyDescent="0.25">
      <c r="A2019" s="30">
        <v>43</v>
      </c>
      <c r="B2019" s="31" t="s">
        <v>75</v>
      </c>
      <c r="C2019" s="31" t="s">
        <v>15</v>
      </c>
      <c r="D2019" s="31">
        <v>10</v>
      </c>
      <c r="E2019" s="31">
        <v>6</v>
      </c>
      <c r="F2019" s="32">
        <v>45078</v>
      </c>
      <c r="G2019" s="33">
        <v>14719.86</v>
      </c>
      <c r="H2019" s="31">
        <v>0</v>
      </c>
      <c r="I2019" s="31">
        <v>0</v>
      </c>
      <c r="J2019" s="33">
        <v>2222.5</v>
      </c>
      <c r="K2019" s="31">
        <v>776.75</v>
      </c>
      <c r="L2019" s="31">
        <v>343.23</v>
      </c>
      <c r="M2019" s="31"/>
      <c r="N2019" s="33">
        <v>18062.34</v>
      </c>
      <c r="O2019" s="31">
        <v>0</v>
      </c>
    </row>
    <row r="2020" spans="1:15" x14ac:dyDescent="0.25">
      <c r="A2020" s="30">
        <v>49</v>
      </c>
      <c r="B2020" s="31" t="s">
        <v>64</v>
      </c>
      <c r="C2020" s="31" t="s">
        <v>15</v>
      </c>
      <c r="D2020" s="31">
        <v>7</v>
      </c>
      <c r="E2020" s="31">
        <v>6</v>
      </c>
      <c r="F2020" s="32">
        <v>45078</v>
      </c>
      <c r="G2020" s="33">
        <v>7347.57</v>
      </c>
      <c r="H2020" s="31">
        <v>140</v>
      </c>
      <c r="I2020" s="31">
        <v>937</v>
      </c>
      <c r="J2020" s="33">
        <v>3913.15</v>
      </c>
      <c r="K2020" s="33">
        <v>1479.58</v>
      </c>
      <c r="L2020" s="31">
        <v>368.59</v>
      </c>
      <c r="M2020" s="31"/>
      <c r="N2020" s="33">
        <v>14185.89</v>
      </c>
      <c r="O2020" s="31">
        <v>0</v>
      </c>
    </row>
    <row r="2021" spans="1:15" x14ac:dyDescent="0.25">
      <c r="A2021" s="30">
        <v>11</v>
      </c>
      <c r="B2021" s="31" t="s">
        <v>22</v>
      </c>
      <c r="C2021" s="31" t="s">
        <v>15</v>
      </c>
      <c r="D2021" s="31">
        <v>6</v>
      </c>
      <c r="E2021" s="31">
        <v>6</v>
      </c>
      <c r="F2021" s="32">
        <v>45078</v>
      </c>
      <c r="G2021" s="33">
        <v>6970.06</v>
      </c>
      <c r="H2021" s="31">
        <v>0</v>
      </c>
      <c r="I2021" s="33">
        <v>2040</v>
      </c>
      <c r="J2021" s="33">
        <v>1846.77</v>
      </c>
      <c r="K2021" s="31">
        <v>664</v>
      </c>
      <c r="L2021" s="33">
        <v>1259.0899999999999</v>
      </c>
      <c r="M2021" s="33"/>
      <c r="N2021" s="33">
        <v>12779.92</v>
      </c>
      <c r="O2021" s="31">
        <v>0</v>
      </c>
    </row>
    <row r="2022" spans="1:15" x14ac:dyDescent="0.25">
      <c r="A2022" s="30">
        <v>4</v>
      </c>
      <c r="B2022" s="31" t="s">
        <v>37</v>
      </c>
      <c r="C2022" s="31" t="s">
        <v>38</v>
      </c>
      <c r="D2022" s="31">
        <v>5</v>
      </c>
      <c r="E2022" s="31">
        <v>6</v>
      </c>
      <c r="F2022" s="32">
        <v>45078</v>
      </c>
      <c r="G2022" s="33">
        <v>22859.84</v>
      </c>
      <c r="H2022" s="33">
        <v>2600</v>
      </c>
      <c r="I2022" s="33">
        <v>1839</v>
      </c>
      <c r="J2022" s="33">
        <v>8886.8799999999992</v>
      </c>
      <c r="K2022" s="33">
        <v>3188.38</v>
      </c>
      <c r="L2022" s="33">
        <v>1497.55</v>
      </c>
      <c r="M2022" s="33"/>
      <c r="N2022" s="33">
        <v>40871.65</v>
      </c>
      <c r="O2022" s="31">
        <v>0</v>
      </c>
    </row>
    <row r="2023" spans="1:15" ht="30" x14ac:dyDescent="0.25">
      <c r="A2023" s="30">
        <v>9</v>
      </c>
      <c r="B2023" s="31" t="s">
        <v>19</v>
      </c>
      <c r="C2023" s="31" t="s">
        <v>20</v>
      </c>
      <c r="D2023" s="31">
        <v>5</v>
      </c>
      <c r="E2023" s="31">
        <v>6</v>
      </c>
      <c r="F2023" s="32">
        <v>45078</v>
      </c>
      <c r="G2023" s="33">
        <v>7941.25</v>
      </c>
      <c r="H2023" s="31">
        <v>0</v>
      </c>
      <c r="I2023" s="31">
        <v>0</v>
      </c>
      <c r="J2023" s="33">
        <v>2618.3000000000002</v>
      </c>
      <c r="K2023" s="31">
        <v>675.25</v>
      </c>
      <c r="L2023" s="31">
        <v>54.99</v>
      </c>
      <c r="M2023" s="31"/>
      <c r="N2023" s="33">
        <v>11289.79</v>
      </c>
      <c r="O2023" s="31">
        <v>0</v>
      </c>
    </row>
    <row r="2024" spans="1:15" x14ac:dyDescent="0.25">
      <c r="A2024" s="30">
        <v>39</v>
      </c>
      <c r="B2024" s="31" t="s">
        <v>54</v>
      </c>
      <c r="C2024" s="31" t="s">
        <v>38</v>
      </c>
      <c r="D2024" s="31">
        <v>6</v>
      </c>
      <c r="E2024" s="31">
        <v>6</v>
      </c>
      <c r="F2024" s="32">
        <v>45078</v>
      </c>
      <c r="G2024" s="33">
        <v>24608.44</v>
      </c>
      <c r="H2024" s="31">
        <v>0</v>
      </c>
      <c r="I2024" s="31">
        <v>0</v>
      </c>
      <c r="J2024" s="33">
        <v>13456.56</v>
      </c>
      <c r="K2024" s="33">
        <v>18009.169999999998</v>
      </c>
      <c r="L2024" s="33">
        <v>11702.8</v>
      </c>
      <c r="M2024" s="33"/>
      <c r="N2024" s="33">
        <v>67776.97</v>
      </c>
      <c r="O2024" s="31">
        <v>0</v>
      </c>
    </row>
    <row r="2025" spans="1:15" x14ac:dyDescent="0.25">
      <c r="A2025" s="30">
        <v>44</v>
      </c>
      <c r="B2025" s="31" t="s">
        <v>84</v>
      </c>
      <c r="C2025" s="31" t="s">
        <v>15</v>
      </c>
      <c r="D2025" s="31">
        <v>7</v>
      </c>
      <c r="E2025" s="31">
        <v>6</v>
      </c>
      <c r="F2025" s="32">
        <v>45078</v>
      </c>
      <c r="G2025" s="33">
        <v>28142.49</v>
      </c>
      <c r="H2025" s="31">
        <v>0</v>
      </c>
      <c r="I2025" s="31">
        <v>0</v>
      </c>
      <c r="J2025" s="33">
        <v>7952.73</v>
      </c>
      <c r="K2025" s="33">
        <v>1836.18</v>
      </c>
      <c r="L2025" s="33">
        <v>2347.5</v>
      </c>
      <c r="M2025" s="33"/>
      <c r="N2025" s="33">
        <v>40278.9</v>
      </c>
      <c r="O2025" s="31">
        <v>0</v>
      </c>
    </row>
    <row r="2026" spans="1:15" x14ac:dyDescent="0.25">
      <c r="A2026" s="30">
        <v>16</v>
      </c>
      <c r="B2026" s="31" t="s">
        <v>27</v>
      </c>
      <c r="C2026" s="31" t="s">
        <v>15</v>
      </c>
      <c r="D2026" s="31">
        <v>7</v>
      </c>
      <c r="E2026" s="31">
        <v>7</v>
      </c>
      <c r="F2026" s="32">
        <v>45078</v>
      </c>
      <c r="G2026" s="33">
        <v>5814.5</v>
      </c>
      <c r="H2026" s="31">
        <v>0</v>
      </c>
      <c r="I2026" s="31">
        <v>645</v>
      </c>
      <c r="J2026" s="33">
        <v>1886.97</v>
      </c>
      <c r="K2026" s="31">
        <v>756.51</v>
      </c>
      <c r="L2026" s="33">
        <v>4672.8999999999996</v>
      </c>
      <c r="M2026" s="33"/>
      <c r="N2026" s="33">
        <v>13775.88</v>
      </c>
      <c r="O2026" s="31">
        <v>0</v>
      </c>
    </row>
    <row r="2027" spans="1:15" x14ac:dyDescent="0.25">
      <c r="A2027" s="30">
        <v>26</v>
      </c>
      <c r="B2027" s="31" t="s">
        <v>41</v>
      </c>
      <c r="C2027" s="31" t="s">
        <v>15</v>
      </c>
      <c r="D2027" s="31">
        <v>8</v>
      </c>
      <c r="E2027" s="31">
        <v>6</v>
      </c>
      <c r="F2027" s="32">
        <v>45078</v>
      </c>
      <c r="G2027" s="33">
        <v>15223.8</v>
      </c>
      <c r="H2027" s="31">
        <v>0</v>
      </c>
      <c r="I2027" s="31">
        <v>0</v>
      </c>
      <c r="J2027" s="33">
        <v>5522.7</v>
      </c>
      <c r="K2027" s="33">
        <v>1494.6</v>
      </c>
      <c r="L2027" s="31">
        <v>536.58000000000004</v>
      </c>
      <c r="M2027" s="31"/>
      <c r="N2027" s="33">
        <v>22777.68</v>
      </c>
      <c r="O2027" s="31">
        <v>0</v>
      </c>
    </row>
    <row r="2028" spans="1:15" x14ac:dyDescent="0.25">
      <c r="A2028" s="30">
        <v>54</v>
      </c>
      <c r="B2028" s="31" t="s">
        <v>65</v>
      </c>
      <c r="C2028" s="31" t="s">
        <v>15</v>
      </c>
      <c r="D2028" s="31">
        <v>8</v>
      </c>
      <c r="E2028" s="31">
        <v>6</v>
      </c>
      <c r="F2028" s="32">
        <v>45078</v>
      </c>
      <c r="G2028" s="33">
        <v>6613.5</v>
      </c>
      <c r="H2028" s="31">
        <v>0</v>
      </c>
      <c r="I2028" s="31">
        <v>945</v>
      </c>
      <c r="J2028" s="33">
        <v>1237.17</v>
      </c>
      <c r="K2028" s="31">
        <v>515.1</v>
      </c>
      <c r="L2028" s="31">
        <v>0</v>
      </c>
      <c r="M2028" s="31"/>
      <c r="N2028" s="33">
        <v>9310.77</v>
      </c>
      <c r="O2028" s="31">
        <v>0</v>
      </c>
    </row>
    <row r="2029" spans="1:15" x14ac:dyDescent="0.25">
      <c r="A2029" s="30">
        <v>24</v>
      </c>
      <c r="B2029" s="31" t="s">
        <v>39</v>
      </c>
      <c r="C2029" s="31" t="s">
        <v>36</v>
      </c>
      <c r="D2029" s="31">
        <v>6</v>
      </c>
      <c r="E2029" s="31">
        <v>6</v>
      </c>
      <c r="F2029" s="32">
        <v>45078</v>
      </c>
      <c r="G2029" s="33">
        <v>31049.85</v>
      </c>
      <c r="H2029" s="31">
        <v>0</v>
      </c>
      <c r="I2029" s="33">
        <v>1484</v>
      </c>
      <c r="J2029" s="33">
        <v>7303.3</v>
      </c>
      <c r="K2029" s="31">
        <v>41.25</v>
      </c>
      <c r="L2029" s="31">
        <v>170.94</v>
      </c>
      <c r="M2029" s="31"/>
      <c r="N2029" s="33">
        <v>40049.339999999997</v>
      </c>
      <c r="O2029" s="31">
        <v>0</v>
      </c>
    </row>
    <row r="2030" spans="1:15" ht="30" x14ac:dyDescent="0.25">
      <c r="A2030" s="30">
        <v>15</v>
      </c>
      <c r="B2030" s="31" t="s">
        <v>26</v>
      </c>
      <c r="C2030" s="31" t="s">
        <v>20</v>
      </c>
      <c r="D2030" s="31">
        <v>7</v>
      </c>
      <c r="E2030" s="31">
        <v>6</v>
      </c>
      <c r="F2030" s="32">
        <v>45078</v>
      </c>
      <c r="G2030" s="33">
        <v>30656.5</v>
      </c>
      <c r="H2030" s="31">
        <v>435</v>
      </c>
      <c r="I2030" s="33">
        <v>9371</v>
      </c>
      <c r="J2030" s="33">
        <v>16060.2</v>
      </c>
      <c r="K2030" s="33">
        <v>3796.52</v>
      </c>
      <c r="L2030" s="31">
        <v>714.49</v>
      </c>
      <c r="M2030" s="31"/>
      <c r="N2030" s="33">
        <v>61033.71</v>
      </c>
      <c r="O2030" s="31">
        <v>0</v>
      </c>
    </row>
    <row r="2031" spans="1:15" x14ac:dyDescent="0.25">
      <c r="A2031" s="30">
        <v>38</v>
      </c>
      <c r="B2031" s="31" t="s">
        <v>53</v>
      </c>
      <c r="C2031" s="31" t="s">
        <v>15</v>
      </c>
      <c r="D2031" s="31">
        <v>8</v>
      </c>
      <c r="E2031" s="31">
        <v>6</v>
      </c>
      <c r="F2031" s="32">
        <v>45078</v>
      </c>
      <c r="G2031" s="33">
        <v>2991.25</v>
      </c>
      <c r="H2031" s="31">
        <v>0</v>
      </c>
      <c r="I2031" s="31">
        <v>0</v>
      </c>
      <c r="J2031" s="33">
        <v>1923.95</v>
      </c>
      <c r="K2031" s="31">
        <v>545.25</v>
      </c>
      <c r="L2031" s="31">
        <v>0</v>
      </c>
      <c r="M2031" s="31"/>
      <c r="N2031" s="33">
        <v>5460.45</v>
      </c>
      <c r="O2031" s="31">
        <v>0</v>
      </c>
    </row>
    <row r="2032" spans="1:15" x14ac:dyDescent="0.25">
      <c r="A2032" s="30">
        <v>80</v>
      </c>
      <c r="B2032" s="31" t="s">
        <v>94</v>
      </c>
      <c r="C2032" s="31" t="s">
        <v>15</v>
      </c>
      <c r="D2032" s="31">
        <v>7</v>
      </c>
      <c r="E2032" s="31">
        <v>7</v>
      </c>
      <c r="F2032" s="32">
        <v>45078</v>
      </c>
      <c r="G2032" s="33">
        <v>10086.73</v>
      </c>
      <c r="H2032" s="31">
        <v>0</v>
      </c>
      <c r="I2032" s="31">
        <v>0</v>
      </c>
      <c r="J2032" s="33">
        <v>8679.49</v>
      </c>
      <c r="K2032" s="33">
        <v>2495.02</v>
      </c>
      <c r="L2032" s="31">
        <v>122</v>
      </c>
      <c r="M2032" s="31"/>
      <c r="N2032" s="33">
        <v>21383.24</v>
      </c>
      <c r="O2032" s="31">
        <v>0</v>
      </c>
    </row>
    <row r="2033" spans="1:15" x14ac:dyDescent="0.25">
      <c r="A2033" s="30">
        <v>47</v>
      </c>
      <c r="B2033" s="31" t="s">
        <v>77</v>
      </c>
      <c r="C2033" s="31" t="s">
        <v>36</v>
      </c>
      <c r="D2033" s="31">
        <v>9</v>
      </c>
      <c r="E2033" s="31">
        <v>6</v>
      </c>
      <c r="F2033" s="32">
        <v>45078</v>
      </c>
      <c r="G2033" s="33">
        <v>27075.47</v>
      </c>
      <c r="H2033" s="31">
        <v>900</v>
      </c>
      <c r="I2033" s="33">
        <v>1409</v>
      </c>
      <c r="J2033" s="33">
        <v>7732.43</v>
      </c>
      <c r="K2033" s="33">
        <v>6043.7</v>
      </c>
      <c r="L2033" s="33">
        <v>5184.82</v>
      </c>
      <c r="M2033" s="33"/>
      <c r="N2033" s="33">
        <v>48345.42</v>
      </c>
      <c r="O2033" s="31">
        <v>0</v>
      </c>
    </row>
    <row r="2034" spans="1:15" x14ac:dyDescent="0.25">
      <c r="A2034" s="30">
        <v>10</v>
      </c>
      <c r="B2034" s="31" t="s">
        <v>21</v>
      </c>
      <c r="C2034" s="31" t="s">
        <v>15</v>
      </c>
      <c r="D2034" s="31">
        <v>6</v>
      </c>
      <c r="E2034" s="31">
        <v>6</v>
      </c>
      <c r="F2034" s="32">
        <v>45078</v>
      </c>
      <c r="G2034" s="33">
        <v>7027.15</v>
      </c>
      <c r="H2034" s="31">
        <v>0</v>
      </c>
      <c r="I2034" s="31">
        <v>390</v>
      </c>
      <c r="J2034" s="33">
        <v>2359.2199999999998</v>
      </c>
      <c r="K2034" s="31">
        <v>350</v>
      </c>
      <c r="L2034" s="31">
        <v>262.52999999999997</v>
      </c>
      <c r="M2034" s="31"/>
      <c r="N2034" s="33">
        <v>10388.9</v>
      </c>
      <c r="O2034" s="31">
        <v>0</v>
      </c>
    </row>
    <row r="2035" spans="1:15" x14ac:dyDescent="0.25">
      <c r="A2035" s="30">
        <v>90</v>
      </c>
      <c r="B2035" s="31" t="s">
        <v>90</v>
      </c>
      <c r="C2035" s="31" t="s">
        <v>38</v>
      </c>
      <c r="D2035" s="31">
        <v>6</v>
      </c>
      <c r="E2035" s="31">
        <v>7</v>
      </c>
      <c r="F2035" s="32">
        <v>45078</v>
      </c>
      <c r="G2035" s="33">
        <v>38315.79</v>
      </c>
      <c r="H2035" s="31">
        <v>0</v>
      </c>
      <c r="I2035" s="31">
        <v>0</v>
      </c>
      <c r="J2035" s="33">
        <v>14647.93</v>
      </c>
      <c r="K2035" s="33">
        <v>6715.86</v>
      </c>
      <c r="L2035" s="31">
        <v>14</v>
      </c>
      <c r="M2035" s="31"/>
      <c r="N2035" s="33">
        <v>59693.58</v>
      </c>
      <c r="O2035" s="33">
        <v>1928.96</v>
      </c>
    </row>
    <row r="2036" spans="1:15" x14ac:dyDescent="0.25">
      <c r="A2036" s="30">
        <v>25</v>
      </c>
      <c r="B2036" s="31" t="s">
        <v>40</v>
      </c>
      <c r="C2036" s="31" t="s">
        <v>38</v>
      </c>
      <c r="D2036" s="31">
        <v>6</v>
      </c>
      <c r="E2036" s="31">
        <v>6</v>
      </c>
      <c r="F2036" s="32">
        <v>45078</v>
      </c>
      <c r="G2036" s="33">
        <v>26041.200000000001</v>
      </c>
      <c r="H2036" s="33">
        <v>7812.09</v>
      </c>
      <c r="I2036" s="31">
        <v>430</v>
      </c>
      <c r="J2036" s="33">
        <v>12141.63</v>
      </c>
      <c r="K2036" s="33">
        <v>2354.27</v>
      </c>
      <c r="L2036" s="31">
        <v>261.22000000000003</v>
      </c>
      <c r="M2036" s="31"/>
      <c r="N2036" s="33">
        <v>49040.41</v>
      </c>
      <c r="O2036" s="31">
        <v>0</v>
      </c>
    </row>
    <row r="2037" spans="1:15" x14ac:dyDescent="0.25">
      <c r="A2037" s="30">
        <v>69</v>
      </c>
      <c r="B2037" s="31" t="s">
        <v>76</v>
      </c>
      <c r="C2037" s="31" t="s">
        <v>15</v>
      </c>
      <c r="D2037" s="31">
        <v>7</v>
      </c>
      <c r="E2037" s="31">
        <v>6</v>
      </c>
      <c r="F2037" s="32">
        <v>45078</v>
      </c>
      <c r="G2037" s="33">
        <v>14075.51</v>
      </c>
      <c r="H2037" s="31">
        <v>0</v>
      </c>
      <c r="I2037" s="31">
        <v>0</v>
      </c>
      <c r="J2037" s="33">
        <v>7346.02</v>
      </c>
      <c r="K2037" s="33">
        <v>2345.5100000000002</v>
      </c>
      <c r="L2037" s="33">
        <v>2676.98</v>
      </c>
      <c r="M2037" s="33"/>
      <c r="N2037" s="33">
        <v>26444.02</v>
      </c>
      <c r="O2037" s="31">
        <v>0</v>
      </c>
    </row>
    <row r="2038" spans="1:15" x14ac:dyDescent="0.25">
      <c r="A2038" s="30">
        <v>68</v>
      </c>
      <c r="B2038" s="31" t="s">
        <v>72</v>
      </c>
      <c r="C2038" s="31" t="s">
        <v>32</v>
      </c>
      <c r="D2038" s="31">
        <v>6</v>
      </c>
      <c r="E2038" s="31">
        <v>7</v>
      </c>
      <c r="F2038" s="32">
        <v>45078</v>
      </c>
      <c r="G2038" s="33">
        <v>22151.25</v>
      </c>
      <c r="H2038" s="31">
        <v>0</v>
      </c>
      <c r="I2038" s="31">
        <v>375</v>
      </c>
      <c r="J2038" s="33">
        <v>11128.75</v>
      </c>
      <c r="K2038" s="33">
        <v>1386.5</v>
      </c>
      <c r="L2038" s="31">
        <v>635.95000000000005</v>
      </c>
      <c r="M2038" s="31"/>
      <c r="N2038" s="33">
        <v>35677.449999999997</v>
      </c>
      <c r="O2038" s="31">
        <v>0</v>
      </c>
    </row>
    <row r="2039" spans="1:15" x14ac:dyDescent="0.25">
      <c r="A2039" s="30">
        <v>71</v>
      </c>
      <c r="B2039" s="31" t="s">
        <v>73</v>
      </c>
      <c r="C2039" s="31" t="s">
        <v>15</v>
      </c>
      <c r="D2039" s="31">
        <v>7</v>
      </c>
      <c r="E2039" s="31">
        <v>6</v>
      </c>
      <c r="F2039" s="32">
        <v>45078</v>
      </c>
      <c r="G2039" s="33">
        <v>14393.43</v>
      </c>
      <c r="H2039" s="31">
        <v>0</v>
      </c>
      <c r="I2039" s="31">
        <v>0</v>
      </c>
      <c r="J2039" s="33">
        <v>6661.07</v>
      </c>
      <c r="K2039" s="33">
        <v>3493.26</v>
      </c>
      <c r="L2039" s="31">
        <v>554.42999999999995</v>
      </c>
      <c r="M2039" s="31"/>
      <c r="N2039" s="33">
        <v>25102.19</v>
      </c>
      <c r="O2039" s="31">
        <v>0</v>
      </c>
    </row>
    <row r="2040" spans="1:15" x14ac:dyDescent="0.25">
      <c r="A2040" s="30">
        <v>74</v>
      </c>
      <c r="B2040" s="31" t="s">
        <v>80</v>
      </c>
      <c r="C2040" s="31" t="s">
        <v>36</v>
      </c>
      <c r="D2040" s="31">
        <v>8</v>
      </c>
      <c r="E2040" s="31">
        <v>7</v>
      </c>
      <c r="F2040" s="32">
        <v>45078</v>
      </c>
      <c r="G2040" s="33">
        <v>24874.58</v>
      </c>
      <c r="H2040" s="33">
        <v>2190</v>
      </c>
      <c r="I2040" s="31">
        <v>0</v>
      </c>
      <c r="J2040" s="33">
        <v>6333</v>
      </c>
      <c r="K2040" s="33">
        <v>2079.5</v>
      </c>
      <c r="L2040" s="31">
        <v>135.65</v>
      </c>
      <c r="M2040" s="31"/>
      <c r="N2040" s="33">
        <v>35612.730000000003</v>
      </c>
      <c r="O2040" s="31">
        <v>0</v>
      </c>
    </row>
    <row r="2041" spans="1:15" x14ac:dyDescent="0.25">
      <c r="A2041" s="30">
        <v>42</v>
      </c>
      <c r="B2041" s="31" t="s">
        <v>60</v>
      </c>
      <c r="C2041" s="31" t="s">
        <v>15</v>
      </c>
      <c r="D2041" s="31">
        <v>8</v>
      </c>
      <c r="E2041" s="31">
        <v>6</v>
      </c>
      <c r="F2041" s="32">
        <v>45078</v>
      </c>
      <c r="G2041" s="33">
        <v>10121.44</v>
      </c>
      <c r="H2041" s="31">
        <v>0</v>
      </c>
      <c r="I2041" s="31">
        <v>54</v>
      </c>
      <c r="J2041" s="33">
        <v>3647.94</v>
      </c>
      <c r="K2041" s="33">
        <v>1120.3599999999999</v>
      </c>
      <c r="L2041" s="31">
        <v>0</v>
      </c>
      <c r="M2041" s="31"/>
      <c r="N2041" s="33">
        <v>14943.74</v>
      </c>
      <c r="O2041" s="31">
        <v>0</v>
      </c>
    </row>
    <row r="2042" spans="1:15" x14ac:dyDescent="0.25">
      <c r="A2042" s="30">
        <v>76</v>
      </c>
      <c r="B2042" s="31" t="s">
        <v>74</v>
      </c>
      <c r="C2042" s="31" t="s">
        <v>15</v>
      </c>
      <c r="D2042" s="31">
        <v>7</v>
      </c>
      <c r="E2042" s="31">
        <v>6</v>
      </c>
      <c r="F2042" s="32">
        <v>45078</v>
      </c>
      <c r="G2042" s="33">
        <v>14496.63</v>
      </c>
      <c r="H2042" s="31">
        <v>200</v>
      </c>
      <c r="I2042" s="31">
        <v>998</v>
      </c>
      <c r="J2042" s="33">
        <v>6343.4</v>
      </c>
      <c r="K2042" s="33">
        <v>1298.8</v>
      </c>
      <c r="L2042" s="31">
        <v>15.99</v>
      </c>
      <c r="M2042" s="31"/>
      <c r="N2042" s="33">
        <v>23352.82</v>
      </c>
      <c r="O2042" s="31">
        <v>0</v>
      </c>
    </row>
    <row r="2043" spans="1:15" ht="30" x14ac:dyDescent="0.25">
      <c r="A2043" s="30">
        <v>87</v>
      </c>
      <c r="B2043" s="31" t="s">
        <v>81</v>
      </c>
      <c r="C2043" s="31" t="s">
        <v>20</v>
      </c>
      <c r="D2043" s="31">
        <v>8</v>
      </c>
      <c r="E2043" s="31">
        <v>7</v>
      </c>
      <c r="F2043" s="32">
        <v>45078</v>
      </c>
      <c r="G2043" s="33">
        <v>17447.25</v>
      </c>
      <c r="H2043" s="31">
        <v>825</v>
      </c>
      <c r="I2043" s="31">
        <v>645</v>
      </c>
      <c r="J2043" s="33">
        <v>5517.95</v>
      </c>
      <c r="K2043" s="33">
        <v>3710</v>
      </c>
      <c r="L2043" s="33">
        <v>1750.75</v>
      </c>
      <c r="M2043" s="33"/>
      <c r="N2043" s="33">
        <v>29895.95</v>
      </c>
      <c r="O2043" s="31">
        <v>0</v>
      </c>
    </row>
    <row r="2044" spans="1:15" ht="30" x14ac:dyDescent="0.25">
      <c r="A2044" s="30">
        <v>82</v>
      </c>
      <c r="B2044" s="31" t="s">
        <v>87</v>
      </c>
      <c r="C2044" s="31" t="s">
        <v>59</v>
      </c>
      <c r="D2044" s="31">
        <v>7</v>
      </c>
      <c r="E2044" s="31">
        <v>0</v>
      </c>
      <c r="F2044" s="32">
        <v>45078</v>
      </c>
      <c r="G2044" s="33">
        <v>11260.99</v>
      </c>
      <c r="H2044" s="31">
        <v>0</v>
      </c>
      <c r="I2044" s="31">
        <v>0</v>
      </c>
      <c r="J2044" s="33">
        <v>4273</v>
      </c>
      <c r="K2044" s="33">
        <v>1199</v>
      </c>
      <c r="L2044" s="31">
        <v>17.5</v>
      </c>
      <c r="M2044" s="31"/>
      <c r="N2044" s="33">
        <v>16750.490000000002</v>
      </c>
      <c r="O2044" s="33">
        <v>1195.54</v>
      </c>
    </row>
    <row r="2045" spans="1:15" x14ac:dyDescent="0.25">
      <c r="A2045" s="30">
        <v>2</v>
      </c>
      <c r="B2045" s="31" t="s">
        <v>14</v>
      </c>
      <c r="C2045" s="31" t="s">
        <v>15</v>
      </c>
      <c r="D2045" s="31">
        <v>5</v>
      </c>
      <c r="E2045" s="31">
        <v>6</v>
      </c>
      <c r="F2045" s="32">
        <v>45078</v>
      </c>
      <c r="G2045" s="33">
        <v>14160.38</v>
      </c>
      <c r="H2045" s="31">
        <v>0</v>
      </c>
      <c r="I2045" s="31">
        <v>0</v>
      </c>
      <c r="J2045" s="33">
        <v>4030.13</v>
      </c>
      <c r="K2045" s="33">
        <v>1215.3399999999999</v>
      </c>
      <c r="L2045" s="31">
        <v>148.94999999999999</v>
      </c>
      <c r="M2045" s="31"/>
      <c r="N2045" s="33">
        <v>19554.8</v>
      </c>
      <c r="O2045" s="31">
        <v>0</v>
      </c>
    </row>
    <row r="2046" spans="1:15" x14ac:dyDescent="0.25">
      <c r="A2046" s="30">
        <v>93</v>
      </c>
      <c r="B2046" s="31" t="s">
        <v>100</v>
      </c>
      <c r="C2046" s="31" t="s">
        <v>15</v>
      </c>
      <c r="D2046" s="31">
        <v>8</v>
      </c>
      <c r="E2046" s="31">
        <v>6</v>
      </c>
      <c r="F2046" s="32">
        <v>45078</v>
      </c>
      <c r="G2046" s="33">
        <v>4775</v>
      </c>
      <c r="H2046" s="31">
        <v>0</v>
      </c>
      <c r="I2046" s="31">
        <v>500</v>
      </c>
      <c r="J2046" s="31">
        <v>210.24</v>
      </c>
      <c r="K2046" s="31">
        <v>0</v>
      </c>
      <c r="L2046" s="31">
        <v>18</v>
      </c>
      <c r="M2046" s="31"/>
      <c r="N2046" s="33">
        <v>5503.24</v>
      </c>
      <c r="O2046" s="31">
        <v>0</v>
      </c>
    </row>
    <row r="2047" spans="1:15" x14ac:dyDescent="0.25">
      <c r="A2047" s="30">
        <v>57</v>
      </c>
      <c r="B2047" s="31" t="s">
        <v>86</v>
      </c>
      <c r="C2047" s="31" t="s">
        <v>15</v>
      </c>
      <c r="D2047" s="31">
        <v>7</v>
      </c>
      <c r="E2047" s="31">
        <v>6</v>
      </c>
      <c r="F2047" s="32">
        <v>45078</v>
      </c>
      <c r="G2047" s="33">
        <v>15781.75</v>
      </c>
      <c r="H2047" s="31">
        <v>0</v>
      </c>
      <c r="I2047" s="31">
        <v>0</v>
      </c>
      <c r="J2047" s="33">
        <v>7865.63</v>
      </c>
      <c r="K2047" s="33">
        <v>2879.58</v>
      </c>
      <c r="L2047" s="31">
        <v>738.99</v>
      </c>
      <c r="M2047" s="31"/>
      <c r="N2047" s="33">
        <v>27265.95</v>
      </c>
      <c r="O2047" s="31">
        <v>375</v>
      </c>
    </row>
    <row r="2048" spans="1:15" x14ac:dyDescent="0.25">
      <c r="A2048" s="30">
        <v>92</v>
      </c>
      <c r="B2048" s="31" t="s">
        <v>93</v>
      </c>
      <c r="C2048" s="31" t="s">
        <v>15</v>
      </c>
      <c r="D2048" s="31">
        <v>8</v>
      </c>
      <c r="E2048" s="31">
        <v>7</v>
      </c>
      <c r="F2048" s="32">
        <v>45078</v>
      </c>
      <c r="G2048" s="33">
        <v>6329.47</v>
      </c>
      <c r="H2048" s="31">
        <v>0</v>
      </c>
      <c r="I2048" s="31">
        <v>0</v>
      </c>
      <c r="J2048" s="33">
        <v>3200.44</v>
      </c>
      <c r="K2048" s="33">
        <v>1004.27</v>
      </c>
      <c r="L2048" s="31">
        <v>0</v>
      </c>
      <c r="M2048" s="31"/>
      <c r="N2048" s="33">
        <v>10534.18</v>
      </c>
      <c r="O2048" s="33">
        <v>1340</v>
      </c>
    </row>
    <row r="2049" spans="1:15" x14ac:dyDescent="0.25">
      <c r="A2049" s="30">
        <v>84</v>
      </c>
      <c r="B2049" s="31" t="s">
        <v>101</v>
      </c>
      <c r="C2049" s="31" t="s">
        <v>38</v>
      </c>
      <c r="D2049" s="31">
        <v>6</v>
      </c>
      <c r="E2049" s="31">
        <v>7</v>
      </c>
      <c r="F2049" s="32">
        <v>45078</v>
      </c>
      <c r="G2049" s="33">
        <v>28094.22</v>
      </c>
      <c r="H2049" s="31">
        <v>0</v>
      </c>
      <c r="I2049" s="31">
        <v>0</v>
      </c>
      <c r="J2049" s="33">
        <v>6691.1</v>
      </c>
      <c r="K2049" s="33">
        <v>3606</v>
      </c>
      <c r="L2049" s="31">
        <v>192.5</v>
      </c>
      <c r="M2049" s="31"/>
      <c r="N2049" s="33">
        <v>38583.82</v>
      </c>
      <c r="O2049" s="33">
        <v>2524.69</v>
      </c>
    </row>
    <row r="2050" spans="1:15" x14ac:dyDescent="0.25">
      <c r="A2050" s="30">
        <v>67</v>
      </c>
      <c r="B2050" s="31" t="s">
        <v>68</v>
      </c>
      <c r="C2050" s="31" t="s">
        <v>15</v>
      </c>
      <c r="D2050" s="31">
        <v>8</v>
      </c>
      <c r="E2050" s="31">
        <v>6</v>
      </c>
      <c r="F2050" s="32">
        <v>45078</v>
      </c>
      <c r="G2050" s="33">
        <v>20824.87</v>
      </c>
      <c r="H2050" s="31">
        <v>0</v>
      </c>
      <c r="I2050" s="31">
        <v>330</v>
      </c>
      <c r="J2050" s="33">
        <v>5428.79</v>
      </c>
      <c r="K2050" s="33">
        <v>1519.65</v>
      </c>
      <c r="L2050" s="33">
        <v>2444.19</v>
      </c>
      <c r="M2050" s="33"/>
      <c r="N2050" s="33">
        <v>30547.5</v>
      </c>
      <c r="O2050" s="31">
        <v>0</v>
      </c>
    </row>
    <row r="2051" spans="1:15" x14ac:dyDescent="0.25">
      <c r="A2051" s="30">
        <v>30</v>
      </c>
      <c r="B2051" s="31" t="s">
        <v>43</v>
      </c>
      <c r="C2051" s="31" t="s">
        <v>15</v>
      </c>
      <c r="D2051" s="31">
        <v>7</v>
      </c>
      <c r="E2051" s="31">
        <v>6</v>
      </c>
      <c r="F2051" s="32">
        <v>45078</v>
      </c>
      <c r="G2051" s="33">
        <v>5070</v>
      </c>
      <c r="H2051" s="31">
        <v>575</v>
      </c>
      <c r="I2051" s="31">
        <v>478</v>
      </c>
      <c r="J2051" s="33">
        <v>2763</v>
      </c>
      <c r="K2051" s="33">
        <v>1025</v>
      </c>
      <c r="L2051" s="33">
        <v>6569.93</v>
      </c>
      <c r="M2051" s="33"/>
      <c r="N2051" s="33">
        <v>16480.93</v>
      </c>
      <c r="O2051" s="31">
        <v>0</v>
      </c>
    </row>
    <row r="2052" spans="1:15" x14ac:dyDescent="0.25">
      <c r="A2052" s="30">
        <v>108</v>
      </c>
      <c r="B2052" s="31" t="s">
        <v>97</v>
      </c>
      <c r="C2052" s="31" t="s">
        <v>15</v>
      </c>
      <c r="D2052" s="31">
        <v>9</v>
      </c>
      <c r="E2052" s="31">
        <v>4.5</v>
      </c>
      <c r="F2052" s="32">
        <v>45078</v>
      </c>
      <c r="G2052" s="33">
        <v>7940.71</v>
      </c>
      <c r="H2052" s="31">
        <v>0</v>
      </c>
      <c r="I2052" s="33">
        <v>3790</v>
      </c>
      <c r="J2052" s="33">
        <v>3351.5</v>
      </c>
      <c r="K2052" s="33">
        <v>1674.85</v>
      </c>
      <c r="L2052" s="31">
        <v>10</v>
      </c>
      <c r="M2052" s="31"/>
      <c r="N2052" s="33">
        <v>16767.060000000001</v>
      </c>
      <c r="O2052" s="31">
        <v>500</v>
      </c>
    </row>
    <row r="2053" spans="1:15" x14ac:dyDescent="0.25">
      <c r="A2053" s="30">
        <v>29</v>
      </c>
      <c r="B2053" s="31" t="s">
        <v>47</v>
      </c>
      <c r="C2053" s="31" t="s">
        <v>15</v>
      </c>
      <c r="D2053" s="31">
        <v>7</v>
      </c>
      <c r="E2053" s="31">
        <v>6</v>
      </c>
      <c r="F2053" s="32">
        <v>45078</v>
      </c>
      <c r="G2053" s="33">
        <v>4543</v>
      </c>
      <c r="H2053" s="31">
        <v>0</v>
      </c>
      <c r="I2053" s="31">
        <v>180</v>
      </c>
      <c r="J2053" s="33">
        <v>1789.5</v>
      </c>
      <c r="K2053" s="31">
        <v>699</v>
      </c>
      <c r="L2053" s="33">
        <v>1492.38</v>
      </c>
      <c r="M2053" s="33"/>
      <c r="N2053" s="33">
        <v>8703.8799999999992</v>
      </c>
      <c r="O2053" s="31">
        <v>0</v>
      </c>
    </row>
    <row r="2054" spans="1:15" x14ac:dyDescent="0.25">
      <c r="A2054" s="30">
        <v>28</v>
      </c>
      <c r="B2054" s="31" t="s">
        <v>46</v>
      </c>
      <c r="C2054" s="31" t="s">
        <v>15</v>
      </c>
      <c r="D2054" s="31">
        <v>8</v>
      </c>
      <c r="E2054" s="31">
        <v>6</v>
      </c>
      <c r="F2054" s="32">
        <v>45078</v>
      </c>
      <c r="G2054" s="33">
        <v>6115.43</v>
      </c>
      <c r="H2054" s="31">
        <v>0</v>
      </c>
      <c r="I2054" s="31">
        <v>465</v>
      </c>
      <c r="J2054" s="33">
        <v>1996</v>
      </c>
      <c r="K2054" s="31">
        <v>870.62</v>
      </c>
      <c r="L2054" s="33">
        <v>3483.95</v>
      </c>
      <c r="M2054" s="33"/>
      <c r="N2054" s="33">
        <v>12931</v>
      </c>
      <c r="O2054" s="31">
        <v>0</v>
      </c>
    </row>
    <row r="2055" spans="1:15" x14ac:dyDescent="0.25">
      <c r="A2055" s="30">
        <v>23</v>
      </c>
      <c r="B2055" s="31" t="s">
        <v>35</v>
      </c>
      <c r="C2055" s="31" t="s">
        <v>36</v>
      </c>
      <c r="D2055" s="31">
        <v>6</v>
      </c>
      <c r="E2055" s="31">
        <v>6</v>
      </c>
      <c r="F2055" s="32">
        <v>45078</v>
      </c>
      <c r="G2055" s="33">
        <v>11708.6</v>
      </c>
      <c r="H2055" s="31">
        <v>0</v>
      </c>
      <c r="I2055" s="33">
        <v>3045</v>
      </c>
      <c r="J2055" s="33">
        <v>3455.7</v>
      </c>
      <c r="K2055" s="31">
        <v>571.54999999999995</v>
      </c>
      <c r="L2055" s="33">
        <v>1380.98</v>
      </c>
      <c r="M2055" s="33"/>
      <c r="N2055" s="33">
        <v>20161.830000000002</v>
      </c>
      <c r="O2055" s="31">
        <v>0</v>
      </c>
    </row>
    <row r="2056" spans="1:15" x14ac:dyDescent="0.25">
      <c r="A2056" s="30">
        <v>56</v>
      </c>
      <c r="B2056" s="31" t="s">
        <v>55</v>
      </c>
      <c r="C2056" s="31" t="s">
        <v>15</v>
      </c>
      <c r="D2056" s="31">
        <v>6</v>
      </c>
      <c r="E2056" s="31">
        <v>6</v>
      </c>
      <c r="F2056" s="32">
        <v>45078</v>
      </c>
      <c r="G2056" s="33">
        <v>1687.5</v>
      </c>
      <c r="H2056" s="31">
        <v>0</v>
      </c>
      <c r="I2056" s="31">
        <v>140</v>
      </c>
      <c r="J2056" s="33">
        <v>2450</v>
      </c>
      <c r="K2056" s="33">
        <v>1140.28</v>
      </c>
      <c r="L2056" s="31">
        <v>272</v>
      </c>
      <c r="M2056" s="31"/>
      <c r="N2056" s="33">
        <v>5689.78</v>
      </c>
      <c r="O2056" s="31">
        <v>520</v>
      </c>
    </row>
    <row r="2057" spans="1:15" x14ac:dyDescent="0.25">
      <c r="A2057" s="30">
        <v>97</v>
      </c>
      <c r="B2057" s="31" t="s">
        <v>96</v>
      </c>
      <c r="C2057" s="31" t="s">
        <v>15</v>
      </c>
      <c r="D2057" s="31">
        <v>8</v>
      </c>
      <c r="E2057" s="31">
        <v>7</v>
      </c>
      <c r="F2057" s="32">
        <v>45078</v>
      </c>
      <c r="G2057" s="33">
        <v>4809.71</v>
      </c>
      <c r="H2057" s="31">
        <v>0</v>
      </c>
      <c r="I2057" s="33">
        <v>2029</v>
      </c>
      <c r="J2057" s="33">
        <v>4137.5</v>
      </c>
      <c r="K2057" s="33">
        <v>2248.44</v>
      </c>
      <c r="L2057" s="31">
        <v>82.96</v>
      </c>
      <c r="M2057" s="31"/>
      <c r="N2057" s="33">
        <v>13307.61</v>
      </c>
      <c r="O2057" s="31">
        <v>675</v>
      </c>
    </row>
    <row r="2058" spans="1:15" x14ac:dyDescent="0.25">
      <c r="A2058" s="30">
        <v>12</v>
      </c>
      <c r="B2058" s="31" t="s">
        <v>23</v>
      </c>
      <c r="C2058" s="31" t="s">
        <v>15</v>
      </c>
      <c r="D2058" s="31">
        <v>6</v>
      </c>
      <c r="E2058" s="31">
        <v>6</v>
      </c>
      <c r="F2058" s="32">
        <v>45078</v>
      </c>
      <c r="G2058" s="33">
        <v>4724.08</v>
      </c>
      <c r="H2058" s="31">
        <v>0</v>
      </c>
      <c r="I2058" s="31">
        <v>30</v>
      </c>
      <c r="J2058" s="31">
        <v>786.27</v>
      </c>
      <c r="K2058" s="31">
        <v>430.64</v>
      </c>
      <c r="L2058" s="31">
        <v>29.99</v>
      </c>
      <c r="M2058" s="31"/>
      <c r="N2058" s="33">
        <v>6000.98</v>
      </c>
      <c r="O2058" s="31">
        <v>0</v>
      </c>
    </row>
    <row r="2059" spans="1:15" x14ac:dyDescent="0.25">
      <c r="A2059" s="30">
        <v>83</v>
      </c>
      <c r="B2059" s="31" t="s">
        <v>62</v>
      </c>
      <c r="C2059" s="31" t="s">
        <v>15</v>
      </c>
      <c r="D2059" s="31">
        <v>6</v>
      </c>
      <c r="E2059" s="31">
        <v>4.5</v>
      </c>
      <c r="F2059" s="32">
        <v>45078</v>
      </c>
      <c r="G2059" s="33">
        <v>7437.31</v>
      </c>
      <c r="H2059" s="31">
        <v>0</v>
      </c>
      <c r="I2059" s="33">
        <v>3991</v>
      </c>
      <c r="J2059" s="33">
        <v>1727.16</v>
      </c>
      <c r="K2059" s="31">
        <v>270</v>
      </c>
      <c r="L2059" s="31">
        <v>24.95</v>
      </c>
      <c r="M2059" s="31"/>
      <c r="N2059" s="33">
        <v>13450.42</v>
      </c>
      <c r="O2059" s="31">
        <v>525.01</v>
      </c>
    </row>
    <row r="2060" spans="1:15" x14ac:dyDescent="0.25">
      <c r="A2060" s="30">
        <v>61</v>
      </c>
      <c r="B2060" s="31" t="s">
        <v>78</v>
      </c>
      <c r="C2060" s="31" t="s">
        <v>15</v>
      </c>
      <c r="D2060" s="31">
        <v>8</v>
      </c>
      <c r="E2060" s="31" t="s">
        <v>79</v>
      </c>
      <c r="F2060" s="32">
        <v>45078</v>
      </c>
      <c r="G2060" s="33">
        <v>29528.75</v>
      </c>
      <c r="H2060" s="31">
        <v>0</v>
      </c>
      <c r="I2060" s="31">
        <v>0</v>
      </c>
      <c r="J2060" s="33">
        <v>24199.95</v>
      </c>
      <c r="K2060" s="33">
        <v>4095.5</v>
      </c>
      <c r="L2060" s="31">
        <v>220</v>
      </c>
      <c r="M2060" s="31"/>
      <c r="N2060" s="33">
        <v>58044.2</v>
      </c>
      <c r="O2060" s="31">
        <v>0</v>
      </c>
    </row>
    <row r="2061" spans="1:15" x14ac:dyDescent="0.25">
      <c r="A2061" s="30">
        <v>34</v>
      </c>
      <c r="B2061" s="31" t="s">
        <v>48</v>
      </c>
      <c r="C2061" s="31" t="s">
        <v>15</v>
      </c>
      <c r="D2061" s="31">
        <v>7</v>
      </c>
      <c r="E2061" s="31">
        <v>6</v>
      </c>
      <c r="F2061" s="32">
        <v>45078</v>
      </c>
      <c r="G2061" s="33">
        <v>13910.5</v>
      </c>
      <c r="H2061" s="33">
        <v>3510</v>
      </c>
      <c r="I2061" s="31">
        <v>0</v>
      </c>
      <c r="J2061" s="33">
        <v>3988.63</v>
      </c>
      <c r="K2061" s="33">
        <v>1036.25</v>
      </c>
      <c r="L2061" s="31">
        <v>36</v>
      </c>
      <c r="M2061" s="31"/>
      <c r="N2061" s="33">
        <v>22481.38</v>
      </c>
      <c r="O2061" s="31">
        <v>0</v>
      </c>
    </row>
    <row r="2062" spans="1:15" x14ac:dyDescent="0.25">
      <c r="A2062" s="30">
        <v>14</v>
      </c>
      <c r="B2062" s="31" t="s">
        <v>24</v>
      </c>
      <c r="C2062" s="31" t="s">
        <v>15</v>
      </c>
      <c r="D2062" s="31">
        <v>6</v>
      </c>
      <c r="E2062" s="31">
        <v>4.5</v>
      </c>
      <c r="F2062" s="32">
        <v>45078</v>
      </c>
      <c r="G2062" s="33">
        <v>4409.04</v>
      </c>
      <c r="H2062" s="31">
        <v>0</v>
      </c>
      <c r="I2062" s="33">
        <v>1800</v>
      </c>
      <c r="J2062" s="33">
        <v>1956.22</v>
      </c>
      <c r="K2062" s="31">
        <v>765</v>
      </c>
      <c r="L2062" s="31">
        <v>0</v>
      </c>
      <c r="M2062" s="31"/>
      <c r="N2062" s="33">
        <v>8930.26</v>
      </c>
      <c r="O2062" s="31">
        <v>200</v>
      </c>
    </row>
    <row r="2063" spans="1:15" x14ac:dyDescent="0.25">
      <c r="A2063" s="30">
        <v>48</v>
      </c>
      <c r="B2063" s="31" t="s">
        <v>95</v>
      </c>
      <c r="C2063" s="31" t="s">
        <v>36</v>
      </c>
      <c r="D2063" s="31">
        <v>8</v>
      </c>
      <c r="E2063" s="31">
        <v>6</v>
      </c>
      <c r="F2063" s="32">
        <v>45078</v>
      </c>
      <c r="G2063" s="33">
        <v>25972.1</v>
      </c>
      <c r="H2063" s="31">
        <v>130</v>
      </c>
      <c r="I2063" s="31">
        <v>0</v>
      </c>
      <c r="J2063" s="33">
        <v>6488.28</v>
      </c>
      <c r="K2063" s="33">
        <v>2674.98</v>
      </c>
      <c r="L2063" s="31">
        <v>294</v>
      </c>
      <c r="M2063" s="31"/>
      <c r="N2063" s="33">
        <v>35559.360000000001</v>
      </c>
      <c r="O2063" s="31">
        <v>0</v>
      </c>
    </row>
    <row r="2064" spans="1:15" x14ac:dyDescent="0.25">
      <c r="A2064" s="30">
        <v>19</v>
      </c>
      <c r="B2064" s="31" t="s">
        <v>31</v>
      </c>
      <c r="C2064" s="31" t="s">
        <v>32</v>
      </c>
      <c r="D2064" s="31">
        <v>6</v>
      </c>
      <c r="E2064" s="31">
        <v>6</v>
      </c>
      <c r="F2064" s="32">
        <v>45078</v>
      </c>
      <c r="G2064" s="33">
        <v>18387.5</v>
      </c>
      <c r="H2064" s="31">
        <v>0</v>
      </c>
      <c r="I2064" s="31">
        <v>505</v>
      </c>
      <c r="J2064" s="33">
        <v>7023.22</v>
      </c>
      <c r="K2064" s="33">
        <v>1728.5</v>
      </c>
      <c r="L2064" s="31">
        <v>165</v>
      </c>
      <c r="M2064" s="31"/>
      <c r="N2064" s="33">
        <v>27809.22</v>
      </c>
      <c r="O2064" s="31">
        <v>0</v>
      </c>
    </row>
    <row r="2065" spans="1:15" x14ac:dyDescent="0.25">
      <c r="A2065" s="30">
        <v>35</v>
      </c>
      <c r="B2065" s="31" t="s">
        <v>61</v>
      </c>
      <c r="C2065" s="31" t="s">
        <v>15</v>
      </c>
      <c r="D2065" s="31">
        <v>9</v>
      </c>
      <c r="E2065" s="31">
        <v>6</v>
      </c>
      <c r="F2065" s="32">
        <v>45078</v>
      </c>
      <c r="G2065" s="33">
        <v>11246.06</v>
      </c>
      <c r="H2065" s="31">
        <v>0</v>
      </c>
      <c r="I2065" s="31">
        <v>435</v>
      </c>
      <c r="J2065" s="33">
        <v>4676.26</v>
      </c>
      <c r="K2065" s="33">
        <v>1349.26</v>
      </c>
      <c r="L2065" s="31">
        <v>553.57000000000005</v>
      </c>
      <c r="M2065" s="31"/>
      <c r="N2065" s="33">
        <v>18260.150000000001</v>
      </c>
      <c r="O2065" s="31">
        <v>0</v>
      </c>
    </row>
    <row r="2066" spans="1:15" x14ac:dyDescent="0.25">
      <c r="A2066" s="30">
        <v>27</v>
      </c>
      <c r="B2066" s="31" t="s">
        <v>42</v>
      </c>
      <c r="C2066" s="31" t="s">
        <v>15</v>
      </c>
      <c r="D2066" s="31">
        <v>6</v>
      </c>
      <c r="E2066" s="31">
        <v>6</v>
      </c>
      <c r="F2066" s="32">
        <v>45078</v>
      </c>
      <c r="G2066" s="33">
        <v>14848.73</v>
      </c>
      <c r="H2066" s="31">
        <v>0</v>
      </c>
      <c r="I2066" s="31">
        <v>225</v>
      </c>
      <c r="J2066" s="33">
        <v>6479.56</v>
      </c>
      <c r="K2066" s="33">
        <v>1617.75</v>
      </c>
      <c r="L2066" s="31">
        <v>10</v>
      </c>
      <c r="M2066" s="31"/>
      <c r="N2066" s="33">
        <v>23181.040000000001</v>
      </c>
      <c r="O2066" s="31">
        <v>0</v>
      </c>
    </row>
    <row r="2067" spans="1:15" x14ac:dyDescent="0.25">
      <c r="A2067" s="30">
        <v>64</v>
      </c>
      <c r="B2067" s="31" t="s">
        <v>70</v>
      </c>
      <c r="C2067" s="31" t="s">
        <v>32</v>
      </c>
      <c r="D2067" s="31">
        <v>9</v>
      </c>
      <c r="E2067" s="31">
        <v>6</v>
      </c>
      <c r="F2067" s="32">
        <v>45078</v>
      </c>
      <c r="G2067" s="33">
        <v>34648</v>
      </c>
      <c r="H2067" s="31">
        <v>0.01</v>
      </c>
      <c r="I2067" s="33">
        <v>2106</v>
      </c>
      <c r="J2067" s="33">
        <v>12496.97</v>
      </c>
      <c r="K2067" s="33">
        <v>2658.26</v>
      </c>
      <c r="L2067" s="31">
        <v>259.72000000000003</v>
      </c>
      <c r="M2067" s="31"/>
      <c r="N2067" s="33">
        <v>52168.959999999999</v>
      </c>
      <c r="O2067" s="31">
        <v>0</v>
      </c>
    </row>
    <row r="2068" spans="1:15" x14ac:dyDescent="0.25">
      <c r="A2068" s="30">
        <v>117</v>
      </c>
      <c r="B2068" s="31" t="s">
        <v>89</v>
      </c>
      <c r="C2068" s="31" t="s">
        <v>15</v>
      </c>
      <c r="D2068" s="31">
        <v>5</v>
      </c>
      <c r="E2068" s="31">
        <v>7</v>
      </c>
      <c r="F2068" s="32">
        <v>45078</v>
      </c>
      <c r="G2068" s="33">
        <v>3893.4</v>
      </c>
      <c r="H2068" s="33">
        <v>2800</v>
      </c>
      <c r="I2068" s="31">
        <v>90</v>
      </c>
      <c r="J2068" s="33">
        <v>2061.83</v>
      </c>
      <c r="K2068" s="33">
        <v>2060.33</v>
      </c>
      <c r="L2068" s="31">
        <v>56</v>
      </c>
      <c r="M2068" s="31"/>
      <c r="N2068" s="33">
        <v>10961.56</v>
      </c>
      <c r="O2068" s="31">
        <v>0</v>
      </c>
    </row>
    <row r="2069" spans="1:15" x14ac:dyDescent="0.25">
      <c r="A2069" s="30">
        <v>89</v>
      </c>
      <c r="B2069" s="31" t="s">
        <v>83</v>
      </c>
      <c r="C2069" s="31" t="s">
        <v>32</v>
      </c>
      <c r="D2069" s="31">
        <v>9</v>
      </c>
      <c r="E2069" s="31">
        <v>6</v>
      </c>
      <c r="F2069" s="32">
        <v>45078</v>
      </c>
      <c r="G2069" s="33">
        <v>47245</v>
      </c>
      <c r="H2069" s="31">
        <v>0</v>
      </c>
      <c r="I2069" s="31">
        <v>0</v>
      </c>
      <c r="J2069" s="33">
        <v>13188.52</v>
      </c>
      <c r="K2069" s="33">
        <v>3810.76</v>
      </c>
      <c r="L2069" s="31">
        <v>4.99</v>
      </c>
      <c r="M2069" s="31"/>
      <c r="N2069" s="33">
        <v>64249.27</v>
      </c>
      <c r="O2069" s="31">
        <v>0</v>
      </c>
    </row>
    <row r="2070" spans="1:15" x14ac:dyDescent="0.25">
      <c r="A2070" s="30">
        <v>8</v>
      </c>
      <c r="B2070" s="31" t="s">
        <v>18</v>
      </c>
      <c r="C2070" s="31" t="s">
        <v>15</v>
      </c>
      <c r="D2070" s="31">
        <v>6</v>
      </c>
      <c r="E2070" s="31">
        <v>6</v>
      </c>
      <c r="F2070" s="32">
        <v>45078</v>
      </c>
      <c r="G2070" s="33">
        <v>7550.11</v>
      </c>
      <c r="H2070" s="31">
        <v>0</v>
      </c>
      <c r="I2070" s="31">
        <v>150</v>
      </c>
      <c r="J2070" s="33">
        <v>3032.22</v>
      </c>
      <c r="K2070" s="31">
        <v>779.89</v>
      </c>
      <c r="L2070" s="31">
        <v>0</v>
      </c>
      <c r="M2070" s="31"/>
      <c r="N2070" s="33">
        <v>11512.22</v>
      </c>
      <c r="O2070" s="31">
        <v>0</v>
      </c>
    </row>
    <row r="2071" spans="1:15" x14ac:dyDescent="0.25">
      <c r="A2071" s="30">
        <v>41</v>
      </c>
      <c r="B2071" s="31" t="s">
        <v>50</v>
      </c>
      <c r="C2071" s="31" t="s">
        <v>38</v>
      </c>
      <c r="D2071" s="31">
        <v>5</v>
      </c>
      <c r="E2071" s="31">
        <v>6</v>
      </c>
      <c r="F2071" s="32">
        <v>45078</v>
      </c>
      <c r="G2071" s="33">
        <v>27911.52</v>
      </c>
      <c r="H2071" s="31">
        <v>0</v>
      </c>
      <c r="I2071" s="31">
        <v>599.99</v>
      </c>
      <c r="J2071" s="33">
        <v>9436.5400000000009</v>
      </c>
      <c r="K2071" s="33">
        <v>2603.42</v>
      </c>
      <c r="L2071" s="33">
        <v>2046.68</v>
      </c>
      <c r="M2071" s="33"/>
      <c r="N2071" s="33">
        <v>42598.15</v>
      </c>
      <c r="O2071" s="31">
        <v>0</v>
      </c>
    </row>
    <row r="2072" spans="1:15" x14ac:dyDescent="0.25">
      <c r="A2072" s="30">
        <v>99</v>
      </c>
      <c r="B2072" s="31" t="s">
        <v>85</v>
      </c>
      <c r="C2072" s="31" t="s">
        <v>15</v>
      </c>
      <c r="D2072" s="31">
        <v>8</v>
      </c>
      <c r="E2072" s="31">
        <v>6</v>
      </c>
      <c r="F2072" s="32">
        <v>45078</v>
      </c>
      <c r="G2072" s="33">
        <v>17176.830000000002</v>
      </c>
      <c r="H2072" s="31">
        <v>0</v>
      </c>
      <c r="I2072" s="33">
        <v>1789.5</v>
      </c>
      <c r="J2072" s="33">
        <v>7346.5</v>
      </c>
      <c r="K2072" s="33">
        <v>2182.41</v>
      </c>
      <c r="L2072" s="31">
        <v>292</v>
      </c>
      <c r="M2072" s="31"/>
      <c r="N2072" s="33">
        <v>28787.24</v>
      </c>
      <c r="O2072" s="31">
        <v>0</v>
      </c>
    </row>
    <row r="2073" spans="1:15" x14ac:dyDescent="0.25">
      <c r="A2073" s="30">
        <v>18</v>
      </c>
      <c r="B2073" s="31" t="s">
        <v>29</v>
      </c>
      <c r="C2073" s="31" t="s">
        <v>15</v>
      </c>
      <c r="D2073" s="31">
        <v>6</v>
      </c>
      <c r="E2073" s="31">
        <v>6</v>
      </c>
      <c r="F2073" s="32">
        <v>45078</v>
      </c>
      <c r="G2073" s="33">
        <v>3423.33</v>
      </c>
      <c r="H2073" s="31">
        <v>0</v>
      </c>
      <c r="I2073" s="31">
        <v>701.99</v>
      </c>
      <c r="J2073" s="31">
        <v>404.35</v>
      </c>
      <c r="K2073" s="31">
        <v>514.38</v>
      </c>
      <c r="L2073" s="31">
        <v>358.1</v>
      </c>
      <c r="M2073" s="31"/>
      <c r="N2073" s="33">
        <v>5402.15</v>
      </c>
      <c r="O2073" s="31">
        <v>0</v>
      </c>
    </row>
    <row r="2074" spans="1:15" ht="30" x14ac:dyDescent="0.25">
      <c r="A2074" s="30">
        <v>58</v>
      </c>
      <c r="B2074" s="31" t="s">
        <v>58</v>
      </c>
      <c r="C2074" s="31" t="s">
        <v>59</v>
      </c>
      <c r="D2074" s="31">
        <v>8</v>
      </c>
      <c r="E2074" s="31">
        <v>6</v>
      </c>
      <c r="F2074" s="32">
        <v>45078</v>
      </c>
      <c r="G2074" s="33">
        <v>17371.939999999999</v>
      </c>
      <c r="H2074" s="31">
        <v>0</v>
      </c>
      <c r="I2074" s="33">
        <v>10598.05</v>
      </c>
      <c r="J2074" s="33">
        <v>7818.66</v>
      </c>
      <c r="K2074" s="33">
        <v>4176.5600000000004</v>
      </c>
      <c r="L2074" s="31">
        <v>137.26</v>
      </c>
      <c r="M2074" s="31"/>
      <c r="N2074" s="33">
        <v>40102.47</v>
      </c>
      <c r="O2074" s="31">
        <v>0</v>
      </c>
    </row>
    <row r="2075" spans="1:15" ht="30" x14ac:dyDescent="0.25">
      <c r="A2075" s="30">
        <v>85</v>
      </c>
      <c r="B2075" s="31" t="s">
        <v>88</v>
      </c>
      <c r="C2075" s="31" t="s">
        <v>59</v>
      </c>
      <c r="D2075" s="31">
        <v>8</v>
      </c>
      <c r="E2075" s="31">
        <v>6</v>
      </c>
      <c r="F2075" s="32">
        <v>45078</v>
      </c>
      <c r="G2075" s="33">
        <v>26228.27</v>
      </c>
      <c r="H2075" s="31">
        <v>0</v>
      </c>
      <c r="I2075" s="31">
        <v>0</v>
      </c>
      <c r="J2075" s="33">
        <v>8725.42</v>
      </c>
      <c r="K2075" s="33">
        <v>2719.38</v>
      </c>
      <c r="L2075" s="31">
        <v>32.58</v>
      </c>
      <c r="M2075" s="31"/>
      <c r="N2075" s="33">
        <v>37705.65</v>
      </c>
      <c r="O2075" s="31">
        <v>0</v>
      </c>
    </row>
    <row r="2076" spans="1:15" x14ac:dyDescent="0.25">
      <c r="A2076" s="30">
        <v>63</v>
      </c>
      <c r="B2076" s="31" t="s">
        <v>56</v>
      </c>
      <c r="C2076" s="31" t="s">
        <v>15</v>
      </c>
      <c r="D2076" s="31">
        <v>8</v>
      </c>
      <c r="E2076" s="31">
        <v>6</v>
      </c>
      <c r="F2076" s="32">
        <v>45108</v>
      </c>
      <c r="G2076" s="33">
        <v>7850.72</v>
      </c>
      <c r="H2076" s="31">
        <v>0</v>
      </c>
      <c r="I2076" s="33">
        <v>1180</v>
      </c>
      <c r="J2076" s="33">
        <v>5435.73</v>
      </c>
      <c r="K2076" s="33">
        <v>1255</v>
      </c>
      <c r="L2076" s="33">
        <v>6731.91</v>
      </c>
      <c r="M2076" s="33"/>
      <c r="N2076" s="33">
        <v>22453.360000000001</v>
      </c>
      <c r="O2076" s="31">
        <v>0</v>
      </c>
    </row>
    <row r="2077" spans="1:15" ht="30" x14ac:dyDescent="0.25">
      <c r="A2077" s="30">
        <v>109</v>
      </c>
      <c r="B2077" s="31" t="s">
        <v>99</v>
      </c>
      <c r="C2077" s="31" t="s">
        <v>20</v>
      </c>
      <c r="D2077" s="31">
        <v>7</v>
      </c>
      <c r="E2077" s="31">
        <v>6</v>
      </c>
      <c r="F2077" s="32">
        <v>45108</v>
      </c>
      <c r="G2077" s="33">
        <v>18582.53</v>
      </c>
      <c r="H2077" s="31">
        <v>0</v>
      </c>
      <c r="I2077" s="31">
        <v>0</v>
      </c>
      <c r="J2077" s="33">
        <v>4958.6000000000004</v>
      </c>
      <c r="K2077" s="33">
        <v>2031.8</v>
      </c>
      <c r="L2077" s="31">
        <v>30</v>
      </c>
      <c r="M2077" s="31"/>
      <c r="N2077" s="33">
        <v>25602.93</v>
      </c>
      <c r="O2077" s="31">
        <v>0</v>
      </c>
    </row>
    <row r="2078" spans="1:15" x14ac:dyDescent="0.25">
      <c r="A2078" s="30">
        <v>32</v>
      </c>
      <c r="B2078" s="31" t="s">
        <v>49</v>
      </c>
      <c r="C2078" s="31" t="s">
        <v>15</v>
      </c>
      <c r="D2078" s="31">
        <v>7</v>
      </c>
      <c r="E2078" s="31">
        <v>7</v>
      </c>
      <c r="F2078" s="32">
        <v>45108</v>
      </c>
      <c r="G2078" s="33">
        <v>18865.47</v>
      </c>
      <c r="H2078" s="31">
        <v>0</v>
      </c>
      <c r="I2078" s="31">
        <v>275</v>
      </c>
      <c r="J2078" s="33">
        <v>4830</v>
      </c>
      <c r="K2078" s="33">
        <v>1223.7</v>
      </c>
      <c r="L2078" s="31">
        <v>135.94</v>
      </c>
      <c r="M2078" s="31"/>
      <c r="N2078" s="33">
        <v>25330.11</v>
      </c>
      <c r="O2078" s="31">
        <v>0</v>
      </c>
    </row>
    <row r="2079" spans="1:15" x14ac:dyDescent="0.25">
      <c r="A2079" s="30">
        <v>40</v>
      </c>
      <c r="B2079" s="31" t="s">
        <v>57</v>
      </c>
      <c r="C2079" s="31" t="s">
        <v>32</v>
      </c>
      <c r="D2079" s="31">
        <v>7</v>
      </c>
      <c r="E2079" s="31">
        <v>6</v>
      </c>
      <c r="F2079" s="32">
        <v>45108</v>
      </c>
      <c r="G2079" s="33">
        <v>11403.5</v>
      </c>
      <c r="H2079" s="31">
        <v>0</v>
      </c>
      <c r="I2079" s="31">
        <v>200</v>
      </c>
      <c r="J2079" s="33">
        <v>7967</v>
      </c>
      <c r="K2079" s="33">
        <v>2125.5300000000002</v>
      </c>
      <c r="L2079" s="31">
        <v>54.98</v>
      </c>
      <c r="M2079" s="31"/>
      <c r="N2079" s="33">
        <v>21751.01</v>
      </c>
      <c r="O2079" s="31">
        <v>0</v>
      </c>
    </row>
    <row r="2080" spans="1:15" x14ac:dyDescent="0.25">
      <c r="A2080" s="30">
        <v>17</v>
      </c>
      <c r="B2080" s="31" t="s">
        <v>28</v>
      </c>
      <c r="C2080" s="31" t="s">
        <v>15</v>
      </c>
      <c r="D2080" s="31">
        <v>7</v>
      </c>
      <c r="E2080" s="31">
        <v>6</v>
      </c>
      <c r="F2080" s="32">
        <v>45108</v>
      </c>
      <c r="G2080" s="33">
        <v>9235</v>
      </c>
      <c r="H2080" s="33">
        <v>3733.2</v>
      </c>
      <c r="I2080" s="33">
        <v>4800.01</v>
      </c>
      <c r="J2080" s="33">
        <v>1974</v>
      </c>
      <c r="K2080" s="31">
        <v>912.99</v>
      </c>
      <c r="L2080" s="31">
        <v>0</v>
      </c>
      <c r="M2080" s="31"/>
      <c r="N2080" s="33">
        <v>20655.2</v>
      </c>
      <c r="O2080" s="31">
        <v>0</v>
      </c>
    </row>
    <row r="2081" spans="1:15" x14ac:dyDescent="0.25">
      <c r="A2081" s="30">
        <v>60</v>
      </c>
      <c r="B2081" s="31" t="s">
        <v>67</v>
      </c>
      <c r="C2081" s="31" t="s">
        <v>15</v>
      </c>
      <c r="D2081" s="31">
        <v>7</v>
      </c>
      <c r="E2081" s="31">
        <v>6</v>
      </c>
      <c r="F2081" s="32">
        <v>45108</v>
      </c>
      <c r="G2081" s="33">
        <v>6200</v>
      </c>
      <c r="H2081" s="31">
        <v>0</v>
      </c>
      <c r="I2081" s="31">
        <v>0</v>
      </c>
      <c r="J2081" s="33">
        <v>3183</v>
      </c>
      <c r="K2081" s="31">
        <v>898</v>
      </c>
      <c r="L2081" s="31">
        <v>103.92</v>
      </c>
      <c r="M2081" s="31"/>
      <c r="N2081" s="33">
        <v>10384.92</v>
      </c>
      <c r="O2081" s="31">
        <v>0</v>
      </c>
    </row>
    <row r="2082" spans="1:15" x14ac:dyDescent="0.25">
      <c r="A2082" s="30">
        <v>88</v>
      </c>
      <c r="B2082" s="31" t="s">
        <v>92</v>
      </c>
      <c r="C2082" s="31" t="s">
        <v>15</v>
      </c>
      <c r="D2082" s="31">
        <v>7</v>
      </c>
      <c r="E2082" s="31">
        <v>7</v>
      </c>
      <c r="F2082" s="32">
        <v>45108</v>
      </c>
      <c r="G2082" s="33">
        <v>19108.310000000001</v>
      </c>
      <c r="H2082" s="31">
        <v>0</v>
      </c>
      <c r="I2082" s="33">
        <v>1950</v>
      </c>
      <c r="J2082" s="33">
        <v>6591.74</v>
      </c>
      <c r="K2082" s="33">
        <v>2665.17</v>
      </c>
      <c r="L2082" s="31">
        <v>129.94999999999999</v>
      </c>
      <c r="M2082" s="31"/>
      <c r="N2082" s="33">
        <v>30445.17</v>
      </c>
      <c r="O2082" s="31">
        <v>0</v>
      </c>
    </row>
    <row r="2083" spans="1:15" x14ac:dyDescent="0.25">
      <c r="A2083" s="30">
        <v>62</v>
      </c>
      <c r="B2083" s="31" t="s">
        <v>63</v>
      </c>
      <c r="C2083" s="31" t="s">
        <v>15</v>
      </c>
      <c r="D2083" s="31">
        <v>9</v>
      </c>
      <c r="E2083" s="31">
        <v>6</v>
      </c>
      <c r="F2083" s="32">
        <v>45108</v>
      </c>
      <c r="G2083" s="33">
        <v>9724.07</v>
      </c>
      <c r="H2083" s="31">
        <v>0</v>
      </c>
      <c r="I2083" s="33">
        <v>2565.37</v>
      </c>
      <c r="J2083" s="33">
        <v>4619.8900000000003</v>
      </c>
      <c r="K2083" s="31">
        <v>820.67</v>
      </c>
      <c r="L2083" s="31">
        <v>62.5</v>
      </c>
      <c r="M2083" s="31"/>
      <c r="N2083" s="33">
        <v>17792.5</v>
      </c>
      <c r="O2083" s="31">
        <v>0</v>
      </c>
    </row>
    <row r="2084" spans="1:15" x14ac:dyDescent="0.25">
      <c r="A2084" s="30">
        <v>21</v>
      </c>
      <c r="B2084" s="31" t="s">
        <v>33</v>
      </c>
      <c r="C2084" s="31" t="s">
        <v>15</v>
      </c>
      <c r="D2084" s="31">
        <v>6</v>
      </c>
      <c r="E2084" s="31">
        <v>6</v>
      </c>
      <c r="F2084" s="32">
        <v>45108</v>
      </c>
      <c r="G2084" s="33">
        <v>27195</v>
      </c>
      <c r="H2084" s="33">
        <v>6900</v>
      </c>
      <c r="I2084" s="33">
        <v>4375</v>
      </c>
      <c r="J2084" s="33">
        <v>11109.9</v>
      </c>
      <c r="K2084" s="33">
        <v>2438.25</v>
      </c>
      <c r="L2084" s="31">
        <v>43.99</v>
      </c>
      <c r="M2084" s="31"/>
      <c r="N2084" s="33">
        <v>52062.14</v>
      </c>
      <c r="O2084" s="31">
        <v>0</v>
      </c>
    </row>
    <row r="2085" spans="1:15" x14ac:dyDescent="0.25">
      <c r="A2085" s="30">
        <v>7</v>
      </c>
      <c r="B2085" s="31" t="s">
        <v>17</v>
      </c>
      <c r="C2085" s="31" t="s">
        <v>15</v>
      </c>
      <c r="D2085" s="31">
        <v>6</v>
      </c>
      <c r="E2085" s="31">
        <v>6</v>
      </c>
      <c r="F2085" s="32">
        <v>45108</v>
      </c>
      <c r="G2085" s="33">
        <v>2280</v>
      </c>
      <c r="H2085" s="31">
        <v>0</v>
      </c>
      <c r="I2085" s="31">
        <v>0</v>
      </c>
      <c r="J2085" s="31">
        <v>395.5</v>
      </c>
      <c r="K2085" s="31">
        <v>129</v>
      </c>
      <c r="L2085" s="31">
        <v>0</v>
      </c>
      <c r="M2085" s="31"/>
      <c r="N2085" s="33">
        <v>2804.5</v>
      </c>
      <c r="O2085" s="31">
        <v>0</v>
      </c>
    </row>
    <row r="2086" spans="1:15" x14ac:dyDescent="0.25">
      <c r="A2086" s="30">
        <v>70</v>
      </c>
      <c r="B2086" s="31" t="s">
        <v>69</v>
      </c>
      <c r="C2086" s="31" t="s">
        <v>15</v>
      </c>
      <c r="D2086" s="31">
        <v>8</v>
      </c>
      <c r="E2086" s="31">
        <v>6</v>
      </c>
      <c r="F2086" s="32">
        <v>45108</v>
      </c>
      <c r="G2086" s="33">
        <v>10463.5</v>
      </c>
      <c r="H2086" s="31">
        <v>0</v>
      </c>
      <c r="I2086" s="31">
        <v>480</v>
      </c>
      <c r="J2086" s="33">
        <v>4379</v>
      </c>
      <c r="K2086" s="33">
        <v>1431</v>
      </c>
      <c r="L2086" s="31">
        <v>230.49</v>
      </c>
      <c r="M2086" s="31"/>
      <c r="N2086" s="33">
        <v>16983.990000000002</v>
      </c>
      <c r="O2086" s="31">
        <v>0</v>
      </c>
    </row>
    <row r="2087" spans="1:15" x14ac:dyDescent="0.25">
      <c r="A2087" s="30">
        <v>72</v>
      </c>
      <c r="B2087" s="31" t="s">
        <v>71</v>
      </c>
      <c r="C2087" s="31" t="s">
        <v>32</v>
      </c>
      <c r="D2087" s="31">
        <v>8</v>
      </c>
      <c r="E2087" s="31">
        <v>6</v>
      </c>
      <c r="F2087" s="32">
        <v>45108</v>
      </c>
      <c r="G2087" s="33">
        <v>16500.04</v>
      </c>
      <c r="H2087" s="31">
        <v>0</v>
      </c>
      <c r="I2087" s="33">
        <v>1156</v>
      </c>
      <c r="J2087" s="33">
        <v>6341.66</v>
      </c>
      <c r="K2087" s="33">
        <v>1665</v>
      </c>
      <c r="L2087" s="31">
        <v>53.99</v>
      </c>
      <c r="M2087" s="31"/>
      <c r="N2087" s="33">
        <v>25716.69</v>
      </c>
      <c r="O2087" s="31">
        <v>0</v>
      </c>
    </row>
    <row r="2088" spans="1:15" ht="30" x14ac:dyDescent="0.25">
      <c r="A2088" s="30">
        <v>81</v>
      </c>
      <c r="B2088" s="31" t="s">
        <v>91</v>
      </c>
      <c r="C2088" s="31" t="s">
        <v>59</v>
      </c>
      <c r="D2088" s="31">
        <v>7</v>
      </c>
      <c r="E2088" s="31">
        <v>0</v>
      </c>
      <c r="F2088" s="32">
        <v>45108</v>
      </c>
      <c r="G2088" s="33">
        <v>15748.83</v>
      </c>
      <c r="H2088" s="31">
        <v>0</v>
      </c>
      <c r="I2088" s="31">
        <v>0</v>
      </c>
      <c r="J2088" s="33">
        <v>6990.75</v>
      </c>
      <c r="K2088" s="33">
        <v>2335.5</v>
      </c>
      <c r="L2088" s="31">
        <v>15</v>
      </c>
      <c r="M2088" s="31"/>
      <c r="N2088" s="33">
        <v>25090.080000000002</v>
      </c>
      <c r="O2088" s="31">
        <v>430</v>
      </c>
    </row>
    <row r="2089" spans="1:15" x14ac:dyDescent="0.25">
      <c r="A2089" s="30">
        <v>65</v>
      </c>
      <c r="B2089" s="31" t="s">
        <v>82</v>
      </c>
      <c r="C2089" s="31" t="s">
        <v>15</v>
      </c>
      <c r="D2089" s="31">
        <v>8</v>
      </c>
      <c r="E2089" s="31">
        <v>6</v>
      </c>
      <c r="F2089" s="32">
        <v>45108</v>
      </c>
      <c r="G2089" s="33">
        <v>18194.900000000001</v>
      </c>
      <c r="H2089" s="31">
        <v>0</v>
      </c>
      <c r="I2089" s="31">
        <v>0</v>
      </c>
      <c r="J2089" s="33">
        <v>4557.96</v>
      </c>
      <c r="K2089" s="33">
        <v>1984</v>
      </c>
      <c r="L2089" s="31">
        <v>72</v>
      </c>
      <c r="M2089" s="31"/>
      <c r="N2089" s="33">
        <v>24808.86</v>
      </c>
      <c r="O2089" s="31">
        <v>50</v>
      </c>
    </row>
    <row r="2090" spans="1:15" x14ac:dyDescent="0.25">
      <c r="A2090" s="30">
        <v>86</v>
      </c>
      <c r="B2090" s="31" t="s">
        <v>104</v>
      </c>
      <c r="C2090" s="31" t="s">
        <v>105</v>
      </c>
      <c r="D2090" s="31">
        <v>7</v>
      </c>
      <c r="E2090" s="31">
        <v>7</v>
      </c>
      <c r="F2090" s="32">
        <v>45108</v>
      </c>
      <c r="G2090" s="33">
        <v>8149.75</v>
      </c>
      <c r="H2090" s="31">
        <v>0</v>
      </c>
      <c r="I2090" s="31">
        <v>0</v>
      </c>
      <c r="J2090" s="33">
        <v>6236.62</v>
      </c>
      <c r="K2090" s="33">
        <v>3205.95</v>
      </c>
      <c r="L2090" s="31">
        <v>143</v>
      </c>
      <c r="M2090" s="31"/>
      <c r="N2090" s="33">
        <v>17735.32</v>
      </c>
      <c r="O2090" s="31">
        <v>-100</v>
      </c>
    </row>
    <row r="2091" spans="1:15" x14ac:dyDescent="0.25">
      <c r="A2091" s="30">
        <v>53</v>
      </c>
      <c r="B2091" s="31" t="s">
        <v>66</v>
      </c>
      <c r="C2091" s="31" t="s">
        <v>36</v>
      </c>
      <c r="D2091" s="31">
        <v>6</v>
      </c>
      <c r="E2091" s="31">
        <v>6</v>
      </c>
      <c r="F2091" s="32">
        <v>45108</v>
      </c>
      <c r="G2091" s="33">
        <v>15626.67</v>
      </c>
      <c r="H2091" s="31">
        <v>0</v>
      </c>
      <c r="I2091" s="31">
        <v>730</v>
      </c>
      <c r="J2091" s="33">
        <v>5737.08</v>
      </c>
      <c r="K2091" s="33">
        <v>1874.25</v>
      </c>
      <c r="L2091" s="31">
        <v>0</v>
      </c>
      <c r="M2091" s="31"/>
      <c r="N2091" s="33">
        <v>23968</v>
      </c>
      <c r="O2091" s="31">
        <v>280</v>
      </c>
    </row>
    <row r="2092" spans="1:15" x14ac:dyDescent="0.25">
      <c r="A2092" s="30">
        <v>22</v>
      </c>
      <c r="B2092" s="31" t="s">
        <v>34</v>
      </c>
      <c r="C2092" s="31" t="s">
        <v>15</v>
      </c>
      <c r="D2092" s="31">
        <v>6</v>
      </c>
      <c r="E2092" s="31">
        <v>4.5</v>
      </c>
      <c r="F2092" s="32">
        <v>45108</v>
      </c>
      <c r="G2092" s="33">
        <v>2445</v>
      </c>
      <c r="H2092" s="31">
        <v>0</v>
      </c>
      <c r="I2092" s="31">
        <v>90</v>
      </c>
      <c r="J2092" s="33">
        <v>1132</v>
      </c>
      <c r="K2092" s="31">
        <v>301</v>
      </c>
      <c r="L2092" s="31">
        <v>139.72</v>
      </c>
      <c r="M2092" s="31"/>
      <c r="N2092" s="33">
        <v>4107.72</v>
      </c>
      <c r="O2092" s="31">
        <v>100</v>
      </c>
    </row>
    <row r="2093" spans="1:15" ht="30" x14ac:dyDescent="0.25">
      <c r="A2093" s="30">
        <v>95</v>
      </c>
      <c r="B2093" s="31" t="s">
        <v>98</v>
      </c>
      <c r="C2093" s="31" t="s">
        <v>59</v>
      </c>
      <c r="D2093" s="31">
        <v>7</v>
      </c>
      <c r="E2093" s="31">
        <v>7</v>
      </c>
      <c r="F2093" s="32">
        <v>45108</v>
      </c>
      <c r="G2093" s="33">
        <v>17100.009999999998</v>
      </c>
      <c r="H2093" s="31">
        <v>80</v>
      </c>
      <c r="I2093" s="31">
        <v>558</v>
      </c>
      <c r="J2093" s="33">
        <v>5778.73</v>
      </c>
      <c r="K2093" s="33">
        <v>2721.4</v>
      </c>
      <c r="L2093" s="31">
        <v>953.3</v>
      </c>
      <c r="M2093" s="31"/>
      <c r="N2093" s="33">
        <v>27191.439999999999</v>
      </c>
      <c r="O2093" s="31">
        <v>688</v>
      </c>
    </row>
    <row r="2094" spans="1:15" x14ac:dyDescent="0.25">
      <c r="A2094" s="30">
        <v>44</v>
      </c>
      <c r="B2094" s="31" t="s">
        <v>84</v>
      </c>
      <c r="C2094" s="31" t="s">
        <v>15</v>
      </c>
      <c r="D2094" s="31">
        <v>7</v>
      </c>
      <c r="E2094" s="31">
        <v>6</v>
      </c>
      <c r="F2094" s="32">
        <v>45108</v>
      </c>
      <c r="G2094" s="33">
        <v>51768.25</v>
      </c>
      <c r="H2094" s="31">
        <v>0</v>
      </c>
      <c r="I2094" s="31">
        <v>0</v>
      </c>
      <c r="J2094" s="33">
        <v>12859.12</v>
      </c>
      <c r="K2094" s="33">
        <v>2733.73</v>
      </c>
      <c r="L2094" s="33">
        <v>2235</v>
      </c>
      <c r="M2094" s="33"/>
      <c r="N2094" s="33">
        <v>69596.100000000006</v>
      </c>
      <c r="O2094" s="31">
        <v>0</v>
      </c>
    </row>
    <row r="2095" spans="1:15" x14ac:dyDescent="0.25">
      <c r="A2095" s="30">
        <v>118</v>
      </c>
      <c r="B2095" s="31" t="s">
        <v>102</v>
      </c>
      <c r="C2095" s="31" t="s">
        <v>15</v>
      </c>
      <c r="D2095" s="31">
        <v>8</v>
      </c>
      <c r="E2095" s="31">
        <v>7</v>
      </c>
      <c r="F2095" s="32">
        <v>45108</v>
      </c>
      <c r="G2095" s="33">
        <v>18808.689999999999</v>
      </c>
      <c r="H2095" s="31">
        <v>0</v>
      </c>
      <c r="I2095" s="31">
        <v>0</v>
      </c>
      <c r="J2095" s="33">
        <v>11409.04</v>
      </c>
      <c r="K2095" s="33">
        <v>5492.73</v>
      </c>
      <c r="L2095" s="31">
        <v>792</v>
      </c>
      <c r="M2095" s="31"/>
      <c r="N2095" s="33">
        <v>36502.46</v>
      </c>
      <c r="O2095" s="33">
        <v>1046.0999999999999</v>
      </c>
    </row>
    <row r="2096" spans="1:15" x14ac:dyDescent="0.25">
      <c r="A2096" s="30">
        <v>39</v>
      </c>
      <c r="B2096" s="31" t="s">
        <v>54</v>
      </c>
      <c r="C2096" s="31" t="s">
        <v>38</v>
      </c>
      <c r="D2096" s="31">
        <v>6</v>
      </c>
      <c r="E2096" s="31">
        <v>6</v>
      </c>
      <c r="F2096" s="32">
        <v>45108</v>
      </c>
      <c r="G2096" s="33">
        <v>27213.61</v>
      </c>
      <c r="H2096" s="31">
        <v>0</v>
      </c>
      <c r="I2096" s="31">
        <v>0</v>
      </c>
      <c r="J2096" s="33">
        <v>15463.62</v>
      </c>
      <c r="K2096" s="33">
        <v>23309.95</v>
      </c>
      <c r="L2096" s="33">
        <v>15841.13</v>
      </c>
      <c r="M2096" s="33"/>
      <c r="N2096" s="33">
        <v>81828.31</v>
      </c>
      <c r="O2096" s="31">
        <v>0</v>
      </c>
    </row>
    <row r="2097" spans="1:15" x14ac:dyDescent="0.25">
      <c r="A2097" s="30">
        <v>20</v>
      </c>
      <c r="B2097" s="31" t="s">
        <v>30</v>
      </c>
      <c r="C2097" s="31" t="s">
        <v>15</v>
      </c>
      <c r="D2097" s="31">
        <v>6</v>
      </c>
      <c r="E2097" s="31">
        <v>4.5</v>
      </c>
      <c r="F2097" s="32">
        <v>45108</v>
      </c>
      <c r="G2097" s="33">
        <v>1763.89</v>
      </c>
      <c r="H2097" s="31">
        <v>0</v>
      </c>
      <c r="I2097" s="31">
        <v>270</v>
      </c>
      <c r="J2097" s="31">
        <v>990.1</v>
      </c>
      <c r="K2097" s="31">
        <v>180.5</v>
      </c>
      <c r="L2097" s="31">
        <v>24.95</v>
      </c>
      <c r="M2097" s="31"/>
      <c r="N2097" s="33">
        <v>3229.44</v>
      </c>
      <c r="O2097" s="31">
        <v>50</v>
      </c>
    </row>
    <row r="2098" spans="1:15" x14ac:dyDescent="0.25">
      <c r="A2098" s="30">
        <v>76</v>
      </c>
      <c r="B2098" s="31" t="s">
        <v>74</v>
      </c>
      <c r="C2098" s="31" t="s">
        <v>15</v>
      </c>
      <c r="D2098" s="31">
        <v>7</v>
      </c>
      <c r="E2098" s="31">
        <v>6</v>
      </c>
      <c r="F2098" s="32">
        <v>45108</v>
      </c>
      <c r="G2098" s="33">
        <v>20115.189999999999</v>
      </c>
      <c r="H2098" s="31">
        <v>0</v>
      </c>
      <c r="I2098" s="33">
        <v>1100</v>
      </c>
      <c r="J2098" s="33">
        <v>7830</v>
      </c>
      <c r="K2098" s="33">
        <v>1308.7</v>
      </c>
      <c r="L2098" s="31">
        <v>15.99</v>
      </c>
      <c r="M2098" s="31"/>
      <c r="N2098" s="33">
        <v>30369.88</v>
      </c>
      <c r="O2098" s="31">
        <v>0</v>
      </c>
    </row>
    <row r="2099" spans="1:15" x14ac:dyDescent="0.25">
      <c r="A2099" s="30">
        <v>36</v>
      </c>
      <c r="B2099" s="31" t="s">
        <v>52</v>
      </c>
      <c r="C2099" s="31" t="s">
        <v>15</v>
      </c>
      <c r="D2099" s="31">
        <v>7</v>
      </c>
      <c r="E2099" s="31">
        <v>6</v>
      </c>
      <c r="F2099" s="32">
        <v>45108</v>
      </c>
      <c r="G2099" s="33">
        <v>27341</v>
      </c>
      <c r="H2099" s="31">
        <v>500</v>
      </c>
      <c r="I2099" s="33">
        <v>3010</v>
      </c>
      <c r="J2099" s="33">
        <v>7806.3</v>
      </c>
      <c r="K2099" s="33">
        <v>2085.6</v>
      </c>
      <c r="L2099" s="31">
        <v>0</v>
      </c>
      <c r="M2099" s="31"/>
      <c r="N2099" s="33">
        <v>40742.9</v>
      </c>
      <c r="O2099" s="31">
        <v>0</v>
      </c>
    </row>
    <row r="2100" spans="1:15" x14ac:dyDescent="0.25">
      <c r="A2100" s="30">
        <v>41</v>
      </c>
      <c r="B2100" s="31" t="s">
        <v>50</v>
      </c>
      <c r="C2100" s="31" t="s">
        <v>38</v>
      </c>
      <c r="D2100" s="31">
        <v>5</v>
      </c>
      <c r="E2100" s="31">
        <v>6</v>
      </c>
      <c r="F2100" s="32">
        <v>45108</v>
      </c>
      <c r="G2100" s="33">
        <v>33469.58</v>
      </c>
      <c r="H2100" s="31">
        <v>0</v>
      </c>
      <c r="I2100" s="31">
        <v>799.99</v>
      </c>
      <c r="J2100" s="33">
        <v>9913.5300000000007</v>
      </c>
      <c r="K2100" s="33">
        <v>2102.0700000000002</v>
      </c>
      <c r="L2100" s="31">
        <v>643.85</v>
      </c>
      <c r="M2100" s="31"/>
      <c r="N2100" s="33">
        <v>46929.02</v>
      </c>
      <c r="O2100" s="31">
        <v>0</v>
      </c>
    </row>
    <row r="2101" spans="1:15" x14ac:dyDescent="0.25">
      <c r="A2101" s="30">
        <v>13</v>
      </c>
      <c r="B2101" s="31" t="s">
        <v>25</v>
      </c>
      <c r="C2101" s="31" t="s">
        <v>15</v>
      </c>
      <c r="D2101" s="31">
        <v>6</v>
      </c>
      <c r="E2101" s="31">
        <v>6</v>
      </c>
      <c r="F2101" s="32">
        <v>45108</v>
      </c>
      <c r="G2101" s="33">
        <v>11139.55</v>
      </c>
      <c r="H2101" s="31">
        <v>0</v>
      </c>
      <c r="I2101" s="31">
        <v>945</v>
      </c>
      <c r="J2101" s="33">
        <v>3791.8</v>
      </c>
      <c r="K2101" s="33">
        <v>1266.1300000000001</v>
      </c>
      <c r="L2101" s="31">
        <v>33.979999999999997</v>
      </c>
      <c r="M2101" s="31"/>
      <c r="N2101" s="33">
        <v>17176.46</v>
      </c>
      <c r="O2101" s="31">
        <v>0</v>
      </c>
    </row>
    <row r="2102" spans="1:15" x14ac:dyDescent="0.25">
      <c r="A2102" s="30">
        <v>43</v>
      </c>
      <c r="B2102" s="31" t="s">
        <v>75</v>
      </c>
      <c r="C2102" s="31" t="s">
        <v>15</v>
      </c>
      <c r="D2102" s="31">
        <v>10</v>
      </c>
      <c r="E2102" s="31">
        <v>6</v>
      </c>
      <c r="F2102" s="32">
        <v>45108</v>
      </c>
      <c r="G2102" s="33">
        <v>14930.01</v>
      </c>
      <c r="H2102" s="31">
        <v>0</v>
      </c>
      <c r="I2102" s="31">
        <v>0</v>
      </c>
      <c r="J2102" s="33">
        <v>2774.69</v>
      </c>
      <c r="K2102" s="31">
        <v>682.76</v>
      </c>
      <c r="L2102" s="31">
        <v>409.07</v>
      </c>
      <c r="M2102" s="31"/>
      <c r="N2102" s="33">
        <v>18796.53</v>
      </c>
      <c r="O2102" s="31">
        <v>0</v>
      </c>
    </row>
    <row r="2103" spans="1:15" x14ac:dyDescent="0.25">
      <c r="A2103" s="30">
        <v>49</v>
      </c>
      <c r="B2103" s="31" t="s">
        <v>64</v>
      </c>
      <c r="C2103" s="31" t="s">
        <v>15</v>
      </c>
      <c r="D2103" s="31">
        <v>7</v>
      </c>
      <c r="E2103" s="31">
        <v>6</v>
      </c>
      <c r="F2103" s="32">
        <v>45108</v>
      </c>
      <c r="G2103" s="33">
        <v>5771.25</v>
      </c>
      <c r="H2103" s="31">
        <v>105</v>
      </c>
      <c r="I2103" s="33">
        <v>1668.5</v>
      </c>
      <c r="J2103" s="33">
        <v>2396.77</v>
      </c>
      <c r="K2103" s="31">
        <v>952</v>
      </c>
      <c r="L2103" s="31">
        <v>449.02</v>
      </c>
      <c r="M2103" s="31"/>
      <c r="N2103" s="33">
        <v>11342.54</v>
      </c>
      <c r="O2103" s="31">
        <v>0</v>
      </c>
    </row>
    <row r="2104" spans="1:15" x14ac:dyDescent="0.25">
      <c r="A2104" s="30">
        <v>11</v>
      </c>
      <c r="B2104" s="31" t="s">
        <v>22</v>
      </c>
      <c r="C2104" s="31" t="s">
        <v>15</v>
      </c>
      <c r="D2104" s="31">
        <v>6</v>
      </c>
      <c r="E2104" s="31">
        <v>6</v>
      </c>
      <c r="F2104" s="32">
        <v>45108</v>
      </c>
      <c r="G2104" s="33">
        <v>7644.01</v>
      </c>
      <c r="H2104" s="33">
        <v>1050</v>
      </c>
      <c r="I2104" s="31">
        <v>825</v>
      </c>
      <c r="J2104" s="33">
        <v>2458</v>
      </c>
      <c r="K2104" s="31">
        <v>839</v>
      </c>
      <c r="L2104" s="31">
        <v>88.98</v>
      </c>
      <c r="M2104" s="31"/>
      <c r="N2104" s="33">
        <v>12904.99</v>
      </c>
      <c r="O2104" s="31">
        <v>0</v>
      </c>
    </row>
    <row r="2105" spans="1:15" x14ac:dyDescent="0.25">
      <c r="A2105" s="30">
        <v>56</v>
      </c>
      <c r="B2105" s="31" t="s">
        <v>55</v>
      </c>
      <c r="C2105" s="31" t="s">
        <v>15</v>
      </c>
      <c r="D2105" s="31">
        <v>6</v>
      </c>
      <c r="E2105" s="31">
        <v>6</v>
      </c>
      <c r="F2105" s="32">
        <v>45108</v>
      </c>
      <c r="G2105" s="33">
        <v>3317.5</v>
      </c>
      <c r="H2105" s="31">
        <v>0</v>
      </c>
      <c r="I2105" s="31">
        <v>0</v>
      </c>
      <c r="J2105" s="33">
        <v>2614</v>
      </c>
      <c r="K2105" s="31">
        <v>687.5</v>
      </c>
      <c r="L2105" s="31">
        <v>0</v>
      </c>
      <c r="M2105" s="31"/>
      <c r="N2105" s="33">
        <v>6619</v>
      </c>
      <c r="O2105" s="31">
        <v>0</v>
      </c>
    </row>
    <row r="2106" spans="1:15" x14ac:dyDescent="0.25">
      <c r="A2106" s="30">
        <v>10</v>
      </c>
      <c r="B2106" s="31" t="s">
        <v>21</v>
      </c>
      <c r="C2106" s="31" t="s">
        <v>15</v>
      </c>
      <c r="D2106" s="31">
        <v>6</v>
      </c>
      <c r="E2106" s="31">
        <v>6</v>
      </c>
      <c r="F2106" s="32">
        <v>45108</v>
      </c>
      <c r="G2106" s="33">
        <v>5305.5</v>
      </c>
      <c r="H2106" s="31">
        <v>0</v>
      </c>
      <c r="I2106" s="31">
        <v>769.09</v>
      </c>
      <c r="J2106" s="33">
        <v>1879</v>
      </c>
      <c r="K2106" s="31">
        <v>376.9</v>
      </c>
      <c r="L2106" s="31">
        <v>177.91</v>
      </c>
      <c r="M2106" s="31"/>
      <c r="N2106" s="33">
        <v>8508.4</v>
      </c>
      <c r="O2106" s="31">
        <v>0</v>
      </c>
    </row>
    <row r="2107" spans="1:15" x14ac:dyDescent="0.25">
      <c r="A2107" s="30">
        <v>47</v>
      </c>
      <c r="B2107" s="31" t="s">
        <v>77</v>
      </c>
      <c r="C2107" s="31" t="s">
        <v>36</v>
      </c>
      <c r="D2107" s="31">
        <v>9</v>
      </c>
      <c r="E2107" s="31">
        <v>6</v>
      </c>
      <c r="F2107" s="32">
        <v>45108</v>
      </c>
      <c r="G2107" s="33">
        <v>24726.89</v>
      </c>
      <c r="H2107" s="33">
        <v>1275</v>
      </c>
      <c r="I2107" s="31">
        <v>489</v>
      </c>
      <c r="J2107" s="33">
        <v>6468.73</v>
      </c>
      <c r="K2107" s="33">
        <v>2843.97</v>
      </c>
      <c r="L2107" s="33">
        <v>9724.31</v>
      </c>
      <c r="M2107" s="33"/>
      <c r="N2107" s="33">
        <v>45527.9</v>
      </c>
      <c r="O2107" s="31">
        <v>0</v>
      </c>
    </row>
    <row r="2108" spans="1:15" ht="30" x14ac:dyDescent="0.25">
      <c r="A2108" s="30">
        <v>31</v>
      </c>
      <c r="B2108" s="31" t="s">
        <v>45</v>
      </c>
      <c r="C2108" s="31" t="s">
        <v>20</v>
      </c>
      <c r="D2108" s="31">
        <v>7</v>
      </c>
      <c r="E2108" s="31">
        <v>6</v>
      </c>
      <c r="F2108" s="32">
        <v>45108</v>
      </c>
      <c r="G2108" s="33">
        <v>29031.5</v>
      </c>
      <c r="H2108" s="31">
        <v>550</v>
      </c>
      <c r="I2108" s="33">
        <v>1187</v>
      </c>
      <c r="J2108" s="33">
        <v>8453.2000000000007</v>
      </c>
      <c r="K2108" s="33">
        <v>1381</v>
      </c>
      <c r="L2108" s="31">
        <v>78</v>
      </c>
      <c r="M2108" s="31"/>
      <c r="N2108" s="33">
        <v>40680.699999999997</v>
      </c>
      <c r="O2108" s="31">
        <v>0</v>
      </c>
    </row>
    <row r="2109" spans="1:15" x14ac:dyDescent="0.25">
      <c r="A2109" s="30">
        <v>6</v>
      </c>
      <c r="B2109" s="31" t="s">
        <v>16</v>
      </c>
      <c r="C2109" s="31" t="s">
        <v>15</v>
      </c>
      <c r="D2109" s="31">
        <v>6</v>
      </c>
      <c r="E2109" s="31">
        <v>6</v>
      </c>
      <c r="F2109" s="32">
        <v>45108</v>
      </c>
      <c r="G2109" s="33">
        <v>10420</v>
      </c>
      <c r="H2109" s="31">
        <v>0</v>
      </c>
      <c r="I2109" s="33">
        <v>2158.5</v>
      </c>
      <c r="J2109" s="33">
        <v>2743.25</v>
      </c>
      <c r="K2109" s="33">
        <v>1048.5</v>
      </c>
      <c r="L2109" s="33">
        <v>2526.96</v>
      </c>
      <c r="M2109" s="33"/>
      <c r="N2109" s="33">
        <v>18897.21</v>
      </c>
      <c r="O2109" s="31">
        <v>0</v>
      </c>
    </row>
    <row r="2110" spans="1:15" ht="30" x14ac:dyDescent="0.25">
      <c r="A2110" s="30">
        <v>9</v>
      </c>
      <c r="B2110" s="31" t="s">
        <v>19</v>
      </c>
      <c r="C2110" s="31" t="s">
        <v>20</v>
      </c>
      <c r="D2110" s="31">
        <v>5</v>
      </c>
      <c r="E2110" s="31">
        <v>6</v>
      </c>
      <c r="F2110" s="32">
        <v>45108</v>
      </c>
      <c r="G2110" s="33">
        <v>9329.75</v>
      </c>
      <c r="H2110" s="31">
        <v>0</v>
      </c>
      <c r="I2110" s="31">
        <v>0</v>
      </c>
      <c r="J2110" s="33">
        <v>3445.05</v>
      </c>
      <c r="K2110" s="31">
        <v>390.5</v>
      </c>
      <c r="L2110" s="31">
        <v>15.99</v>
      </c>
      <c r="M2110" s="31"/>
      <c r="N2110" s="33">
        <v>13181.29</v>
      </c>
      <c r="O2110" s="31">
        <v>0</v>
      </c>
    </row>
    <row r="2111" spans="1:15" x14ac:dyDescent="0.25">
      <c r="A2111" s="30">
        <v>26</v>
      </c>
      <c r="B2111" s="31" t="s">
        <v>41</v>
      </c>
      <c r="C2111" s="31" t="s">
        <v>15</v>
      </c>
      <c r="D2111" s="31">
        <v>8</v>
      </c>
      <c r="E2111" s="31">
        <v>6</v>
      </c>
      <c r="F2111" s="32">
        <v>45108</v>
      </c>
      <c r="G2111" s="33">
        <v>16686</v>
      </c>
      <c r="H2111" s="31">
        <v>510</v>
      </c>
      <c r="I2111" s="31">
        <v>0</v>
      </c>
      <c r="J2111" s="33">
        <v>3255.1</v>
      </c>
      <c r="K2111" s="33">
        <v>1058.5999999999999</v>
      </c>
      <c r="L2111" s="31">
        <v>324.86</v>
      </c>
      <c r="M2111" s="31"/>
      <c r="N2111" s="33">
        <v>21834.560000000001</v>
      </c>
      <c r="O2111" s="31">
        <v>0</v>
      </c>
    </row>
    <row r="2112" spans="1:15" x14ac:dyDescent="0.25">
      <c r="A2112" s="30">
        <v>54</v>
      </c>
      <c r="B2112" s="31" t="s">
        <v>65</v>
      </c>
      <c r="C2112" s="31" t="s">
        <v>15</v>
      </c>
      <c r="D2112" s="31">
        <v>8</v>
      </c>
      <c r="E2112" s="31">
        <v>6</v>
      </c>
      <c r="F2112" s="32">
        <v>45108</v>
      </c>
      <c r="G2112" s="33">
        <v>8405.5</v>
      </c>
      <c r="H2112" s="31">
        <v>0</v>
      </c>
      <c r="I2112" s="31">
        <v>605</v>
      </c>
      <c r="J2112" s="33">
        <v>2573.54</v>
      </c>
      <c r="K2112" s="33">
        <v>1036.5999999999999</v>
      </c>
      <c r="L2112" s="31">
        <v>0</v>
      </c>
      <c r="M2112" s="31"/>
      <c r="N2112" s="33">
        <v>12620.64</v>
      </c>
      <c r="O2112" s="31">
        <v>0</v>
      </c>
    </row>
    <row r="2113" spans="1:15" x14ac:dyDescent="0.25">
      <c r="A2113" s="30">
        <v>24</v>
      </c>
      <c r="B2113" s="31" t="s">
        <v>39</v>
      </c>
      <c r="C2113" s="31" t="s">
        <v>36</v>
      </c>
      <c r="D2113" s="31">
        <v>6</v>
      </c>
      <c r="E2113" s="31">
        <v>6</v>
      </c>
      <c r="F2113" s="32">
        <v>45108</v>
      </c>
      <c r="G2113" s="33">
        <v>22726.880000000001</v>
      </c>
      <c r="H2113" s="31">
        <v>0</v>
      </c>
      <c r="I2113" s="33">
        <v>1213</v>
      </c>
      <c r="J2113" s="33">
        <v>4217.8500000000004</v>
      </c>
      <c r="K2113" s="31">
        <v>944.86</v>
      </c>
      <c r="L2113" s="31">
        <v>117.46</v>
      </c>
      <c r="M2113" s="31"/>
      <c r="N2113" s="33">
        <v>29220.05</v>
      </c>
      <c r="O2113" s="31">
        <v>0</v>
      </c>
    </row>
    <row r="2114" spans="1:15" ht="30" x14ac:dyDescent="0.25">
      <c r="A2114" s="30">
        <v>15</v>
      </c>
      <c r="B2114" s="31" t="s">
        <v>26</v>
      </c>
      <c r="C2114" s="31" t="s">
        <v>20</v>
      </c>
      <c r="D2114" s="31">
        <v>7</v>
      </c>
      <c r="E2114" s="31">
        <v>6</v>
      </c>
      <c r="F2114" s="32">
        <v>45108</v>
      </c>
      <c r="G2114" s="33">
        <v>22860.76</v>
      </c>
      <c r="H2114" s="31">
        <v>495</v>
      </c>
      <c r="I2114" s="31">
        <v>325.5</v>
      </c>
      <c r="J2114" s="33">
        <v>12104.75</v>
      </c>
      <c r="K2114" s="33">
        <v>2545.33</v>
      </c>
      <c r="L2114" s="31">
        <v>609.45000000000005</v>
      </c>
      <c r="M2114" s="31"/>
      <c r="N2114" s="33">
        <v>38940.79</v>
      </c>
      <c r="O2114" s="31">
        <v>0</v>
      </c>
    </row>
    <row r="2115" spans="1:15" x14ac:dyDescent="0.25">
      <c r="A2115" s="30">
        <v>38</v>
      </c>
      <c r="B2115" s="31" t="s">
        <v>53</v>
      </c>
      <c r="C2115" s="31" t="s">
        <v>15</v>
      </c>
      <c r="D2115" s="31">
        <v>8</v>
      </c>
      <c r="E2115" s="31">
        <v>6</v>
      </c>
      <c r="F2115" s="32">
        <v>45108</v>
      </c>
      <c r="G2115" s="33">
        <v>2407.75</v>
      </c>
      <c r="H2115" s="31">
        <v>0</v>
      </c>
      <c r="I2115" s="31">
        <v>0</v>
      </c>
      <c r="J2115" s="33">
        <v>2623.05</v>
      </c>
      <c r="K2115" s="31">
        <v>561.99</v>
      </c>
      <c r="L2115" s="31">
        <v>45</v>
      </c>
      <c r="M2115" s="31"/>
      <c r="N2115" s="33">
        <v>5637.79</v>
      </c>
      <c r="O2115" s="31">
        <v>0</v>
      </c>
    </row>
    <row r="2116" spans="1:15" x14ac:dyDescent="0.25">
      <c r="A2116" s="30">
        <v>80</v>
      </c>
      <c r="B2116" s="31" t="s">
        <v>94</v>
      </c>
      <c r="C2116" s="31" t="s">
        <v>15</v>
      </c>
      <c r="D2116" s="31">
        <v>7</v>
      </c>
      <c r="E2116" s="31">
        <v>7</v>
      </c>
      <c r="F2116" s="32">
        <v>45108</v>
      </c>
      <c r="G2116" s="33">
        <v>11860.89</v>
      </c>
      <c r="H2116" s="31">
        <v>0</v>
      </c>
      <c r="I2116" s="31">
        <v>0</v>
      </c>
      <c r="J2116" s="33">
        <v>7260.56</v>
      </c>
      <c r="K2116" s="33">
        <v>2099.61</v>
      </c>
      <c r="L2116" s="31">
        <v>149</v>
      </c>
      <c r="M2116" s="31"/>
      <c r="N2116" s="33">
        <v>21370.06</v>
      </c>
      <c r="O2116" s="31">
        <v>0</v>
      </c>
    </row>
    <row r="2117" spans="1:15" x14ac:dyDescent="0.25">
      <c r="A2117" s="30">
        <v>4</v>
      </c>
      <c r="B2117" s="31" t="s">
        <v>37</v>
      </c>
      <c r="C2117" s="31" t="s">
        <v>38</v>
      </c>
      <c r="D2117" s="31">
        <v>5</v>
      </c>
      <c r="E2117" s="31">
        <v>6</v>
      </c>
      <c r="F2117" s="32">
        <v>45108</v>
      </c>
      <c r="G2117" s="33">
        <v>29601.040000000001</v>
      </c>
      <c r="H2117" s="31">
        <v>375</v>
      </c>
      <c r="I2117" s="33">
        <v>2750</v>
      </c>
      <c r="J2117" s="33">
        <v>9962.9</v>
      </c>
      <c r="K2117" s="33">
        <v>2889.24</v>
      </c>
      <c r="L2117" s="31">
        <v>390.02</v>
      </c>
      <c r="M2117" s="31"/>
      <c r="N2117" s="33">
        <v>45968.2</v>
      </c>
      <c r="O2117" s="31">
        <v>0</v>
      </c>
    </row>
    <row r="2118" spans="1:15" ht="30" x14ac:dyDescent="0.25">
      <c r="A2118" s="30">
        <v>82</v>
      </c>
      <c r="B2118" s="31" t="s">
        <v>87</v>
      </c>
      <c r="C2118" s="31" t="s">
        <v>59</v>
      </c>
      <c r="D2118" s="31">
        <v>7</v>
      </c>
      <c r="E2118" s="31">
        <v>0</v>
      </c>
      <c r="F2118" s="32">
        <v>45108</v>
      </c>
      <c r="G2118" s="33">
        <v>7489.75</v>
      </c>
      <c r="H2118" s="31">
        <v>0</v>
      </c>
      <c r="I2118" s="31">
        <v>0</v>
      </c>
      <c r="J2118" s="33">
        <v>4045.88</v>
      </c>
      <c r="K2118" s="33">
        <v>1568.75</v>
      </c>
      <c r="L2118" s="31">
        <v>0</v>
      </c>
      <c r="M2118" s="31"/>
      <c r="N2118" s="33">
        <v>13104.38</v>
      </c>
      <c r="O2118" s="31">
        <v>-152.08000000000001</v>
      </c>
    </row>
    <row r="2119" spans="1:15" x14ac:dyDescent="0.25">
      <c r="A2119" s="30">
        <v>71</v>
      </c>
      <c r="B2119" s="31" t="s">
        <v>73</v>
      </c>
      <c r="C2119" s="31" t="s">
        <v>15</v>
      </c>
      <c r="D2119" s="31">
        <v>7</v>
      </c>
      <c r="E2119" s="31">
        <v>6</v>
      </c>
      <c r="F2119" s="32">
        <v>45108</v>
      </c>
      <c r="G2119" s="33">
        <v>16875</v>
      </c>
      <c r="H2119" s="31">
        <v>0</v>
      </c>
      <c r="I2119" s="31">
        <v>0</v>
      </c>
      <c r="J2119" s="33">
        <v>7026.6</v>
      </c>
      <c r="K2119" s="33">
        <v>2718.74</v>
      </c>
      <c r="L2119" s="31">
        <v>945.94</v>
      </c>
      <c r="M2119" s="31"/>
      <c r="N2119" s="33">
        <v>27566.28</v>
      </c>
      <c r="O2119" s="31">
        <v>0</v>
      </c>
    </row>
    <row r="2120" spans="1:15" x14ac:dyDescent="0.25">
      <c r="A2120" s="30">
        <v>74</v>
      </c>
      <c r="B2120" s="31" t="s">
        <v>80</v>
      </c>
      <c r="C2120" s="31" t="s">
        <v>36</v>
      </c>
      <c r="D2120" s="31">
        <v>8</v>
      </c>
      <c r="E2120" s="31">
        <v>7</v>
      </c>
      <c r="F2120" s="32">
        <v>45108</v>
      </c>
      <c r="G2120" s="33">
        <v>15928.84</v>
      </c>
      <c r="H2120" s="31">
        <v>0</v>
      </c>
      <c r="I2120" s="31">
        <v>0</v>
      </c>
      <c r="J2120" s="33">
        <v>3229.5</v>
      </c>
      <c r="K2120" s="33">
        <v>1019</v>
      </c>
      <c r="L2120" s="31">
        <v>91.7</v>
      </c>
      <c r="M2120" s="31"/>
      <c r="N2120" s="33">
        <v>20269.04</v>
      </c>
      <c r="O2120" s="31">
        <v>0</v>
      </c>
    </row>
    <row r="2121" spans="1:15" x14ac:dyDescent="0.25">
      <c r="A2121" s="30">
        <v>42</v>
      </c>
      <c r="B2121" s="31" t="s">
        <v>60</v>
      </c>
      <c r="C2121" s="31" t="s">
        <v>15</v>
      </c>
      <c r="D2121" s="31">
        <v>8</v>
      </c>
      <c r="E2121" s="31">
        <v>6</v>
      </c>
      <c r="F2121" s="32">
        <v>45108</v>
      </c>
      <c r="G2121" s="33">
        <v>10014.89</v>
      </c>
      <c r="H2121" s="31">
        <v>0</v>
      </c>
      <c r="I2121" s="33">
        <v>1420</v>
      </c>
      <c r="J2121" s="33">
        <v>2622.36</v>
      </c>
      <c r="K2121" s="31">
        <v>543.99</v>
      </c>
      <c r="L2121" s="31">
        <v>0</v>
      </c>
      <c r="M2121" s="31"/>
      <c r="N2121" s="33">
        <v>14601.24</v>
      </c>
      <c r="O2121" s="31">
        <v>0</v>
      </c>
    </row>
    <row r="2122" spans="1:15" x14ac:dyDescent="0.25">
      <c r="A2122" s="30">
        <v>2</v>
      </c>
      <c r="B2122" s="31" t="s">
        <v>14</v>
      </c>
      <c r="C2122" s="31" t="s">
        <v>15</v>
      </c>
      <c r="D2122" s="31">
        <v>5</v>
      </c>
      <c r="E2122" s="31">
        <v>6</v>
      </c>
      <c r="F2122" s="32">
        <v>45108</v>
      </c>
      <c r="G2122" s="33">
        <v>16474.990000000002</v>
      </c>
      <c r="H2122" s="31">
        <v>0</v>
      </c>
      <c r="I2122" s="31">
        <v>0</v>
      </c>
      <c r="J2122" s="33">
        <v>4049.5</v>
      </c>
      <c r="K2122" s="33">
        <v>1192.71</v>
      </c>
      <c r="L2122" s="31">
        <v>97.98</v>
      </c>
      <c r="M2122" s="31"/>
      <c r="N2122" s="33">
        <v>21815.18</v>
      </c>
      <c r="O2122" s="31">
        <v>0</v>
      </c>
    </row>
    <row r="2123" spans="1:15" x14ac:dyDescent="0.25">
      <c r="A2123" s="30">
        <v>67</v>
      </c>
      <c r="B2123" s="31" t="s">
        <v>68</v>
      </c>
      <c r="C2123" s="31" t="s">
        <v>15</v>
      </c>
      <c r="D2123" s="31">
        <v>8</v>
      </c>
      <c r="E2123" s="31">
        <v>6</v>
      </c>
      <c r="F2123" s="32">
        <v>45108</v>
      </c>
      <c r="G2123" s="33">
        <v>21424.95</v>
      </c>
      <c r="H2123" s="31">
        <v>0</v>
      </c>
      <c r="I2123" s="31">
        <v>285</v>
      </c>
      <c r="J2123" s="33">
        <v>6037.05</v>
      </c>
      <c r="K2123" s="33">
        <v>2229.21</v>
      </c>
      <c r="L2123" s="31">
        <v>247.5</v>
      </c>
      <c r="M2123" s="31"/>
      <c r="N2123" s="33">
        <v>30223.71</v>
      </c>
      <c r="O2123" s="31">
        <v>0</v>
      </c>
    </row>
    <row r="2124" spans="1:15" x14ac:dyDescent="0.25">
      <c r="A2124" s="30">
        <v>30</v>
      </c>
      <c r="B2124" s="31" t="s">
        <v>43</v>
      </c>
      <c r="C2124" s="31" t="s">
        <v>15</v>
      </c>
      <c r="D2124" s="31">
        <v>7</v>
      </c>
      <c r="E2124" s="31">
        <v>6</v>
      </c>
      <c r="F2124" s="32">
        <v>45108</v>
      </c>
      <c r="G2124" s="33">
        <v>4047</v>
      </c>
      <c r="H2124" s="31">
        <v>0</v>
      </c>
      <c r="I2124" s="31">
        <v>684</v>
      </c>
      <c r="J2124" s="33">
        <v>2409.5</v>
      </c>
      <c r="K2124" s="31">
        <v>732.5</v>
      </c>
      <c r="L2124" s="31">
        <v>416.94</v>
      </c>
      <c r="M2124" s="31"/>
      <c r="N2124" s="33">
        <v>8289.94</v>
      </c>
      <c r="O2124" s="31">
        <v>0</v>
      </c>
    </row>
    <row r="2125" spans="1:15" x14ac:dyDescent="0.25">
      <c r="A2125" s="30">
        <v>29</v>
      </c>
      <c r="B2125" s="31" t="s">
        <v>47</v>
      </c>
      <c r="C2125" s="31" t="s">
        <v>15</v>
      </c>
      <c r="D2125" s="31">
        <v>7</v>
      </c>
      <c r="E2125" s="31">
        <v>6</v>
      </c>
      <c r="F2125" s="32">
        <v>45108</v>
      </c>
      <c r="G2125" s="33">
        <v>6340</v>
      </c>
      <c r="H2125" s="31">
        <v>0</v>
      </c>
      <c r="I2125" s="31">
        <v>180</v>
      </c>
      <c r="J2125" s="33">
        <v>2643</v>
      </c>
      <c r="K2125" s="33">
        <v>1054</v>
      </c>
      <c r="L2125" s="31">
        <v>95.96</v>
      </c>
      <c r="M2125" s="31"/>
      <c r="N2125" s="33">
        <v>10312.959999999999</v>
      </c>
      <c r="O2125" s="31">
        <v>0</v>
      </c>
    </row>
    <row r="2126" spans="1:15" x14ac:dyDescent="0.25">
      <c r="A2126" s="30">
        <v>68</v>
      </c>
      <c r="B2126" s="31" t="s">
        <v>72</v>
      </c>
      <c r="C2126" s="31" t="s">
        <v>32</v>
      </c>
      <c r="D2126" s="31">
        <v>6</v>
      </c>
      <c r="E2126" s="31">
        <v>7</v>
      </c>
      <c r="F2126" s="32">
        <v>45108</v>
      </c>
      <c r="G2126" s="33">
        <v>16398.5</v>
      </c>
      <c r="H2126" s="31">
        <v>0</v>
      </c>
      <c r="I2126" s="31">
        <v>250</v>
      </c>
      <c r="J2126" s="33">
        <v>5801.72</v>
      </c>
      <c r="K2126" s="33">
        <v>1257.5</v>
      </c>
      <c r="L2126" s="31">
        <v>130.96</v>
      </c>
      <c r="M2126" s="31"/>
      <c r="N2126" s="33">
        <v>23838.68</v>
      </c>
      <c r="O2126" s="31">
        <v>0</v>
      </c>
    </row>
    <row r="2127" spans="1:15" x14ac:dyDescent="0.25">
      <c r="A2127" s="30">
        <v>14</v>
      </c>
      <c r="B2127" s="31" t="s">
        <v>24</v>
      </c>
      <c r="C2127" s="31" t="s">
        <v>15</v>
      </c>
      <c r="D2127" s="31">
        <v>6</v>
      </c>
      <c r="E2127" s="31">
        <v>4.5</v>
      </c>
      <c r="F2127" s="32">
        <v>45108</v>
      </c>
      <c r="G2127" s="33">
        <v>2669.79</v>
      </c>
      <c r="H2127" s="31">
        <v>700</v>
      </c>
      <c r="I2127" s="31">
        <v>0</v>
      </c>
      <c r="J2127" s="33">
        <v>2719.16</v>
      </c>
      <c r="K2127" s="31">
        <v>964.94</v>
      </c>
      <c r="L2127" s="31">
        <v>0</v>
      </c>
      <c r="M2127" s="31"/>
      <c r="N2127" s="33">
        <v>7053.89</v>
      </c>
      <c r="O2127" s="31">
        <v>153.86000000000001</v>
      </c>
    </row>
    <row r="2128" spans="1:15" x14ac:dyDescent="0.25">
      <c r="A2128" s="30">
        <v>28</v>
      </c>
      <c r="B2128" s="31" t="s">
        <v>46</v>
      </c>
      <c r="C2128" s="31" t="s">
        <v>15</v>
      </c>
      <c r="D2128" s="31">
        <v>8</v>
      </c>
      <c r="E2128" s="31">
        <v>6</v>
      </c>
      <c r="F2128" s="32">
        <v>45108</v>
      </c>
      <c r="G2128" s="33">
        <v>7440</v>
      </c>
      <c r="H2128" s="31">
        <v>0</v>
      </c>
      <c r="I2128" s="31">
        <v>0</v>
      </c>
      <c r="J2128" s="33">
        <v>3215.5</v>
      </c>
      <c r="K2128" s="31">
        <v>782.5</v>
      </c>
      <c r="L2128" s="31">
        <v>95.96</v>
      </c>
      <c r="M2128" s="31"/>
      <c r="N2128" s="33">
        <v>11533.96</v>
      </c>
      <c r="O2128" s="31">
        <v>0</v>
      </c>
    </row>
    <row r="2129" spans="1:15" x14ac:dyDescent="0.25">
      <c r="A2129" s="30">
        <v>97</v>
      </c>
      <c r="B2129" s="31" t="s">
        <v>96</v>
      </c>
      <c r="C2129" s="31" t="s">
        <v>15</v>
      </c>
      <c r="D2129" s="31">
        <v>8</v>
      </c>
      <c r="E2129" s="31">
        <v>7</v>
      </c>
      <c r="F2129" s="32">
        <v>45108</v>
      </c>
      <c r="G2129" s="33">
        <v>5048.8999999999996</v>
      </c>
      <c r="H2129" s="31">
        <v>0</v>
      </c>
      <c r="I2129" s="33">
        <v>1575</v>
      </c>
      <c r="J2129" s="33">
        <v>5083.37</v>
      </c>
      <c r="K2129" s="33">
        <v>1740.28</v>
      </c>
      <c r="L2129" s="31">
        <v>59.98</v>
      </c>
      <c r="M2129" s="31"/>
      <c r="N2129" s="33">
        <v>13507.53</v>
      </c>
      <c r="O2129" s="31">
        <v>475.76</v>
      </c>
    </row>
    <row r="2130" spans="1:15" x14ac:dyDescent="0.25">
      <c r="A2130" s="30">
        <v>90</v>
      </c>
      <c r="B2130" s="31" t="s">
        <v>90</v>
      </c>
      <c r="C2130" s="31" t="s">
        <v>38</v>
      </c>
      <c r="D2130" s="31">
        <v>6</v>
      </c>
      <c r="E2130" s="31">
        <v>7</v>
      </c>
      <c r="F2130" s="32">
        <v>45108</v>
      </c>
      <c r="G2130" s="33">
        <v>58750.5</v>
      </c>
      <c r="H2130" s="33">
        <v>5034</v>
      </c>
      <c r="I2130" s="31">
        <v>0</v>
      </c>
      <c r="J2130" s="33">
        <v>19573.23</v>
      </c>
      <c r="K2130" s="33">
        <v>9569.85</v>
      </c>
      <c r="L2130" s="31">
        <v>96.25</v>
      </c>
      <c r="M2130" s="31"/>
      <c r="N2130" s="33">
        <v>93023.83</v>
      </c>
      <c r="O2130" s="31">
        <v>-253.31</v>
      </c>
    </row>
    <row r="2131" spans="1:15" x14ac:dyDescent="0.25">
      <c r="A2131" s="30">
        <v>93</v>
      </c>
      <c r="B2131" s="31" t="s">
        <v>100</v>
      </c>
      <c r="C2131" s="31" t="s">
        <v>15</v>
      </c>
      <c r="D2131" s="31">
        <v>8</v>
      </c>
      <c r="E2131" s="31">
        <v>6</v>
      </c>
      <c r="F2131" s="32">
        <v>45108</v>
      </c>
      <c r="G2131" s="33">
        <v>9540.5</v>
      </c>
      <c r="H2131" s="31">
        <v>0</v>
      </c>
      <c r="I2131" s="31">
        <v>100</v>
      </c>
      <c r="J2131" s="31">
        <v>690.69</v>
      </c>
      <c r="K2131" s="31">
        <v>2.75</v>
      </c>
      <c r="L2131" s="31">
        <v>0</v>
      </c>
      <c r="M2131" s="31"/>
      <c r="N2131" s="33">
        <v>10333.94</v>
      </c>
      <c r="O2131" s="31">
        <v>0</v>
      </c>
    </row>
    <row r="2132" spans="1:15" x14ac:dyDescent="0.25">
      <c r="A2132" s="30">
        <v>57</v>
      </c>
      <c r="B2132" s="31" t="s">
        <v>86</v>
      </c>
      <c r="C2132" s="31" t="s">
        <v>15</v>
      </c>
      <c r="D2132" s="31">
        <v>7</v>
      </c>
      <c r="E2132" s="31">
        <v>6</v>
      </c>
      <c r="F2132" s="32">
        <v>45108</v>
      </c>
      <c r="G2132" s="33">
        <v>23605.02</v>
      </c>
      <c r="H2132" s="31">
        <v>0</v>
      </c>
      <c r="I2132" s="31">
        <v>0</v>
      </c>
      <c r="J2132" s="33">
        <v>12575.61</v>
      </c>
      <c r="K2132" s="33">
        <v>3309.16</v>
      </c>
      <c r="L2132" s="33">
        <v>1883.88</v>
      </c>
      <c r="M2132" s="33"/>
      <c r="N2132" s="33">
        <v>41373.67</v>
      </c>
      <c r="O2132" s="31">
        <v>80</v>
      </c>
    </row>
    <row r="2133" spans="1:15" x14ac:dyDescent="0.25">
      <c r="A2133" s="30">
        <v>84</v>
      </c>
      <c r="B2133" s="31" t="s">
        <v>101</v>
      </c>
      <c r="C2133" s="31" t="s">
        <v>38</v>
      </c>
      <c r="D2133" s="31">
        <v>6</v>
      </c>
      <c r="E2133" s="31">
        <v>7</v>
      </c>
      <c r="F2133" s="32">
        <v>45108</v>
      </c>
      <c r="G2133" s="33">
        <v>42087.59</v>
      </c>
      <c r="H2133" s="31">
        <v>0</v>
      </c>
      <c r="I2133" s="31">
        <v>0</v>
      </c>
      <c r="J2133" s="33">
        <v>10530.75</v>
      </c>
      <c r="K2133" s="33">
        <v>4963</v>
      </c>
      <c r="L2133" s="31">
        <v>120</v>
      </c>
      <c r="M2133" s="31"/>
      <c r="N2133" s="33">
        <v>57701.34</v>
      </c>
      <c r="O2133" s="31">
        <v>389.82</v>
      </c>
    </row>
    <row r="2134" spans="1:15" x14ac:dyDescent="0.25">
      <c r="A2134" s="30">
        <v>83</v>
      </c>
      <c r="B2134" s="31" t="s">
        <v>62</v>
      </c>
      <c r="C2134" s="31" t="s">
        <v>15</v>
      </c>
      <c r="D2134" s="31">
        <v>6</v>
      </c>
      <c r="E2134" s="31">
        <v>4.5</v>
      </c>
      <c r="F2134" s="32">
        <v>45108</v>
      </c>
      <c r="G2134" s="33">
        <v>2107.46</v>
      </c>
      <c r="H2134" s="31">
        <v>0</v>
      </c>
      <c r="I2134" s="33">
        <v>1350</v>
      </c>
      <c r="J2134" s="33">
        <v>1147</v>
      </c>
      <c r="K2134" s="31">
        <v>164</v>
      </c>
      <c r="L2134" s="33">
        <v>1149.95</v>
      </c>
      <c r="M2134" s="33"/>
      <c r="N2134" s="33">
        <v>5918.41</v>
      </c>
      <c r="O2134" s="31">
        <v>330</v>
      </c>
    </row>
    <row r="2135" spans="1:15" x14ac:dyDescent="0.25">
      <c r="A2135" s="30">
        <v>92</v>
      </c>
      <c r="B2135" s="31" t="s">
        <v>93</v>
      </c>
      <c r="C2135" s="31" t="s">
        <v>15</v>
      </c>
      <c r="D2135" s="31">
        <v>8</v>
      </c>
      <c r="E2135" s="31">
        <v>7</v>
      </c>
      <c r="F2135" s="32">
        <v>45108</v>
      </c>
      <c r="G2135" s="33">
        <v>7445.07</v>
      </c>
      <c r="H2135" s="31">
        <v>0</v>
      </c>
      <c r="I2135" s="31">
        <v>0</v>
      </c>
      <c r="J2135" s="33">
        <v>3482.44</v>
      </c>
      <c r="K2135" s="33">
        <v>1061.8599999999999</v>
      </c>
      <c r="L2135" s="31">
        <v>0</v>
      </c>
      <c r="M2135" s="31"/>
      <c r="N2135" s="33">
        <v>11989.37</v>
      </c>
      <c r="O2135" s="31">
        <v>100.2</v>
      </c>
    </row>
    <row r="2136" spans="1:15" x14ac:dyDescent="0.25">
      <c r="A2136" s="30">
        <v>100</v>
      </c>
      <c r="B2136" s="31" t="s">
        <v>103</v>
      </c>
      <c r="C2136" s="31" t="s">
        <v>15</v>
      </c>
      <c r="D2136" s="31">
        <v>8</v>
      </c>
      <c r="E2136" s="31">
        <v>6</v>
      </c>
      <c r="F2136" s="32">
        <v>45108</v>
      </c>
      <c r="G2136" s="33">
        <v>3505</v>
      </c>
      <c r="H2136" s="31">
        <v>0</v>
      </c>
      <c r="I2136" s="31">
        <v>0</v>
      </c>
      <c r="J2136" s="33">
        <v>2658.5</v>
      </c>
      <c r="K2136" s="31">
        <v>815.5</v>
      </c>
      <c r="L2136" s="31">
        <v>85</v>
      </c>
      <c r="M2136" s="31"/>
      <c r="N2136" s="33">
        <v>7064</v>
      </c>
      <c r="O2136" s="31">
        <v>0</v>
      </c>
    </row>
    <row r="2137" spans="1:15" x14ac:dyDescent="0.25">
      <c r="A2137" s="30">
        <v>33</v>
      </c>
      <c r="B2137" s="31" t="s">
        <v>44</v>
      </c>
      <c r="C2137" s="31" t="s">
        <v>32</v>
      </c>
      <c r="D2137" s="31">
        <v>6</v>
      </c>
      <c r="E2137" s="31">
        <v>6</v>
      </c>
      <c r="F2137" s="32">
        <v>45108</v>
      </c>
      <c r="G2137" s="33">
        <v>21667.5</v>
      </c>
      <c r="H2137" s="31">
        <v>0</v>
      </c>
      <c r="I2137" s="31">
        <v>0</v>
      </c>
      <c r="J2137" s="33">
        <v>5598.08</v>
      </c>
      <c r="K2137" s="33">
        <v>1850.5</v>
      </c>
      <c r="L2137" s="31">
        <v>29.99</v>
      </c>
      <c r="M2137" s="31"/>
      <c r="N2137" s="33">
        <v>29146.07</v>
      </c>
      <c r="O2137" s="31">
        <v>0</v>
      </c>
    </row>
    <row r="2138" spans="1:15" x14ac:dyDescent="0.25">
      <c r="A2138" s="30">
        <v>34</v>
      </c>
      <c r="B2138" s="31" t="s">
        <v>48</v>
      </c>
      <c r="C2138" s="31" t="s">
        <v>15</v>
      </c>
      <c r="D2138" s="31">
        <v>7</v>
      </c>
      <c r="E2138" s="31">
        <v>6</v>
      </c>
      <c r="F2138" s="32">
        <v>45108</v>
      </c>
      <c r="G2138" s="33">
        <v>21021.09</v>
      </c>
      <c r="H2138" s="31">
        <v>295</v>
      </c>
      <c r="I2138" s="33">
        <v>2380</v>
      </c>
      <c r="J2138" s="33">
        <v>5728.06</v>
      </c>
      <c r="K2138" s="33">
        <v>1921.12</v>
      </c>
      <c r="L2138" s="31">
        <v>92</v>
      </c>
      <c r="M2138" s="31"/>
      <c r="N2138" s="33">
        <v>31437.27</v>
      </c>
      <c r="O2138" s="31">
        <v>0</v>
      </c>
    </row>
    <row r="2139" spans="1:15" x14ac:dyDescent="0.25">
      <c r="A2139" s="30">
        <v>108</v>
      </c>
      <c r="B2139" s="31" t="s">
        <v>97</v>
      </c>
      <c r="C2139" s="31" t="s">
        <v>15</v>
      </c>
      <c r="D2139" s="31">
        <v>9</v>
      </c>
      <c r="E2139" s="31">
        <v>4.5</v>
      </c>
      <c r="F2139" s="32">
        <v>45108</v>
      </c>
      <c r="G2139" s="33">
        <v>7693.18</v>
      </c>
      <c r="H2139" s="31">
        <v>0</v>
      </c>
      <c r="I2139" s="31">
        <v>400</v>
      </c>
      <c r="J2139" s="33">
        <v>1880.87</v>
      </c>
      <c r="K2139" s="33">
        <v>1374.77</v>
      </c>
      <c r="L2139" s="31">
        <v>0</v>
      </c>
      <c r="M2139" s="31"/>
      <c r="N2139" s="33">
        <v>11348.82</v>
      </c>
      <c r="O2139" s="31">
        <v>200</v>
      </c>
    </row>
    <row r="2140" spans="1:15" x14ac:dyDescent="0.25">
      <c r="A2140" s="30">
        <v>16</v>
      </c>
      <c r="B2140" s="31" t="s">
        <v>27</v>
      </c>
      <c r="C2140" s="31" t="s">
        <v>15</v>
      </c>
      <c r="D2140" s="31">
        <v>7</v>
      </c>
      <c r="E2140" s="31">
        <v>7</v>
      </c>
      <c r="F2140" s="32">
        <v>45108</v>
      </c>
      <c r="G2140" s="33">
        <v>7577.5</v>
      </c>
      <c r="H2140" s="31">
        <v>0</v>
      </c>
      <c r="I2140" s="31">
        <v>290</v>
      </c>
      <c r="J2140" s="33">
        <v>1966.68</v>
      </c>
      <c r="K2140" s="33">
        <v>1011.38</v>
      </c>
      <c r="L2140" s="31">
        <v>0</v>
      </c>
      <c r="M2140" s="31"/>
      <c r="N2140" s="33">
        <v>10845.56</v>
      </c>
      <c r="O2140" s="31">
        <v>0</v>
      </c>
    </row>
    <row r="2141" spans="1:15" x14ac:dyDescent="0.25">
      <c r="A2141" s="30">
        <v>61</v>
      </c>
      <c r="B2141" s="31" t="s">
        <v>78</v>
      </c>
      <c r="C2141" s="31" t="s">
        <v>15</v>
      </c>
      <c r="D2141" s="31">
        <v>8</v>
      </c>
      <c r="E2141" s="31" t="s">
        <v>79</v>
      </c>
      <c r="F2141" s="32">
        <v>45108</v>
      </c>
      <c r="G2141" s="33">
        <v>32857</v>
      </c>
      <c r="H2141" s="31">
        <v>0</v>
      </c>
      <c r="I2141" s="31">
        <v>130</v>
      </c>
      <c r="J2141" s="33">
        <v>31088.15</v>
      </c>
      <c r="K2141" s="33">
        <v>6286.7</v>
      </c>
      <c r="L2141" s="31">
        <v>253</v>
      </c>
      <c r="M2141" s="31"/>
      <c r="N2141" s="33">
        <v>70614.850000000006</v>
      </c>
      <c r="O2141" s="31">
        <v>0</v>
      </c>
    </row>
    <row r="2142" spans="1:15" x14ac:dyDescent="0.25">
      <c r="A2142" s="30">
        <v>69</v>
      </c>
      <c r="B2142" s="31" t="s">
        <v>76</v>
      </c>
      <c r="C2142" s="31" t="s">
        <v>15</v>
      </c>
      <c r="D2142" s="31">
        <v>7</v>
      </c>
      <c r="E2142" s="31">
        <v>6</v>
      </c>
      <c r="F2142" s="32">
        <v>45108</v>
      </c>
      <c r="G2142" s="33">
        <v>9905.7199999999993</v>
      </c>
      <c r="H2142" s="31">
        <v>0</v>
      </c>
      <c r="I2142" s="31">
        <v>0</v>
      </c>
      <c r="J2142" s="33">
        <v>5348.43</v>
      </c>
      <c r="K2142" s="33">
        <v>1824.43</v>
      </c>
      <c r="L2142" s="33">
        <v>1125.6600000000001</v>
      </c>
      <c r="M2142" s="33"/>
      <c r="N2142" s="33">
        <v>18204.240000000002</v>
      </c>
      <c r="O2142" s="31">
        <v>0</v>
      </c>
    </row>
    <row r="2143" spans="1:15" x14ac:dyDescent="0.25">
      <c r="A2143" s="30">
        <v>23</v>
      </c>
      <c r="B2143" s="31" t="s">
        <v>35</v>
      </c>
      <c r="C2143" s="31" t="s">
        <v>36</v>
      </c>
      <c r="D2143" s="31">
        <v>6</v>
      </c>
      <c r="E2143" s="31">
        <v>6</v>
      </c>
      <c r="F2143" s="32">
        <v>45108</v>
      </c>
      <c r="G2143" s="33">
        <v>14967.34</v>
      </c>
      <c r="H2143" s="31">
        <v>0</v>
      </c>
      <c r="I2143" s="33">
        <v>2140</v>
      </c>
      <c r="J2143" s="33">
        <v>3434</v>
      </c>
      <c r="K2143" s="31">
        <v>592</v>
      </c>
      <c r="L2143" s="31">
        <v>0</v>
      </c>
      <c r="M2143" s="31"/>
      <c r="N2143" s="33">
        <v>21133.34</v>
      </c>
      <c r="O2143" s="31">
        <v>0</v>
      </c>
    </row>
    <row r="2144" spans="1:15" x14ac:dyDescent="0.25">
      <c r="A2144" s="30">
        <v>48</v>
      </c>
      <c r="B2144" s="31" t="s">
        <v>95</v>
      </c>
      <c r="C2144" s="31" t="s">
        <v>36</v>
      </c>
      <c r="D2144" s="31">
        <v>8</v>
      </c>
      <c r="E2144" s="31">
        <v>6</v>
      </c>
      <c r="F2144" s="32">
        <v>45108</v>
      </c>
      <c r="G2144" s="33">
        <v>24010.85</v>
      </c>
      <c r="H2144" s="31">
        <v>0</v>
      </c>
      <c r="I2144" s="33">
        <v>1200</v>
      </c>
      <c r="J2144" s="33">
        <v>8109.33</v>
      </c>
      <c r="K2144" s="33">
        <v>2870.01</v>
      </c>
      <c r="L2144" s="31">
        <v>177.6</v>
      </c>
      <c r="M2144" s="31"/>
      <c r="N2144" s="33">
        <v>36367.79</v>
      </c>
      <c r="O2144" s="31">
        <v>0</v>
      </c>
    </row>
    <row r="2145" spans="1:15" x14ac:dyDescent="0.25">
      <c r="A2145" s="30">
        <v>19</v>
      </c>
      <c r="B2145" s="31" t="s">
        <v>31</v>
      </c>
      <c r="C2145" s="31" t="s">
        <v>32</v>
      </c>
      <c r="D2145" s="31">
        <v>6</v>
      </c>
      <c r="E2145" s="31">
        <v>6</v>
      </c>
      <c r="F2145" s="32">
        <v>45108</v>
      </c>
      <c r="G2145" s="33">
        <v>18936</v>
      </c>
      <c r="H2145" s="31">
        <v>0</v>
      </c>
      <c r="I2145" s="33">
        <v>3655</v>
      </c>
      <c r="J2145" s="33">
        <v>6626.65</v>
      </c>
      <c r="K2145" s="33">
        <v>2789.8</v>
      </c>
      <c r="L2145" s="31">
        <v>135</v>
      </c>
      <c r="M2145" s="31"/>
      <c r="N2145" s="33">
        <v>32142.45</v>
      </c>
      <c r="O2145" s="31">
        <v>0</v>
      </c>
    </row>
    <row r="2146" spans="1:15" x14ac:dyDescent="0.25">
      <c r="A2146" s="30">
        <v>89</v>
      </c>
      <c r="B2146" s="31" t="s">
        <v>83</v>
      </c>
      <c r="C2146" s="31" t="s">
        <v>32</v>
      </c>
      <c r="D2146" s="31">
        <v>9</v>
      </c>
      <c r="E2146" s="31">
        <v>6</v>
      </c>
      <c r="F2146" s="32">
        <v>45108</v>
      </c>
      <c r="G2146" s="33">
        <v>33827.5</v>
      </c>
      <c r="H2146" s="31">
        <v>0</v>
      </c>
      <c r="I2146" s="31">
        <v>0</v>
      </c>
      <c r="J2146" s="33">
        <v>7632.06</v>
      </c>
      <c r="K2146" s="33">
        <v>2268.06</v>
      </c>
      <c r="L2146" s="31">
        <v>29.99</v>
      </c>
      <c r="M2146" s="31"/>
      <c r="N2146" s="33">
        <v>43757.61</v>
      </c>
      <c r="O2146" s="31">
        <v>0</v>
      </c>
    </row>
    <row r="2147" spans="1:15" ht="30" x14ac:dyDescent="0.25">
      <c r="A2147" s="30">
        <v>85</v>
      </c>
      <c r="B2147" s="31" t="s">
        <v>88</v>
      </c>
      <c r="C2147" s="31" t="s">
        <v>59</v>
      </c>
      <c r="D2147" s="31">
        <v>8</v>
      </c>
      <c r="E2147" s="31">
        <v>6</v>
      </c>
      <c r="F2147" s="32">
        <v>45108</v>
      </c>
      <c r="G2147" s="33">
        <v>13638.59</v>
      </c>
      <c r="H2147" s="31">
        <v>0</v>
      </c>
      <c r="I2147" s="31">
        <v>0</v>
      </c>
      <c r="J2147" s="33">
        <v>4367.37</v>
      </c>
      <c r="K2147" s="33">
        <v>1442.01</v>
      </c>
      <c r="L2147" s="31">
        <v>0</v>
      </c>
      <c r="M2147" s="31"/>
      <c r="N2147" s="33">
        <v>19447.97</v>
      </c>
      <c r="O2147" s="31">
        <v>0</v>
      </c>
    </row>
    <row r="2148" spans="1:15" ht="30" x14ac:dyDescent="0.25">
      <c r="A2148" s="30">
        <v>58</v>
      </c>
      <c r="B2148" s="31" t="s">
        <v>58</v>
      </c>
      <c r="C2148" s="31" t="s">
        <v>59</v>
      </c>
      <c r="D2148" s="31">
        <v>8</v>
      </c>
      <c r="E2148" s="31">
        <v>6</v>
      </c>
      <c r="F2148" s="32">
        <v>45108</v>
      </c>
      <c r="G2148" s="33">
        <v>10862.1</v>
      </c>
      <c r="H2148" s="31">
        <v>0</v>
      </c>
      <c r="I2148" s="33">
        <v>9780</v>
      </c>
      <c r="J2148" s="33">
        <v>3443.93</v>
      </c>
      <c r="K2148" s="33">
        <v>1762.93</v>
      </c>
      <c r="L2148" s="31">
        <v>113.12</v>
      </c>
      <c r="M2148" s="31"/>
      <c r="N2148" s="33">
        <v>25962.080000000002</v>
      </c>
      <c r="O2148" s="31">
        <v>0</v>
      </c>
    </row>
    <row r="2149" spans="1:15" x14ac:dyDescent="0.25">
      <c r="A2149" s="30">
        <v>18</v>
      </c>
      <c r="B2149" s="31" t="s">
        <v>29</v>
      </c>
      <c r="C2149" s="31" t="s">
        <v>15</v>
      </c>
      <c r="D2149" s="31">
        <v>6</v>
      </c>
      <c r="E2149" s="31">
        <v>6</v>
      </c>
      <c r="F2149" s="32">
        <v>45108</v>
      </c>
      <c r="G2149" s="33">
        <v>5214.4399999999996</v>
      </c>
      <c r="H2149" s="31">
        <v>0</v>
      </c>
      <c r="I2149" s="31">
        <v>668.49</v>
      </c>
      <c r="J2149" s="31">
        <v>719.35</v>
      </c>
      <c r="K2149" s="31">
        <v>414</v>
      </c>
      <c r="L2149" s="33">
        <v>1939.35</v>
      </c>
      <c r="M2149" s="33"/>
      <c r="N2149" s="33">
        <v>8955.6299999999992</v>
      </c>
      <c r="O2149" s="31">
        <v>0</v>
      </c>
    </row>
    <row r="2150" spans="1:15" x14ac:dyDescent="0.25">
      <c r="A2150" s="30">
        <v>12</v>
      </c>
      <c r="B2150" s="31" t="s">
        <v>23</v>
      </c>
      <c r="C2150" s="31" t="s">
        <v>15</v>
      </c>
      <c r="D2150" s="31">
        <v>6</v>
      </c>
      <c r="E2150" s="31">
        <v>6</v>
      </c>
      <c r="F2150" s="32">
        <v>45108</v>
      </c>
      <c r="G2150" s="33">
        <v>8111.91</v>
      </c>
      <c r="H2150" s="31">
        <v>0</v>
      </c>
      <c r="I2150" s="31">
        <v>360</v>
      </c>
      <c r="J2150" s="33">
        <v>1697.96</v>
      </c>
      <c r="K2150" s="31">
        <v>431.93</v>
      </c>
      <c r="L2150" s="31">
        <v>19.989999999999998</v>
      </c>
      <c r="M2150" s="31"/>
      <c r="N2150" s="33">
        <v>10621.79</v>
      </c>
      <c r="O2150" s="31">
        <v>0</v>
      </c>
    </row>
    <row r="2151" spans="1:15" ht="30" x14ac:dyDescent="0.25">
      <c r="A2151" s="30">
        <v>87</v>
      </c>
      <c r="B2151" s="31" t="s">
        <v>81</v>
      </c>
      <c r="C2151" s="31" t="s">
        <v>20</v>
      </c>
      <c r="D2151" s="31">
        <v>8</v>
      </c>
      <c r="E2151" s="31">
        <v>7</v>
      </c>
      <c r="F2151" s="32">
        <v>45108</v>
      </c>
      <c r="G2151" s="33">
        <v>11452.05</v>
      </c>
      <c r="H2151" s="31">
        <v>750</v>
      </c>
      <c r="I2151" s="33">
        <v>1595</v>
      </c>
      <c r="J2151" s="33">
        <v>3133.58</v>
      </c>
      <c r="K2151" s="33">
        <v>2806.7</v>
      </c>
      <c r="L2151" s="33">
        <v>3899.06</v>
      </c>
      <c r="M2151" s="33"/>
      <c r="N2151" s="33">
        <v>23636.39</v>
      </c>
      <c r="O2151" s="31">
        <v>0</v>
      </c>
    </row>
    <row r="2152" spans="1:15" x14ac:dyDescent="0.25">
      <c r="A2152" s="30">
        <v>64</v>
      </c>
      <c r="B2152" s="31" t="s">
        <v>70</v>
      </c>
      <c r="C2152" s="31" t="s">
        <v>32</v>
      </c>
      <c r="D2152" s="31">
        <v>9</v>
      </c>
      <c r="E2152" s="31">
        <v>6</v>
      </c>
      <c r="F2152" s="32">
        <v>45108</v>
      </c>
      <c r="G2152" s="33">
        <v>23519.15</v>
      </c>
      <c r="H2152" s="31">
        <v>0</v>
      </c>
      <c r="I2152" s="31">
        <v>340</v>
      </c>
      <c r="J2152" s="33">
        <v>7324.74</v>
      </c>
      <c r="K2152" s="33">
        <v>1658.68</v>
      </c>
      <c r="L2152" s="31">
        <v>49.98</v>
      </c>
      <c r="M2152" s="31"/>
      <c r="N2152" s="33">
        <v>32892.550000000003</v>
      </c>
      <c r="O2152" s="31">
        <v>535</v>
      </c>
    </row>
    <row r="2153" spans="1:15" x14ac:dyDescent="0.25">
      <c r="A2153" s="30">
        <v>27</v>
      </c>
      <c r="B2153" s="31" t="s">
        <v>42</v>
      </c>
      <c r="C2153" s="31" t="s">
        <v>15</v>
      </c>
      <c r="D2153" s="31">
        <v>6</v>
      </c>
      <c r="E2153" s="31">
        <v>6</v>
      </c>
      <c r="F2153" s="32">
        <v>45108</v>
      </c>
      <c r="G2153" s="33">
        <v>16423.240000000002</v>
      </c>
      <c r="H2153" s="31">
        <v>0</v>
      </c>
      <c r="I2153" s="31">
        <v>360</v>
      </c>
      <c r="J2153" s="33">
        <v>8132.52</v>
      </c>
      <c r="K2153" s="33">
        <v>1340.5</v>
      </c>
      <c r="L2153" s="31">
        <v>55</v>
      </c>
      <c r="M2153" s="31"/>
      <c r="N2153" s="33">
        <v>26311.26</v>
      </c>
      <c r="O2153" s="31">
        <v>0</v>
      </c>
    </row>
    <row r="2154" spans="1:15" x14ac:dyDescent="0.25">
      <c r="A2154" s="30">
        <v>117</v>
      </c>
      <c r="B2154" s="31" t="s">
        <v>89</v>
      </c>
      <c r="C2154" s="31" t="s">
        <v>15</v>
      </c>
      <c r="D2154" s="31">
        <v>5</v>
      </c>
      <c r="E2154" s="31">
        <v>7</v>
      </c>
      <c r="F2154" s="32">
        <v>45108</v>
      </c>
      <c r="G2154" s="33">
        <v>4421.99</v>
      </c>
      <c r="H2154" s="31">
        <v>0</v>
      </c>
      <c r="I2154" s="31">
        <v>110</v>
      </c>
      <c r="J2154" s="33">
        <v>2899.79</v>
      </c>
      <c r="K2154" s="33">
        <v>2825.91</v>
      </c>
      <c r="L2154" s="31">
        <v>548</v>
      </c>
      <c r="M2154" s="31"/>
      <c r="N2154" s="33">
        <v>10805.69</v>
      </c>
      <c r="O2154" s="31">
        <v>0</v>
      </c>
    </row>
    <row r="2155" spans="1:15" x14ac:dyDescent="0.25">
      <c r="A2155" s="30">
        <v>35</v>
      </c>
      <c r="B2155" s="31" t="s">
        <v>61</v>
      </c>
      <c r="C2155" s="31" t="s">
        <v>15</v>
      </c>
      <c r="D2155" s="31">
        <v>9</v>
      </c>
      <c r="E2155" s="31">
        <v>6</v>
      </c>
      <c r="F2155" s="32">
        <v>45108</v>
      </c>
      <c r="G2155" s="33">
        <v>6675.32</v>
      </c>
      <c r="H2155" s="31">
        <v>0</v>
      </c>
      <c r="I2155" s="31">
        <v>0</v>
      </c>
      <c r="J2155" s="33">
        <v>2800.32</v>
      </c>
      <c r="K2155" s="33">
        <v>1129.5899999999999</v>
      </c>
      <c r="L2155" s="31">
        <v>160.71</v>
      </c>
      <c r="M2155" s="31"/>
      <c r="N2155" s="33">
        <v>10765.94</v>
      </c>
      <c r="O2155" s="31">
        <v>0</v>
      </c>
    </row>
    <row r="2156" spans="1:15" x14ac:dyDescent="0.25">
      <c r="A2156" s="30">
        <v>8</v>
      </c>
      <c r="B2156" s="31" t="s">
        <v>18</v>
      </c>
      <c r="C2156" s="31" t="s">
        <v>15</v>
      </c>
      <c r="D2156" s="31">
        <v>6</v>
      </c>
      <c r="E2156" s="31">
        <v>6</v>
      </c>
      <c r="F2156" s="32">
        <v>45108</v>
      </c>
      <c r="G2156" s="33">
        <v>8357.7999999999993</v>
      </c>
      <c r="H2156" s="31">
        <v>0</v>
      </c>
      <c r="I2156" s="31">
        <v>330</v>
      </c>
      <c r="J2156" s="33">
        <v>3435.13</v>
      </c>
      <c r="K2156" s="31">
        <v>741.86</v>
      </c>
      <c r="L2156" s="31">
        <v>48.86</v>
      </c>
      <c r="M2156" s="31"/>
      <c r="N2156" s="33">
        <v>12913.65</v>
      </c>
      <c r="O2156" s="31">
        <v>0</v>
      </c>
    </row>
    <row r="2157" spans="1:15" x14ac:dyDescent="0.25">
      <c r="A2157" s="30">
        <v>99</v>
      </c>
      <c r="B2157" s="31" t="s">
        <v>85</v>
      </c>
      <c r="C2157" s="31" t="s">
        <v>15</v>
      </c>
      <c r="D2157" s="31">
        <v>8</v>
      </c>
      <c r="E2157" s="31">
        <v>6</v>
      </c>
      <c r="F2157" s="32">
        <v>45108</v>
      </c>
      <c r="G2157" s="33">
        <v>18649.150000000001</v>
      </c>
      <c r="H2157" s="31">
        <v>0</v>
      </c>
      <c r="I2157" s="31">
        <v>506</v>
      </c>
      <c r="J2157" s="33">
        <v>9585.73</v>
      </c>
      <c r="K2157" s="33">
        <v>1691.04</v>
      </c>
      <c r="L2157" s="31">
        <v>486</v>
      </c>
      <c r="M2157" s="31"/>
      <c r="N2157" s="33">
        <v>30917.919999999998</v>
      </c>
      <c r="O2157" s="31">
        <v>0</v>
      </c>
    </row>
    <row r="2158" spans="1:15" x14ac:dyDescent="0.25">
      <c r="A2158" s="30">
        <v>25</v>
      </c>
      <c r="B2158" s="31" t="s">
        <v>40</v>
      </c>
      <c r="C2158" s="31" t="s">
        <v>38</v>
      </c>
      <c r="D2158" s="31">
        <v>6</v>
      </c>
      <c r="E2158" s="31">
        <v>6</v>
      </c>
      <c r="F2158" s="32">
        <v>45108</v>
      </c>
      <c r="G2158" s="33">
        <v>30556.53</v>
      </c>
      <c r="H2158" s="31">
        <v>0</v>
      </c>
      <c r="I2158" s="33">
        <v>1264.53</v>
      </c>
      <c r="J2158" s="33">
        <v>12935.44</v>
      </c>
      <c r="K2158" s="33">
        <v>3103.46</v>
      </c>
      <c r="L2158" s="31">
        <v>160.59</v>
      </c>
      <c r="M2158" s="31"/>
      <c r="N2158" s="33">
        <v>48020.55</v>
      </c>
      <c r="O2158" s="31">
        <v>25</v>
      </c>
    </row>
    <row r="2159" spans="1:15" x14ac:dyDescent="0.25">
      <c r="A2159" s="30">
        <v>40</v>
      </c>
      <c r="B2159" s="31" t="s">
        <v>57</v>
      </c>
      <c r="C2159" s="31" t="s">
        <v>32</v>
      </c>
      <c r="D2159" s="31">
        <v>7</v>
      </c>
      <c r="E2159" s="31">
        <v>6</v>
      </c>
      <c r="F2159" s="32">
        <v>45139</v>
      </c>
      <c r="G2159" s="33">
        <v>16495</v>
      </c>
      <c r="H2159" s="31">
        <v>0</v>
      </c>
      <c r="I2159" s="31">
        <v>60</v>
      </c>
      <c r="J2159" s="33">
        <v>13041.8</v>
      </c>
      <c r="K2159" s="33">
        <v>3100.62</v>
      </c>
      <c r="L2159" s="31">
        <v>29</v>
      </c>
      <c r="M2159" s="31"/>
      <c r="N2159" s="33">
        <v>32726.42</v>
      </c>
      <c r="O2159" s="31">
        <v>0</v>
      </c>
    </row>
    <row r="2160" spans="1:15" x14ac:dyDescent="0.25">
      <c r="A2160" s="30">
        <v>118</v>
      </c>
      <c r="B2160" s="31" t="s">
        <v>102</v>
      </c>
      <c r="C2160" s="31" t="s">
        <v>15</v>
      </c>
      <c r="D2160" s="31">
        <v>8</v>
      </c>
      <c r="E2160" s="31">
        <v>7</v>
      </c>
      <c r="F2160" s="32">
        <v>45139</v>
      </c>
      <c r="G2160" s="33">
        <v>19036.36</v>
      </c>
      <c r="H2160" s="31">
        <v>0</v>
      </c>
      <c r="I2160" s="31">
        <v>0</v>
      </c>
      <c r="J2160" s="33">
        <v>13145.48</v>
      </c>
      <c r="K2160" s="33">
        <v>5897.91</v>
      </c>
      <c r="L2160" s="31">
        <v>708</v>
      </c>
      <c r="M2160" s="31"/>
      <c r="N2160" s="33">
        <v>38787.75</v>
      </c>
      <c r="O2160" s="31">
        <v>716.58</v>
      </c>
    </row>
    <row r="2161" spans="1:15" x14ac:dyDescent="0.25">
      <c r="A2161" s="30">
        <v>72</v>
      </c>
      <c r="B2161" s="31" t="s">
        <v>71</v>
      </c>
      <c r="C2161" s="31" t="s">
        <v>32</v>
      </c>
      <c r="D2161" s="31">
        <v>8</v>
      </c>
      <c r="E2161" s="31">
        <v>6</v>
      </c>
      <c r="F2161" s="32">
        <v>45139</v>
      </c>
      <c r="G2161" s="33">
        <v>13200</v>
      </c>
      <c r="H2161" s="31">
        <v>0</v>
      </c>
      <c r="I2161" s="31">
        <v>150</v>
      </c>
      <c r="J2161" s="33">
        <v>4862.8999999999996</v>
      </c>
      <c r="K2161" s="33">
        <v>1347.8</v>
      </c>
      <c r="L2161" s="31">
        <v>88.99</v>
      </c>
      <c r="M2161" s="31"/>
      <c r="N2161" s="33">
        <v>19649.689999999999</v>
      </c>
      <c r="O2161" s="31">
        <v>0</v>
      </c>
    </row>
    <row r="2162" spans="1:15" x14ac:dyDescent="0.25">
      <c r="A2162" s="30">
        <v>17</v>
      </c>
      <c r="B2162" s="31" t="s">
        <v>28</v>
      </c>
      <c r="C2162" s="31" t="s">
        <v>15</v>
      </c>
      <c r="D2162" s="31">
        <v>7</v>
      </c>
      <c r="E2162" s="31">
        <v>6</v>
      </c>
      <c r="F2162" s="32">
        <v>45139</v>
      </c>
      <c r="G2162" s="33">
        <v>9979</v>
      </c>
      <c r="H2162" s="31">
        <v>0</v>
      </c>
      <c r="I2162" s="33">
        <v>1526.25</v>
      </c>
      <c r="J2162" s="33">
        <v>5614.75</v>
      </c>
      <c r="K2162" s="33">
        <v>2823.25</v>
      </c>
      <c r="L2162" s="33">
        <v>3283.89</v>
      </c>
      <c r="M2162" s="33"/>
      <c r="N2162" s="33">
        <v>23227.14</v>
      </c>
      <c r="O2162" s="31">
        <v>0</v>
      </c>
    </row>
    <row r="2163" spans="1:15" x14ac:dyDescent="0.25">
      <c r="A2163" s="30">
        <v>60</v>
      </c>
      <c r="B2163" s="31" t="s">
        <v>67</v>
      </c>
      <c r="C2163" s="31" t="s">
        <v>15</v>
      </c>
      <c r="D2163" s="31">
        <v>7</v>
      </c>
      <c r="E2163" s="31">
        <v>6</v>
      </c>
      <c r="F2163" s="32">
        <v>45139</v>
      </c>
      <c r="G2163" s="33">
        <v>8719.6299999999992</v>
      </c>
      <c r="H2163" s="31">
        <v>0</v>
      </c>
      <c r="I2163" s="31">
        <v>205.92</v>
      </c>
      <c r="J2163" s="33">
        <v>5568.5</v>
      </c>
      <c r="K2163" s="33">
        <v>1543.5</v>
      </c>
      <c r="L2163" s="33">
        <v>1930</v>
      </c>
      <c r="M2163" s="33"/>
      <c r="N2163" s="33">
        <v>17967.55</v>
      </c>
      <c r="O2163" s="31">
        <v>0</v>
      </c>
    </row>
    <row r="2164" spans="1:15" x14ac:dyDescent="0.25">
      <c r="A2164" s="30">
        <v>88</v>
      </c>
      <c r="B2164" s="31" t="s">
        <v>92</v>
      </c>
      <c r="C2164" s="31" t="s">
        <v>15</v>
      </c>
      <c r="D2164" s="31">
        <v>7</v>
      </c>
      <c r="E2164" s="31">
        <v>7</v>
      </c>
      <c r="F2164" s="32">
        <v>45139</v>
      </c>
      <c r="G2164" s="33">
        <v>20613.66</v>
      </c>
      <c r="H2164" s="31">
        <v>0</v>
      </c>
      <c r="I2164" s="33">
        <v>2345</v>
      </c>
      <c r="J2164" s="33">
        <v>6979.63</v>
      </c>
      <c r="K2164" s="33">
        <v>3852.1</v>
      </c>
      <c r="L2164" s="31">
        <v>96.23</v>
      </c>
      <c r="M2164" s="31"/>
      <c r="N2164" s="33">
        <v>33886.620000000003</v>
      </c>
      <c r="O2164" s="31">
        <v>0</v>
      </c>
    </row>
    <row r="2165" spans="1:15" x14ac:dyDescent="0.25">
      <c r="A2165" s="30">
        <v>62</v>
      </c>
      <c r="B2165" s="31" t="s">
        <v>63</v>
      </c>
      <c r="C2165" s="31" t="s">
        <v>15</v>
      </c>
      <c r="D2165" s="31">
        <v>9</v>
      </c>
      <c r="E2165" s="31">
        <v>6</v>
      </c>
      <c r="F2165" s="32">
        <v>45139</v>
      </c>
      <c r="G2165" s="33">
        <v>14214.57</v>
      </c>
      <c r="H2165" s="31">
        <v>0</v>
      </c>
      <c r="I2165" s="31">
        <v>981.25</v>
      </c>
      <c r="J2165" s="33">
        <v>5577.81</v>
      </c>
      <c r="K2165" s="33">
        <v>1036.8</v>
      </c>
      <c r="L2165" s="31">
        <v>109</v>
      </c>
      <c r="M2165" s="31"/>
      <c r="N2165" s="33">
        <v>21919.43</v>
      </c>
      <c r="O2165" s="31">
        <v>0</v>
      </c>
    </row>
    <row r="2166" spans="1:15" x14ac:dyDescent="0.25">
      <c r="A2166" s="30">
        <v>63</v>
      </c>
      <c r="B2166" s="31" t="s">
        <v>56</v>
      </c>
      <c r="C2166" s="31" t="s">
        <v>15</v>
      </c>
      <c r="D2166" s="31">
        <v>8</v>
      </c>
      <c r="E2166" s="31">
        <v>6</v>
      </c>
      <c r="F2166" s="32">
        <v>45139</v>
      </c>
      <c r="G2166" s="33">
        <v>11622.44</v>
      </c>
      <c r="H2166" s="31">
        <v>0</v>
      </c>
      <c r="I2166" s="33">
        <v>1415.45</v>
      </c>
      <c r="J2166" s="33">
        <v>5924.69</v>
      </c>
      <c r="K2166" s="33">
        <v>1836.5</v>
      </c>
      <c r="L2166" s="31">
        <v>562.9</v>
      </c>
      <c r="M2166" s="31"/>
      <c r="N2166" s="33">
        <v>21361.98</v>
      </c>
      <c r="O2166" s="31">
        <v>0</v>
      </c>
    </row>
    <row r="2167" spans="1:15" x14ac:dyDescent="0.25">
      <c r="A2167" s="30">
        <v>7</v>
      </c>
      <c r="B2167" s="31" t="s">
        <v>17</v>
      </c>
      <c r="C2167" s="31" t="s">
        <v>15</v>
      </c>
      <c r="D2167" s="31">
        <v>6</v>
      </c>
      <c r="E2167" s="31">
        <v>6</v>
      </c>
      <c r="F2167" s="32">
        <v>45139</v>
      </c>
      <c r="G2167" s="33">
        <v>4310</v>
      </c>
      <c r="H2167" s="31">
        <v>0</v>
      </c>
      <c r="I2167" s="31">
        <v>0</v>
      </c>
      <c r="J2167" s="31">
        <v>924</v>
      </c>
      <c r="K2167" s="31">
        <v>394</v>
      </c>
      <c r="L2167" s="31">
        <v>15</v>
      </c>
      <c r="M2167" s="31"/>
      <c r="N2167" s="33">
        <v>5643</v>
      </c>
      <c r="O2167" s="31">
        <v>0</v>
      </c>
    </row>
    <row r="2168" spans="1:15" x14ac:dyDescent="0.25">
      <c r="A2168" s="30">
        <v>70</v>
      </c>
      <c r="B2168" s="31" t="s">
        <v>69</v>
      </c>
      <c r="C2168" s="31" t="s">
        <v>15</v>
      </c>
      <c r="D2168" s="31">
        <v>8</v>
      </c>
      <c r="E2168" s="31">
        <v>6</v>
      </c>
      <c r="F2168" s="32">
        <v>45139</v>
      </c>
      <c r="G2168" s="33">
        <v>8130.5</v>
      </c>
      <c r="H2168" s="31">
        <v>0</v>
      </c>
      <c r="I2168" s="31">
        <v>0</v>
      </c>
      <c r="J2168" s="33">
        <v>3430.2</v>
      </c>
      <c r="K2168" s="33">
        <v>1574.8</v>
      </c>
      <c r="L2168" s="31">
        <v>0</v>
      </c>
      <c r="M2168" s="31"/>
      <c r="N2168" s="33">
        <v>13135.5</v>
      </c>
      <c r="O2168" s="31">
        <v>0</v>
      </c>
    </row>
    <row r="2169" spans="1:15" ht="30" x14ac:dyDescent="0.25">
      <c r="A2169" s="30">
        <v>81</v>
      </c>
      <c r="B2169" s="31" t="s">
        <v>91</v>
      </c>
      <c r="C2169" s="31" t="s">
        <v>59</v>
      </c>
      <c r="D2169" s="31">
        <v>7</v>
      </c>
      <c r="E2169" s="31">
        <v>0</v>
      </c>
      <c r="F2169" s="32">
        <v>45139</v>
      </c>
      <c r="G2169" s="33">
        <v>10589.94</v>
      </c>
      <c r="H2169" s="31">
        <v>0</v>
      </c>
      <c r="I2169" s="31">
        <v>0</v>
      </c>
      <c r="J2169" s="33">
        <v>4521.25</v>
      </c>
      <c r="K2169" s="33">
        <v>1645.5</v>
      </c>
      <c r="L2169" s="31">
        <v>22.5</v>
      </c>
      <c r="M2169" s="31"/>
      <c r="N2169" s="33">
        <v>16779.189999999999</v>
      </c>
      <c r="O2169" s="31">
        <v>-213.06</v>
      </c>
    </row>
    <row r="2170" spans="1:15" x14ac:dyDescent="0.25">
      <c r="A2170" s="30">
        <v>65</v>
      </c>
      <c r="B2170" s="31" t="s">
        <v>82</v>
      </c>
      <c r="C2170" s="31" t="s">
        <v>15</v>
      </c>
      <c r="D2170" s="31">
        <v>8</v>
      </c>
      <c r="E2170" s="31">
        <v>6</v>
      </c>
      <c r="F2170" s="32">
        <v>45139</v>
      </c>
      <c r="G2170" s="33">
        <v>26122.84</v>
      </c>
      <c r="H2170" s="31">
        <v>0</v>
      </c>
      <c r="I2170" s="31">
        <v>0</v>
      </c>
      <c r="J2170" s="33">
        <v>7057.84</v>
      </c>
      <c r="K2170" s="33">
        <v>2061.6999999999998</v>
      </c>
      <c r="L2170" s="31">
        <v>245.5</v>
      </c>
      <c r="M2170" s="31"/>
      <c r="N2170" s="33">
        <v>35487.879999999997</v>
      </c>
      <c r="O2170" s="31">
        <v>0</v>
      </c>
    </row>
    <row r="2171" spans="1:15" x14ac:dyDescent="0.25">
      <c r="A2171" s="30">
        <v>86</v>
      </c>
      <c r="B2171" s="31" t="s">
        <v>104</v>
      </c>
      <c r="C2171" s="31" t="s">
        <v>105</v>
      </c>
      <c r="D2171" s="31">
        <v>7</v>
      </c>
      <c r="E2171" s="31">
        <v>7</v>
      </c>
      <c r="F2171" s="32">
        <v>45139</v>
      </c>
      <c r="G2171" s="33">
        <v>31608.42</v>
      </c>
      <c r="H2171" s="31">
        <v>0</v>
      </c>
      <c r="I2171" s="33">
        <v>3400</v>
      </c>
      <c r="J2171" s="33">
        <v>17071.099999999999</v>
      </c>
      <c r="K2171" s="33">
        <v>7561.11</v>
      </c>
      <c r="L2171" s="33">
        <v>3884.24</v>
      </c>
      <c r="M2171" s="33"/>
      <c r="N2171" s="33">
        <v>63524.87</v>
      </c>
      <c r="O2171" s="33">
        <v>1345</v>
      </c>
    </row>
    <row r="2172" spans="1:15" x14ac:dyDescent="0.25">
      <c r="A2172" s="30">
        <v>108</v>
      </c>
      <c r="B2172" s="31" t="s">
        <v>97</v>
      </c>
      <c r="C2172" s="31" t="s">
        <v>15</v>
      </c>
      <c r="D2172" s="31">
        <v>9</v>
      </c>
      <c r="E2172" s="31">
        <v>4.5</v>
      </c>
      <c r="F2172" s="32">
        <v>45139</v>
      </c>
      <c r="G2172" s="33">
        <v>8861.0400000000009</v>
      </c>
      <c r="H2172" s="33">
        <v>1020</v>
      </c>
      <c r="I2172" s="31">
        <v>540</v>
      </c>
      <c r="J2172" s="33">
        <v>3203</v>
      </c>
      <c r="K2172" s="33">
        <v>1042.4000000000001</v>
      </c>
      <c r="L2172" s="31">
        <v>0</v>
      </c>
      <c r="M2172" s="31"/>
      <c r="N2172" s="33">
        <v>14666.44</v>
      </c>
      <c r="O2172" s="31">
        <v>60</v>
      </c>
    </row>
    <row r="2173" spans="1:15" x14ac:dyDescent="0.25">
      <c r="A2173" s="30">
        <v>22</v>
      </c>
      <c r="B2173" s="31" t="s">
        <v>34</v>
      </c>
      <c r="C2173" s="31" t="s">
        <v>15</v>
      </c>
      <c r="D2173" s="31">
        <v>6</v>
      </c>
      <c r="E2173" s="31">
        <v>4.5</v>
      </c>
      <c r="F2173" s="32">
        <v>45139</v>
      </c>
      <c r="G2173" s="33">
        <v>3364.47</v>
      </c>
      <c r="H2173" s="33">
        <v>17340</v>
      </c>
      <c r="I2173" s="31">
        <v>490</v>
      </c>
      <c r="J2173" s="33">
        <v>1276.28</v>
      </c>
      <c r="K2173" s="31">
        <v>158.22</v>
      </c>
      <c r="L2173" s="31">
        <v>0</v>
      </c>
      <c r="M2173" s="31"/>
      <c r="N2173" s="33">
        <v>22628.97</v>
      </c>
      <c r="O2173" s="31">
        <v>0</v>
      </c>
    </row>
    <row r="2174" spans="1:15" x14ac:dyDescent="0.25">
      <c r="A2174" s="30">
        <v>32</v>
      </c>
      <c r="B2174" s="31" t="s">
        <v>49</v>
      </c>
      <c r="C2174" s="31" t="s">
        <v>15</v>
      </c>
      <c r="D2174" s="31">
        <v>7</v>
      </c>
      <c r="E2174" s="31">
        <v>7</v>
      </c>
      <c r="F2174" s="32">
        <v>45139</v>
      </c>
      <c r="G2174" s="33">
        <v>15642.96</v>
      </c>
      <c r="H2174" s="31">
        <v>0</v>
      </c>
      <c r="I2174" s="31">
        <v>760</v>
      </c>
      <c r="J2174" s="33">
        <v>2500.25</v>
      </c>
      <c r="K2174" s="31">
        <v>768.2</v>
      </c>
      <c r="L2174" s="31">
        <v>96.98</v>
      </c>
      <c r="M2174" s="31"/>
      <c r="N2174" s="33">
        <v>19768.39</v>
      </c>
      <c r="O2174" s="31">
        <v>0</v>
      </c>
    </row>
    <row r="2175" spans="1:15" ht="30" x14ac:dyDescent="0.25">
      <c r="A2175" s="30">
        <v>95</v>
      </c>
      <c r="B2175" s="31" t="s">
        <v>98</v>
      </c>
      <c r="C2175" s="31" t="s">
        <v>59</v>
      </c>
      <c r="D2175" s="31">
        <v>7</v>
      </c>
      <c r="E2175" s="31">
        <v>7</v>
      </c>
      <c r="F2175" s="32">
        <v>45139</v>
      </c>
      <c r="G2175" s="33">
        <v>12966.7</v>
      </c>
      <c r="H2175" s="33">
        <v>1069</v>
      </c>
      <c r="I2175" s="33">
        <v>1704</v>
      </c>
      <c r="J2175" s="33">
        <v>7119.21</v>
      </c>
      <c r="K2175" s="33">
        <v>3243.7</v>
      </c>
      <c r="L2175" s="31">
        <v>651.9</v>
      </c>
      <c r="M2175" s="31"/>
      <c r="N2175" s="33">
        <v>26754.51</v>
      </c>
      <c r="O2175" s="31">
        <v>150</v>
      </c>
    </row>
    <row r="2176" spans="1:15" x14ac:dyDescent="0.25">
      <c r="A2176" s="30">
        <v>20</v>
      </c>
      <c r="B2176" s="31" t="s">
        <v>30</v>
      </c>
      <c r="C2176" s="31" t="s">
        <v>15</v>
      </c>
      <c r="D2176" s="31">
        <v>6</v>
      </c>
      <c r="E2176" s="31">
        <v>4.5</v>
      </c>
      <c r="F2176" s="32">
        <v>45139</v>
      </c>
      <c r="G2176" s="33">
        <v>5765.02</v>
      </c>
      <c r="H2176" s="33">
        <v>10200</v>
      </c>
      <c r="I2176" s="31">
        <v>0</v>
      </c>
      <c r="J2176" s="33">
        <v>2426.0700000000002</v>
      </c>
      <c r="K2176" s="31">
        <v>803.86</v>
      </c>
      <c r="L2176" s="31">
        <v>47.8</v>
      </c>
      <c r="M2176" s="31"/>
      <c r="N2176" s="33">
        <v>19242.75</v>
      </c>
      <c r="O2176" s="31">
        <v>-54.64</v>
      </c>
    </row>
    <row r="2177" spans="1:15" x14ac:dyDescent="0.25">
      <c r="A2177" s="30">
        <v>36</v>
      </c>
      <c r="B2177" s="31" t="s">
        <v>52</v>
      </c>
      <c r="C2177" s="31" t="s">
        <v>15</v>
      </c>
      <c r="D2177" s="31">
        <v>7</v>
      </c>
      <c r="E2177" s="31">
        <v>6</v>
      </c>
      <c r="F2177" s="32">
        <v>45139</v>
      </c>
      <c r="G2177" s="33">
        <v>29974.7</v>
      </c>
      <c r="H2177" s="33">
        <v>2250</v>
      </c>
      <c r="I2177" s="33">
        <v>7920</v>
      </c>
      <c r="J2177" s="33">
        <v>9626.85</v>
      </c>
      <c r="K2177" s="33">
        <v>2254.11</v>
      </c>
      <c r="L2177" s="31">
        <v>0</v>
      </c>
      <c r="M2177" s="31"/>
      <c r="N2177" s="33">
        <v>52025.66</v>
      </c>
      <c r="O2177" s="31">
        <v>0</v>
      </c>
    </row>
    <row r="2178" spans="1:15" x14ac:dyDescent="0.25">
      <c r="A2178" s="30">
        <v>53</v>
      </c>
      <c r="B2178" s="31" t="s">
        <v>66</v>
      </c>
      <c r="C2178" s="31" t="s">
        <v>36</v>
      </c>
      <c r="D2178" s="31">
        <v>6</v>
      </c>
      <c r="E2178" s="31">
        <v>6</v>
      </c>
      <c r="F2178" s="32">
        <v>45139</v>
      </c>
      <c r="G2178" s="33">
        <v>10705.78</v>
      </c>
      <c r="H2178" s="31">
        <v>700</v>
      </c>
      <c r="I2178" s="33">
        <v>2000</v>
      </c>
      <c r="J2178" s="33">
        <v>3011.12</v>
      </c>
      <c r="K2178" s="33">
        <v>1030.96</v>
      </c>
      <c r="L2178" s="31">
        <v>0</v>
      </c>
      <c r="M2178" s="31"/>
      <c r="N2178" s="33">
        <v>17447.86</v>
      </c>
      <c r="O2178" s="31">
        <v>250</v>
      </c>
    </row>
    <row r="2179" spans="1:15" x14ac:dyDescent="0.25">
      <c r="A2179" s="30">
        <v>26</v>
      </c>
      <c r="B2179" s="31" t="s">
        <v>41</v>
      </c>
      <c r="C2179" s="31" t="s">
        <v>15</v>
      </c>
      <c r="D2179" s="31">
        <v>8</v>
      </c>
      <c r="E2179" s="31">
        <v>6</v>
      </c>
      <c r="F2179" s="32">
        <v>45139</v>
      </c>
      <c r="G2179" s="33">
        <v>14691</v>
      </c>
      <c r="H2179" s="31">
        <v>750</v>
      </c>
      <c r="I2179" s="31">
        <v>0</v>
      </c>
      <c r="J2179" s="33">
        <v>3104.5</v>
      </c>
      <c r="K2179" s="33">
        <v>1231.0899999999999</v>
      </c>
      <c r="L2179" s="31">
        <v>407.82</v>
      </c>
      <c r="M2179" s="31"/>
      <c r="N2179" s="33">
        <v>20184.41</v>
      </c>
      <c r="O2179" s="31">
        <v>0</v>
      </c>
    </row>
    <row r="2180" spans="1:15" x14ac:dyDescent="0.25">
      <c r="A2180" s="30">
        <v>61</v>
      </c>
      <c r="B2180" s="31" t="s">
        <v>78</v>
      </c>
      <c r="C2180" s="31" t="s">
        <v>15</v>
      </c>
      <c r="D2180" s="31">
        <v>8</v>
      </c>
      <c r="E2180" s="31" t="s">
        <v>79</v>
      </c>
      <c r="F2180" s="32">
        <v>45139</v>
      </c>
      <c r="G2180" s="33">
        <v>23468.51</v>
      </c>
      <c r="H2180" s="31">
        <v>150</v>
      </c>
      <c r="I2180" s="31">
        <v>0</v>
      </c>
      <c r="J2180" s="33">
        <v>20717.8</v>
      </c>
      <c r="K2180" s="33">
        <v>2527</v>
      </c>
      <c r="L2180" s="31">
        <v>85.5</v>
      </c>
      <c r="M2180" s="31"/>
      <c r="N2180" s="33">
        <v>46948.81</v>
      </c>
      <c r="O2180" s="31">
        <v>0</v>
      </c>
    </row>
    <row r="2181" spans="1:15" x14ac:dyDescent="0.25">
      <c r="A2181" s="30">
        <v>13</v>
      </c>
      <c r="B2181" s="31" t="s">
        <v>25</v>
      </c>
      <c r="C2181" s="31" t="s">
        <v>15</v>
      </c>
      <c r="D2181" s="31">
        <v>6</v>
      </c>
      <c r="E2181" s="31">
        <v>6</v>
      </c>
      <c r="F2181" s="32">
        <v>45139</v>
      </c>
      <c r="G2181" s="33">
        <v>10631.63</v>
      </c>
      <c r="H2181" s="33">
        <v>30900</v>
      </c>
      <c r="I2181" s="31">
        <v>400</v>
      </c>
      <c r="J2181" s="33">
        <v>3001.58</v>
      </c>
      <c r="K2181" s="33">
        <v>1012.39</v>
      </c>
      <c r="L2181" s="31">
        <v>33.979999999999997</v>
      </c>
      <c r="M2181" s="31"/>
      <c r="N2181" s="33">
        <v>45979.58</v>
      </c>
      <c r="O2181" s="31">
        <v>0</v>
      </c>
    </row>
    <row r="2182" spans="1:15" x14ac:dyDescent="0.25">
      <c r="A2182" s="30">
        <v>49</v>
      </c>
      <c r="B2182" s="31" t="s">
        <v>64</v>
      </c>
      <c r="C2182" s="31" t="s">
        <v>15</v>
      </c>
      <c r="D2182" s="31">
        <v>7</v>
      </c>
      <c r="E2182" s="31">
        <v>6</v>
      </c>
      <c r="F2182" s="32">
        <v>45139</v>
      </c>
      <c r="G2182" s="33">
        <v>5212.91</v>
      </c>
      <c r="H2182" s="31">
        <v>0</v>
      </c>
      <c r="I2182" s="33">
        <v>1170.56</v>
      </c>
      <c r="J2182" s="33">
        <v>1828.86</v>
      </c>
      <c r="K2182" s="31">
        <v>635.87</v>
      </c>
      <c r="L2182" s="33">
        <v>3342.71</v>
      </c>
      <c r="M2182" s="33"/>
      <c r="N2182" s="33">
        <v>12190.91</v>
      </c>
      <c r="O2182" s="31">
        <v>0</v>
      </c>
    </row>
    <row r="2183" spans="1:15" x14ac:dyDescent="0.25">
      <c r="A2183" s="30">
        <v>11</v>
      </c>
      <c r="B2183" s="31" t="s">
        <v>22</v>
      </c>
      <c r="C2183" s="31" t="s">
        <v>15</v>
      </c>
      <c r="D2183" s="31">
        <v>6</v>
      </c>
      <c r="E2183" s="31">
        <v>6</v>
      </c>
      <c r="F2183" s="32">
        <v>45139</v>
      </c>
      <c r="G2183" s="33">
        <v>7446.95</v>
      </c>
      <c r="H2183" s="33">
        <v>3725</v>
      </c>
      <c r="I2183" s="33">
        <v>1300</v>
      </c>
      <c r="J2183" s="33">
        <v>2326.11</v>
      </c>
      <c r="K2183" s="31">
        <v>561.1</v>
      </c>
      <c r="L2183" s="31">
        <v>171.99</v>
      </c>
      <c r="M2183" s="31"/>
      <c r="N2183" s="33">
        <v>15531.15</v>
      </c>
      <c r="O2183" s="31">
        <v>0</v>
      </c>
    </row>
    <row r="2184" spans="1:15" x14ac:dyDescent="0.25">
      <c r="A2184" s="30">
        <v>4</v>
      </c>
      <c r="B2184" s="31" t="s">
        <v>37</v>
      </c>
      <c r="C2184" s="31" t="s">
        <v>38</v>
      </c>
      <c r="D2184" s="31">
        <v>5</v>
      </c>
      <c r="E2184" s="31">
        <v>6</v>
      </c>
      <c r="F2184" s="32">
        <v>45139</v>
      </c>
      <c r="G2184" s="33">
        <v>24920.47</v>
      </c>
      <c r="H2184" s="33">
        <v>4150</v>
      </c>
      <c r="I2184" s="33">
        <v>1839</v>
      </c>
      <c r="J2184" s="33">
        <v>12600.29</v>
      </c>
      <c r="K2184" s="33">
        <v>3814.72</v>
      </c>
      <c r="L2184" s="33">
        <v>1069.71</v>
      </c>
      <c r="M2184" s="33"/>
      <c r="N2184" s="33">
        <v>48394.19</v>
      </c>
      <c r="O2184" s="31">
        <v>0</v>
      </c>
    </row>
    <row r="2185" spans="1:15" x14ac:dyDescent="0.25">
      <c r="A2185" s="30">
        <v>10</v>
      </c>
      <c r="B2185" s="31" t="s">
        <v>21</v>
      </c>
      <c r="C2185" s="31" t="s">
        <v>15</v>
      </c>
      <c r="D2185" s="31">
        <v>6</v>
      </c>
      <c r="E2185" s="31">
        <v>6</v>
      </c>
      <c r="F2185" s="32">
        <v>45139</v>
      </c>
      <c r="G2185" s="33">
        <v>5801</v>
      </c>
      <c r="H2185" s="31">
        <v>0</v>
      </c>
      <c r="I2185" s="31">
        <v>180</v>
      </c>
      <c r="J2185" s="33">
        <v>1443.25</v>
      </c>
      <c r="K2185" s="31">
        <v>451</v>
      </c>
      <c r="L2185" s="31">
        <v>275.5</v>
      </c>
      <c r="M2185" s="31"/>
      <c r="N2185" s="33">
        <v>8150.75</v>
      </c>
      <c r="O2185" s="31">
        <v>0</v>
      </c>
    </row>
    <row r="2186" spans="1:15" x14ac:dyDescent="0.25">
      <c r="A2186" s="30">
        <v>39</v>
      </c>
      <c r="B2186" s="31" t="s">
        <v>54</v>
      </c>
      <c r="C2186" s="31" t="s">
        <v>38</v>
      </c>
      <c r="D2186" s="31">
        <v>6</v>
      </c>
      <c r="E2186" s="31">
        <v>6</v>
      </c>
      <c r="F2186" s="32">
        <v>45139</v>
      </c>
      <c r="G2186" s="33">
        <v>23528.82</v>
      </c>
      <c r="H2186" s="31">
        <v>0</v>
      </c>
      <c r="I2186" s="31">
        <v>0</v>
      </c>
      <c r="J2186" s="33">
        <v>12064.44</v>
      </c>
      <c r="K2186" s="33">
        <v>18882.740000000002</v>
      </c>
      <c r="L2186" s="33">
        <v>8206.69</v>
      </c>
      <c r="M2186" s="33"/>
      <c r="N2186" s="33">
        <v>62682.69</v>
      </c>
      <c r="O2186" s="31">
        <v>0</v>
      </c>
    </row>
    <row r="2187" spans="1:15" ht="30" x14ac:dyDescent="0.25">
      <c r="A2187" s="30">
        <v>31</v>
      </c>
      <c r="B2187" s="31" t="s">
        <v>45</v>
      </c>
      <c r="C2187" s="31" t="s">
        <v>20</v>
      </c>
      <c r="D2187" s="31">
        <v>7</v>
      </c>
      <c r="E2187" s="31">
        <v>6</v>
      </c>
      <c r="F2187" s="32">
        <v>45139</v>
      </c>
      <c r="G2187" s="33">
        <v>23753.15</v>
      </c>
      <c r="H2187" s="31">
        <v>880</v>
      </c>
      <c r="I2187" s="33">
        <v>3229</v>
      </c>
      <c r="J2187" s="33">
        <v>9488.4500000000007</v>
      </c>
      <c r="K2187" s="33">
        <v>2430.65</v>
      </c>
      <c r="L2187" s="31">
        <v>39</v>
      </c>
      <c r="M2187" s="31"/>
      <c r="N2187" s="33">
        <v>39820.25</v>
      </c>
      <c r="O2187" s="31">
        <v>0</v>
      </c>
    </row>
    <row r="2188" spans="1:15" x14ac:dyDescent="0.25">
      <c r="A2188" s="30">
        <v>43</v>
      </c>
      <c r="B2188" s="31" t="s">
        <v>75</v>
      </c>
      <c r="C2188" s="31" t="s">
        <v>15</v>
      </c>
      <c r="D2188" s="31">
        <v>10</v>
      </c>
      <c r="E2188" s="31">
        <v>6</v>
      </c>
      <c r="F2188" s="32">
        <v>45139</v>
      </c>
      <c r="G2188" s="33">
        <v>12623.75</v>
      </c>
      <c r="H2188" s="31">
        <v>0</v>
      </c>
      <c r="I2188" s="31">
        <v>0</v>
      </c>
      <c r="J2188" s="33">
        <v>2829.72</v>
      </c>
      <c r="K2188" s="33">
        <v>1152.8399999999999</v>
      </c>
      <c r="L2188" s="31">
        <v>592.36</v>
      </c>
      <c r="M2188" s="31"/>
      <c r="N2188" s="33">
        <v>17198.669999999998</v>
      </c>
      <c r="O2188" s="31">
        <v>0</v>
      </c>
    </row>
    <row r="2189" spans="1:15" ht="30" x14ac:dyDescent="0.25">
      <c r="A2189" s="30">
        <v>9</v>
      </c>
      <c r="B2189" s="31" t="s">
        <v>19</v>
      </c>
      <c r="C2189" s="31" t="s">
        <v>20</v>
      </c>
      <c r="D2189" s="31">
        <v>5</v>
      </c>
      <c r="E2189" s="31">
        <v>6</v>
      </c>
      <c r="F2189" s="32">
        <v>45139</v>
      </c>
      <c r="G2189" s="33">
        <v>6080.1</v>
      </c>
      <c r="H2189" s="31">
        <v>0</v>
      </c>
      <c r="I2189" s="31">
        <v>0</v>
      </c>
      <c r="J2189" s="33">
        <v>2345</v>
      </c>
      <c r="K2189" s="31">
        <v>440.1</v>
      </c>
      <c r="L2189" s="31">
        <v>47.97</v>
      </c>
      <c r="M2189" s="31"/>
      <c r="N2189" s="33">
        <v>8913.17</v>
      </c>
      <c r="O2189" s="31">
        <v>0</v>
      </c>
    </row>
    <row r="2190" spans="1:15" x14ac:dyDescent="0.25">
      <c r="A2190" s="30">
        <v>21</v>
      </c>
      <c r="B2190" s="31" t="s">
        <v>33</v>
      </c>
      <c r="C2190" s="31" t="s">
        <v>15</v>
      </c>
      <c r="D2190" s="31">
        <v>6</v>
      </c>
      <c r="E2190" s="31">
        <v>6</v>
      </c>
      <c r="F2190" s="32">
        <v>45139</v>
      </c>
      <c r="G2190" s="33">
        <v>22005</v>
      </c>
      <c r="H2190" s="33">
        <v>2100</v>
      </c>
      <c r="I2190" s="33">
        <v>5950</v>
      </c>
      <c r="J2190" s="33">
        <v>7893.75</v>
      </c>
      <c r="K2190" s="33">
        <v>2023</v>
      </c>
      <c r="L2190" s="31">
        <v>156.47</v>
      </c>
      <c r="M2190" s="31"/>
      <c r="N2190" s="33">
        <v>40128.22</v>
      </c>
      <c r="O2190" s="31">
        <v>0</v>
      </c>
    </row>
    <row r="2191" spans="1:15" x14ac:dyDescent="0.25">
      <c r="A2191" s="30">
        <v>54</v>
      </c>
      <c r="B2191" s="31" t="s">
        <v>65</v>
      </c>
      <c r="C2191" s="31" t="s">
        <v>15</v>
      </c>
      <c r="D2191" s="31">
        <v>8</v>
      </c>
      <c r="E2191" s="31">
        <v>6</v>
      </c>
      <c r="F2191" s="32">
        <v>45139</v>
      </c>
      <c r="G2191" s="33">
        <v>5855</v>
      </c>
      <c r="H2191" s="31">
        <v>0</v>
      </c>
      <c r="I2191" s="31">
        <v>655</v>
      </c>
      <c r="J2191" s="33">
        <v>2587.1</v>
      </c>
      <c r="K2191" s="33">
        <v>1037</v>
      </c>
      <c r="L2191" s="31">
        <v>0</v>
      </c>
      <c r="M2191" s="31"/>
      <c r="N2191" s="33">
        <v>10134.1</v>
      </c>
      <c r="O2191" s="31">
        <v>0</v>
      </c>
    </row>
    <row r="2192" spans="1:15" x14ac:dyDescent="0.25">
      <c r="A2192" s="30">
        <v>24</v>
      </c>
      <c r="B2192" s="31" t="s">
        <v>39</v>
      </c>
      <c r="C2192" s="31" t="s">
        <v>36</v>
      </c>
      <c r="D2192" s="31">
        <v>6</v>
      </c>
      <c r="E2192" s="31">
        <v>6</v>
      </c>
      <c r="F2192" s="32">
        <v>45139</v>
      </c>
      <c r="G2192" s="33">
        <v>16876.86</v>
      </c>
      <c r="H2192" s="31">
        <v>0</v>
      </c>
      <c r="I2192" s="33">
        <v>1510</v>
      </c>
      <c r="J2192" s="33">
        <v>2843.5</v>
      </c>
      <c r="K2192" s="31">
        <v>448.9</v>
      </c>
      <c r="L2192" s="33">
        <v>1163.93</v>
      </c>
      <c r="M2192" s="33"/>
      <c r="N2192" s="33">
        <v>22843.19</v>
      </c>
      <c r="O2192" s="31">
        <v>0</v>
      </c>
    </row>
    <row r="2193" spans="1:15" ht="30" x14ac:dyDescent="0.25">
      <c r="A2193" s="30">
        <v>15</v>
      </c>
      <c r="B2193" s="31" t="s">
        <v>26</v>
      </c>
      <c r="C2193" s="31" t="s">
        <v>20</v>
      </c>
      <c r="D2193" s="31">
        <v>7</v>
      </c>
      <c r="E2193" s="31">
        <v>6</v>
      </c>
      <c r="F2193" s="32">
        <v>45139</v>
      </c>
      <c r="G2193" s="33">
        <v>21237.85</v>
      </c>
      <c r="H2193" s="33">
        <v>1177.5</v>
      </c>
      <c r="I2193" s="33">
        <v>7229</v>
      </c>
      <c r="J2193" s="33">
        <v>12372.79</v>
      </c>
      <c r="K2193" s="33">
        <v>2928.56</v>
      </c>
      <c r="L2193" s="33">
        <v>4109.3</v>
      </c>
      <c r="M2193" s="33"/>
      <c r="N2193" s="33">
        <v>49055</v>
      </c>
      <c r="O2193" s="31">
        <v>0</v>
      </c>
    </row>
    <row r="2194" spans="1:15" x14ac:dyDescent="0.25">
      <c r="A2194" s="30">
        <v>38</v>
      </c>
      <c r="B2194" s="31" t="s">
        <v>53</v>
      </c>
      <c r="C2194" s="31" t="s">
        <v>15</v>
      </c>
      <c r="D2194" s="31">
        <v>8</v>
      </c>
      <c r="E2194" s="31">
        <v>6</v>
      </c>
      <c r="F2194" s="32">
        <v>45139</v>
      </c>
      <c r="G2194" s="33">
        <v>3365</v>
      </c>
      <c r="H2194" s="31">
        <v>0</v>
      </c>
      <c r="I2194" s="31">
        <v>0</v>
      </c>
      <c r="J2194" s="33">
        <v>3183.75</v>
      </c>
      <c r="K2194" s="31">
        <v>296.81</v>
      </c>
      <c r="L2194" s="31">
        <v>0</v>
      </c>
      <c r="M2194" s="31"/>
      <c r="N2194" s="33">
        <v>6845.56</v>
      </c>
      <c r="O2194" s="31">
        <v>0</v>
      </c>
    </row>
    <row r="2195" spans="1:15" x14ac:dyDescent="0.25">
      <c r="A2195" s="30">
        <v>80</v>
      </c>
      <c r="B2195" s="31" t="s">
        <v>94</v>
      </c>
      <c r="C2195" s="31" t="s">
        <v>15</v>
      </c>
      <c r="D2195" s="31">
        <v>7</v>
      </c>
      <c r="E2195" s="31">
        <v>7</v>
      </c>
      <c r="F2195" s="32">
        <v>45139</v>
      </c>
      <c r="G2195" s="33">
        <v>9773.49</v>
      </c>
      <c r="H2195" s="31">
        <v>0</v>
      </c>
      <c r="I2195" s="31">
        <v>258</v>
      </c>
      <c r="J2195" s="33">
        <v>9040.73</v>
      </c>
      <c r="K2195" s="33">
        <v>3480.41</v>
      </c>
      <c r="L2195" s="31">
        <v>31.5</v>
      </c>
      <c r="M2195" s="31"/>
      <c r="N2195" s="33">
        <v>22584.13</v>
      </c>
      <c r="O2195" s="31">
        <v>0</v>
      </c>
    </row>
    <row r="2196" spans="1:15" x14ac:dyDescent="0.25">
      <c r="A2196" s="30">
        <v>47</v>
      </c>
      <c r="B2196" s="31" t="s">
        <v>77</v>
      </c>
      <c r="C2196" s="31" t="s">
        <v>36</v>
      </c>
      <c r="D2196" s="31">
        <v>9</v>
      </c>
      <c r="E2196" s="31">
        <v>6</v>
      </c>
      <c r="F2196" s="32">
        <v>45139</v>
      </c>
      <c r="G2196" s="33">
        <v>28283.46</v>
      </c>
      <c r="H2196" s="33">
        <v>11125</v>
      </c>
      <c r="I2196" s="33">
        <v>1129</v>
      </c>
      <c r="J2196" s="33">
        <v>12768.63</v>
      </c>
      <c r="K2196" s="33">
        <v>4867.25</v>
      </c>
      <c r="L2196" s="31">
        <v>338.95</v>
      </c>
      <c r="M2196" s="31"/>
      <c r="N2196" s="33">
        <v>58512.29</v>
      </c>
      <c r="O2196" s="31">
        <v>0</v>
      </c>
    </row>
    <row r="2197" spans="1:15" x14ac:dyDescent="0.25">
      <c r="A2197" s="30">
        <v>44</v>
      </c>
      <c r="B2197" s="31" t="s">
        <v>84</v>
      </c>
      <c r="C2197" s="31" t="s">
        <v>15</v>
      </c>
      <c r="D2197" s="31">
        <v>7</v>
      </c>
      <c r="E2197" s="31">
        <v>6</v>
      </c>
      <c r="F2197" s="32">
        <v>45139</v>
      </c>
      <c r="G2197" s="33">
        <v>33787.800000000003</v>
      </c>
      <c r="H2197" s="31">
        <v>0</v>
      </c>
      <c r="I2197" s="31">
        <v>0</v>
      </c>
      <c r="J2197" s="33">
        <v>7587.46</v>
      </c>
      <c r="K2197" s="33">
        <v>1652.44</v>
      </c>
      <c r="L2197" s="31">
        <v>0</v>
      </c>
      <c r="M2197" s="31"/>
      <c r="N2197" s="33">
        <v>43027.7</v>
      </c>
      <c r="O2197" s="31">
        <v>0</v>
      </c>
    </row>
    <row r="2198" spans="1:15" ht="30" x14ac:dyDescent="0.25">
      <c r="A2198" s="30">
        <v>109</v>
      </c>
      <c r="B2198" s="31" t="s">
        <v>99</v>
      </c>
      <c r="C2198" s="31" t="s">
        <v>20</v>
      </c>
      <c r="D2198" s="31">
        <v>7</v>
      </c>
      <c r="E2198" s="31">
        <v>6</v>
      </c>
      <c r="F2198" s="32">
        <v>45139</v>
      </c>
      <c r="G2198" s="33">
        <v>16801.5</v>
      </c>
      <c r="H2198" s="33">
        <v>1925</v>
      </c>
      <c r="I2198" s="31">
        <v>247.5</v>
      </c>
      <c r="J2198" s="33">
        <v>4296.8999999999996</v>
      </c>
      <c r="K2198" s="33">
        <v>1369.6</v>
      </c>
      <c r="L2198" s="31">
        <v>0</v>
      </c>
      <c r="M2198" s="31"/>
      <c r="N2198" s="33">
        <v>24640.5</v>
      </c>
      <c r="O2198" s="31">
        <v>0</v>
      </c>
    </row>
    <row r="2199" spans="1:15" x14ac:dyDescent="0.25">
      <c r="A2199" s="30">
        <v>6</v>
      </c>
      <c r="B2199" s="31" t="s">
        <v>16</v>
      </c>
      <c r="C2199" s="31" t="s">
        <v>15</v>
      </c>
      <c r="D2199" s="31">
        <v>6</v>
      </c>
      <c r="E2199" s="31">
        <v>6</v>
      </c>
      <c r="F2199" s="32">
        <v>45139</v>
      </c>
      <c r="G2199" s="33">
        <v>16155.01</v>
      </c>
      <c r="H2199" s="31">
        <v>0</v>
      </c>
      <c r="I2199" s="31">
        <v>699.8</v>
      </c>
      <c r="J2199" s="33">
        <v>3802.75</v>
      </c>
      <c r="K2199" s="31">
        <v>913.5</v>
      </c>
      <c r="L2199" s="31">
        <v>178.98</v>
      </c>
      <c r="M2199" s="31"/>
      <c r="N2199" s="33">
        <v>21750.04</v>
      </c>
      <c r="O2199" s="31">
        <v>0</v>
      </c>
    </row>
    <row r="2200" spans="1:15" x14ac:dyDescent="0.25">
      <c r="A2200" s="30">
        <v>56</v>
      </c>
      <c r="B2200" s="31" t="s">
        <v>55</v>
      </c>
      <c r="C2200" s="31" t="s">
        <v>15</v>
      </c>
      <c r="D2200" s="31">
        <v>6</v>
      </c>
      <c r="E2200" s="31">
        <v>6</v>
      </c>
      <c r="F2200" s="32">
        <v>45139</v>
      </c>
      <c r="G2200" s="33">
        <v>3507.5</v>
      </c>
      <c r="H2200" s="31">
        <v>0</v>
      </c>
      <c r="I2200" s="31">
        <v>0</v>
      </c>
      <c r="J2200" s="33">
        <v>2457.9899999999998</v>
      </c>
      <c r="K2200" s="31">
        <v>548.78</v>
      </c>
      <c r="L2200" s="31">
        <v>0</v>
      </c>
      <c r="M2200" s="31"/>
      <c r="N2200" s="33">
        <v>6514.27</v>
      </c>
      <c r="O2200" s="31">
        <v>280</v>
      </c>
    </row>
    <row r="2201" spans="1:15" x14ac:dyDescent="0.25">
      <c r="A2201" s="30">
        <v>69</v>
      </c>
      <c r="B2201" s="31" t="s">
        <v>76</v>
      </c>
      <c r="C2201" s="31" t="s">
        <v>15</v>
      </c>
      <c r="D2201" s="31">
        <v>7</v>
      </c>
      <c r="E2201" s="31">
        <v>6</v>
      </c>
      <c r="F2201" s="32">
        <v>45139</v>
      </c>
      <c r="G2201" s="33">
        <v>9988.74</v>
      </c>
      <c r="H2201" s="33">
        <v>1196.56</v>
      </c>
      <c r="I2201" s="31">
        <v>0</v>
      </c>
      <c r="J2201" s="33">
        <v>5401.21</v>
      </c>
      <c r="K2201" s="33">
        <v>1295.8800000000001</v>
      </c>
      <c r="L2201" s="31">
        <v>250.31</v>
      </c>
      <c r="M2201" s="31"/>
      <c r="N2201" s="33">
        <v>18132.7</v>
      </c>
      <c r="O2201" s="31">
        <v>0</v>
      </c>
    </row>
    <row r="2202" spans="1:15" x14ac:dyDescent="0.25">
      <c r="A2202" s="30">
        <v>68</v>
      </c>
      <c r="B2202" s="31" t="s">
        <v>72</v>
      </c>
      <c r="C2202" s="31" t="s">
        <v>32</v>
      </c>
      <c r="D2202" s="31">
        <v>6</v>
      </c>
      <c r="E2202" s="31">
        <v>7</v>
      </c>
      <c r="F2202" s="32">
        <v>45139</v>
      </c>
      <c r="G2202" s="33">
        <v>15987</v>
      </c>
      <c r="H2202" s="31">
        <v>0</v>
      </c>
      <c r="I2202" s="31">
        <v>525</v>
      </c>
      <c r="J2202" s="33">
        <v>5196.3500000000004</v>
      </c>
      <c r="K2202" s="33">
        <v>1215</v>
      </c>
      <c r="L2202" s="31">
        <v>298.97000000000003</v>
      </c>
      <c r="M2202" s="31"/>
      <c r="N2202" s="33">
        <v>23222.32</v>
      </c>
      <c r="O2202" s="31">
        <v>0</v>
      </c>
    </row>
    <row r="2203" spans="1:15" x14ac:dyDescent="0.25">
      <c r="A2203" s="30">
        <v>71</v>
      </c>
      <c r="B2203" s="31" t="s">
        <v>73</v>
      </c>
      <c r="C2203" s="31" t="s">
        <v>15</v>
      </c>
      <c r="D2203" s="31">
        <v>7</v>
      </c>
      <c r="E2203" s="31">
        <v>6</v>
      </c>
      <c r="F2203" s="32">
        <v>45139</v>
      </c>
      <c r="G2203" s="33">
        <v>16527.849999999999</v>
      </c>
      <c r="H2203" s="31">
        <v>0</v>
      </c>
      <c r="I2203" s="31">
        <v>0</v>
      </c>
      <c r="J2203" s="33">
        <v>6934.25</v>
      </c>
      <c r="K2203" s="33">
        <v>3039.99</v>
      </c>
      <c r="L2203" s="31">
        <v>710.9</v>
      </c>
      <c r="M2203" s="31"/>
      <c r="N2203" s="33">
        <v>27212.99</v>
      </c>
      <c r="O2203" s="31">
        <v>0</v>
      </c>
    </row>
    <row r="2204" spans="1:15" x14ac:dyDescent="0.25">
      <c r="A2204" s="30">
        <v>93</v>
      </c>
      <c r="B2204" s="31" t="s">
        <v>100</v>
      </c>
      <c r="C2204" s="31" t="s">
        <v>15</v>
      </c>
      <c r="D2204" s="31">
        <v>8</v>
      </c>
      <c r="E2204" s="31">
        <v>6</v>
      </c>
      <c r="F2204" s="32">
        <v>45139</v>
      </c>
      <c r="G2204" s="33">
        <v>7926.35</v>
      </c>
      <c r="H2204" s="31">
        <v>0</v>
      </c>
      <c r="I2204" s="31">
        <v>0</v>
      </c>
      <c r="J2204" s="33">
        <v>3026.24</v>
      </c>
      <c r="K2204" s="33">
        <v>1091.27</v>
      </c>
      <c r="L2204" s="31">
        <v>0</v>
      </c>
      <c r="M2204" s="31"/>
      <c r="N2204" s="33">
        <v>12043.86</v>
      </c>
      <c r="O2204" s="31">
        <v>55</v>
      </c>
    </row>
    <row r="2205" spans="1:15" x14ac:dyDescent="0.25">
      <c r="A2205" s="30">
        <v>74</v>
      </c>
      <c r="B2205" s="31" t="s">
        <v>80</v>
      </c>
      <c r="C2205" s="31" t="s">
        <v>36</v>
      </c>
      <c r="D2205" s="31">
        <v>8</v>
      </c>
      <c r="E2205" s="31">
        <v>7</v>
      </c>
      <c r="F2205" s="32">
        <v>45139</v>
      </c>
      <c r="G2205" s="33">
        <v>12975.55</v>
      </c>
      <c r="H2205" s="33">
        <v>2130</v>
      </c>
      <c r="I2205" s="31">
        <v>0</v>
      </c>
      <c r="J2205" s="33">
        <v>3343</v>
      </c>
      <c r="K2205" s="31">
        <v>885</v>
      </c>
      <c r="L2205" s="31">
        <v>161.69999999999999</v>
      </c>
      <c r="M2205" s="31"/>
      <c r="N2205" s="33">
        <v>19495.25</v>
      </c>
      <c r="O2205" s="31">
        <v>0</v>
      </c>
    </row>
    <row r="2206" spans="1:15" x14ac:dyDescent="0.25">
      <c r="A2206" s="30">
        <v>57</v>
      </c>
      <c r="B2206" s="31" t="s">
        <v>86</v>
      </c>
      <c r="C2206" s="31" t="s">
        <v>15</v>
      </c>
      <c r="D2206" s="31">
        <v>7</v>
      </c>
      <c r="E2206" s="31">
        <v>6</v>
      </c>
      <c r="F2206" s="32">
        <v>45139</v>
      </c>
      <c r="G2206" s="33">
        <v>23135.759999999998</v>
      </c>
      <c r="H2206" s="31">
        <v>0</v>
      </c>
      <c r="I2206" s="31">
        <v>0</v>
      </c>
      <c r="J2206" s="33">
        <v>10349.26</v>
      </c>
      <c r="K2206" s="33">
        <v>2566.0700000000002</v>
      </c>
      <c r="L2206" s="31">
        <v>285.24</v>
      </c>
      <c r="M2206" s="31"/>
      <c r="N2206" s="33">
        <v>36336.33</v>
      </c>
      <c r="O2206" s="31">
        <v>-10</v>
      </c>
    </row>
    <row r="2207" spans="1:15" x14ac:dyDescent="0.25">
      <c r="A2207" s="30">
        <v>42</v>
      </c>
      <c r="B2207" s="31" t="s">
        <v>60</v>
      </c>
      <c r="C2207" s="31" t="s">
        <v>15</v>
      </c>
      <c r="D2207" s="31">
        <v>8</v>
      </c>
      <c r="E2207" s="31">
        <v>6</v>
      </c>
      <c r="F2207" s="32">
        <v>45139</v>
      </c>
      <c r="G2207" s="31">
        <v>710.21</v>
      </c>
      <c r="H2207" s="31">
        <v>0</v>
      </c>
      <c r="I2207" s="31">
        <v>140</v>
      </c>
      <c r="J2207" s="31">
        <v>66.290000000000006</v>
      </c>
      <c r="K2207" s="31">
        <v>0</v>
      </c>
      <c r="L2207" s="31">
        <v>0</v>
      </c>
      <c r="M2207" s="31"/>
      <c r="N2207" s="31">
        <v>916.5</v>
      </c>
      <c r="O2207" s="31">
        <v>0</v>
      </c>
    </row>
    <row r="2208" spans="1:15" x14ac:dyDescent="0.25">
      <c r="A2208" s="30">
        <v>76</v>
      </c>
      <c r="B2208" s="31" t="s">
        <v>74</v>
      </c>
      <c r="C2208" s="31" t="s">
        <v>15</v>
      </c>
      <c r="D2208" s="31">
        <v>7</v>
      </c>
      <c r="E2208" s="31">
        <v>6</v>
      </c>
      <c r="F2208" s="32">
        <v>45139</v>
      </c>
      <c r="G2208" s="33">
        <v>17567.259999999998</v>
      </c>
      <c r="H2208" s="31">
        <v>0</v>
      </c>
      <c r="I2208" s="31">
        <v>754.75</v>
      </c>
      <c r="J2208" s="33">
        <v>7243.2</v>
      </c>
      <c r="K2208" s="33">
        <v>1178.7</v>
      </c>
      <c r="L2208" s="31">
        <v>31.98</v>
      </c>
      <c r="M2208" s="31"/>
      <c r="N2208" s="33">
        <v>26775.89</v>
      </c>
      <c r="O2208" s="31">
        <v>0</v>
      </c>
    </row>
    <row r="2209" spans="1:15" x14ac:dyDescent="0.25">
      <c r="A2209" s="30">
        <v>25</v>
      </c>
      <c r="B2209" s="31" t="s">
        <v>40</v>
      </c>
      <c r="C2209" s="31" t="s">
        <v>38</v>
      </c>
      <c r="D2209" s="31">
        <v>6</v>
      </c>
      <c r="E2209" s="31">
        <v>6</v>
      </c>
      <c r="F2209" s="32">
        <v>45139</v>
      </c>
      <c r="G2209" s="33">
        <v>14506.49</v>
      </c>
      <c r="H2209" s="31">
        <v>125</v>
      </c>
      <c r="I2209" s="31">
        <v>677</v>
      </c>
      <c r="J2209" s="33">
        <v>8656.0499999999993</v>
      </c>
      <c r="K2209" s="33">
        <v>1948.96</v>
      </c>
      <c r="L2209" s="31">
        <v>116.99</v>
      </c>
      <c r="M2209" s="31"/>
      <c r="N2209" s="33">
        <v>26030.49</v>
      </c>
      <c r="O2209" s="31">
        <v>517</v>
      </c>
    </row>
    <row r="2210" spans="1:15" x14ac:dyDescent="0.25">
      <c r="A2210" s="30">
        <v>67</v>
      </c>
      <c r="B2210" s="31" t="s">
        <v>68</v>
      </c>
      <c r="C2210" s="31" t="s">
        <v>15</v>
      </c>
      <c r="D2210" s="31">
        <v>8</v>
      </c>
      <c r="E2210" s="31">
        <v>6</v>
      </c>
      <c r="F2210" s="32">
        <v>45139</v>
      </c>
      <c r="G2210" s="33">
        <v>18461.419999999998</v>
      </c>
      <c r="H2210" s="31">
        <v>0</v>
      </c>
      <c r="I2210" s="31">
        <v>915</v>
      </c>
      <c r="J2210" s="33">
        <v>5189.9799999999996</v>
      </c>
      <c r="K2210" s="33">
        <v>1665.99</v>
      </c>
      <c r="L2210" s="31">
        <v>30</v>
      </c>
      <c r="M2210" s="31"/>
      <c r="N2210" s="33">
        <v>26262.39</v>
      </c>
      <c r="O2210" s="31">
        <v>0</v>
      </c>
    </row>
    <row r="2211" spans="1:15" x14ac:dyDescent="0.25">
      <c r="A2211" s="30">
        <v>2</v>
      </c>
      <c r="B2211" s="31" t="s">
        <v>14</v>
      </c>
      <c r="C2211" s="31" t="s">
        <v>15</v>
      </c>
      <c r="D2211" s="31">
        <v>5</v>
      </c>
      <c r="E2211" s="31">
        <v>6</v>
      </c>
      <c r="F2211" s="32">
        <v>45139</v>
      </c>
      <c r="G2211" s="33">
        <v>11849.62</v>
      </c>
      <c r="H2211" s="31">
        <v>0</v>
      </c>
      <c r="I2211" s="31">
        <v>0</v>
      </c>
      <c r="J2211" s="33">
        <v>3143.38</v>
      </c>
      <c r="K2211" s="31">
        <v>758.84</v>
      </c>
      <c r="L2211" s="31">
        <v>24</v>
      </c>
      <c r="M2211" s="31"/>
      <c r="N2211" s="33">
        <v>15775.84</v>
      </c>
      <c r="O2211" s="31">
        <v>0</v>
      </c>
    </row>
    <row r="2212" spans="1:15" x14ac:dyDescent="0.25">
      <c r="A2212" s="30">
        <v>29</v>
      </c>
      <c r="B2212" s="31" t="s">
        <v>47</v>
      </c>
      <c r="C2212" s="31" t="s">
        <v>15</v>
      </c>
      <c r="D2212" s="31">
        <v>7</v>
      </c>
      <c r="E2212" s="31">
        <v>6</v>
      </c>
      <c r="F2212" s="32">
        <v>45139</v>
      </c>
      <c r="G2212" s="33">
        <v>5235</v>
      </c>
      <c r="H2212" s="33">
        <v>2150</v>
      </c>
      <c r="I2212" s="33">
        <v>3444.94</v>
      </c>
      <c r="J2212" s="33">
        <v>1803.5</v>
      </c>
      <c r="K2212" s="31">
        <v>674</v>
      </c>
      <c r="L2212" s="31">
        <v>141.97</v>
      </c>
      <c r="M2212" s="31"/>
      <c r="N2212" s="33">
        <v>13449.41</v>
      </c>
      <c r="O2212" s="31">
        <v>0</v>
      </c>
    </row>
    <row r="2213" spans="1:15" x14ac:dyDescent="0.25">
      <c r="A2213" s="30">
        <v>30</v>
      </c>
      <c r="B2213" s="31" t="s">
        <v>43</v>
      </c>
      <c r="C2213" s="31" t="s">
        <v>15</v>
      </c>
      <c r="D2213" s="31">
        <v>7</v>
      </c>
      <c r="E2213" s="31">
        <v>6</v>
      </c>
      <c r="F2213" s="32">
        <v>45139</v>
      </c>
      <c r="G2213" s="33">
        <v>4205</v>
      </c>
      <c r="H2213" s="31">
        <v>0</v>
      </c>
      <c r="I2213" s="31">
        <v>434</v>
      </c>
      <c r="J2213" s="33">
        <v>2516.5</v>
      </c>
      <c r="K2213" s="31">
        <v>587</v>
      </c>
      <c r="L2213" s="31">
        <v>487.98</v>
      </c>
      <c r="M2213" s="31"/>
      <c r="N2213" s="33">
        <v>8230.48</v>
      </c>
      <c r="O2213" s="31">
        <v>0</v>
      </c>
    </row>
    <row r="2214" spans="1:15" x14ac:dyDescent="0.25">
      <c r="A2214" s="30">
        <v>83</v>
      </c>
      <c r="B2214" s="31" t="s">
        <v>62</v>
      </c>
      <c r="C2214" s="31" t="s">
        <v>15</v>
      </c>
      <c r="D2214" s="31">
        <v>6</v>
      </c>
      <c r="E2214" s="31">
        <v>4.5</v>
      </c>
      <c r="F2214" s="32">
        <v>45139</v>
      </c>
      <c r="G2214" s="33">
        <v>3124.14</v>
      </c>
      <c r="H2214" s="33">
        <v>18500</v>
      </c>
      <c r="I2214" s="31">
        <v>370</v>
      </c>
      <c r="J2214" s="33">
        <v>1766.57</v>
      </c>
      <c r="K2214" s="31">
        <v>386.15</v>
      </c>
      <c r="L2214" s="31">
        <v>937.5</v>
      </c>
      <c r="M2214" s="31"/>
      <c r="N2214" s="33">
        <v>25084.36</v>
      </c>
      <c r="O2214" s="31">
        <v>250</v>
      </c>
    </row>
    <row r="2215" spans="1:15" x14ac:dyDescent="0.25">
      <c r="A2215" s="30">
        <v>28</v>
      </c>
      <c r="B2215" s="31" t="s">
        <v>46</v>
      </c>
      <c r="C2215" s="31" t="s">
        <v>15</v>
      </c>
      <c r="D2215" s="31">
        <v>8</v>
      </c>
      <c r="E2215" s="31">
        <v>6</v>
      </c>
      <c r="F2215" s="32">
        <v>45139</v>
      </c>
      <c r="G2215" s="33">
        <v>7180</v>
      </c>
      <c r="H2215" s="31">
        <v>450</v>
      </c>
      <c r="I2215" s="31">
        <v>50</v>
      </c>
      <c r="J2215" s="33">
        <v>3396</v>
      </c>
      <c r="K2215" s="31">
        <v>794</v>
      </c>
      <c r="L2215" s="31">
        <v>47.98</v>
      </c>
      <c r="M2215" s="31"/>
      <c r="N2215" s="33">
        <v>11917.98</v>
      </c>
      <c r="O2215" s="31">
        <v>0</v>
      </c>
    </row>
    <row r="2216" spans="1:15" x14ac:dyDescent="0.25">
      <c r="A2216" s="30">
        <v>33</v>
      </c>
      <c r="B2216" s="31" t="s">
        <v>44</v>
      </c>
      <c r="C2216" s="31" t="s">
        <v>32</v>
      </c>
      <c r="D2216" s="31">
        <v>6</v>
      </c>
      <c r="E2216" s="31">
        <v>6</v>
      </c>
      <c r="F2216" s="32">
        <v>45139</v>
      </c>
      <c r="G2216" s="33">
        <v>21372.5</v>
      </c>
      <c r="H2216" s="31">
        <v>0</v>
      </c>
      <c r="I2216" s="31">
        <v>0</v>
      </c>
      <c r="J2216" s="33">
        <v>5820.66</v>
      </c>
      <c r="K2216" s="33">
        <v>1725.63</v>
      </c>
      <c r="L2216" s="31">
        <v>59.98</v>
      </c>
      <c r="M2216" s="31"/>
      <c r="N2216" s="33">
        <v>28978.77</v>
      </c>
      <c r="O2216" s="31">
        <v>0</v>
      </c>
    </row>
    <row r="2217" spans="1:15" x14ac:dyDescent="0.25">
      <c r="A2217" s="30">
        <v>16</v>
      </c>
      <c r="B2217" s="31" t="s">
        <v>27</v>
      </c>
      <c r="C2217" s="31" t="s">
        <v>15</v>
      </c>
      <c r="D2217" s="31">
        <v>7</v>
      </c>
      <c r="E2217" s="31">
        <v>7</v>
      </c>
      <c r="F2217" s="32">
        <v>45139</v>
      </c>
      <c r="G2217" s="33">
        <v>4885</v>
      </c>
      <c r="H2217" s="31">
        <v>0</v>
      </c>
      <c r="I2217" s="31">
        <v>635</v>
      </c>
      <c r="J2217" s="33">
        <v>1640.52</v>
      </c>
      <c r="K2217" s="31">
        <v>560.59</v>
      </c>
      <c r="L2217" s="31">
        <v>32</v>
      </c>
      <c r="M2217" s="31"/>
      <c r="N2217" s="33">
        <v>7753.11</v>
      </c>
      <c r="O2217" s="31">
        <v>0</v>
      </c>
    </row>
    <row r="2218" spans="1:15" x14ac:dyDescent="0.25">
      <c r="A2218" s="30">
        <v>64</v>
      </c>
      <c r="B2218" s="31" t="s">
        <v>70</v>
      </c>
      <c r="C2218" s="31" t="s">
        <v>32</v>
      </c>
      <c r="D2218" s="31">
        <v>9</v>
      </c>
      <c r="E2218" s="31">
        <v>6</v>
      </c>
      <c r="F2218" s="32">
        <v>45139</v>
      </c>
      <c r="G2218" s="33">
        <v>18652.849999999999</v>
      </c>
      <c r="H2218" s="31">
        <v>0</v>
      </c>
      <c r="I2218" s="31">
        <v>672</v>
      </c>
      <c r="J2218" s="33">
        <v>6561.56</v>
      </c>
      <c r="K2218" s="33">
        <v>1322.26</v>
      </c>
      <c r="L2218" s="31">
        <v>48.99</v>
      </c>
      <c r="M2218" s="31"/>
      <c r="N2218" s="33">
        <v>27257.66</v>
      </c>
      <c r="O2218" s="31">
        <v>425</v>
      </c>
    </row>
    <row r="2219" spans="1:15" x14ac:dyDescent="0.25">
      <c r="A2219" s="30">
        <v>100</v>
      </c>
      <c r="B2219" s="31" t="s">
        <v>103</v>
      </c>
      <c r="C2219" s="31" t="s">
        <v>15</v>
      </c>
      <c r="D2219" s="31">
        <v>8</v>
      </c>
      <c r="E2219" s="31">
        <v>6</v>
      </c>
      <c r="F2219" s="32">
        <v>45139</v>
      </c>
      <c r="G2219" s="33">
        <v>4710</v>
      </c>
      <c r="H2219" s="31">
        <v>0</v>
      </c>
      <c r="I2219" s="31">
        <v>0</v>
      </c>
      <c r="J2219" s="33">
        <v>4740.75</v>
      </c>
      <c r="K2219" s="33">
        <v>4193.5</v>
      </c>
      <c r="L2219" s="31">
        <v>100</v>
      </c>
      <c r="M2219" s="31"/>
      <c r="N2219" s="33">
        <v>13744.25</v>
      </c>
      <c r="O2219" s="31">
        <v>50</v>
      </c>
    </row>
    <row r="2220" spans="1:15" x14ac:dyDescent="0.25">
      <c r="A2220" s="30">
        <v>92</v>
      </c>
      <c r="B2220" s="31" t="s">
        <v>93</v>
      </c>
      <c r="C2220" s="31" t="s">
        <v>15</v>
      </c>
      <c r="D2220" s="31">
        <v>8</v>
      </c>
      <c r="E2220" s="31">
        <v>7</v>
      </c>
      <c r="F2220" s="32">
        <v>45139</v>
      </c>
      <c r="G2220" s="33">
        <v>5552.08</v>
      </c>
      <c r="H2220" s="31">
        <v>0</v>
      </c>
      <c r="I2220" s="31">
        <v>0</v>
      </c>
      <c r="J2220" s="33">
        <v>3532.7</v>
      </c>
      <c r="K2220" s="33">
        <v>1216.76</v>
      </c>
      <c r="L2220" s="31">
        <v>42</v>
      </c>
      <c r="M2220" s="31"/>
      <c r="N2220" s="33">
        <v>10343.540000000001</v>
      </c>
      <c r="O2220" s="31">
        <v>225</v>
      </c>
    </row>
    <row r="2221" spans="1:15" x14ac:dyDescent="0.25">
      <c r="A2221" s="30">
        <v>14</v>
      </c>
      <c r="B2221" s="31" t="s">
        <v>24</v>
      </c>
      <c r="C2221" s="31" t="s">
        <v>15</v>
      </c>
      <c r="D2221" s="31">
        <v>6</v>
      </c>
      <c r="E2221" s="31">
        <v>4.5</v>
      </c>
      <c r="F2221" s="32">
        <v>45139</v>
      </c>
      <c r="G2221" s="33">
        <v>3595.56</v>
      </c>
      <c r="H2221" s="33">
        <v>3060</v>
      </c>
      <c r="I2221" s="31">
        <v>0</v>
      </c>
      <c r="J2221" s="33">
        <v>2806.17</v>
      </c>
      <c r="K2221" s="31">
        <v>862.58</v>
      </c>
      <c r="L2221" s="31">
        <v>24.95</v>
      </c>
      <c r="M2221" s="31"/>
      <c r="N2221" s="33">
        <v>10349.26</v>
      </c>
      <c r="O2221" s="31">
        <v>0</v>
      </c>
    </row>
    <row r="2222" spans="1:15" x14ac:dyDescent="0.25">
      <c r="A2222" s="30">
        <v>84</v>
      </c>
      <c r="B2222" s="31" t="s">
        <v>101</v>
      </c>
      <c r="C2222" s="31" t="s">
        <v>38</v>
      </c>
      <c r="D2222" s="31">
        <v>6</v>
      </c>
      <c r="E2222" s="31">
        <v>7</v>
      </c>
      <c r="F2222" s="32">
        <v>45139</v>
      </c>
      <c r="G2222" s="33">
        <v>34577.69</v>
      </c>
      <c r="H2222" s="31">
        <v>0</v>
      </c>
      <c r="I2222" s="31">
        <v>0</v>
      </c>
      <c r="J2222" s="33">
        <v>10946.25</v>
      </c>
      <c r="K2222" s="33">
        <v>4720.8</v>
      </c>
      <c r="L2222" s="31">
        <v>0</v>
      </c>
      <c r="M2222" s="31"/>
      <c r="N2222" s="33">
        <v>50244.74</v>
      </c>
      <c r="O2222" s="31">
        <v>385</v>
      </c>
    </row>
    <row r="2223" spans="1:15" x14ac:dyDescent="0.25">
      <c r="A2223" s="30">
        <v>34</v>
      </c>
      <c r="B2223" s="31" t="s">
        <v>48</v>
      </c>
      <c r="C2223" s="31" t="s">
        <v>15</v>
      </c>
      <c r="D2223" s="31">
        <v>7</v>
      </c>
      <c r="E2223" s="31">
        <v>6</v>
      </c>
      <c r="F2223" s="32">
        <v>45139</v>
      </c>
      <c r="G2223" s="33">
        <v>13871.76</v>
      </c>
      <c r="H2223" s="31">
        <v>0</v>
      </c>
      <c r="I2223" s="33">
        <v>1160</v>
      </c>
      <c r="J2223" s="33">
        <v>3908.92</v>
      </c>
      <c r="K2223" s="33">
        <v>1207.6199999999999</v>
      </c>
      <c r="L2223" s="31">
        <v>42</v>
      </c>
      <c r="M2223" s="31"/>
      <c r="N2223" s="33">
        <v>20190.3</v>
      </c>
      <c r="O2223" s="31">
        <v>0</v>
      </c>
    </row>
    <row r="2224" spans="1:15" ht="30" x14ac:dyDescent="0.25">
      <c r="A2224" s="30">
        <v>87</v>
      </c>
      <c r="B2224" s="31" t="s">
        <v>81</v>
      </c>
      <c r="C2224" s="31" t="s">
        <v>20</v>
      </c>
      <c r="D2224" s="31">
        <v>8</v>
      </c>
      <c r="E2224" s="31">
        <v>7</v>
      </c>
      <c r="F2224" s="32">
        <v>45139</v>
      </c>
      <c r="G2224" s="33">
        <v>9221.5499999999993</v>
      </c>
      <c r="H2224" s="33">
        <v>8250</v>
      </c>
      <c r="I2224" s="31">
        <v>630</v>
      </c>
      <c r="J2224" s="33">
        <v>2949.25</v>
      </c>
      <c r="K2224" s="33">
        <v>2633.55</v>
      </c>
      <c r="L2224" s="31">
        <v>667.46</v>
      </c>
      <c r="M2224" s="31"/>
      <c r="N2224" s="33">
        <v>24351.81</v>
      </c>
      <c r="O2224" s="31">
        <v>0</v>
      </c>
    </row>
    <row r="2225" spans="1:15" x14ac:dyDescent="0.25">
      <c r="A2225" s="30">
        <v>23</v>
      </c>
      <c r="B2225" s="31" t="s">
        <v>35</v>
      </c>
      <c r="C2225" s="31" t="s">
        <v>36</v>
      </c>
      <c r="D2225" s="31">
        <v>6</v>
      </c>
      <c r="E2225" s="31">
        <v>6</v>
      </c>
      <c r="F2225" s="32">
        <v>45139</v>
      </c>
      <c r="G2225" s="33">
        <v>9177.25</v>
      </c>
      <c r="H2225" s="31">
        <v>0</v>
      </c>
      <c r="I2225" s="33">
        <v>1000</v>
      </c>
      <c r="J2225" s="33">
        <v>2032.25</v>
      </c>
      <c r="K2225" s="33">
        <v>1671.5</v>
      </c>
      <c r="L2225" s="31">
        <v>659.98</v>
      </c>
      <c r="M2225" s="31"/>
      <c r="N2225" s="33">
        <v>14540.98</v>
      </c>
      <c r="O2225" s="31">
        <v>0</v>
      </c>
    </row>
    <row r="2226" spans="1:15" x14ac:dyDescent="0.25">
      <c r="A2226" s="30">
        <v>48</v>
      </c>
      <c r="B2226" s="31" t="s">
        <v>95</v>
      </c>
      <c r="C2226" s="31" t="s">
        <v>36</v>
      </c>
      <c r="D2226" s="31">
        <v>8</v>
      </c>
      <c r="E2226" s="31">
        <v>6</v>
      </c>
      <c r="F2226" s="32">
        <v>45139</v>
      </c>
      <c r="G2226" s="33">
        <v>21791.25</v>
      </c>
      <c r="H2226" s="33">
        <v>1325</v>
      </c>
      <c r="I2226" s="33">
        <v>2045</v>
      </c>
      <c r="J2226" s="33">
        <v>6973.62</v>
      </c>
      <c r="K2226" s="33">
        <v>2450.59</v>
      </c>
      <c r="L2226" s="31">
        <v>206.3</v>
      </c>
      <c r="M2226" s="31"/>
      <c r="N2226" s="33">
        <v>34791.760000000002</v>
      </c>
      <c r="O2226" s="31">
        <v>0</v>
      </c>
    </row>
    <row r="2227" spans="1:15" x14ac:dyDescent="0.25">
      <c r="A2227" s="30">
        <v>19</v>
      </c>
      <c r="B2227" s="31" t="s">
        <v>31</v>
      </c>
      <c r="C2227" s="31" t="s">
        <v>32</v>
      </c>
      <c r="D2227" s="31">
        <v>6</v>
      </c>
      <c r="E2227" s="31">
        <v>6</v>
      </c>
      <c r="F2227" s="32">
        <v>45139</v>
      </c>
      <c r="G2227" s="33">
        <v>15676.4</v>
      </c>
      <c r="H2227" s="31">
        <v>0</v>
      </c>
      <c r="I2227" s="31">
        <v>295</v>
      </c>
      <c r="J2227" s="33">
        <v>5953.13</v>
      </c>
      <c r="K2227" s="33">
        <v>1856.36</v>
      </c>
      <c r="L2227" s="31">
        <v>60</v>
      </c>
      <c r="M2227" s="31"/>
      <c r="N2227" s="33">
        <v>23840.89</v>
      </c>
      <c r="O2227" s="31">
        <v>0</v>
      </c>
    </row>
    <row r="2228" spans="1:15" x14ac:dyDescent="0.25">
      <c r="A2228" s="30">
        <v>89</v>
      </c>
      <c r="B2228" s="31" t="s">
        <v>83</v>
      </c>
      <c r="C2228" s="31" t="s">
        <v>32</v>
      </c>
      <c r="D2228" s="31">
        <v>9</v>
      </c>
      <c r="E2228" s="31">
        <v>6</v>
      </c>
      <c r="F2228" s="32">
        <v>45139</v>
      </c>
      <c r="G2228" s="33">
        <v>30555</v>
      </c>
      <c r="H2228" s="31">
        <v>0</v>
      </c>
      <c r="I2228" s="31">
        <v>0</v>
      </c>
      <c r="J2228" s="33">
        <v>7603.06</v>
      </c>
      <c r="K2228" s="33">
        <v>2507.87</v>
      </c>
      <c r="L2228" s="31">
        <v>0</v>
      </c>
      <c r="M2228" s="31"/>
      <c r="N2228" s="33">
        <v>40665.93</v>
      </c>
      <c r="O2228" s="31">
        <v>0</v>
      </c>
    </row>
    <row r="2229" spans="1:15" ht="30" x14ac:dyDescent="0.25">
      <c r="A2229" s="30">
        <v>85</v>
      </c>
      <c r="B2229" s="31" t="s">
        <v>88</v>
      </c>
      <c r="C2229" s="31" t="s">
        <v>59</v>
      </c>
      <c r="D2229" s="31">
        <v>8</v>
      </c>
      <c r="E2229" s="31">
        <v>6</v>
      </c>
      <c r="F2229" s="32">
        <v>45139</v>
      </c>
      <c r="G2229" s="33">
        <v>17597.5</v>
      </c>
      <c r="H2229" s="31">
        <v>0</v>
      </c>
      <c r="I2229" s="31">
        <v>0</v>
      </c>
      <c r="J2229" s="33">
        <v>6429.24</v>
      </c>
      <c r="K2229" s="33">
        <v>2101.31</v>
      </c>
      <c r="L2229" s="31">
        <v>102.5</v>
      </c>
      <c r="M2229" s="31"/>
      <c r="N2229" s="33">
        <v>26230.55</v>
      </c>
      <c r="O2229" s="31">
        <v>0</v>
      </c>
    </row>
    <row r="2230" spans="1:15" ht="30" x14ac:dyDescent="0.25">
      <c r="A2230" s="30">
        <v>58</v>
      </c>
      <c r="B2230" s="31" t="s">
        <v>58</v>
      </c>
      <c r="C2230" s="31" t="s">
        <v>59</v>
      </c>
      <c r="D2230" s="31">
        <v>8</v>
      </c>
      <c r="E2230" s="31">
        <v>6</v>
      </c>
      <c r="F2230" s="32">
        <v>45139</v>
      </c>
      <c r="G2230" s="33">
        <v>14705.27</v>
      </c>
      <c r="H2230" s="33">
        <v>6840</v>
      </c>
      <c r="I2230" s="33">
        <v>17413.5</v>
      </c>
      <c r="J2230" s="33">
        <v>6789.86</v>
      </c>
      <c r="K2230" s="33">
        <v>3538.27</v>
      </c>
      <c r="L2230" s="33">
        <v>4235.47</v>
      </c>
      <c r="M2230" s="33"/>
      <c r="N2230" s="33">
        <v>53522.37</v>
      </c>
      <c r="O2230" s="31">
        <v>0</v>
      </c>
    </row>
    <row r="2231" spans="1:15" x14ac:dyDescent="0.25">
      <c r="A2231" s="30">
        <v>18</v>
      </c>
      <c r="B2231" s="31" t="s">
        <v>29</v>
      </c>
      <c r="C2231" s="31" t="s">
        <v>15</v>
      </c>
      <c r="D2231" s="31">
        <v>6</v>
      </c>
      <c r="E2231" s="31">
        <v>6</v>
      </c>
      <c r="F2231" s="32">
        <v>45139</v>
      </c>
      <c r="G2231" s="33">
        <v>5804.55</v>
      </c>
      <c r="H2231" s="31">
        <v>0</v>
      </c>
      <c r="I2231" s="31">
        <v>63</v>
      </c>
      <c r="J2231" s="33">
        <v>1470.5</v>
      </c>
      <c r="K2231" s="31">
        <v>345.5</v>
      </c>
      <c r="L2231" s="31">
        <v>893.98</v>
      </c>
      <c r="M2231" s="31"/>
      <c r="N2231" s="33">
        <v>8577.5300000000007</v>
      </c>
      <c r="O2231" s="31">
        <v>100</v>
      </c>
    </row>
    <row r="2232" spans="1:15" x14ac:dyDescent="0.25">
      <c r="A2232" s="30">
        <v>99</v>
      </c>
      <c r="B2232" s="31" t="s">
        <v>85</v>
      </c>
      <c r="C2232" s="31" t="s">
        <v>15</v>
      </c>
      <c r="D2232" s="31">
        <v>8</v>
      </c>
      <c r="E2232" s="31">
        <v>6</v>
      </c>
      <c r="F2232" s="32">
        <v>45139</v>
      </c>
      <c r="G2232" s="33">
        <v>12770.71</v>
      </c>
      <c r="H2232" s="33">
        <v>5415</v>
      </c>
      <c r="I2232" s="31">
        <v>978.75</v>
      </c>
      <c r="J2232" s="33">
        <v>6901.19</v>
      </c>
      <c r="K2232" s="33">
        <v>1644.86</v>
      </c>
      <c r="L2232" s="31">
        <v>775.1</v>
      </c>
      <c r="M2232" s="31"/>
      <c r="N2232" s="33">
        <v>28485.61</v>
      </c>
      <c r="O2232" s="31">
        <v>0</v>
      </c>
    </row>
    <row r="2233" spans="1:15" x14ac:dyDescent="0.25">
      <c r="A2233" s="30">
        <v>27</v>
      </c>
      <c r="B2233" s="31" t="s">
        <v>42</v>
      </c>
      <c r="C2233" s="31" t="s">
        <v>15</v>
      </c>
      <c r="D2233" s="31">
        <v>6</v>
      </c>
      <c r="E2233" s="31">
        <v>6</v>
      </c>
      <c r="F2233" s="32">
        <v>45139</v>
      </c>
      <c r="G2233" s="33">
        <v>15359.55</v>
      </c>
      <c r="H2233" s="31">
        <v>0</v>
      </c>
      <c r="I2233" s="31">
        <v>60</v>
      </c>
      <c r="J2233" s="33">
        <v>5461.73</v>
      </c>
      <c r="K2233" s="33">
        <v>1230.3800000000001</v>
      </c>
      <c r="L2233" s="31">
        <v>15</v>
      </c>
      <c r="M2233" s="31"/>
      <c r="N2233" s="33">
        <v>22126.66</v>
      </c>
      <c r="O2233" s="31">
        <v>0</v>
      </c>
    </row>
    <row r="2234" spans="1:15" x14ac:dyDescent="0.25">
      <c r="A2234" s="30">
        <v>90</v>
      </c>
      <c r="B2234" s="31" t="s">
        <v>90</v>
      </c>
      <c r="C2234" s="31" t="s">
        <v>38</v>
      </c>
      <c r="D2234" s="31">
        <v>6</v>
      </c>
      <c r="E2234" s="31">
        <v>7</v>
      </c>
      <c r="F2234" s="32">
        <v>45139</v>
      </c>
      <c r="G2234" s="33">
        <v>48148.08</v>
      </c>
      <c r="H2234" s="33">
        <v>6210</v>
      </c>
      <c r="I2234" s="31">
        <v>0</v>
      </c>
      <c r="J2234" s="33">
        <v>21498.959999999999</v>
      </c>
      <c r="K2234" s="33">
        <v>9935.74</v>
      </c>
      <c r="L2234" s="31">
        <v>176.75</v>
      </c>
      <c r="M2234" s="31"/>
      <c r="N2234" s="33">
        <v>85969.53</v>
      </c>
      <c r="O2234" s="31">
        <v>-20.68</v>
      </c>
    </row>
    <row r="2235" spans="1:15" x14ac:dyDescent="0.25">
      <c r="A2235" s="30">
        <v>117</v>
      </c>
      <c r="B2235" s="31" t="s">
        <v>89</v>
      </c>
      <c r="C2235" s="31" t="s">
        <v>15</v>
      </c>
      <c r="D2235" s="31">
        <v>5</v>
      </c>
      <c r="E2235" s="31">
        <v>7</v>
      </c>
      <c r="F2235" s="32">
        <v>45139</v>
      </c>
      <c r="G2235" s="33">
        <v>3468.6</v>
      </c>
      <c r="H2235" s="31">
        <v>0</v>
      </c>
      <c r="I2235" s="31">
        <v>279.14</v>
      </c>
      <c r="J2235" s="33">
        <v>2519.2600000000002</v>
      </c>
      <c r="K2235" s="33">
        <v>2210.52</v>
      </c>
      <c r="L2235" s="31">
        <v>436</v>
      </c>
      <c r="M2235" s="31"/>
      <c r="N2235" s="33">
        <v>8913.52</v>
      </c>
      <c r="O2235" s="31">
        <v>0</v>
      </c>
    </row>
    <row r="2236" spans="1:15" x14ac:dyDescent="0.25">
      <c r="A2236" s="30">
        <v>35</v>
      </c>
      <c r="B2236" s="31" t="s">
        <v>61</v>
      </c>
      <c r="C2236" s="31" t="s">
        <v>15</v>
      </c>
      <c r="D2236" s="31">
        <v>9</v>
      </c>
      <c r="E2236" s="31">
        <v>6</v>
      </c>
      <c r="F2236" s="32">
        <v>45139</v>
      </c>
      <c r="G2236" s="33">
        <v>5055.58</v>
      </c>
      <c r="H2236" s="31">
        <v>400</v>
      </c>
      <c r="I2236" s="31">
        <v>0</v>
      </c>
      <c r="J2236" s="33">
        <v>2894.76</v>
      </c>
      <c r="K2236" s="31">
        <v>787.85</v>
      </c>
      <c r="L2236" s="31">
        <v>58.75</v>
      </c>
      <c r="M2236" s="31"/>
      <c r="N2236" s="33">
        <v>9196.94</v>
      </c>
      <c r="O2236" s="31">
        <v>0</v>
      </c>
    </row>
    <row r="2237" spans="1:15" x14ac:dyDescent="0.25">
      <c r="A2237" s="30">
        <v>8</v>
      </c>
      <c r="B2237" s="31" t="s">
        <v>18</v>
      </c>
      <c r="C2237" s="31" t="s">
        <v>15</v>
      </c>
      <c r="D2237" s="31">
        <v>6</v>
      </c>
      <c r="E2237" s="31">
        <v>6</v>
      </c>
      <c r="F2237" s="32">
        <v>45139</v>
      </c>
      <c r="G2237" s="33">
        <v>8033.34</v>
      </c>
      <c r="H2237" s="33">
        <v>7500</v>
      </c>
      <c r="I2237" s="31">
        <v>150</v>
      </c>
      <c r="J2237" s="33">
        <v>3517.29</v>
      </c>
      <c r="K2237" s="31">
        <v>826.55</v>
      </c>
      <c r="L2237" s="31">
        <v>33.979999999999997</v>
      </c>
      <c r="M2237" s="31"/>
      <c r="N2237" s="33">
        <v>20061.16</v>
      </c>
      <c r="O2237" s="31">
        <v>0</v>
      </c>
    </row>
    <row r="2238" spans="1:15" x14ac:dyDescent="0.25">
      <c r="A2238" s="30">
        <v>97</v>
      </c>
      <c r="B2238" s="31" t="s">
        <v>96</v>
      </c>
      <c r="C2238" s="31" t="s">
        <v>15</v>
      </c>
      <c r="D2238" s="31">
        <v>8</v>
      </c>
      <c r="E2238" s="31">
        <v>7</v>
      </c>
      <c r="F2238" s="32">
        <v>45139</v>
      </c>
      <c r="G2238" s="33">
        <v>7665.97</v>
      </c>
      <c r="H2238" s="31">
        <v>0</v>
      </c>
      <c r="I2238" s="31">
        <v>600</v>
      </c>
      <c r="J2238" s="33">
        <v>5729.78</v>
      </c>
      <c r="K2238" s="33">
        <v>3152.84</v>
      </c>
      <c r="L2238" s="31">
        <v>16.989999999999998</v>
      </c>
      <c r="M2238" s="31"/>
      <c r="N2238" s="33">
        <v>17165.580000000002</v>
      </c>
      <c r="O2238" s="31">
        <v>150</v>
      </c>
    </row>
    <row r="2239" spans="1:15" x14ac:dyDescent="0.25">
      <c r="A2239" s="30">
        <v>41</v>
      </c>
      <c r="B2239" s="31" t="s">
        <v>50</v>
      </c>
      <c r="C2239" s="31" t="s">
        <v>38</v>
      </c>
      <c r="D2239" s="31">
        <v>5</v>
      </c>
      <c r="E2239" s="31">
        <v>6</v>
      </c>
      <c r="F2239" s="32">
        <v>45139</v>
      </c>
      <c r="G2239" s="33">
        <v>30139.82</v>
      </c>
      <c r="H2239" s="31">
        <v>0</v>
      </c>
      <c r="I2239" s="33">
        <v>2099.98</v>
      </c>
      <c r="J2239" s="33">
        <v>10491.83</v>
      </c>
      <c r="K2239" s="33">
        <v>2312.83</v>
      </c>
      <c r="L2239" s="33">
        <v>1865.57</v>
      </c>
      <c r="M2239" s="33"/>
      <c r="N2239" s="33">
        <v>46910.03</v>
      </c>
      <c r="O2239" s="31">
        <v>0</v>
      </c>
    </row>
    <row r="2240" spans="1:15" ht="30" x14ac:dyDescent="0.25">
      <c r="A2240" s="30">
        <v>82</v>
      </c>
      <c r="B2240" s="31" t="s">
        <v>87</v>
      </c>
      <c r="C2240" s="31" t="s">
        <v>59</v>
      </c>
      <c r="D2240" s="31">
        <v>7</v>
      </c>
      <c r="E2240" s="31">
        <v>0</v>
      </c>
      <c r="F2240" s="32">
        <v>45139</v>
      </c>
      <c r="G2240" s="33">
        <v>17741.84</v>
      </c>
      <c r="H2240" s="31">
        <v>0</v>
      </c>
      <c r="I2240" s="31">
        <v>0</v>
      </c>
      <c r="J2240" s="33">
        <v>6565.45</v>
      </c>
      <c r="K2240" s="33">
        <v>2676</v>
      </c>
      <c r="L2240" s="31">
        <v>0</v>
      </c>
      <c r="M2240" s="31"/>
      <c r="N2240" s="33">
        <v>26983.29</v>
      </c>
      <c r="O2240" s="31">
        <v>583.02</v>
      </c>
    </row>
    <row r="2241" spans="1:15" x14ac:dyDescent="0.25">
      <c r="A2241" s="30">
        <v>12</v>
      </c>
      <c r="B2241" s="31" t="s">
        <v>23</v>
      </c>
      <c r="C2241" s="31" t="s">
        <v>15</v>
      </c>
      <c r="D2241" s="31">
        <v>6</v>
      </c>
      <c r="E2241" s="31">
        <v>6</v>
      </c>
      <c r="F2241" s="32">
        <v>45139</v>
      </c>
      <c r="G2241" s="33">
        <v>4050.75</v>
      </c>
      <c r="H2241" s="31">
        <v>0</v>
      </c>
      <c r="I2241" s="31">
        <v>390</v>
      </c>
      <c r="J2241" s="31">
        <v>789.74</v>
      </c>
      <c r="K2241" s="31">
        <v>238.57</v>
      </c>
      <c r="L2241" s="31">
        <v>8.4</v>
      </c>
      <c r="M2241" s="31"/>
      <c r="N2241" s="33">
        <v>5477.46</v>
      </c>
      <c r="O2241" s="31">
        <v>0</v>
      </c>
    </row>
    <row r="2242" spans="1:15" x14ac:dyDescent="0.25">
      <c r="A2242" s="30">
        <v>22</v>
      </c>
      <c r="B2242" s="31" t="s">
        <v>34</v>
      </c>
      <c r="C2242" s="31" t="s">
        <v>15</v>
      </c>
      <c r="D2242" s="31">
        <v>6</v>
      </c>
      <c r="E2242" s="31">
        <v>4.5</v>
      </c>
      <c r="F2242" s="32">
        <v>45170</v>
      </c>
      <c r="G2242" s="33">
        <v>3636</v>
      </c>
      <c r="H2242" s="33">
        <v>10640</v>
      </c>
      <c r="I2242" s="31">
        <v>0</v>
      </c>
      <c r="J2242" s="33">
        <v>1414.5</v>
      </c>
      <c r="K2242" s="31">
        <v>236</v>
      </c>
      <c r="L2242" s="31">
        <v>24.95</v>
      </c>
      <c r="M2242" s="31"/>
      <c r="N2242" s="33">
        <v>15951.45</v>
      </c>
      <c r="O2242" s="31">
        <v>0</v>
      </c>
    </row>
    <row r="2243" spans="1:15" x14ac:dyDescent="0.25">
      <c r="A2243" s="30">
        <v>72</v>
      </c>
      <c r="B2243" s="31" t="s">
        <v>71</v>
      </c>
      <c r="C2243" s="31" t="s">
        <v>32</v>
      </c>
      <c r="D2243" s="31">
        <v>8</v>
      </c>
      <c r="E2243" s="31">
        <v>6</v>
      </c>
      <c r="F2243" s="32">
        <v>45170</v>
      </c>
      <c r="G2243" s="33">
        <v>30406.5</v>
      </c>
      <c r="H2243" s="33">
        <v>1400</v>
      </c>
      <c r="I2243" s="31">
        <v>0</v>
      </c>
      <c r="J2243" s="33">
        <v>4731.8</v>
      </c>
      <c r="K2243" s="33">
        <v>1236.3</v>
      </c>
      <c r="L2243" s="31">
        <v>48.99</v>
      </c>
      <c r="M2243" s="31"/>
      <c r="N2243" s="33">
        <v>37823.589999999997</v>
      </c>
      <c r="O2243" s="31">
        <v>0</v>
      </c>
    </row>
    <row r="2244" spans="1:15" x14ac:dyDescent="0.25">
      <c r="A2244" s="30">
        <v>20</v>
      </c>
      <c r="B2244" s="31" t="s">
        <v>30</v>
      </c>
      <c r="C2244" s="31" t="s">
        <v>15</v>
      </c>
      <c r="D2244" s="31">
        <v>6</v>
      </c>
      <c r="E2244" s="31">
        <v>4.5</v>
      </c>
      <c r="F2244" s="32">
        <v>45170</v>
      </c>
      <c r="G2244" s="33">
        <v>5035.66</v>
      </c>
      <c r="H2244" s="33">
        <v>12900</v>
      </c>
      <c r="I2244" s="33">
        <v>1010</v>
      </c>
      <c r="J2244" s="33">
        <v>2550.5</v>
      </c>
      <c r="K2244" s="31">
        <v>506</v>
      </c>
      <c r="L2244" s="31">
        <v>64.94</v>
      </c>
      <c r="M2244" s="31"/>
      <c r="N2244" s="33">
        <v>22067.1</v>
      </c>
      <c r="O2244" s="31">
        <v>0</v>
      </c>
    </row>
    <row r="2245" spans="1:15" x14ac:dyDescent="0.25">
      <c r="A2245" s="30">
        <v>100</v>
      </c>
      <c r="B2245" s="31" t="s">
        <v>103</v>
      </c>
      <c r="C2245" s="31" t="s">
        <v>15</v>
      </c>
      <c r="D2245" s="31">
        <v>8</v>
      </c>
      <c r="E2245" s="31">
        <v>6</v>
      </c>
      <c r="F2245" s="32">
        <v>45170</v>
      </c>
      <c r="G2245" s="33">
        <v>7988.5</v>
      </c>
      <c r="H2245" s="31">
        <v>0</v>
      </c>
      <c r="I2245" s="31">
        <v>0</v>
      </c>
      <c r="J2245" s="33">
        <v>7876.88</v>
      </c>
      <c r="K2245" s="33">
        <v>2683.5</v>
      </c>
      <c r="L2245" s="31">
        <v>300</v>
      </c>
      <c r="M2245" s="31"/>
      <c r="N2245" s="33">
        <v>18848.88</v>
      </c>
      <c r="O2245" s="31">
        <v>0</v>
      </c>
    </row>
    <row r="2246" spans="1:15" x14ac:dyDescent="0.25">
      <c r="A2246" s="30">
        <v>21</v>
      </c>
      <c r="B2246" s="31" t="s">
        <v>33</v>
      </c>
      <c r="C2246" s="31" t="s">
        <v>15</v>
      </c>
      <c r="D2246" s="31">
        <v>6</v>
      </c>
      <c r="E2246" s="31">
        <v>6</v>
      </c>
      <c r="F2246" s="32">
        <v>45170</v>
      </c>
      <c r="G2246" s="33">
        <v>11261.5</v>
      </c>
      <c r="H2246" s="33">
        <v>15000</v>
      </c>
      <c r="I2246" s="33">
        <v>1425</v>
      </c>
      <c r="J2246" s="33">
        <v>6306.47</v>
      </c>
      <c r="K2246" s="33">
        <v>2395.75</v>
      </c>
      <c r="L2246" s="31">
        <v>167.97</v>
      </c>
      <c r="M2246" s="31"/>
      <c r="N2246" s="33">
        <v>36556.69</v>
      </c>
      <c r="O2246" s="31">
        <v>0</v>
      </c>
    </row>
    <row r="2247" spans="1:15" x14ac:dyDescent="0.25">
      <c r="A2247" s="30">
        <v>32</v>
      </c>
      <c r="B2247" s="31" t="s">
        <v>49</v>
      </c>
      <c r="C2247" s="31" t="s">
        <v>15</v>
      </c>
      <c r="D2247" s="31">
        <v>7</v>
      </c>
      <c r="E2247" s="31">
        <v>7</v>
      </c>
      <c r="F2247" s="32">
        <v>45170</v>
      </c>
      <c r="G2247" s="33">
        <v>10414.99</v>
      </c>
      <c r="H2247" s="31">
        <v>835</v>
      </c>
      <c r="I2247" s="31">
        <v>450</v>
      </c>
      <c r="J2247" s="33">
        <v>1609.75</v>
      </c>
      <c r="K2247" s="31">
        <v>397.2</v>
      </c>
      <c r="L2247" s="31">
        <v>19.989999999999998</v>
      </c>
      <c r="M2247" s="31"/>
      <c r="N2247" s="33">
        <v>13726.93</v>
      </c>
      <c r="O2247" s="31">
        <v>0</v>
      </c>
    </row>
    <row r="2248" spans="1:15" x14ac:dyDescent="0.25">
      <c r="A2248" s="30">
        <v>40</v>
      </c>
      <c r="B2248" s="31" t="s">
        <v>57</v>
      </c>
      <c r="C2248" s="31" t="s">
        <v>32</v>
      </c>
      <c r="D2248" s="31">
        <v>7</v>
      </c>
      <c r="E2248" s="31">
        <v>6</v>
      </c>
      <c r="F2248" s="32">
        <v>45170</v>
      </c>
      <c r="G2248" s="33">
        <v>31450</v>
      </c>
      <c r="H2248" s="33">
        <v>5180</v>
      </c>
      <c r="I2248" s="31">
        <v>330</v>
      </c>
      <c r="J2248" s="33">
        <v>15535</v>
      </c>
      <c r="K2248" s="33">
        <v>3071.98</v>
      </c>
      <c r="L2248" s="31">
        <v>70.989999999999995</v>
      </c>
      <c r="M2248" s="31"/>
      <c r="N2248" s="33">
        <v>55637.97</v>
      </c>
      <c r="O2248" s="31">
        <v>0</v>
      </c>
    </row>
    <row r="2249" spans="1:15" x14ac:dyDescent="0.25">
      <c r="A2249" s="30">
        <v>17</v>
      </c>
      <c r="B2249" s="31" t="s">
        <v>28</v>
      </c>
      <c r="C2249" s="31" t="s">
        <v>15</v>
      </c>
      <c r="D2249" s="31">
        <v>7</v>
      </c>
      <c r="E2249" s="31">
        <v>6</v>
      </c>
      <c r="F2249" s="32">
        <v>45170</v>
      </c>
      <c r="G2249" s="33">
        <v>11579.57</v>
      </c>
      <c r="H2249" s="31">
        <v>0</v>
      </c>
      <c r="I2249" s="33">
        <v>1086</v>
      </c>
      <c r="J2249" s="33">
        <v>6677.01</v>
      </c>
      <c r="K2249" s="33">
        <v>2801.67</v>
      </c>
      <c r="L2249" s="31">
        <v>546.92999999999995</v>
      </c>
      <c r="M2249" s="31"/>
      <c r="N2249" s="33">
        <v>22691.18</v>
      </c>
      <c r="O2249" s="31">
        <v>0</v>
      </c>
    </row>
    <row r="2250" spans="1:15" x14ac:dyDescent="0.25">
      <c r="A2250" s="30">
        <v>60</v>
      </c>
      <c r="B2250" s="31" t="s">
        <v>67</v>
      </c>
      <c r="C2250" s="31" t="s">
        <v>15</v>
      </c>
      <c r="D2250" s="31">
        <v>7</v>
      </c>
      <c r="E2250" s="31">
        <v>6</v>
      </c>
      <c r="F2250" s="32">
        <v>45170</v>
      </c>
      <c r="G2250" s="33">
        <v>4295</v>
      </c>
      <c r="H2250" s="31">
        <v>0</v>
      </c>
      <c r="I2250" s="31">
        <v>200</v>
      </c>
      <c r="J2250" s="33">
        <v>2925</v>
      </c>
      <c r="K2250" s="31">
        <v>469</v>
      </c>
      <c r="L2250" s="31">
        <v>76.959999999999994</v>
      </c>
      <c r="M2250" s="31"/>
      <c r="N2250" s="33">
        <v>7965.96</v>
      </c>
      <c r="O2250" s="31">
        <v>0</v>
      </c>
    </row>
    <row r="2251" spans="1:15" x14ac:dyDescent="0.25">
      <c r="A2251" s="30">
        <v>88</v>
      </c>
      <c r="B2251" s="31" t="s">
        <v>92</v>
      </c>
      <c r="C2251" s="31" t="s">
        <v>15</v>
      </c>
      <c r="D2251" s="31">
        <v>7</v>
      </c>
      <c r="E2251" s="31">
        <v>7</v>
      </c>
      <c r="F2251" s="32">
        <v>45170</v>
      </c>
      <c r="G2251" s="33">
        <v>16433.03</v>
      </c>
      <c r="H2251" s="31">
        <v>0</v>
      </c>
      <c r="I2251" s="33">
        <v>3620</v>
      </c>
      <c r="J2251" s="33">
        <v>5892.87</v>
      </c>
      <c r="K2251" s="33">
        <v>2209.5500000000002</v>
      </c>
      <c r="L2251" s="31">
        <v>99.96</v>
      </c>
      <c r="M2251" s="31"/>
      <c r="N2251" s="33">
        <v>28255.41</v>
      </c>
      <c r="O2251" s="31">
        <v>0</v>
      </c>
    </row>
    <row r="2252" spans="1:15" x14ac:dyDescent="0.25">
      <c r="A2252" s="30">
        <v>62</v>
      </c>
      <c r="B2252" s="31" t="s">
        <v>63</v>
      </c>
      <c r="C2252" s="31" t="s">
        <v>15</v>
      </c>
      <c r="D2252" s="31">
        <v>9</v>
      </c>
      <c r="E2252" s="31">
        <v>6</v>
      </c>
      <c r="F2252" s="32">
        <v>45170</v>
      </c>
      <c r="G2252" s="33">
        <v>7553.24</v>
      </c>
      <c r="H2252" s="31">
        <v>0</v>
      </c>
      <c r="I2252" s="33">
        <v>2200</v>
      </c>
      <c r="J2252" s="33">
        <v>2723.73</v>
      </c>
      <c r="K2252" s="31">
        <v>317.27999999999997</v>
      </c>
      <c r="L2252" s="31">
        <v>41.25</v>
      </c>
      <c r="M2252" s="31"/>
      <c r="N2252" s="33">
        <v>12835.5</v>
      </c>
      <c r="O2252" s="31">
        <v>0</v>
      </c>
    </row>
    <row r="2253" spans="1:15" x14ac:dyDescent="0.25">
      <c r="A2253" s="30">
        <v>108</v>
      </c>
      <c r="B2253" s="31" t="s">
        <v>97</v>
      </c>
      <c r="C2253" s="31" t="s">
        <v>15</v>
      </c>
      <c r="D2253" s="31">
        <v>9</v>
      </c>
      <c r="E2253" s="31">
        <v>4.5</v>
      </c>
      <c r="F2253" s="32">
        <v>45170</v>
      </c>
      <c r="G2253" s="33">
        <v>5728.87</v>
      </c>
      <c r="H2253" s="33">
        <v>2720</v>
      </c>
      <c r="I2253" s="31">
        <v>270</v>
      </c>
      <c r="J2253" s="33">
        <v>1888.5</v>
      </c>
      <c r="K2253" s="31">
        <v>549</v>
      </c>
      <c r="L2253" s="31">
        <v>0</v>
      </c>
      <c r="M2253" s="31"/>
      <c r="N2253" s="33">
        <v>11156.37</v>
      </c>
      <c r="O2253" s="31">
        <v>0</v>
      </c>
    </row>
    <row r="2254" spans="1:15" x14ac:dyDescent="0.25">
      <c r="A2254" s="30">
        <v>63</v>
      </c>
      <c r="B2254" s="31" t="s">
        <v>56</v>
      </c>
      <c r="C2254" s="31" t="s">
        <v>15</v>
      </c>
      <c r="D2254" s="31">
        <v>8</v>
      </c>
      <c r="E2254" s="31">
        <v>6</v>
      </c>
      <c r="F2254" s="32">
        <v>45170</v>
      </c>
      <c r="G2254" s="33">
        <v>16576.38</v>
      </c>
      <c r="H2254" s="33">
        <v>3884.36</v>
      </c>
      <c r="I2254" s="31">
        <v>367.18</v>
      </c>
      <c r="J2254" s="33">
        <v>6511.95</v>
      </c>
      <c r="K2254" s="33">
        <v>1619</v>
      </c>
      <c r="L2254" s="33">
        <v>1428.44</v>
      </c>
      <c r="M2254" s="33"/>
      <c r="N2254" s="33">
        <v>30387.31</v>
      </c>
      <c r="O2254" s="31">
        <v>0</v>
      </c>
    </row>
    <row r="2255" spans="1:15" x14ac:dyDescent="0.25">
      <c r="A2255" s="30">
        <v>53</v>
      </c>
      <c r="B2255" s="31" t="s">
        <v>66</v>
      </c>
      <c r="C2255" s="31" t="s">
        <v>36</v>
      </c>
      <c r="D2255" s="31">
        <v>6</v>
      </c>
      <c r="E2255" s="31">
        <v>6</v>
      </c>
      <c r="F2255" s="32">
        <v>45170</v>
      </c>
      <c r="G2255" s="33">
        <v>17818.29</v>
      </c>
      <c r="H2255" s="31">
        <v>-200</v>
      </c>
      <c r="I2255" s="33">
        <v>2127</v>
      </c>
      <c r="J2255" s="33">
        <v>6175.65</v>
      </c>
      <c r="K2255" s="33">
        <v>3002.29</v>
      </c>
      <c r="L2255" s="31">
        <v>30</v>
      </c>
      <c r="M2255" s="31"/>
      <c r="N2255" s="33">
        <v>28953.23</v>
      </c>
      <c r="O2255" s="31">
        <v>190</v>
      </c>
    </row>
    <row r="2256" spans="1:15" x14ac:dyDescent="0.25">
      <c r="A2256" s="30">
        <v>70</v>
      </c>
      <c r="B2256" s="31" t="s">
        <v>69</v>
      </c>
      <c r="C2256" s="31" t="s">
        <v>15</v>
      </c>
      <c r="D2256" s="31">
        <v>8</v>
      </c>
      <c r="E2256" s="31">
        <v>6</v>
      </c>
      <c r="F2256" s="32">
        <v>45170</v>
      </c>
      <c r="G2256" s="33">
        <v>7181.64</v>
      </c>
      <c r="H2256" s="31">
        <v>0</v>
      </c>
      <c r="I2256" s="31">
        <v>720</v>
      </c>
      <c r="J2256" s="33">
        <v>3394.49</v>
      </c>
      <c r="K2256" s="31">
        <v>876</v>
      </c>
      <c r="L2256" s="31">
        <v>0</v>
      </c>
      <c r="M2256" s="31"/>
      <c r="N2256" s="33">
        <v>12172.13</v>
      </c>
      <c r="O2256" s="31">
        <v>0</v>
      </c>
    </row>
    <row r="2257" spans="1:15" x14ac:dyDescent="0.25">
      <c r="A2257" s="30">
        <v>12</v>
      </c>
      <c r="B2257" s="31" t="s">
        <v>23</v>
      </c>
      <c r="C2257" s="31" t="s">
        <v>15</v>
      </c>
      <c r="D2257" s="31">
        <v>6</v>
      </c>
      <c r="E2257" s="31">
        <v>6</v>
      </c>
      <c r="F2257" s="32">
        <v>45170</v>
      </c>
      <c r="G2257" s="33">
        <v>3581.58</v>
      </c>
      <c r="H2257" s="33">
        <v>17800</v>
      </c>
      <c r="I2257" s="31">
        <v>60</v>
      </c>
      <c r="J2257" s="31">
        <v>963</v>
      </c>
      <c r="K2257" s="31">
        <v>264.51</v>
      </c>
      <c r="L2257" s="31">
        <v>0</v>
      </c>
      <c r="M2257" s="31"/>
      <c r="N2257" s="33">
        <v>22669.09</v>
      </c>
      <c r="O2257" s="31">
        <v>0</v>
      </c>
    </row>
    <row r="2258" spans="1:15" ht="30" x14ac:dyDescent="0.25">
      <c r="A2258" s="30">
        <v>81</v>
      </c>
      <c r="B2258" s="31" t="s">
        <v>91</v>
      </c>
      <c r="C2258" s="31" t="s">
        <v>59</v>
      </c>
      <c r="D2258" s="31">
        <v>7</v>
      </c>
      <c r="E2258" s="31">
        <v>0</v>
      </c>
      <c r="F2258" s="32">
        <v>45170</v>
      </c>
      <c r="G2258" s="33">
        <v>9971.7199999999993</v>
      </c>
      <c r="H2258" s="33">
        <v>3375</v>
      </c>
      <c r="I2258" s="31">
        <v>0</v>
      </c>
      <c r="J2258" s="33">
        <v>5290.5</v>
      </c>
      <c r="K2258" s="33">
        <v>2036.5</v>
      </c>
      <c r="L2258" s="31">
        <v>0</v>
      </c>
      <c r="M2258" s="31"/>
      <c r="N2258" s="33">
        <v>20673.72</v>
      </c>
      <c r="O2258" s="31">
        <v>300</v>
      </c>
    </row>
    <row r="2259" spans="1:15" x14ac:dyDescent="0.25">
      <c r="A2259" s="30">
        <v>65</v>
      </c>
      <c r="B2259" s="31" t="s">
        <v>82</v>
      </c>
      <c r="C2259" s="31" t="s">
        <v>15</v>
      </c>
      <c r="D2259" s="31">
        <v>8</v>
      </c>
      <c r="E2259" s="31">
        <v>6</v>
      </c>
      <c r="F2259" s="32">
        <v>45170</v>
      </c>
      <c r="G2259" s="33">
        <v>10864.45</v>
      </c>
      <c r="H2259" s="31">
        <v>872</v>
      </c>
      <c r="I2259" s="31">
        <v>0</v>
      </c>
      <c r="J2259" s="33">
        <v>3648.12</v>
      </c>
      <c r="K2259" s="31">
        <v>946</v>
      </c>
      <c r="L2259" s="31">
        <v>444</v>
      </c>
      <c r="M2259" s="31"/>
      <c r="N2259" s="33">
        <v>16774.57</v>
      </c>
      <c r="O2259" s="31">
        <v>0</v>
      </c>
    </row>
    <row r="2260" spans="1:15" x14ac:dyDescent="0.25">
      <c r="A2260" s="30">
        <v>86</v>
      </c>
      <c r="B2260" s="31" t="s">
        <v>104</v>
      </c>
      <c r="C2260" s="31" t="s">
        <v>105</v>
      </c>
      <c r="D2260" s="31">
        <v>7</v>
      </c>
      <c r="E2260" s="31">
        <v>7</v>
      </c>
      <c r="F2260" s="32">
        <v>45170</v>
      </c>
      <c r="G2260" s="33">
        <v>25523.64</v>
      </c>
      <c r="H2260" s="31">
        <v>0</v>
      </c>
      <c r="I2260" s="33">
        <v>1340</v>
      </c>
      <c r="J2260" s="33">
        <v>16551.939999999999</v>
      </c>
      <c r="K2260" s="33">
        <v>7462.36</v>
      </c>
      <c r="L2260" s="33">
        <v>2313.6799999999998</v>
      </c>
      <c r="M2260" s="33"/>
      <c r="N2260" s="33">
        <v>53191.62</v>
      </c>
      <c r="O2260" s="33">
        <v>1380.71</v>
      </c>
    </row>
    <row r="2261" spans="1:15" x14ac:dyDescent="0.25">
      <c r="A2261" s="30">
        <v>118</v>
      </c>
      <c r="B2261" s="31" t="s">
        <v>102</v>
      </c>
      <c r="C2261" s="31" t="s">
        <v>15</v>
      </c>
      <c r="D2261" s="31">
        <v>8</v>
      </c>
      <c r="E2261" s="31">
        <v>7</v>
      </c>
      <c r="F2261" s="32">
        <v>45170</v>
      </c>
      <c r="G2261" s="33">
        <v>14537.32</v>
      </c>
      <c r="H2261" s="31">
        <v>0</v>
      </c>
      <c r="I2261" s="31">
        <v>0</v>
      </c>
      <c r="J2261" s="33">
        <v>11420.11</v>
      </c>
      <c r="K2261" s="33">
        <v>4398.67</v>
      </c>
      <c r="L2261" s="31">
        <v>485</v>
      </c>
      <c r="M2261" s="31"/>
      <c r="N2261" s="33">
        <v>30841.1</v>
      </c>
      <c r="O2261" s="33">
        <v>1230</v>
      </c>
    </row>
    <row r="2262" spans="1:15" x14ac:dyDescent="0.25">
      <c r="A2262" s="30">
        <v>7</v>
      </c>
      <c r="B2262" s="31" t="s">
        <v>17</v>
      </c>
      <c r="C2262" s="31" t="s">
        <v>15</v>
      </c>
      <c r="D2262" s="31">
        <v>6</v>
      </c>
      <c r="E2262" s="31">
        <v>6</v>
      </c>
      <c r="F2262" s="32">
        <v>45170</v>
      </c>
      <c r="G2262" s="33">
        <v>2155</v>
      </c>
      <c r="H2262" s="31">
        <v>0</v>
      </c>
      <c r="I2262" s="31">
        <v>0</v>
      </c>
      <c r="J2262" s="31">
        <v>316</v>
      </c>
      <c r="K2262" s="31">
        <v>34</v>
      </c>
      <c r="L2262" s="31">
        <v>0</v>
      </c>
      <c r="M2262" s="31"/>
      <c r="N2262" s="33">
        <v>2505</v>
      </c>
      <c r="O2262" s="31">
        <v>0</v>
      </c>
    </row>
    <row r="2263" spans="1:15" ht="30" x14ac:dyDescent="0.25">
      <c r="A2263" s="30">
        <v>9</v>
      </c>
      <c r="B2263" s="31" t="s">
        <v>19</v>
      </c>
      <c r="C2263" s="31" t="s">
        <v>20</v>
      </c>
      <c r="D2263" s="31">
        <v>5</v>
      </c>
      <c r="E2263" s="31">
        <v>6</v>
      </c>
      <c r="F2263" s="32">
        <v>45170</v>
      </c>
      <c r="G2263" s="33">
        <v>5839</v>
      </c>
      <c r="H2263" s="33">
        <v>3200</v>
      </c>
      <c r="I2263" s="31">
        <v>0</v>
      </c>
      <c r="J2263" s="33">
        <v>3660.95</v>
      </c>
      <c r="K2263" s="31">
        <v>394.15</v>
      </c>
      <c r="L2263" s="33">
        <v>3131.98</v>
      </c>
      <c r="M2263" s="33"/>
      <c r="N2263" s="33">
        <v>16226.08</v>
      </c>
      <c r="O2263" s="31">
        <v>0</v>
      </c>
    </row>
    <row r="2264" spans="1:15" x14ac:dyDescent="0.25">
      <c r="A2264" s="30">
        <v>36</v>
      </c>
      <c r="B2264" s="31" t="s">
        <v>52</v>
      </c>
      <c r="C2264" s="31" t="s">
        <v>15</v>
      </c>
      <c r="D2264" s="31">
        <v>7</v>
      </c>
      <c r="E2264" s="31">
        <v>6</v>
      </c>
      <c r="F2264" s="32">
        <v>45170</v>
      </c>
      <c r="G2264" s="33">
        <v>19479</v>
      </c>
      <c r="H2264" s="33">
        <v>12525</v>
      </c>
      <c r="I2264" s="33">
        <v>3055</v>
      </c>
      <c r="J2264" s="33">
        <v>7162</v>
      </c>
      <c r="K2264" s="33">
        <v>2215.1999999999998</v>
      </c>
      <c r="L2264" s="31">
        <v>0</v>
      </c>
      <c r="M2264" s="31"/>
      <c r="N2264" s="33">
        <v>44436.2</v>
      </c>
      <c r="O2264" s="31">
        <v>0</v>
      </c>
    </row>
    <row r="2265" spans="1:15" x14ac:dyDescent="0.25">
      <c r="A2265" s="30">
        <v>43</v>
      </c>
      <c r="B2265" s="31" t="s">
        <v>75</v>
      </c>
      <c r="C2265" s="31" t="s">
        <v>15</v>
      </c>
      <c r="D2265" s="31">
        <v>10</v>
      </c>
      <c r="E2265" s="31">
        <v>6</v>
      </c>
      <c r="F2265" s="32">
        <v>45170</v>
      </c>
      <c r="G2265" s="33">
        <v>19585.900000000001</v>
      </c>
      <c r="H2265" s="33">
        <v>1250</v>
      </c>
      <c r="I2265" s="31">
        <v>0</v>
      </c>
      <c r="J2265" s="33">
        <v>8356.2800000000007</v>
      </c>
      <c r="K2265" s="33">
        <v>1152.81</v>
      </c>
      <c r="L2265" s="31">
        <v>521.42999999999995</v>
      </c>
      <c r="M2265" s="31"/>
      <c r="N2265" s="33">
        <v>30866.42</v>
      </c>
      <c r="O2265" s="31">
        <v>0</v>
      </c>
    </row>
    <row r="2266" spans="1:15" x14ac:dyDescent="0.25">
      <c r="A2266" s="30">
        <v>49</v>
      </c>
      <c r="B2266" s="31" t="s">
        <v>64</v>
      </c>
      <c r="C2266" s="31" t="s">
        <v>15</v>
      </c>
      <c r="D2266" s="31">
        <v>7</v>
      </c>
      <c r="E2266" s="31">
        <v>6</v>
      </c>
      <c r="F2266" s="32">
        <v>45170</v>
      </c>
      <c r="G2266" s="33">
        <v>5421</v>
      </c>
      <c r="H2266" s="33">
        <v>3420</v>
      </c>
      <c r="I2266" s="33">
        <v>1545.48</v>
      </c>
      <c r="J2266" s="33">
        <v>4531.6899999999996</v>
      </c>
      <c r="K2266" s="33">
        <v>1207.58</v>
      </c>
      <c r="L2266" s="31">
        <v>79.010000000000005</v>
      </c>
      <c r="M2266" s="31"/>
      <c r="N2266" s="33">
        <v>16204.76</v>
      </c>
      <c r="O2266" s="31">
        <v>0</v>
      </c>
    </row>
    <row r="2267" spans="1:15" x14ac:dyDescent="0.25">
      <c r="A2267" s="30">
        <v>11</v>
      </c>
      <c r="B2267" s="31" t="s">
        <v>22</v>
      </c>
      <c r="C2267" s="31" t="s">
        <v>15</v>
      </c>
      <c r="D2267" s="31">
        <v>6</v>
      </c>
      <c r="E2267" s="31">
        <v>6</v>
      </c>
      <c r="F2267" s="32">
        <v>45170</v>
      </c>
      <c r="G2267" s="33">
        <v>5065.55</v>
      </c>
      <c r="H2267" s="33">
        <v>15375</v>
      </c>
      <c r="I2267" s="31">
        <v>330</v>
      </c>
      <c r="J2267" s="33">
        <v>2476.38</v>
      </c>
      <c r="K2267" s="31">
        <v>434</v>
      </c>
      <c r="L2267" s="31">
        <v>157.36000000000001</v>
      </c>
      <c r="M2267" s="31"/>
      <c r="N2267" s="33">
        <v>23838.29</v>
      </c>
      <c r="O2267" s="31">
        <v>0</v>
      </c>
    </row>
    <row r="2268" spans="1:15" x14ac:dyDescent="0.25">
      <c r="A2268" s="30">
        <v>4</v>
      </c>
      <c r="B2268" s="31" t="s">
        <v>37</v>
      </c>
      <c r="C2268" s="31" t="s">
        <v>38</v>
      </c>
      <c r="D2268" s="31">
        <v>5</v>
      </c>
      <c r="E2268" s="31">
        <v>6</v>
      </c>
      <c r="F2268" s="32">
        <v>45170</v>
      </c>
      <c r="G2268" s="33">
        <v>14011</v>
      </c>
      <c r="H2268" s="33">
        <v>4175</v>
      </c>
      <c r="I2268" s="33">
        <v>1750</v>
      </c>
      <c r="J2268" s="33">
        <v>7999.81</v>
      </c>
      <c r="K2268" s="33">
        <v>2127.67</v>
      </c>
      <c r="L2268" s="31">
        <v>86</v>
      </c>
      <c r="M2268" s="31"/>
      <c r="N2268" s="33">
        <v>30149.48</v>
      </c>
      <c r="O2268" s="31">
        <v>0</v>
      </c>
    </row>
    <row r="2269" spans="1:15" x14ac:dyDescent="0.25">
      <c r="A2269" s="30">
        <v>10</v>
      </c>
      <c r="B2269" s="31" t="s">
        <v>21</v>
      </c>
      <c r="C2269" s="31" t="s">
        <v>15</v>
      </c>
      <c r="D2269" s="31">
        <v>6</v>
      </c>
      <c r="E2269" s="31">
        <v>6</v>
      </c>
      <c r="F2269" s="32">
        <v>45170</v>
      </c>
      <c r="G2269" s="33">
        <v>3976.89</v>
      </c>
      <c r="H2269" s="31">
        <v>20</v>
      </c>
      <c r="I2269" s="31">
        <v>0</v>
      </c>
      <c r="J2269" s="31">
        <v>941.5</v>
      </c>
      <c r="K2269" s="31">
        <v>197.5</v>
      </c>
      <c r="L2269" s="31">
        <v>128</v>
      </c>
      <c r="M2269" s="31"/>
      <c r="N2269" s="33">
        <v>5263.89</v>
      </c>
      <c r="O2269" s="31">
        <v>0</v>
      </c>
    </row>
    <row r="2270" spans="1:15" x14ac:dyDescent="0.25">
      <c r="A2270" s="30">
        <v>39</v>
      </c>
      <c r="B2270" s="31" t="s">
        <v>54</v>
      </c>
      <c r="C2270" s="31" t="s">
        <v>38</v>
      </c>
      <c r="D2270" s="31">
        <v>6</v>
      </c>
      <c r="E2270" s="31">
        <v>6</v>
      </c>
      <c r="F2270" s="32">
        <v>45170</v>
      </c>
      <c r="G2270" s="33">
        <v>10740.19</v>
      </c>
      <c r="H2270" s="31">
        <v>0</v>
      </c>
      <c r="I2270" s="31">
        <v>0</v>
      </c>
      <c r="J2270" s="33">
        <v>8564.0499999999993</v>
      </c>
      <c r="K2270" s="33">
        <v>13136.05</v>
      </c>
      <c r="L2270" s="33">
        <v>5968.59</v>
      </c>
      <c r="M2270" s="33"/>
      <c r="N2270" s="33">
        <v>38408.879999999997</v>
      </c>
      <c r="O2270" s="31">
        <v>0</v>
      </c>
    </row>
    <row r="2271" spans="1:15" ht="30" x14ac:dyDescent="0.25">
      <c r="A2271" s="30">
        <v>31</v>
      </c>
      <c r="B2271" s="31" t="s">
        <v>45</v>
      </c>
      <c r="C2271" s="31" t="s">
        <v>20</v>
      </c>
      <c r="D2271" s="31">
        <v>7</v>
      </c>
      <c r="E2271" s="31">
        <v>6</v>
      </c>
      <c r="F2271" s="32">
        <v>45170</v>
      </c>
      <c r="G2271" s="33">
        <v>17189</v>
      </c>
      <c r="H2271" s="33">
        <v>40910</v>
      </c>
      <c r="I2271" s="33">
        <v>1079</v>
      </c>
      <c r="J2271" s="33">
        <v>7849.2</v>
      </c>
      <c r="K2271" s="33">
        <v>1946.3</v>
      </c>
      <c r="L2271" s="31">
        <v>45</v>
      </c>
      <c r="M2271" s="31"/>
      <c r="N2271" s="33">
        <v>69018.5</v>
      </c>
      <c r="O2271" s="31">
        <v>0</v>
      </c>
    </row>
    <row r="2272" spans="1:15" x14ac:dyDescent="0.25">
      <c r="A2272" s="30">
        <v>13</v>
      </c>
      <c r="B2272" s="31" t="s">
        <v>25</v>
      </c>
      <c r="C2272" s="31" t="s">
        <v>15</v>
      </c>
      <c r="D2272" s="31">
        <v>6</v>
      </c>
      <c r="E2272" s="31">
        <v>6</v>
      </c>
      <c r="F2272" s="32">
        <v>45170</v>
      </c>
      <c r="G2272" s="33">
        <v>10097.91</v>
      </c>
      <c r="H2272" s="33">
        <v>4275</v>
      </c>
      <c r="I2272" s="31">
        <v>0</v>
      </c>
      <c r="J2272" s="33">
        <v>3482.79</v>
      </c>
      <c r="K2272" s="33">
        <v>1525.46</v>
      </c>
      <c r="L2272" s="31">
        <v>0</v>
      </c>
      <c r="M2272" s="31"/>
      <c r="N2272" s="33">
        <v>19381.16</v>
      </c>
      <c r="O2272" s="31">
        <v>0</v>
      </c>
    </row>
    <row r="2273" spans="1:15" x14ac:dyDescent="0.25">
      <c r="A2273" s="30">
        <v>6</v>
      </c>
      <c r="B2273" s="31" t="s">
        <v>16</v>
      </c>
      <c r="C2273" s="31" t="s">
        <v>15</v>
      </c>
      <c r="D2273" s="31">
        <v>6</v>
      </c>
      <c r="E2273" s="31">
        <v>6</v>
      </c>
      <c r="F2273" s="32">
        <v>45170</v>
      </c>
      <c r="G2273" s="33">
        <v>15935</v>
      </c>
      <c r="H2273" s="31">
        <v>75</v>
      </c>
      <c r="I2273" s="31">
        <v>180</v>
      </c>
      <c r="J2273" s="33">
        <v>3063.75</v>
      </c>
      <c r="K2273" s="31">
        <v>894</v>
      </c>
      <c r="L2273" s="31">
        <v>25</v>
      </c>
      <c r="M2273" s="31"/>
      <c r="N2273" s="33">
        <v>20172.75</v>
      </c>
      <c r="O2273" s="31">
        <v>0</v>
      </c>
    </row>
    <row r="2274" spans="1:15" ht="30" x14ac:dyDescent="0.25">
      <c r="A2274" s="30">
        <v>109</v>
      </c>
      <c r="B2274" s="31" t="s">
        <v>99</v>
      </c>
      <c r="C2274" s="31" t="s">
        <v>20</v>
      </c>
      <c r="D2274" s="31">
        <v>7</v>
      </c>
      <c r="E2274" s="31">
        <v>6</v>
      </c>
      <c r="F2274" s="32">
        <v>45170</v>
      </c>
      <c r="G2274" s="33">
        <v>13882.03</v>
      </c>
      <c r="H2274" s="33">
        <v>10350</v>
      </c>
      <c r="I2274" s="31">
        <v>335</v>
      </c>
      <c r="J2274" s="33">
        <v>3734.62</v>
      </c>
      <c r="K2274" s="33">
        <v>1602.7</v>
      </c>
      <c r="L2274" s="31">
        <v>0</v>
      </c>
      <c r="M2274" s="31"/>
      <c r="N2274" s="33">
        <v>29904.35</v>
      </c>
      <c r="O2274" s="31">
        <v>0</v>
      </c>
    </row>
    <row r="2275" spans="1:15" x14ac:dyDescent="0.25">
      <c r="A2275" s="30">
        <v>26</v>
      </c>
      <c r="B2275" s="31" t="s">
        <v>41</v>
      </c>
      <c r="C2275" s="31" t="s">
        <v>15</v>
      </c>
      <c r="D2275" s="31">
        <v>8</v>
      </c>
      <c r="E2275" s="31">
        <v>6</v>
      </c>
      <c r="F2275" s="32">
        <v>45170</v>
      </c>
      <c r="G2275" s="33">
        <v>13313.01</v>
      </c>
      <c r="H2275" s="33">
        <v>6420</v>
      </c>
      <c r="I2275" s="31">
        <v>0</v>
      </c>
      <c r="J2275" s="33">
        <v>3787.69</v>
      </c>
      <c r="K2275" s="33">
        <v>1119.1400000000001</v>
      </c>
      <c r="L2275" s="31">
        <v>195.97</v>
      </c>
      <c r="M2275" s="31"/>
      <c r="N2275" s="33">
        <v>24835.81</v>
      </c>
      <c r="O2275" s="31">
        <v>0</v>
      </c>
    </row>
    <row r="2276" spans="1:15" x14ac:dyDescent="0.25">
      <c r="A2276" s="30">
        <v>54</v>
      </c>
      <c r="B2276" s="31" t="s">
        <v>65</v>
      </c>
      <c r="C2276" s="31" t="s">
        <v>15</v>
      </c>
      <c r="D2276" s="31">
        <v>8</v>
      </c>
      <c r="E2276" s="31">
        <v>6</v>
      </c>
      <c r="F2276" s="32">
        <v>45170</v>
      </c>
      <c r="G2276" s="33">
        <v>8041</v>
      </c>
      <c r="H2276" s="33">
        <v>15087.98</v>
      </c>
      <c r="I2276" s="33">
        <v>1160</v>
      </c>
      <c r="J2276" s="33">
        <v>5198.8500000000004</v>
      </c>
      <c r="K2276" s="33">
        <v>1245.75</v>
      </c>
      <c r="L2276" s="31">
        <v>390</v>
      </c>
      <c r="M2276" s="31"/>
      <c r="N2276" s="33">
        <v>31123.58</v>
      </c>
      <c r="O2276" s="31">
        <v>0</v>
      </c>
    </row>
    <row r="2277" spans="1:15" x14ac:dyDescent="0.25">
      <c r="A2277" s="30">
        <v>24</v>
      </c>
      <c r="B2277" s="31" t="s">
        <v>39</v>
      </c>
      <c r="C2277" s="31" t="s">
        <v>36</v>
      </c>
      <c r="D2277" s="31">
        <v>6</v>
      </c>
      <c r="E2277" s="31">
        <v>6</v>
      </c>
      <c r="F2277" s="32">
        <v>45170</v>
      </c>
      <c r="G2277" s="33">
        <v>34094.6</v>
      </c>
      <c r="H2277" s="33">
        <v>9503.2999999999993</v>
      </c>
      <c r="I2277" s="31">
        <v>780</v>
      </c>
      <c r="J2277" s="33">
        <v>10941.1</v>
      </c>
      <c r="K2277" s="33">
        <v>5193.25</v>
      </c>
      <c r="L2277" s="31">
        <v>958.94</v>
      </c>
      <c r="M2277" s="31"/>
      <c r="N2277" s="33">
        <v>61471.19</v>
      </c>
      <c r="O2277" s="31">
        <v>0</v>
      </c>
    </row>
    <row r="2278" spans="1:15" ht="30" x14ac:dyDescent="0.25">
      <c r="A2278" s="30">
        <v>15</v>
      </c>
      <c r="B2278" s="31" t="s">
        <v>26</v>
      </c>
      <c r="C2278" s="31" t="s">
        <v>20</v>
      </c>
      <c r="D2278" s="31">
        <v>7</v>
      </c>
      <c r="E2278" s="31">
        <v>6</v>
      </c>
      <c r="F2278" s="32">
        <v>45170</v>
      </c>
      <c r="G2278" s="33">
        <v>18324.91</v>
      </c>
      <c r="H2278" s="33">
        <v>31740</v>
      </c>
      <c r="I2278" s="33">
        <v>1056</v>
      </c>
      <c r="J2278" s="33">
        <v>10443.73</v>
      </c>
      <c r="K2278" s="33">
        <v>2259.5500000000002</v>
      </c>
      <c r="L2278" s="31">
        <v>420.47</v>
      </c>
      <c r="M2278" s="31"/>
      <c r="N2278" s="33">
        <v>64244.66</v>
      </c>
      <c r="O2278" s="31">
        <v>0</v>
      </c>
    </row>
    <row r="2279" spans="1:15" x14ac:dyDescent="0.25">
      <c r="A2279" s="30">
        <v>38</v>
      </c>
      <c r="B2279" s="31" t="s">
        <v>53</v>
      </c>
      <c r="C2279" s="31" t="s">
        <v>15</v>
      </c>
      <c r="D2279" s="31">
        <v>8</v>
      </c>
      <c r="E2279" s="31">
        <v>6</v>
      </c>
      <c r="F2279" s="32">
        <v>45170</v>
      </c>
      <c r="G2279" s="33">
        <v>2480</v>
      </c>
      <c r="H2279" s="31">
        <v>0</v>
      </c>
      <c r="I2279" s="31">
        <v>0</v>
      </c>
      <c r="J2279" s="33">
        <v>2359.4499999999998</v>
      </c>
      <c r="K2279" s="31">
        <v>355.87</v>
      </c>
      <c r="L2279" s="31">
        <v>0</v>
      </c>
      <c r="M2279" s="31"/>
      <c r="N2279" s="33">
        <v>5195.32</v>
      </c>
      <c r="O2279" s="31">
        <v>0</v>
      </c>
    </row>
    <row r="2280" spans="1:15" x14ac:dyDescent="0.25">
      <c r="A2280" s="30">
        <v>80</v>
      </c>
      <c r="B2280" s="31" t="s">
        <v>94</v>
      </c>
      <c r="C2280" s="31" t="s">
        <v>15</v>
      </c>
      <c r="D2280" s="31">
        <v>7</v>
      </c>
      <c r="E2280" s="31">
        <v>7</v>
      </c>
      <c r="F2280" s="32">
        <v>45170</v>
      </c>
      <c r="G2280" s="33">
        <v>8420.59</v>
      </c>
      <c r="H2280" s="33">
        <v>2150</v>
      </c>
      <c r="I2280" s="31">
        <v>0</v>
      </c>
      <c r="J2280" s="33">
        <v>7979.95</v>
      </c>
      <c r="K2280" s="33">
        <v>1727.23</v>
      </c>
      <c r="L2280" s="31">
        <v>92.5</v>
      </c>
      <c r="M2280" s="31"/>
      <c r="N2280" s="33">
        <v>20370.27</v>
      </c>
      <c r="O2280" s="31">
        <v>0</v>
      </c>
    </row>
    <row r="2281" spans="1:15" x14ac:dyDescent="0.25">
      <c r="A2281" s="30">
        <v>47</v>
      </c>
      <c r="B2281" s="31" t="s">
        <v>77</v>
      </c>
      <c r="C2281" s="31" t="s">
        <v>36</v>
      </c>
      <c r="D2281" s="31">
        <v>9</v>
      </c>
      <c r="E2281" s="31">
        <v>6</v>
      </c>
      <c r="F2281" s="32">
        <v>45170</v>
      </c>
      <c r="G2281" s="33">
        <v>43103.13</v>
      </c>
      <c r="H2281" s="31">
        <v>0</v>
      </c>
      <c r="I2281" s="31">
        <v>399</v>
      </c>
      <c r="J2281" s="33">
        <v>14747.31</v>
      </c>
      <c r="K2281" s="33">
        <v>6815.04</v>
      </c>
      <c r="L2281" s="31">
        <v>96.94</v>
      </c>
      <c r="M2281" s="31"/>
      <c r="N2281" s="33">
        <v>65161.42</v>
      </c>
      <c r="O2281" s="31">
        <v>0</v>
      </c>
    </row>
    <row r="2282" spans="1:15" x14ac:dyDescent="0.25">
      <c r="A2282" s="30">
        <v>44</v>
      </c>
      <c r="B2282" s="31" t="s">
        <v>84</v>
      </c>
      <c r="C2282" s="31" t="s">
        <v>15</v>
      </c>
      <c r="D2282" s="31">
        <v>7</v>
      </c>
      <c r="E2282" s="31">
        <v>6</v>
      </c>
      <c r="F2282" s="32">
        <v>45170</v>
      </c>
      <c r="G2282" s="33">
        <v>27583.43</v>
      </c>
      <c r="H2282" s="31">
        <v>0</v>
      </c>
      <c r="I2282" s="31">
        <v>0</v>
      </c>
      <c r="J2282" s="33">
        <v>6169.53</v>
      </c>
      <c r="K2282" s="33">
        <v>1209.44</v>
      </c>
      <c r="L2282" s="31">
        <v>0</v>
      </c>
      <c r="M2282" s="31"/>
      <c r="N2282" s="33">
        <v>34962.400000000001</v>
      </c>
      <c r="O2282" s="31">
        <v>0</v>
      </c>
    </row>
    <row r="2283" spans="1:15" x14ac:dyDescent="0.25">
      <c r="A2283" s="30">
        <v>126</v>
      </c>
      <c r="B2283" s="31" t="s">
        <v>106</v>
      </c>
      <c r="C2283" s="31" t="s">
        <v>15</v>
      </c>
      <c r="D2283" s="31">
        <v>8</v>
      </c>
      <c r="E2283" s="31">
        <v>6</v>
      </c>
      <c r="F2283" s="32">
        <v>45170</v>
      </c>
      <c r="G2283" s="33">
        <v>4143.0200000000004</v>
      </c>
      <c r="H2283" s="31">
        <v>0</v>
      </c>
      <c r="I2283" s="31">
        <v>0</v>
      </c>
      <c r="J2283" s="33">
        <v>1743.75</v>
      </c>
      <c r="K2283" s="31">
        <v>574</v>
      </c>
      <c r="L2283" s="31">
        <v>185</v>
      </c>
      <c r="M2283" s="31"/>
      <c r="N2283" s="33">
        <v>6645.77</v>
      </c>
      <c r="O2283" s="31">
        <v>0</v>
      </c>
    </row>
    <row r="2284" spans="1:15" x14ac:dyDescent="0.25">
      <c r="A2284" s="30">
        <v>67</v>
      </c>
      <c r="B2284" s="31" t="s">
        <v>68</v>
      </c>
      <c r="C2284" s="31" t="s">
        <v>15</v>
      </c>
      <c r="D2284" s="31">
        <v>8</v>
      </c>
      <c r="E2284" s="31">
        <v>6</v>
      </c>
      <c r="F2284" s="32">
        <v>45170</v>
      </c>
      <c r="G2284" s="33">
        <v>14484.21</v>
      </c>
      <c r="H2284" s="31">
        <v>0</v>
      </c>
      <c r="I2284" s="31">
        <v>195</v>
      </c>
      <c r="J2284" s="33">
        <v>5420.94</v>
      </c>
      <c r="K2284" s="33">
        <v>1213.9000000000001</v>
      </c>
      <c r="L2284" s="31">
        <v>0</v>
      </c>
      <c r="M2284" s="31"/>
      <c r="N2284" s="33">
        <v>21314.05</v>
      </c>
      <c r="O2284" s="31">
        <v>0</v>
      </c>
    </row>
    <row r="2285" spans="1:15" x14ac:dyDescent="0.25">
      <c r="A2285" s="30">
        <v>68</v>
      </c>
      <c r="B2285" s="31" t="s">
        <v>72</v>
      </c>
      <c r="C2285" s="31" t="s">
        <v>32</v>
      </c>
      <c r="D2285" s="31">
        <v>6</v>
      </c>
      <c r="E2285" s="31">
        <v>7</v>
      </c>
      <c r="F2285" s="32">
        <v>45170</v>
      </c>
      <c r="G2285" s="33">
        <v>14818.1</v>
      </c>
      <c r="H2285" s="31">
        <v>0</v>
      </c>
      <c r="I2285" s="31">
        <v>0</v>
      </c>
      <c r="J2285" s="33">
        <v>5643.03</v>
      </c>
      <c r="K2285" s="31">
        <v>940.5</v>
      </c>
      <c r="L2285" s="31">
        <v>750.97</v>
      </c>
      <c r="M2285" s="31"/>
      <c r="N2285" s="33">
        <v>22152.6</v>
      </c>
      <c r="O2285" s="31">
        <v>0</v>
      </c>
    </row>
    <row r="2286" spans="1:15" x14ac:dyDescent="0.25">
      <c r="A2286" s="30">
        <v>71</v>
      </c>
      <c r="B2286" s="31" t="s">
        <v>73</v>
      </c>
      <c r="C2286" s="31" t="s">
        <v>15</v>
      </c>
      <c r="D2286" s="31">
        <v>7</v>
      </c>
      <c r="E2286" s="31">
        <v>6</v>
      </c>
      <c r="F2286" s="32">
        <v>45170</v>
      </c>
      <c r="G2286" s="33">
        <v>10245</v>
      </c>
      <c r="H2286" s="31">
        <v>0</v>
      </c>
      <c r="I2286" s="33">
        <v>3571.63</v>
      </c>
      <c r="J2286" s="33">
        <v>1705.25</v>
      </c>
      <c r="K2286" s="31">
        <v>141.97</v>
      </c>
      <c r="L2286" s="31">
        <v>0</v>
      </c>
      <c r="M2286" s="31"/>
      <c r="N2286" s="33">
        <v>15663.85</v>
      </c>
      <c r="O2286" s="31">
        <v>0</v>
      </c>
    </row>
    <row r="2287" spans="1:15" x14ac:dyDescent="0.25">
      <c r="A2287" s="30">
        <v>93</v>
      </c>
      <c r="B2287" s="31" t="s">
        <v>100</v>
      </c>
      <c r="C2287" s="31" t="s">
        <v>15</v>
      </c>
      <c r="D2287" s="31">
        <v>8</v>
      </c>
      <c r="E2287" s="31">
        <v>6</v>
      </c>
      <c r="F2287" s="32">
        <v>45170</v>
      </c>
      <c r="G2287" s="33">
        <v>6552.25</v>
      </c>
      <c r="H2287" s="31">
        <v>0</v>
      </c>
      <c r="I2287" s="31">
        <v>100</v>
      </c>
      <c r="J2287" s="33">
        <v>2726.61</v>
      </c>
      <c r="K2287" s="33">
        <v>1079.6099999999999</v>
      </c>
      <c r="L2287" s="31">
        <v>0</v>
      </c>
      <c r="M2287" s="31"/>
      <c r="N2287" s="33">
        <v>10458.469999999999</v>
      </c>
      <c r="O2287" s="31">
        <v>0</v>
      </c>
    </row>
    <row r="2288" spans="1:15" x14ac:dyDescent="0.25">
      <c r="A2288" s="30">
        <v>74</v>
      </c>
      <c r="B2288" s="31" t="s">
        <v>80</v>
      </c>
      <c r="C2288" s="31" t="s">
        <v>36</v>
      </c>
      <c r="D2288" s="31">
        <v>8</v>
      </c>
      <c r="E2288" s="31">
        <v>7</v>
      </c>
      <c r="F2288" s="32">
        <v>45170</v>
      </c>
      <c r="G2288" s="33">
        <v>17210</v>
      </c>
      <c r="H2288" s="31">
        <v>0</v>
      </c>
      <c r="I2288" s="31">
        <v>0</v>
      </c>
      <c r="J2288" s="33">
        <v>4193</v>
      </c>
      <c r="K2288" s="33">
        <v>1191</v>
      </c>
      <c r="L2288" s="31">
        <v>103.65</v>
      </c>
      <c r="M2288" s="31"/>
      <c r="N2288" s="33">
        <v>22697.65</v>
      </c>
      <c r="O2288" s="31">
        <v>0</v>
      </c>
    </row>
    <row r="2289" spans="1:15" x14ac:dyDescent="0.25">
      <c r="A2289" s="30">
        <v>57</v>
      </c>
      <c r="B2289" s="31" t="s">
        <v>86</v>
      </c>
      <c r="C2289" s="31" t="s">
        <v>15</v>
      </c>
      <c r="D2289" s="31">
        <v>7</v>
      </c>
      <c r="E2289" s="31">
        <v>6</v>
      </c>
      <c r="F2289" s="32">
        <v>45170</v>
      </c>
      <c r="G2289" s="33">
        <v>13331.65</v>
      </c>
      <c r="H2289" s="33">
        <v>1159</v>
      </c>
      <c r="I2289" s="31">
        <v>0</v>
      </c>
      <c r="J2289" s="33">
        <v>7980.27</v>
      </c>
      <c r="K2289" s="33">
        <v>2032.13</v>
      </c>
      <c r="L2289" s="31">
        <v>710.2</v>
      </c>
      <c r="M2289" s="31"/>
      <c r="N2289" s="33">
        <v>25213.25</v>
      </c>
      <c r="O2289" s="31">
        <v>270</v>
      </c>
    </row>
    <row r="2290" spans="1:15" x14ac:dyDescent="0.25">
      <c r="A2290" s="30">
        <v>42</v>
      </c>
      <c r="B2290" s="31" t="s">
        <v>60</v>
      </c>
      <c r="C2290" s="31" t="s">
        <v>15</v>
      </c>
      <c r="D2290" s="31">
        <v>8</v>
      </c>
      <c r="E2290" s="31">
        <v>6</v>
      </c>
      <c r="F2290" s="32">
        <v>45170</v>
      </c>
      <c r="G2290" s="33">
        <v>6336.5</v>
      </c>
      <c r="H2290" s="31">
        <v>0</v>
      </c>
      <c r="I2290" s="31">
        <v>786.67</v>
      </c>
      <c r="J2290" s="33">
        <v>3025.38</v>
      </c>
      <c r="K2290" s="31">
        <v>422.9</v>
      </c>
      <c r="L2290" s="31">
        <v>0</v>
      </c>
      <c r="M2290" s="31"/>
      <c r="N2290" s="33">
        <v>10571.45</v>
      </c>
      <c r="O2290" s="31">
        <v>0</v>
      </c>
    </row>
    <row r="2291" spans="1:15" x14ac:dyDescent="0.25">
      <c r="A2291" s="30">
        <v>76</v>
      </c>
      <c r="B2291" s="31" t="s">
        <v>74</v>
      </c>
      <c r="C2291" s="31" t="s">
        <v>15</v>
      </c>
      <c r="D2291" s="31">
        <v>7</v>
      </c>
      <c r="E2291" s="31">
        <v>6</v>
      </c>
      <c r="F2291" s="32">
        <v>45170</v>
      </c>
      <c r="G2291" s="33">
        <v>11506.03</v>
      </c>
      <c r="H2291" s="33">
        <v>15620</v>
      </c>
      <c r="I2291" s="31">
        <v>125</v>
      </c>
      <c r="J2291" s="33">
        <v>6152.6</v>
      </c>
      <c r="K2291" s="31">
        <v>827.53</v>
      </c>
      <c r="L2291" s="31">
        <v>28.78</v>
      </c>
      <c r="M2291" s="31"/>
      <c r="N2291" s="33">
        <v>34259.94</v>
      </c>
      <c r="O2291" s="31">
        <v>0</v>
      </c>
    </row>
    <row r="2292" spans="1:15" x14ac:dyDescent="0.25">
      <c r="A2292" s="30">
        <v>2</v>
      </c>
      <c r="B2292" s="31" t="s">
        <v>14</v>
      </c>
      <c r="C2292" s="31" t="s">
        <v>15</v>
      </c>
      <c r="D2292" s="31">
        <v>5</v>
      </c>
      <c r="E2292" s="31">
        <v>6</v>
      </c>
      <c r="F2292" s="32">
        <v>45170</v>
      </c>
      <c r="G2292" s="33">
        <v>9020</v>
      </c>
      <c r="H2292" s="33">
        <v>27720</v>
      </c>
      <c r="I2292" s="31">
        <v>0</v>
      </c>
      <c r="J2292" s="33">
        <v>3236.25</v>
      </c>
      <c r="K2292" s="33">
        <v>1115.3</v>
      </c>
      <c r="L2292" s="31">
        <v>12</v>
      </c>
      <c r="M2292" s="31"/>
      <c r="N2292" s="33">
        <v>41103.550000000003</v>
      </c>
      <c r="O2292" s="31">
        <v>0</v>
      </c>
    </row>
    <row r="2293" spans="1:15" x14ac:dyDescent="0.25">
      <c r="A2293" s="30">
        <v>69</v>
      </c>
      <c r="B2293" s="31" t="s">
        <v>76</v>
      </c>
      <c r="C2293" s="31" t="s">
        <v>15</v>
      </c>
      <c r="D2293" s="31">
        <v>7</v>
      </c>
      <c r="E2293" s="31">
        <v>6</v>
      </c>
      <c r="F2293" s="32">
        <v>45170</v>
      </c>
      <c r="G2293" s="33">
        <v>17120.490000000002</v>
      </c>
      <c r="H2293" s="31">
        <v>0</v>
      </c>
      <c r="I2293" s="31">
        <v>0</v>
      </c>
      <c r="J2293" s="33">
        <v>8055.81</v>
      </c>
      <c r="K2293" s="31">
        <v>0</v>
      </c>
      <c r="L2293" s="31">
        <v>756.6</v>
      </c>
      <c r="M2293" s="31"/>
      <c r="N2293" s="33">
        <v>25932.9</v>
      </c>
      <c r="O2293" s="31">
        <v>0</v>
      </c>
    </row>
    <row r="2294" spans="1:15" x14ac:dyDescent="0.25">
      <c r="A2294" s="30">
        <v>84</v>
      </c>
      <c r="B2294" s="31" t="s">
        <v>101</v>
      </c>
      <c r="C2294" s="31" t="s">
        <v>38</v>
      </c>
      <c r="D2294" s="31">
        <v>6</v>
      </c>
      <c r="E2294" s="31">
        <v>7</v>
      </c>
      <c r="F2294" s="32">
        <v>45170</v>
      </c>
      <c r="G2294" s="33">
        <v>18177.12</v>
      </c>
      <c r="H2294" s="31">
        <v>0</v>
      </c>
      <c r="I2294" s="31">
        <v>0</v>
      </c>
      <c r="J2294" s="33">
        <v>6537.5</v>
      </c>
      <c r="K2294" s="33">
        <v>2933.5</v>
      </c>
      <c r="L2294" s="31">
        <v>33</v>
      </c>
      <c r="M2294" s="31"/>
      <c r="N2294" s="33">
        <v>27681.119999999999</v>
      </c>
      <c r="O2294" s="31">
        <v>227</v>
      </c>
    </row>
    <row r="2295" spans="1:15" x14ac:dyDescent="0.25">
      <c r="A2295" s="30">
        <v>27</v>
      </c>
      <c r="B2295" s="31" t="s">
        <v>42</v>
      </c>
      <c r="C2295" s="31" t="s">
        <v>15</v>
      </c>
      <c r="D2295" s="31">
        <v>6</v>
      </c>
      <c r="E2295" s="31">
        <v>6</v>
      </c>
      <c r="F2295" s="32">
        <v>45170</v>
      </c>
      <c r="G2295" s="33">
        <v>10390.74</v>
      </c>
      <c r="H2295" s="31">
        <v>0</v>
      </c>
      <c r="I2295" s="31">
        <v>0</v>
      </c>
      <c r="J2295" s="33">
        <v>5034.41</v>
      </c>
      <c r="K2295" s="33">
        <v>1031.8800000000001</v>
      </c>
      <c r="L2295" s="31">
        <v>0</v>
      </c>
      <c r="M2295" s="31"/>
      <c r="N2295" s="33">
        <v>16457.03</v>
      </c>
      <c r="O2295" s="31">
        <v>0</v>
      </c>
    </row>
    <row r="2296" spans="1:15" x14ac:dyDescent="0.25">
      <c r="A2296" s="30">
        <v>56</v>
      </c>
      <c r="B2296" s="31" t="s">
        <v>55</v>
      </c>
      <c r="C2296" s="31" t="s">
        <v>15</v>
      </c>
      <c r="D2296" s="31">
        <v>6</v>
      </c>
      <c r="E2296" s="31">
        <v>6</v>
      </c>
      <c r="F2296" s="32">
        <v>45170</v>
      </c>
      <c r="G2296" s="33">
        <v>6952.65</v>
      </c>
      <c r="H2296" s="31">
        <v>0</v>
      </c>
      <c r="I2296" s="31">
        <v>0</v>
      </c>
      <c r="J2296" s="33">
        <v>5509.08</v>
      </c>
      <c r="K2296" s="33">
        <v>1216</v>
      </c>
      <c r="L2296" s="31">
        <v>55</v>
      </c>
      <c r="M2296" s="31"/>
      <c r="N2296" s="33">
        <v>13732.73</v>
      </c>
      <c r="O2296" s="31">
        <v>0</v>
      </c>
    </row>
    <row r="2297" spans="1:15" x14ac:dyDescent="0.25">
      <c r="A2297" s="30">
        <v>29</v>
      </c>
      <c r="B2297" s="31" t="s">
        <v>47</v>
      </c>
      <c r="C2297" s="31" t="s">
        <v>15</v>
      </c>
      <c r="D2297" s="31">
        <v>7</v>
      </c>
      <c r="E2297" s="31">
        <v>6</v>
      </c>
      <c r="F2297" s="32">
        <v>45170</v>
      </c>
      <c r="G2297" s="33">
        <v>4295</v>
      </c>
      <c r="H2297" s="33">
        <v>8450</v>
      </c>
      <c r="I2297" s="31">
        <v>280</v>
      </c>
      <c r="J2297" s="33">
        <v>1541.5</v>
      </c>
      <c r="K2297" s="31">
        <v>832</v>
      </c>
      <c r="L2297" s="31">
        <v>107.98</v>
      </c>
      <c r="M2297" s="31"/>
      <c r="N2297" s="33">
        <v>15506.48</v>
      </c>
      <c r="O2297" s="31">
        <v>0</v>
      </c>
    </row>
    <row r="2298" spans="1:15" x14ac:dyDescent="0.25">
      <c r="A2298" s="30">
        <v>30</v>
      </c>
      <c r="B2298" s="31" t="s">
        <v>43</v>
      </c>
      <c r="C2298" s="31" t="s">
        <v>15</v>
      </c>
      <c r="D2298" s="31">
        <v>7</v>
      </c>
      <c r="E2298" s="31">
        <v>6</v>
      </c>
      <c r="F2298" s="32">
        <v>45170</v>
      </c>
      <c r="G2298" s="33">
        <v>3925</v>
      </c>
      <c r="H2298" s="31">
        <v>900</v>
      </c>
      <c r="I2298" s="31">
        <v>488</v>
      </c>
      <c r="J2298" s="33">
        <v>2799.57</v>
      </c>
      <c r="K2298" s="31">
        <v>834.5</v>
      </c>
      <c r="L2298" s="31">
        <v>350.42</v>
      </c>
      <c r="M2298" s="31"/>
      <c r="N2298" s="33">
        <v>9297.49</v>
      </c>
      <c r="O2298" s="31">
        <v>0</v>
      </c>
    </row>
    <row r="2299" spans="1:15" x14ac:dyDescent="0.25">
      <c r="A2299" s="30">
        <v>83</v>
      </c>
      <c r="B2299" s="31" t="s">
        <v>62</v>
      </c>
      <c r="C2299" s="31" t="s">
        <v>15</v>
      </c>
      <c r="D2299" s="31">
        <v>6</v>
      </c>
      <c r="E2299" s="31">
        <v>4.5</v>
      </c>
      <c r="F2299" s="32">
        <v>45170</v>
      </c>
      <c r="G2299" s="33">
        <v>5575.98</v>
      </c>
      <c r="H2299" s="33">
        <v>9680</v>
      </c>
      <c r="I2299" s="31">
        <v>420</v>
      </c>
      <c r="J2299" s="33">
        <v>1951</v>
      </c>
      <c r="K2299" s="31">
        <v>560.5</v>
      </c>
      <c r="L2299" s="31">
        <v>24.95</v>
      </c>
      <c r="M2299" s="31"/>
      <c r="N2299" s="33">
        <v>18212.43</v>
      </c>
      <c r="O2299" s="31">
        <v>0</v>
      </c>
    </row>
    <row r="2300" spans="1:15" x14ac:dyDescent="0.25">
      <c r="A2300" s="30">
        <v>28</v>
      </c>
      <c r="B2300" s="31" t="s">
        <v>46</v>
      </c>
      <c r="C2300" s="31" t="s">
        <v>15</v>
      </c>
      <c r="D2300" s="31">
        <v>8</v>
      </c>
      <c r="E2300" s="31">
        <v>6</v>
      </c>
      <c r="F2300" s="32">
        <v>45170</v>
      </c>
      <c r="G2300" s="33">
        <v>4005</v>
      </c>
      <c r="H2300" s="33">
        <v>5400</v>
      </c>
      <c r="I2300" s="33">
        <v>3609.11</v>
      </c>
      <c r="J2300" s="33">
        <v>2484.25</v>
      </c>
      <c r="K2300" s="31">
        <v>404</v>
      </c>
      <c r="L2300" s="31">
        <v>0</v>
      </c>
      <c r="M2300" s="31"/>
      <c r="N2300" s="33">
        <v>15902.36</v>
      </c>
      <c r="O2300" s="31">
        <v>0</v>
      </c>
    </row>
    <row r="2301" spans="1:15" x14ac:dyDescent="0.25">
      <c r="A2301" s="30">
        <v>33</v>
      </c>
      <c r="B2301" s="31" t="s">
        <v>44</v>
      </c>
      <c r="C2301" s="31" t="s">
        <v>32</v>
      </c>
      <c r="D2301" s="31">
        <v>6</v>
      </c>
      <c r="E2301" s="31">
        <v>6</v>
      </c>
      <c r="F2301" s="32">
        <v>45170</v>
      </c>
      <c r="G2301" s="33">
        <v>31468.95</v>
      </c>
      <c r="H2301" s="33">
        <v>1225</v>
      </c>
      <c r="I2301" s="31">
        <v>0</v>
      </c>
      <c r="J2301" s="33">
        <v>8722.69</v>
      </c>
      <c r="K2301" s="33">
        <v>2424.5300000000002</v>
      </c>
      <c r="L2301" s="31">
        <v>29.99</v>
      </c>
      <c r="M2301" s="31"/>
      <c r="N2301" s="33">
        <v>43871.16</v>
      </c>
      <c r="O2301" s="31">
        <v>0</v>
      </c>
    </row>
    <row r="2302" spans="1:15" x14ac:dyDescent="0.25">
      <c r="A2302" s="30">
        <v>16</v>
      </c>
      <c r="B2302" s="31" t="s">
        <v>27</v>
      </c>
      <c r="C2302" s="31" t="s">
        <v>15</v>
      </c>
      <c r="D2302" s="31">
        <v>7</v>
      </c>
      <c r="E2302" s="31">
        <v>7</v>
      </c>
      <c r="F2302" s="32">
        <v>45170</v>
      </c>
      <c r="G2302" s="33">
        <v>7136.98</v>
      </c>
      <c r="H2302" s="31">
        <v>0</v>
      </c>
      <c r="I2302" s="31">
        <v>970</v>
      </c>
      <c r="J2302" s="33">
        <v>2337.34</v>
      </c>
      <c r="K2302" s="31">
        <v>803.44</v>
      </c>
      <c r="L2302" s="31">
        <v>0</v>
      </c>
      <c r="M2302" s="31"/>
      <c r="N2302" s="33">
        <v>11247.76</v>
      </c>
      <c r="O2302" s="31">
        <v>0</v>
      </c>
    </row>
    <row r="2303" spans="1:15" ht="30" x14ac:dyDescent="0.25">
      <c r="A2303" s="30">
        <v>95</v>
      </c>
      <c r="B2303" s="31" t="s">
        <v>98</v>
      </c>
      <c r="C2303" s="31" t="s">
        <v>59</v>
      </c>
      <c r="D2303" s="31">
        <v>7</v>
      </c>
      <c r="E2303" s="31">
        <v>7</v>
      </c>
      <c r="F2303" s="32">
        <v>45170</v>
      </c>
      <c r="G2303" s="33">
        <v>11977.41</v>
      </c>
      <c r="H2303" s="31">
        <v>270</v>
      </c>
      <c r="I2303" s="31">
        <v>717</v>
      </c>
      <c r="J2303" s="33">
        <v>5154.7</v>
      </c>
      <c r="K2303" s="33">
        <v>2631.81</v>
      </c>
      <c r="L2303" s="31">
        <v>518.1</v>
      </c>
      <c r="M2303" s="31"/>
      <c r="N2303" s="33">
        <v>21269.02</v>
      </c>
      <c r="O2303" s="31">
        <v>113.64</v>
      </c>
    </row>
    <row r="2304" spans="1:15" x14ac:dyDescent="0.25">
      <c r="A2304" s="30">
        <v>92</v>
      </c>
      <c r="B2304" s="31" t="s">
        <v>93</v>
      </c>
      <c r="C2304" s="31" t="s">
        <v>15</v>
      </c>
      <c r="D2304" s="31">
        <v>8</v>
      </c>
      <c r="E2304" s="31">
        <v>7</v>
      </c>
      <c r="F2304" s="32">
        <v>45170</v>
      </c>
      <c r="G2304" s="33">
        <v>4210.03</v>
      </c>
      <c r="H2304" s="31">
        <v>0</v>
      </c>
      <c r="I2304" s="31">
        <v>0</v>
      </c>
      <c r="J2304" s="33">
        <v>2404.75</v>
      </c>
      <c r="K2304" s="31">
        <v>739.5</v>
      </c>
      <c r="L2304" s="31">
        <v>0</v>
      </c>
      <c r="M2304" s="31"/>
      <c r="N2304" s="33">
        <v>7354.28</v>
      </c>
      <c r="O2304" s="31">
        <v>245</v>
      </c>
    </row>
    <row r="2305" spans="1:15" x14ac:dyDescent="0.25">
      <c r="A2305" s="30">
        <v>19</v>
      </c>
      <c r="B2305" s="31" t="s">
        <v>31</v>
      </c>
      <c r="C2305" s="31" t="s">
        <v>32</v>
      </c>
      <c r="D2305" s="31">
        <v>6</v>
      </c>
      <c r="E2305" s="31">
        <v>6</v>
      </c>
      <c r="F2305" s="32">
        <v>45170</v>
      </c>
      <c r="G2305" s="33">
        <v>21421.75</v>
      </c>
      <c r="H2305" s="33">
        <v>18560</v>
      </c>
      <c r="I2305" s="33">
        <v>1500</v>
      </c>
      <c r="J2305" s="33">
        <v>6456.56</v>
      </c>
      <c r="K2305" s="33">
        <v>1858.55</v>
      </c>
      <c r="L2305" s="31">
        <v>80</v>
      </c>
      <c r="M2305" s="31"/>
      <c r="N2305" s="33">
        <v>49876.86</v>
      </c>
      <c r="O2305" s="31">
        <v>0</v>
      </c>
    </row>
    <row r="2306" spans="1:15" x14ac:dyDescent="0.25">
      <c r="A2306" s="30">
        <v>64</v>
      </c>
      <c r="B2306" s="31" t="s">
        <v>70</v>
      </c>
      <c r="C2306" s="31" t="s">
        <v>32</v>
      </c>
      <c r="D2306" s="31">
        <v>9</v>
      </c>
      <c r="E2306" s="31">
        <v>6</v>
      </c>
      <c r="F2306" s="32">
        <v>45170</v>
      </c>
      <c r="G2306" s="33">
        <v>33320</v>
      </c>
      <c r="H2306" s="33">
        <v>2583.75</v>
      </c>
      <c r="I2306" s="31">
        <v>400</v>
      </c>
      <c r="J2306" s="33">
        <v>10744.35</v>
      </c>
      <c r="K2306" s="33">
        <v>2709.62</v>
      </c>
      <c r="L2306" s="31">
        <v>137.94</v>
      </c>
      <c r="M2306" s="31"/>
      <c r="N2306" s="33">
        <v>49895.66</v>
      </c>
      <c r="O2306" s="31">
        <v>0</v>
      </c>
    </row>
    <row r="2307" spans="1:15" x14ac:dyDescent="0.25">
      <c r="A2307" s="30">
        <v>34</v>
      </c>
      <c r="B2307" s="31" t="s">
        <v>48</v>
      </c>
      <c r="C2307" s="31" t="s">
        <v>15</v>
      </c>
      <c r="D2307" s="31">
        <v>7</v>
      </c>
      <c r="E2307" s="31">
        <v>6</v>
      </c>
      <c r="F2307" s="32">
        <v>45170</v>
      </c>
      <c r="G2307" s="33">
        <v>6640</v>
      </c>
      <c r="H2307" s="31">
        <v>0</v>
      </c>
      <c r="I2307" s="33">
        <v>3320</v>
      </c>
      <c r="J2307" s="33">
        <v>2400.25</v>
      </c>
      <c r="K2307" s="31">
        <v>601.12</v>
      </c>
      <c r="L2307" s="33">
        <v>1020</v>
      </c>
      <c r="M2307" s="33"/>
      <c r="N2307" s="33">
        <v>13981.37</v>
      </c>
      <c r="O2307" s="31">
        <v>0</v>
      </c>
    </row>
    <row r="2308" spans="1:15" x14ac:dyDescent="0.25">
      <c r="A2308" s="30">
        <v>14</v>
      </c>
      <c r="B2308" s="31" t="s">
        <v>24</v>
      </c>
      <c r="C2308" s="31" t="s">
        <v>15</v>
      </c>
      <c r="D2308" s="31">
        <v>6</v>
      </c>
      <c r="E2308" s="31">
        <v>4.5</v>
      </c>
      <c r="F2308" s="32">
        <v>45170</v>
      </c>
      <c r="G2308" s="33">
        <v>4686.66</v>
      </c>
      <c r="H2308" s="33">
        <v>14420</v>
      </c>
      <c r="I2308" s="31">
        <v>0</v>
      </c>
      <c r="J2308" s="33">
        <v>2591.5</v>
      </c>
      <c r="K2308" s="31">
        <v>502</v>
      </c>
      <c r="L2308" s="31">
        <v>0</v>
      </c>
      <c r="M2308" s="31"/>
      <c r="N2308" s="33">
        <v>22200.16</v>
      </c>
      <c r="O2308" s="31">
        <v>0</v>
      </c>
    </row>
    <row r="2309" spans="1:15" x14ac:dyDescent="0.25">
      <c r="A2309" s="30">
        <v>25</v>
      </c>
      <c r="B2309" s="31" t="s">
        <v>40</v>
      </c>
      <c r="C2309" s="31" t="s">
        <v>38</v>
      </c>
      <c r="D2309" s="31">
        <v>6</v>
      </c>
      <c r="E2309" s="31">
        <v>6</v>
      </c>
      <c r="F2309" s="32">
        <v>45170</v>
      </c>
      <c r="G2309" s="33">
        <v>21461.32</v>
      </c>
      <c r="H2309" s="33">
        <v>29085.61</v>
      </c>
      <c r="I2309" s="31">
        <v>635</v>
      </c>
      <c r="J2309" s="33">
        <v>11557.68</v>
      </c>
      <c r="K2309" s="33">
        <v>2099.86</v>
      </c>
      <c r="L2309" s="31">
        <v>184.48</v>
      </c>
      <c r="M2309" s="31"/>
      <c r="N2309" s="33">
        <v>65023.95</v>
      </c>
      <c r="O2309" s="31">
        <v>380.72</v>
      </c>
    </row>
    <row r="2310" spans="1:15" x14ac:dyDescent="0.25">
      <c r="A2310" s="30">
        <v>48</v>
      </c>
      <c r="B2310" s="31" t="s">
        <v>95</v>
      </c>
      <c r="C2310" s="31" t="s">
        <v>36</v>
      </c>
      <c r="D2310" s="31">
        <v>8</v>
      </c>
      <c r="E2310" s="31">
        <v>6</v>
      </c>
      <c r="F2310" s="32">
        <v>45170</v>
      </c>
      <c r="G2310" s="33">
        <v>35939.550000000003</v>
      </c>
      <c r="H2310" s="33">
        <v>3975</v>
      </c>
      <c r="I2310" s="31">
        <v>600</v>
      </c>
      <c r="J2310" s="33">
        <v>9836.08</v>
      </c>
      <c r="K2310" s="33">
        <v>4060.36</v>
      </c>
      <c r="L2310" s="31">
        <v>427.26</v>
      </c>
      <c r="M2310" s="31"/>
      <c r="N2310" s="33">
        <v>54838.25</v>
      </c>
      <c r="O2310" s="31">
        <v>0</v>
      </c>
    </row>
    <row r="2311" spans="1:15" x14ac:dyDescent="0.25">
      <c r="A2311" s="30">
        <v>61</v>
      </c>
      <c r="B2311" s="31" t="s">
        <v>78</v>
      </c>
      <c r="C2311" s="31" t="s">
        <v>15</v>
      </c>
      <c r="D2311" s="31">
        <v>8</v>
      </c>
      <c r="E2311" s="31" t="s">
        <v>79</v>
      </c>
      <c r="F2311" s="32">
        <v>45170</v>
      </c>
      <c r="G2311" s="33">
        <v>22053.58</v>
      </c>
      <c r="H2311" s="33">
        <v>1675</v>
      </c>
      <c r="I2311" s="31">
        <v>0</v>
      </c>
      <c r="J2311" s="33">
        <v>19863.77</v>
      </c>
      <c r="K2311" s="33">
        <v>3453.8</v>
      </c>
      <c r="L2311" s="31">
        <v>7.23</v>
      </c>
      <c r="M2311" s="31"/>
      <c r="N2311" s="33">
        <v>47053.38</v>
      </c>
      <c r="O2311" s="31">
        <v>0</v>
      </c>
    </row>
    <row r="2312" spans="1:15" x14ac:dyDescent="0.25">
      <c r="A2312" s="30">
        <v>89</v>
      </c>
      <c r="B2312" s="31" t="s">
        <v>83</v>
      </c>
      <c r="C2312" s="31" t="s">
        <v>32</v>
      </c>
      <c r="D2312" s="31">
        <v>9</v>
      </c>
      <c r="E2312" s="31">
        <v>6</v>
      </c>
      <c r="F2312" s="32">
        <v>45170</v>
      </c>
      <c r="G2312" s="33">
        <v>39382.5</v>
      </c>
      <c r="H2312" s="31">
        <v>0</v>
      </c>
      <c r="I2312" s="31">
        <v>0</v>
      </c>
      <c r="J2312" s="33">
        <v>10778.07</v>
      </c>
      <c r="K2312" s="33">
        <v>2658.77</v>
      </c>
      <c r="L2312" s="31">
        <v>0</v>
      </c>
      <c r="M2312" s="31"/>
      <c r="N2312" s="33">
        <v>52819.34</v>
      </c>
      <c r="O2312" s="31">
        <v>0</v>
      </c>
    </row>
    <row r="2313" spans="1:15" ht="30" x14ac:dyDescent="0.25">
      <c r="A2313" s="30">
        <v>85</v>
      </c>
      <c r="B2313" s="31" t="s">
        <v>88</v>
      </c>
      <c r="C2313" s="31" t="s">
        <v>59</v>
      </c>
      <c r="D2313" s="31">
        <v>8</v>
      </c>
      <c r="E2313" s="31">
        <v>6</v>
      </c>
      <c r="F2313" s="32">
        <v>45170</v>
      </c>
      <c r="G2313" s="33">
        <v>16320.95</v>
      </c>
      <c r="H2313" s="31">
        <v>0</v>
      </c>
      <c r="I2313" s="33">
        <v>2565</v>
      </c>
      <c r="J2313" s="33">
        <v>6866.47</v>
      </c>
      <c r="K2313" s="33">
        <v>2200.2600000000002</v>
      </c>
      <c r="L2313" s="31">
        <v>32</v>
      </c>
      <c r="M2313" s="31"/>
      <c r="N2313" s="33">
        <v>27984.68</v>
      </c>
      <c r="O2313" s="31">
        <v>0</v>
      </c>
    </row>
    <row r="2314" spans="1:15" x14ac:dyDescent="0.25">
      <c r="A2314" s="30">
        <v>18</v>
      </c>
      <c r="B2314" s="31" t="s">
        <v>29</v>
      </c>
      <c r="C2314" s="31" t="s">
        <v>15</v>
      </c>
      <c r="D2314" s="31">
        <v>6</v>
      </c>
      <c r="E2314" s="31">
        <v>6</v>
      </c>
      <c r="F2314" s="32">
        <v>45170</v>
      </c>
      <c r="G2314" s="33">
        <v>4315.74</v>
      </c>
      <c r="H2314" s="31">
        <v>0</v>
      </c>
      <c r="I2314" s="31">
        <v>773</v>
      </c>
      <c r="J2314" s="33">
        <v>1961.35</v>
      </c>
      <c r="K2314" s="31">
        <v>957.15</v>
      </c>
      <c r="L2314" s="33">
        <v>1259.0999999999999</v>
      </c>
      <c r="M2314" s="33"/>
      <c r="N2314" s="33">
        <v>9266.34</v>
      </c>
      <c r="O2314" s="31">
        <v>505</v>
      </c>
    </row>
    <row r="2315" spans="1:15" ht="30" x14ac:dyDescent="0.25">
      <c r="A2315" s="30">
        <v>87</v>
      </c>
      <c r="B2315" s="31" t="s">
        <v>81</v>
      </c>
      <c r="C2315" s="31" t="s">
        <v>20</v>
      </c>
      <c r="D2315" s="31">
        <v>8</v>
      </c>
      <c r="E2315" s="31">
        <v>7</v>
      </c>
      <c r="F2315" s="32">
        <v>45170</v>
      </c>
      <c r="G2315" s="33">
        <v>12101.9</v>
      </c>
      <c r="H2315" s="33">
        <v>12975</v>
      </c>
      <c r="I2315" s="31">
        <v>690</v>
      </c>
      <c r="J2315" s="33">
        <v>2702.94</v>
      </c>
      <c r="K2315" s="33">
        <v>2188.0500000000002</v>
      </c>
      <c r="L2315" s="33">
        <v>9452.1200000000008</v>
      </c>
      <c r="M2315" s="33"/>
      <c r="N2315" s="33">
        <v>40110.01</v>
      </c>
      <c r="O2315" s="31">
        <v>0</v>
      </c>
    </row>
    <row r="2316" spans="1:15" x14ac:dyDescent="0.25">
      <c r="A2316" s="30">
        <v>99</v>
      </c>
      <c r="B2316" s="31" t="s">
        <v>85</v>
      </c>
      <c r="C2316" s="31" t="s">
        <v>15</v>
      </c>
      <c r="D2316" s="31">
        <v>8</v>
      </c>
      <c r="E2316" s="31">
        <v>6</v>
      </c>
      <c r="F2316" s="32">
        <v>45170</v>
      </c>
      <c r="G2316" s="33">
        <v>9036.2199999999993</v>
      </c>
      <c r="H2316" s="33">
        <v>9500</v>
      </c>
      <c r="I2316" s="31">
        <v>935</v>
      </c>
      <c r="J2316" s="33">
        <v>4673.7700000000004</v>
      </c>
      <c r="K2316" s="33">
        <v>1217.48</v>
      </c>
      <c r="L2316" s="33">
        <v>2673</v>
      </c>
      <c r="M2316" s="33"/>
      <c r="N2316" s="33">
        <v>28035.47</v>
      </c>
      <c r="O2316" s="31">
        <v>0</v>
      </c>
    </row>
    <row r="2317" spans="1:15" ht="30" x14ac:dyDescent="0.25">
      <c r="A2317" s="30">
        <v>82</v>
      </c>
      <c r="B2317" s="31" t="s">
        <v>87</v>
      </c>
      <c r="C2317" s="31" t="s">
        <v>59</v>
      </c>
      <c r="D2317" s="31">
        <v>7</v>
      </c>
      <c r="E2317" s="31">
        <v>0</v>
      </c>
      <c r="F2317" s="32">
        <v>45170</v>
      </c>
      <c r="G2317" s="33">
        <v>9861.41</v>
      </c>
      <c r="H2317" s="33">
        <v>3600</v>
      </c>
      <c r="I2317" s="31">
        <v>0</v>
      </c>
      <c r="J2317" s="33">
        <v>5992.22</v>
      </c>
      <c r="K2317" s="33">
        <v>2338.75</v>
      </c>
      <c r="L2317" s="31">
        <v>16.989999999999998</v>
      </c>
      <c r="M2317" s="31"/>
      <c r="N2317" s="33">
        <v>21809.37</v>
      </c>
      <c r="O2317" s="31">
        <v>385</v>
      </c>
    </row>
    <row r="2318" spans="1:15" x14ac:dyDescent="0.25">
      <c r="A2318" s="30">
        <v>41</v>
      </c>
      <c r="B2318" s="31" t="s">
        <v>50</v>
      </c>
      <c r="C2318" s="31" t="s">
        <v>38</v>
      </c>
      <c r="D2318" s="31">
        <v>5</v>
      </c>
      <c r="E2318" s="31">
        <v>6</v>
      </c>
      <c r="F2318" s="32">
        <v>45170</v>
      </c>
      <c r="G2318" s="33">
        <v>18720.3</v>
      </c>
      <c r="H2318" s="31">
        <v>0</v>
      </c>
      <c r="I2318" s="33">
        <v>1492.47</v>
      </c>
      <c r="J2318" s="33">
        <v>6627.97</v>
      </c>
      <c r="K2318" s="33">
        <v>1659.7</v>
      </c>
      <c r="L2318" s="31">
        <v>415.68</v>
      </c>
      <c r="M2318" s="31"/>
      <c r="N2318" s="33">
        <v>28916.12</v>
      </c>
      <c r="O2318" s="31">
        <v>0</v>
      </c>
    </row>
    <row r="2319" spans="1:15" x14ac:dyDescent="0.25">
      <c r="A2319" s="30">
        <v>97</v>
      </c>
      <c r="B2319" s="31" t="s">
        <v>96</v>
      </c>
      <c r="C2319" s="31" t="s">
        <v>15</v>
      </c>
      <c r="D2319" s="31">
        <v>8</v>
      </c>
      <c r="E2319" s="31">
        <v>7</v>
      </c>
      <c r="F2319" s="32">
        <v>45170</v>
      </c>
      <c r="G2319" s="33">
        <v>7452.38</v>
      </c>
      <c r="H2319" s="31">
        <v>0</v>
      </c>
      <c r="I2319" s="33">
        <v>2057.25</v>
      </c>
      <c r="J2319" s="33">
        <v>9520.85</v>
      </c>
      <c r="K2319" s="33">
        <v>4789.09</v>
      </c>
      <c r="L2319" s="31">
        <v>650.97</v>
      </c>
      <c r="M2319" s="31"/>
      <c r="N2319" s="33">
        <v>24470.54</v>
      </c>
      <c r="O2319" s="31">
        <v>350</v>
      </c>
    </row>
    <row r="2320" spans="1:15" x14ac:dyDescent="0.25">
      <c r="A2320" s="30">
        <v>8</v>
      </c>
      <c r="B2320" s="31" t="s">
        <v>18</v>
      </c>
      <c r="C2320" s="31" t="s">
        <v>15</v>
      </c>
      <c r="D2320" s="31">
        <v>6</v>
      </c>
      <c r="E2320" s="31">
        <v>6</v>
      </c>
      <c r="F2320" s="32">
        <v>45170</v>
      </c>
      <c r="G2320" s="33">
        <v>6247.76</v>
      </c>
      <c r="H2320" s="33">
        <v>10200</v>
      </c>
      <c r="I2320" s="31">
        <v>120</v>
      </c>
      <c r="J2320" s="33">
        <v>2702.69</v>
      </c>
      <c r="K2320" s="31">
        <v>389.92</v>
      </c>
      <c r="L2320" s="31">
        <v>0</v>
      </c>
      <c r="M2320" s="31"/>
      <c r="N2320" s="33">
        <v>19660.37</v>
      </c>
      <c r="O2320" s="31">
        <v>0</v>
      </c>
    </row>
    <row r="2321" spans="1:15" x14ac:dyDescent="0.25">
      <c r="A2321" s="30">
        <v>35</v>
      </c>
      <c r="B2321" s="31" t="s">
        <v>61</v>
      </c>
      <c r="C2321" s="31" t="s">
        <v>15</v>
      </c>
      <c r="D2321" s="31">
        <v>9</v>
      </c>
      <c r="E2321" s="31">
        <v>6</v>
      </c>
      <c r="F2321" s="32">
        <v>45170</v>
      </c>
      <c r="G2321" s="33">
        <v>7786.2</v>
      </c>
      <c r="H2321" s="31">
        <v>0</v>
      </c>
      <c r="I2321" s="31">
        <v>0</v>
      </c>
      <c r="J2321" s="33">
        <v>2606</v>
      </c>
      <c r="K2321" s="31">
        <v>902.25</v>
      </c>
      <c r="L2321" s="31">
        <v>0</v>
      </c>
      <c r="M2321" s="31"/>
      <c r="N2321" s="33">
        <v>11294.45</v>
      </c>
      <c r="O2321" s="31">
        <v>100</v>
      </c>
    </row>
    <row r="2322" spans="1:15" x14ac:dyDescent="0.25">
      <c r="A2322" s="30">
        <v>117</v>
      </c>
      <c r="B2322" s="31" t="s">
        <v>89</v>
      </c>
      <c r="C2322" s="31" t="s">
        <v>15</v>
      </c>
      <c r="D2322" s="31">
        <v>5</v>
      </c>
      <c r="E2322" s="31">
        <v>7</v>
      </c>
      <c r="F2322" s="32">
        <v>45170</v>
      </c>
      <c r="G2322" s="33">
        <v>2874.45</v>
      </c>
      <c r="H2322" s="33">
        <v>5625</v>
      </c>
      <c r="I2322" s="31">
        <v>185</v>
      </c>
      <c r="J2322" s="33">
        <v>3723.28</v>
      </c>
      <c r="K2322" s="33">
        <v>2601.0300000000002</v>
      </c>
      <c r="L2322" s="31">
        <v>4</v>
      </c>
      <c r="M2322" s="31"/>
      <c r="N2322" s="33">
        <v>15012.76</v>
      </c>
      <c r="O2322" s="31">
        <v>0</v>
      </c>
    </row>
    <row r="2323" spans="1:15" x14ac:dyDescent="0.25">
      <c r="A2323" s="30">
        <v>90</v>
      </c>
      <c r="B2323" s="31" t="s">
        <v>90</v>
      </c>
      <c r="C2323" s="31" t="s">
        <v>38</v>
      </c>
      <c r="D2323" s="31">
        <v>6</v>
      </c>
      <c r="E2323" s="31">
        <v>7</v>
      </c>
      <c r="F2323" s="32">
        <v>45170</v>
      </c>
      <c r="G2323" s="33">
        <v>27603.64</v>
      </c>
      <c r="H2323" s="33">
        <v>3447</v>
      </c>
      <c r="I2323" s="31">
        <v>0</v>
      </c>
      <c r="J2323" s="33">
        <v>11938.52</v>
      </c>
      <c r="K2323" s="33">
        <v>4874.5200000000004</v>
      </c>
      <c r="L2323" s="31">
        <v>105</v>
      </c>
      <c r="M2323" s="31"/>
      <c r="N2323" s="33">
        <v>47968.68</v>
      </c>
      <c r="O2323" s="31">
        <v>750</v>
      </c>
    </row>
    <row r="2324" spans="1:15" ht="30" x14ac:dyDescent="0.25">
      <c r="A2324" s="30">
        <v>58</v>
      </c>
      <c r="B2324" s="31" t="s">
        <v>58</v>
      </c>
      <c r="C2324" s="31" t="s">
        <v>59</v>
      </c>
      <c r="D2324" s="31">
        <v>8</v>
      </c>
      <c r="E2324" s="31">
        <v>6</v>
      </c>
      <c r="F2324" s="32">
        <v>45170</v>
      </c>
      <c r="G2324" s="33">
        <v>12790.3</v>
      </c>
      <c r="H2324" s="33">
        <v>6840</v>
      </c>
      <c r="I2324" s="33">
        <v>3850</v>
      </c>
      <c r="J2324" s="33">
        <v>6140.79</v>
      </c>
      <c r="K2324" s="33">
        <v>2633.25</v>
      </c>
      <c r="L2324" s="31">
        <v>149.5</v>
      </c>
      <c r="M2324" s="31"/>
      <c r="N2324" s="33">
        <v>32403.84</v>
      </c>
      <c r="O2324" s="31">
        <v>0</v>
      </c>
    </row>
    <row r="2325" spans="1:15" x14ac:dyDescent="0.25">
      <c r="A2325" s="30">
        <v>23</v>
      </c>
      <c r="B2325" s="31" t="s">
        <v>35</v>
      </c>
      <c r="C2325" s="31" t="s">
        <v>36</v>
      </c>
      <c r="D2325" s="31">
        <v>6</v>
      </c>
      <c r="E2325" s="31">
        <v>6</v>
      </c>
      <c r="F2325" s="32">
        <v>45170</v>
      </c>
      <c r="G2325" s="33">
        <v>9175.84</v>
      </c>
      <c r="H2325" s="33">
        <v>14400</v>
      </c>
      <c r="I2325" s="31">
        <v>410</v>
      </c>
      <c r="J2325" s="33">
        <v>3734.41</v>
      </c>
      <c r="K2325" s="31">
        <v>272</v>
      </c>
      <c r="L2325" s="31">
        <v>0</v>
      </c>
      <c r="M2325" s="31"/>
      <c r="N2325" s="33">
        <v>27992.25</v>
      </c>
      <c r="O2325" s="31">
        <v>0</v>
      </c>
    </row>
    <row r="2326" spans="1:15" x14ac:dyDescent="0.25">
      <c r="A2326" s="30">
        <v>83</v>
      </c>
      <c r="B2326" s="31" t="s">
        <v>62</v>
      </c>
      <c r="C2326" s="31" t="s">
        <v>15</v>
      </c>
      <c r="D2326" s="31">
        <v>6</v>
      </c>
      <c r="E2326" s="31">
        <v>4.5</v>
      </c>
      <c r="F2326" s="32">
        <v>45200</v>
      </c>
      <c r="G2326" s="33">
        <v>14987.51</v>
      </c>
      <c r="H2326" s="33">
        <v>8420</v>
      </c>
      <c r="I2326" s="31">
        <v>100</v>
      </c>
      <c r="J2326" s="33">
        <v>8190.5</v>
      </c>
      <c r="K2326" s="33">
        <v>2206.5</v>
      </c>
      <c r="L2326" s="31">
        <v>0</v>
      </c>
      <c r="M2326" s="31"/>
      <c r="N2326" s="33">
        <v>33904.51</v>
      </c>
      <c r="O2326" s="31">
        <v>0</v>
      </c>
    </row>
    <row r="2327" spans="1:15" x14ac:dyDescent="0.25">
      <c r="A2327" s="30">
        <v>30</v>
      </c>
      <c r="B2327" s="31" t="s">
        <v>43</v>
      </c>
      <c r="C2327" s="31" t="s">
        <v>15</v>
      </c>
      <c r="D2327" s="31">
        <v>7</v>
      </c>
      <c r="E2327" s="31">
        <v>6</v>
      </c>
      <c r="F2327" s="32">
        <v>45200</v>
      </c>
      <c r="G2327" s="33">
        <v>12005</v>
      </c>
      <c r="H2327" s="33">
        <v>19935</v>
      </c>
      <c r="I2327" s="33">
        <v>1042</v>
      </c>
      <c r="J2327" s="33">
        <v>4932</v>
      </c>
      <c r="K2327" s="33">
        <v>1764</v>
      </c>
      <c r="L2327" s="33">
        <v>4824.96</v>
      </c>
      <c r="M2327" s="33"/>
      <c r="N2327" s="33">
        <v>44502.96</v>
      </c>
      <c r="O2327" s="31">
        <v>0</v>
      </c>
    </row>
    <row r="2328" spans="1:15" x14ac:dyDescent="0.25">
      <c r="A2328" s="30">
        <v>29</v>
      </c>
      <c r="B2328" s="31" t="s">
        <v>47</v>
      </c>
      <c r="C2328" s="31" t="s">
        <v>15</v>
      </c>
      <c r="D2328" s="31">
        <v>7</v>
      </c>
      <c r="E2328" s="31">
        <v>6</v>
      </c>
      <c r="F2328" s="32">
        <v>45200</v>
      </c>
      <c r="G2328" s="33">
        <v>14799.67</v>
      </c>
      <c r="H2328" s="33">
        <v>7133.32</v>
      </c>
      <c r="I2328" s="31">
        <v>0</v>
      </c>
      <c r="J2328" s="33">
        <v>7361</v>
      </c>
      <c r="K2328" s="33">
        <v>2177</v>
      </c>
      <c r="L2328" s="31">
        <v>58.99</v>
      </c>
      <c r="M2328" s="31"/>
      <c r="N2328" s="33">
        <v>31529.98</v>
      </c>
      <c r="O2328" s="31">
        <v>0</v>
      </c>
    </row>
    <row r="2329" spans="1:15" x14ac:dyDescent="0.25">
      <c r="A2329" s="30">
        <v>56</v>
      </c>
      <c r="B2329" s="31" t="s">
        <v>55</v>
      </c>
      <c r="C2329" s="31" t="s">
        <v>15</v>
      </c>
      <c r="D2329" s="31">
        <v>6</v>
      </c>
      <c r="E2329" s="31">
        <v>6</v>
      </c>
      <c r="F2329" s="32">
        <v>45200</v>
      </c>
      <c r="G2329" s="33">
        <v>16765.71</v>
      </c>
      <c r="H2329" s="33">
        <v>5343.39</v>
      </c>
      <c r="I2329" s="31">
        <v>0</v>
      </c>
      <c r="J2329" s="33">
        <v>9301.5400000000009</v>
      </c>
      <c r="K2329" s="33">
        <v>2533.6</v>
      </c>
      <c r="L2329" s="31">
        <v>132</v>
      </c>
      <c r="M2329" s="31"/>
      <c r="N2329" s="33">
        <v>34076.239999999998</v>
      </c>
      <c r="O2329" s="31">
        <v>0</v>
      </c>
    </row>
    <row r="2330" spans="1:15" x14ac:dyDescent="0.25">
      <c r="A2330" s="30">
        <v>67</v>
      </c>
      <c r="B2330" s="31" t="s">
        <v>68</v>
      </c>
      <c r="C2330" s="31" t="s">
        <v>15</v>
      </c>
      <c r="D2330" s="31">
        <v>8</v>
      </c>
      <c r="E2330" s="31">
        <v>6</v>
      </c>
      <c r="F2330" s="32">
        <v>45200</v>
      </c>
      <c r="G2330" s="33">
        <v>24374.13</v>
      </c>
      <c r="H2330" s="31">
        <v>0</v>
      </c>
      <c r="I2330" s="31">
        <v>0</v>
      </c>
      <c r="J2330" s="33">
        <v>9190.02</v>
      </c>
      <c r="K2330" s="33">
        <v>2376.6999999999998</v>
      </c>
      <c r="L2330" s="31">
        <v>120</v>
      </c>
      <c r="M2330" s="31"/>
      <c r="N2330" s="33">
        <v>36060.85</v>
      </c>
      <c r="O2330" s="31">
        <v>0</v>
      </c>
    </row>
    <row r="2331" spans="1:15" x14ac:dyDescent="0.25">
      <c r="A2331" s="30">
        <v>2</v>
      </c>
      <c r="B2331" s="31" t="s">
        <v>14</v>
      </c>
      <c r="C2331" s="31" t="s">
        <v>15</v>
      </c>
      <c r="D2331" s="31">
        <v>5</v>
      </c>
      <c r="E2331" s="31">
        <v>6</v>
      </c>
      <c r="F2331" s="32">
        <v>45200</v>
      </c>
      <c r="G2331" s="33">
        <v>21003.75</v>
      </c>
      <c r="H2331" s="33">
        <v>11550</v>
      </c>
      <c r="I2331" s="31">
        <v>0</v>
      </c>
      <c r="J2331" s="33">
        <v>8681.07</v>
      </c>
      <c r="K2331" s="33">
        <v>1683.31</v>
      </c>
      <c r="L2331" s="31">
        <v>155</v>
      </c>
      <c r="M2331" s="31"/>
      <c r="N2331" s="33">
        <v>43073.13</v>
      </c>
      <c r="O2331" s="31">
        <v>0</v>
      </c>
    </row>
    <row r="2332" spans="1:15" x14ac:dyDescent="0.25">
      <c r="A2332" s="30">
        <v>76</v>
      </c>
      <c r="B2332" s="31" t="s">
        <v>74</v>
      </c>
      <c r="C2332" s="31" t="s">
        <v>15</v>
      </c>
      <c r="D2332" s="31">
        <v>7</v>
      </c>
      <c r="E2332" s="31">
        <v>6</v>
      </c>
      <c r="F2332" s="32">
        <v>45200</v>
      </c>
      <c r="G2332" s="33">
        <v>21117.34</v>
      </c>
      <c r="H2332" s="33">
        <v>27307.5</v>
      </c>
      <c r="I2332" s="31">
        <v>0</v>
      </c>
      <c r="J2332" s="33">
        <v>20084.400000000001</v>
      </c>
      <c r="K2332" s="33">
        <v>2176.3000000000002</v>
      </c>
      <c r="L2332" s="31">
        <v>39</v>
      </c>
      <c r="M2332" s="31"/>
      <c r="N2332" s="33">
        <v>70724.539999999994</v>
      </c>
      <c r="O2332" s="31">
        <v>0</v>
      </c>
    </row>
    <row r="2333" spans="1:15" x14ac:dyDescent="0.25">
      <c r="A2333" s="30">
        <v>74</v>
      </c>
      <c r="B2333" s="31" t="s">
        <v>80</v>
      </c>
      <c r="C2333" s="31" t="s">
        <v>36</v>
      </c>
      <c r="D2333" s="31">
        <v>8</v>
      </c>
      <c r="E2333" s="31">
        <v>7</v>
      </c>
      <c r="F2333" s="32">
        <v>45200</v>
      </c>
      <c r="G2333" s="33">
        <v>15064.94</v>
      </c>
      <c r="H2333" s="31">
        <v>0</v>
      </c>
      <c r="I2333" s="31">
        <v>0</v>
      </c>
      <c r="J2333" s="33">
        <v>3156.5</v>
      </c>
      <c r="K2333" s="33">
        <v>1008</v>
      </c>
      <c r="L2333" s="31">
        <v>115.65</v>
      </c>
      <c r="M2333" s="31"/>
      <c r="N2333" s="33">
        <v>19345.09</v>
      </c>
      <c r="O2333" s="31">
        <v>0</v>
      </c>
    </row>
    <row r="2334" spans="1:15" x14ac:dyDescent="0.25">
      <c r="A2334" s="30">
        <v>42</v>
      </c>
      <c r="B2334" s="31" t="s">
        <v>60</v>
      </c>
      <c r="C2334" s="31" t="s">
        <v>15</v>
      </c>
      <c r="D2334" s="31">
        <v>8</v>
      </c>
      <c r="E2334" s="31">
        <v>6</v>
      </c>
      <c r="F2334" s="32">
        <v>45200</v>
      </c>
      <c r="G2334" s="33">
        <v>18051.28</v>
      </c>
      <c r="H2334" s="33">
        <v>4556.1400000000003</v>
      </c>
      <c r="I2334" s="31">
        <v>0</v>
      </c>
      <c r="J2334" s="33">
        <v>5291.3</v>
      </c>
      <c r="K2334" s="33">
        <v>1574.18</v>
      </c>
      <c r="L2334" s="31">
        <v>17.989999999999998</v>
      </c>
      <c r="M2334" s="31"/>
      <c r="N2334" s="33">
        <v>29490.89</v>
      </c>
      <c r="O2334" s="31">
        <v>0</v>
      </c>
    </row>
    <row r="2335" spans="1:15" x14ac:dyDescent="0.25">
      <c r="A2335" s="30">
        <v>28</v>
      </c>
      <c r="B2335" s="31" t="s">
        <v>46</v>
      </c>
      <c r="C2335" s="31" t="s">
        <v>15</v>
      </c>
      <c r="D2335" s="31">
        <v>8</v>
      </c>
      <c r="E2335" s="31">
        <v>6</v>
      </c>
      <c r="F2335" s="32">
        <v>45200</v>
      </c>
      <c r="G2335" s="33">
        <v>19463</v>
      </c>
      <c r="H2335" s="33">
        <v>1400</v>
      </c>
      <c r="I2335" s="31">
        <v>180</v>
      </c>
      <c r="J2335" s="33">
        <v>9822</v>
      </c>
      <c r="K2335" s="33">
        <v>3316.77</v>
      </c>
      <c r="L2335" s="33">
        <v>2094.5300000000002</v>
      </c>
      <c r="M2335" s="33"/>
      <c r="N2335" s="33">
        <v>36276.300000000003</v>
      </c>
      <c r="O2335" s="31">
        <v>0</v>
      </c>
    </row>
    <row r="2336" spans="1:15" x14ac:dyDescent="0.25">
      <c r="A2336" s="30">
        <v>33</v>
      </c>
      <c r="B2336" s="31" t="s">
        <v>44</v>
      </c>
      <c r="C2336" s="31" t="s">
        <v>32</v>
      </c>
      <c r="D2336" s="31">
        <v>6</v>
      </c>
      <c r="E2336" s="31">
        <v>6</v>
      </c>
      <c r="F2336" s="32">
        <v>45200</v>
      </c>
      <c r="G2336" s="33">
        <v>21127.5</v>
      </c>
      <c r="H2336" s="33">
        <v>16450</v>
      </c>
      <c r="I2336" s="31">
        <v>0</v>
      </c>
      <c r="J2336" s="33">
        <v>7258.19</v>
      </c>
      <c r="K2336" s="33">
        <v>1365.93</v>
      </c>
      <c r="L2336" s="31">
        <v>0</v>
      </c>
      <c r="M2336" s="31"/>
      <c r="N2336" s="33">
        <v>46201.62</v>
      </c>
      <c r="O2336" s="31">
        <v>0</v>
      </c>
    </row>
    <row r="2337" spans="1:15" x14ac:dyDescent="0.25">
      <c r="A2337" s="30">
        <v>16</v>
      </c>
      <c r="B2337" s="31" t="s">
        <v>27</v>
      </c>
      <c r="C2337" s="31" t="s">
        <v>15</v>
      </c>
      <c r="D2337" s="31">
        <v>7</v>
      </c>
      <c r="E2337" s="31">
        <v>7</v>
      </c>
      <c r="F2337" s="32">
        <v>45200</v>
      </c>
      <c r="G2337" s="33">
        <v>14186.46</v>
      </c>
      <c r="H2337" s="31">
        <v>0</v>
      </c>
      <c r="I2337" s="31">
        <v>120</v>
      </c>
      <c r="J2337" s="33">
        <v>3728.93</v>
      </c>
      <c r="K2337" s="33">
        <v>1092.02</v>
      </c>
      <c r="L2337" s="31">
        <v>14.02</v>
      </c>
      <c r="M2337" s="31"/>
      <c r="N2337" s="33">
        <v>19141.43</v>
      </c>
      <c r="O2337" s="31">
        <v>0</v>
      </c>
    </row>
    <row r="2338" spans="1:15" x14ac:dyDescent="0.25">
      <c r="A2338" s="30">
        <v>36</v>
      </c>
      <c r="B2338" s="31" t="s">
        <v>52</v>
      </c>
      <c r="C2338" s="31" t="s">
        <v>15</v>
      </c>
      <c r="D2338" s="31">
        <v>7</v>
      </c>
      <c r="E2338" s="31">
        <v>6</v>
      </c>
      <c r="F2338" s="32">
        <v>45200</v>
      </c>
      <c r="G2338" s="33">
        <v>25249.02</v>
      </c>
      <c r="H2338" s="31">
        <v>455</v>
      </c>
      <c r="I2338" s="31">
        <v>80</v>
      </c>
      <c r="J2338" s="33">
        <v>12858.6</v>
      </c>
      <c r="K2338" s="33">
        <v>3680</v>
      </c>
      <c r="L2338" s="31">
        <v>0</v>
      </c>
      <c r="M2338" s="31"/>
      <c r="N2338" s="33">
        <v>42322.62</v>
      </c>
      <c r="O2338" s="31">
        <v>0</v>
      </c>
    </row>
    <row r="2339" spans="1:15" x14ac:dyDescent="0.25">
      <c r="A2339" s="30">
        <v>13</v>
      </c>
      <c r="B2339" s="31" t="s">
        <v>25</v>
      </c>
      <c r="C2339" s="31" t="s">
        <v>15</v>
      </c>
      <c r="D2339" s="31">
        <v>6</v>
      </c>
      <c r="E2339" s="31">
        <v>6</v>
      </c>
      <c r="F2339" s="32">
        <v>45200</v>
      </c>
      <c r="G2339" s="33">
        <v>22234.71</v>
      </c>
      <c r="H2339" s="33">
        <v>5240</v>
      </c>
      <c r="I2339" s="31">
        <v>0</v>
      </c>
      <c r="J2339" s="33">
        <v>15177.65</v>
      </c>
      <c r="K2339" s="33">
        <v>3024.29</v>
      </c>
      <c r="L2339" s="31">
        <v>33.979999999999997</v>
      </c>
      <c r="M2339" s="31"/>
      <c r="N2339" s="33">
        <v>45710.63</v>
      </c>
      <c r="O2339" s="31">
        <v>0</v>
      </c>
    </row>
    <row r="2340" spans="1:15" x14ac:dyDescent="0.25">
      <c r="A2340" s="30">
        <v>43</v>
      </c>
      <c r="B2340" s="31" t="s">
        <v>75</v>
      </c>
      <c r="C2340" s="31" t="s">
        <v>15</v>
      </c>
      <c r="D2340" s="31">
        <v>10</v>
      </c>
      <c r="E2340" s="31">
        <v>6</v>
      </c>
      <c r="F2340" s="32">
        <v>45200</v>
      </c>
      <c r="G2340" s="33">
        <v>22806.97</v>
      </c>
      <c r="H2340" s="33">
        <v>5825</v>
      </c>
      <c r="I2340" s="31">
        <v>0</v>
      </c>
      <c r="J2340" s="33">
        <v>8155.7</v>
      </c>
      <c r="K2340" s="33">
        <v>1640.95</v>
      </c>
      <c r="L2340" s="31">
        <v>276.06</v>
      </c>
      <c r="M2340" s="31"/>
      <c r="N2340" s="33">
        <v>38704.68</v>
      </c>
      <c r="O2340" s="31">
        <v>0</v>
      </c>
    </row>
    <row r="2341" spans="1:15" x14ac:dyDescent="0.25">
      <c r="A2341" s="30">
        <v>49</v>
      </c>
      <c r="B2341" s="31" t="s">
        <v>64</v>
      </c>
      <c r="C2341" s="31" t="s">
        <v>15</v>
      </c>
      <c r="D2341" s="31">
        <v>7</v>
      </c>
      <c r="E2341" s="31">
        <v>6</v>
      </c>
      <c r="F2341" s="32">
        <v>45200</v>
      </c>
      <c r="G2341" s="33">
        <v>17599.66</v>
      </c>
      <c r="H2341" s="33">
        <v>8000</v>
      </c>
      <c r="I2341" s="31">
        <v>851.5</v>
      </c>
      <c r="J2341" s="33">
        <v>8832.0300000000007</v>
      </c>
      <c r="K2341" s="33">
        <v>1672.06</v>
      </c>
      <c r="L2341" s="31">
        <v>769.24</v>
      </c>
      <c r="M2341" s="31"/>
      <c r="N2341" s="33">
        <v>37724.49</v>
      </c>
      <c r="O2341" s="31">
        <v>0</v>
      </c>
    </row>
    <row r="2342" spans="1:15" x14ac:dyDescent="0.25">
      <c r="A2342" s="30">
        <v>11</v>
      </c>
      <c r="B2342" s="31" t="s">
        <v>22</v>
      </c>
      <c r="C2342" s="31" t="s">
        <v>15</v>
      </c>
      <c r="D2342" s="31">
        <v>6</v>
      </c>
      <c r="E2342" s="31">
        <v>6</v>
      </c>
      <c r="F2342" s="32">
        <v>45200</v>
      </c>
      <c r="G2342" s="33">
        <v>20804.88</v>
      </c>
      <c r="H2342" s="33">
        <v>23900</v>
      </c>
      <c r="I2342" s="31">
        <v>300</v>
      </c>
      <c r="J2342" s="33">
        <v>10579.2</v>
      </c>
      <c r="K2342" s="33">
        <v>1465</v>
      </c>
      <c r="L2342" s="31">
        <v>87.28</v>
      </c>
      <c r="M2342" s="31"/>
      <c r="N2342" s="33">
        <v>57136.36</v>
      </c>
      <c r="O2342" s="31">
        <v>0</v>
      </c>
    </row>
    <row r="2343" spans="1:15" x14ac:dyDescent="0.25">
      <c r="A2343" s="30">
        <v>71</v>
      </c>
      <c r="B2343" s="31" t="s">
        <v>73</v>
      </c>
      <c r="C2343" s="31" t="s">
        <v>15</v>
      </c>
      <c r="D2343" s="31">
        <v>7</v>
      </c>
      <c r="E2343" s="31">
        <v>6</v>
      </c>
      <c r="F2343" s="32">
        <v>45200</v>
      </c>
      <c r="G2343" s="33">
        <v>17690</v>
      </c>
      <c r="H2343" s="33">
        <v>15160</v>
      </c>
      <c r="I2343" s="31">
        <v>0</v>
      </c>
      <c r="J2343" s="33">
        <v>8885</v>
      </c>
      <c r="K2343" s="33">
        <v>3422.26</v>
      </c>
      <c r="L2343" s="31">
        <v>360.97</v>
      </c>
      <c r="M2343" s="31"/>
      <c r="N2343" s="33">
        <v>45518.23</v>
      </c>
      <c r="O2343" s="31">
        <v>0</v>
      </c>
    </row>
    <row r="2344" spans="1:15" x14ac:dyDescent="0.25">
      <c r="A2344" s="30">
        <v>10</v>
      </c>
      <c r="B2344" s="31" t="s">
        <v>21</v>
      </c>
      <c r="C2344" s="31" t="s">
        <v>15</v>
      </c>
      <c r="D2344" s="31">
        <v>6</v>
      </c>
      <c r="E2344" s="31">
        <v>6</v>
      </c>
      <c r="F2344" s="32">
        <v>45200</v>
      </c>
      <c r="G2344" s="33">
        <v>33224.78</v>
      </c>
      <c r="H2344" s="33">
        <v>3960</v>
      </c>
      <c r="I2344" s="31">
        <v>0</v>
      </c>
      <c r="J2344" s="33">
        <v>7384.7</v>
      </c>
      <c r="K2344" s="33">
        <v>1839.24</v>
      </c>
      <c r="L2344" s="31">
        <v>35.840000000000003</v>
      </c>
      <c r="M2344" s="31"/>
      <c r="N2344" s="33">
        <v>46444.56</v>
      </c>
      <c r="O2344" s="31">
        <v>0</v>
      </c>
    </row>
    <row r="2345" spans="1:15" x14ac:dyDescent="0.25">
      <c r="A2345" s="30">
        <v>89</v>
      </c>
      <c r="B2345" s="31" t="s">
        <v>83</v>
      </c>
      <c r="C2345" s="31" t="s">
        <v>32</v>
      </c>
      <c r="D2345" s="31">
        <v>9</v>
      </c>
      <c r="E2345" s="31">
        <v>6</v>
      </c>
      <c r="F2345" s="32">
        <v>45200</v>
      </c>
      <c r="G2345" s="33">
        <v>34362.5</v>
      </c>
      <c r="H2345" s="33">
        <v>23700</v>
      </c>
      <c r="I2345" s="31">
        <v>55</v>
      </c>
      <c r="J2345" s="33">
        <v>13110.4</v>
      </c>
      <c r="K2345" s="33">
        <v>2635.81</v>
      </c>
      <c r="L2345" s="31">
        <v>0</v>
      </c>
      <c r="M2345" s="31"/>
      <c r="N2345" s="33">
        <v>73863.710000000006</v>
      </c>
      <c r="O2345" s="31">
        <v>0</v>
      </c>
    </row>
    <row r="2346" spans="1:15" x14ac:dyDescent="0.25">
      <c r="A2346" s="30">
        <v>4</v>
      </c>
      <c r="B2346" s="31" t="s">
        <v>37</v>
      </c>
      <c r="C2346" s="31" t="s">
        <v>38</v>
      </c>
      <c r="D2346" s="31">
        <v>5</v>
      </c>
      <c r="E2346" s="31">
        <v>6</v>
      </c>
      <c r="F2346" s="32">
        <v>45200</v>
      </c>
      <c r="G2346" s="33">
        <v>14961.07</v>
      </c>
      <c r="H2346" s="33">
        <v>4550</v>
      </c>
      <c r="I2346" s="33">
        <v>2473.75</v>
      </c>
      <c r="J2346" s="33">
        <v>7994.12</v>
      </c>
      <c r="K2346" s="33">
        <v>2603.2800000000002</v>
      </c>
      <c r="L2346" s="31">
        <v>59.8</v>
      </c>
      <c r="M2346" s="31"/>
      <c r="N2346" s="33">
        <v>32642.02</v>
      </c>
      <c r="O2346" s="31">
        <v>0</v>
      </c>
    </row>
    <row r="2347" spans="1:15" ht="30" x14ac:dyDescent="0.25">
      <c r="A2347" s="30">
        <v>85</v>
      </c>
      <c r="B2347" s="31" t="s">
        <v>88</v>
      </c>
      <c r="C2347" s="31" t="s">
        <v>59</v>
      </c>
      <c r="D2347" s="31">
        <v>8</v>
      </c>
      <c r="E2347" s="31">
        <v>6</v>
      </c>
      <c r="F2347" s="32">
        <v>45200</v>
      </c>
      <c r="G2347" s="33">
        <v>20638.8</v>
      </c>
      <c r="H2347" s="31">
        <v>144</v>
      </c>
      <c r="I2347" s="33">
        <v>1510</v>
      </c>
      <c r="J2347" s="33">
        <v>9696.07</v>
      </c>
      <c r="K2347" s="33">
        <v>2374.0500000000002</v>
      </c>
      <c r="L2347" s="31">
        <v>117</v>
      </c>
      <c r="M2347" s="31"/>
      <c r="N2347" s="33">
        <v>34479.919999999998</v>
      </c>
      <c r="O2347" s="31">
        <v>0</v>
      </c>
    </row>
    <row r="2348" spans="1:15" x14ac:dyDescent="0.25">
      <c r="A2348" s="30">
        <v>126</v>
      </c>
      <c r="B2348" s="31" t="s">
        <v>106</v>
      </c>
      <c r="C2348" s="31" t="s">
        <v>15</v>
      </c>
      <c r="D2348" s="31">
        <v>8</v>
      </c>
      <c r="E2348" s="31">
        <v>6</v>
      </c>
      <c r="F2348" s="32">
        <v>45200</v>
      </c>
      <c r="G2348" s="33">
        <v>33494.33</v>
      </c>
      <c r="H2348" s="33">
        <v>1320</v>
      </c>
      <c r="I2348" s="31">
        <v>75</v>
      </c>
      <c r="J2348" s="33">
        <v>12502.37</v>
      </c>
      <c r="K2348" s="33">
        <v>3806.32</v>
      </c>
      <c r="L2348" s="31">
        <v>408</v>
      </c>
      <c r="M2348" s="31"/>
      <c r="N2348" s="33">
        <v>51606.02</v>
      </c>
      <c r="O2348" s="31">
        <v>0</v>
      </c>
    </row>
    <row r="2349" spans="1:15" ht="30" x14ac:dyDescent="0.25">
      <c r="A2349" s="30">
        <v>31</v>
      </c>
      <c r="B2349" s="31" t="s">
        <v>45</v>
      </c>
      <c r="C2349" s="31" t="s">
        <v>20</v>
      </c>
      <c r="D2349" s="31">
        <v>7</v>
      </c>
      <c r="E2349" s="31">
        <v>6</v>
      </c>
      <c r="F2349" s="32">
        <v>45200</v>
      </c>
      <c r="G2349" s="33">
        <v>26476</v>
      </c>
      <c r="H2349" s="33">
        <v>17752.5</v>
      </c>
      <c r="I2349" s="31">
        <v>0</v>
      </c>
      <c r="J2349" s="33">
        <v>26311.4</v>
      </c>
      <c r="K2349" s="33">
        <v>3173</v>
      </c>
      <c r="L2349" s="31">
        <v>162</v>
      </c>
      <c r="M2349" s="31"/>
      <c r="N2349" s="33">
        <v>73874.899999999994</v>
      </c>
      <c r="O2349" s="31">
        <v>0</v>
      </c>
    </row>
    <row r="2350" spans="1:15" x14ac:dyDescent="0.25">
      <c r="A2350" s="30">
        <v>135</v>
      </c>
      <c r="B2350" s="31" t="s">
        <v>107</v>
      </c>
      <c r="C2350" s="31" t="s">
        <v>15</v>
      </c>
      <c r="D2350" s="31">
        <v>7</v>
      </c>
      <c r="E2350" s="31">
        <v>6</v>
      </c>
      <c r="F2350" s="32">
        <v>45200</v>
      </c>
      <c r="G2350" s="33">
        <v>1565</v>
      </c>
      <c r="H2350" s="31">
        <v>0</v>
      </c>
      <c r="I2350" s="31">
        <v>0</v>
      </c>
      <c r="J2350" s="31">
        <v>396.5</v>
      </c>
      <c r="K2350" s="31">
        <v>277.5</v>
      </c>
      <c r="L2350" s="31">
        <v>35</v>
      </c>
      <c r="M2350" s="31"/>
      <c r="N2350" s="33">
        <v>2274</v>
      </c>
      <c r="O2350" s="31">
        <v>0</v>
      </c>
    </row>
    <row r="2351" spans="1:15" x14ac:dyDescent="0.25">
      <c r="A2351" s="30">
        <v>61</v>
      </c>
      <c r="B2351" s="31" t="s">
        <v>78</v>
      </c>
      <c r="C2351" s="31" t="s">
        <v>15</v>
      </c>
      <c r="D2351" s="31">
        <v>8</v>
      </c>
      <c r="E2351" s="31" t="s">
        <v>79</v>
      </c>
      <c r="F2351" s="32">
        <v>45200</v>
      </c>
      <c r="G2351" s="33">
        <v>22061.65</v>
      </c>
      <c r="H2351" s="33">
        <v>21200</v>
      </c>
      <c r="I2351" s="31">
        <v>0</v>
      </c>
      <c r="J2351" s="33">
        <v>16867.82</v>
      </c>
      <c r="K2351" s="33">
        <v>2224.0500000000002</v>
      </c>
      <c r="L2351" s="31">
        <v>22</v>
      </c>
      <c r="M2351" s="31"/>
      <c r="N2351" s="33">
        <v>62375.519999999997</v>
      </c>
      <c r="O2351" s="31">
        <v>0</v>
      </c>
    </row>
    <row r="2352" spans="1:15" x14ac:dyDescent="0.25">
      <c r="A2352" s="30">
        <v>64</v>
      </c>
      <c r="B2352" s="31" t="s">
        <v>70</v>
      </c>
      <c r="C2352" s="31" t="s">
        <v>32</v>
      </c>
      <c r="D2352" s="31">
        <v>9</v>
      </c>
      <c r="E2352" s="31">
        <v>6</v>
      </c>
      <c r="F2352" s="32">
        <v>45200</v>
      </c>
      <c r="G2352" s="33">
        <v>34554.949999999997</v>
      </c>
      <c r="H2352" s="33">
        <v>14337.51</v>
      </c>
      <c r="I2352" s="33">
        <v>2519</v>
      </c>
      <c r="J2352" s="33">
        <v>17521.54</v>
      </c>
      <c r="K2352" s="33">
        <v>2651</v>
      </c>
      <c r="L2352" s="31">
        <v>245.96</v>
      </c>
      <c r="M2352" s="31"/>
      <c r="N2352" s="33">
        <v>71829.960000000006</v>
      </c>
      <c r="O2352" s="31">
        <v>0</v>
      </c>
    </row>
    <row r="2353" spans="1:15" x14ac:dyDescent="0.25">
      <c r="A2353" s="30">
        <v>34</v>
      </c>
      <c r="B2353" s="31" t="s">
        <v>48</v>
      </c>
      <c r="C2353" s="31" t="s">
        <v>15</v>
      </c>
      <c r="D2353" s="31">
        <v>7</v>
      </c>
      <c r="E2353" s="31">
        <v>6</v>
      </c>
      <c r="F2353" s="32">
        <v>45200</v>
      </c>
      <c r="G2353" s="33">
        <v>17485.73</v>
      </c>
      <c r="H2353" s="33">
        <v>15441.44</v>
      </c>
      <c r="I2353" s="31">
        <v>190</v>
      </c>
      <c r="J2353" s="33">
        <v>7670.56</v>
      </c>
      <c r="K2353" s="33">
        <v>1694.82</v>
      </c>
      <c r="L2353" s="31">
        <v>49.5</v>
      </c>
      <c r="M2353" s="31"/>
      <c r="N2353" s="33">
        <v>42532.05</v>
      </c>
      <c r="O2353" s="31">
        <v>0</v>
      </c>
    </row>
    <row r="2354" spans="1:15" x14ac:dyDescent="0.25">
      <c r="A2354" s="30">
        <v>14</v>
      </c>
      <c r="B2354" s="31" t="s">
        <v>24</v>
      </c>
      <c r="C2354" s="31" t="s">
        <v>15</v>
      </c>
      <c r="D2354" s="31">
        <v>6</v>
      </c>
      <c r="E2354" s="31">
        <v>4.5</v>
      </c>
      <c r="F2354" s="32">
        <v>45200</v>
      </c>
      <c r="G2354" s="33">
        <v>12773.49</v>
      </c>
      <c r="H2354" s="33">
        <v>7370</v>
      </c>
      <c r="I2354" s="31">
        <v>0</v>
      </c>
      <c r="J2354" s="33">
        <v>6927.44</v>
      </c>
      <c r="K2354" s="33">
        <v>1569.04</v>
      </c>
      <c r="L2354" s="31">
        <v>0</v>
      </c>
      <c r="M2354" s="31"/>
      <c r="N2354" s="33">
        <v>28639.97</v>
      </c>
      <c r="O2354" s="31">
        <v>0</v>
      </c>
    </row>
    <row r="2355" spans="1:15" x14ac:dyDescent="0.25">
      <c r="A2355" s="30">
        <v>23</v>
      </c>
      <c r="B2355" s="31" t="s">
        <v>35</v>
      </c>
      <c r="C2355" s="31" t="s">
        <v>36</v>
      </c>
      <c r="D2355" s="31">
        <v>6</v>
      </c>
      <c r="E2355" s="31">
        <v>6</v>
      </c>
      <c r="F2355" s="32">
        <v>45200</v>
      </c>
      <c r="G2355" s="33">
        <v>16622.02</v>
      </c>
      <c r="H2355" s="33">
        <v>1380</v>
      </c>
      <c r="I2355" s="31">
        <v>700</v>
      </c>
      <c r="J2355" s="33">
        <v>8122.47</v>
      </c>
      <c r="K2355" s="31">
        <v>995.5</v>
      </c>
      <c r="L2355" s="31">
        <v>10</v>
      </c>
      <c r="M2355" s="31"/>
      <c r="N2355" s="33">
        <v>27829.99</v>
      </c>
      <c r="O2355" s="31">
        <v>0</v>
      </c>
    </row>
    <row r="2356" spans="1:15" ht="30" x14ac:dyDescent="0.25">
      <c r="A2356" s="30">
        <v>58</v>
      </c>
      <c r="B2356" s="31" t="s">
        <v>58</v>
      </c>
      <c r="C2356" s="31" t="s">
        <v>59</v>
      </c>
      <c r="D2356" s="31">
        <v>8</v>
      </c>
      <c r="E2356" s="31">
        <v>6</v>
      </c>
      <c r="F2356" s="32">
        <v>45200</v>
      </c>
      <c r="G2356" s="33">
        <v>18068.580000000002</v>
      </c>
      <c r="H2356" s="31">
        <v>0</v>
      </c>
      <c r="I2356" s="33">
        <v>11506.5</v>
      </c>
      <c r="J2356" s="33">
        <v>8719.7800000000007</v>
      </c>
      <c r="K2356" s="33">
        <v>3561.18</v>
      </c>
      <c r="L2356" s="33">
        <v>2735.38</v>
      </c>
      <c r="M2356" s="33"/>
      <c r="N2356" s="33">
        <v>44591.42</v>
      </c>
      <c r="O2356" s="31">
        <v>0</v>
      </c>
    </row>
    <row r="2357" spans="1:15" x14ac:dyDescent="0.25">
      <c r="A2357" s="30">
        <v>19</v>
      </c>
      <c r="B2357" s="31" t="s">
        <v>31</v>
      </c>
      <c r="C2357" s="31" t="s">
        <v>32</v>
      </c>
      <c r="D2357" s="31">
        <v>6</v>
      </c>
      <c r="E2357" s="31">
        <v>6</v>
      </c>
      <c r="F2357" s="32">
        <v>45200</v>
      </c>
      <c r="G2357" s="33">
        <v>22433.24</v>
      </c>
      <c r="H2357" s="33">
        <v>2836</v>
      </c>
      <c r="I2357" s="31">
        <v>425</v>
      </c>
      <c r="J2357" s="33">
        <v>9284.31</v>
      </c>
      <c r="K2357" s="33">
        <v>1898.96</v>
      </c>
      <c r="L2357" s="31">
        <v>89</v>
      </c>
      <c r="M2357" s="31"/>
      <c r="N2357" s="33">
        <v>36966.51</v>
      </c>
      <c r="O2357" s="31">
        <v>0</v>
      </c>
    </row>
    <row r="2358" spans="1:15" x14ac:dyDescent="0.25">
      <c r="A2358" s="30">
        <v>68</v>
      </c>
      <c r="B2358" s="31" t="s">
        <v>72</v>
      </c>
      <c r="C2358" s="31" t="s">
        <v>32</v>
      </c>
      <c r="D2358" s="31">
        <v>6</v>
      </c>
      <c r="E2358" s="31">
        <v>7</v>
      </c>
      <c r="F2358" s="32">
        <v>45200</v>
      </c>
      <c r="G2358" s="33">
        <v>22641</v>
      </c>
      <c r="H2358" s="33">
        <v>7700</v>
      </c>
      <c r="I2358" s="31">
        <v>0</v>
      </c>
      <c r="J2358" s="33">
        <v>7958.47</v>
      </c>
      <c r="K2358" s="33">
        <v>1743.75</v>
      </c>
      <c r="L2358" s="31">
        <v>871.97</v>
      </c>
      <c r="M2358" s="31"/>
      <c r="N2358" s="33">
        <v>40915.19</v>
      </c>
      <c r="O2358" s="31">
        <v>0</v>
      </c>
    </row>
    <row r="2359" spans="1:15" x14ac:dyDescent="0.25">
      <c r="A2359" s="30">
        <v>37</v>
      </c>
      <c r="B2359" s="31" t="s">
        <v>51</v>
      </c>
      <c r="C2359" s="31" t="s">
        <v>36</v>
      </c>
      <c r="D2359" s="31">
        <v>7</v>
      </c>
      <c r="E2359" s="31">
        <v>6</v>
      </c>
      <c r="F2359" s="32">
        <v>45200</v>
      </c>
      <c r="G2359" s="31">
        <v>0</v>
      </c>
      <c r="H2359" s="31">
        <v>0</v>
      </c>
      <c r="I2359" s="31">
        <v>0</v>
      </c>
      <c r="J2359" s="31">
        <v>0</v>
      </c>
      <c r="K2359" s="31">
        <v>0</v>
      </c>
      <c r="L2359" s="31">
        <v>0</v>
      </c>
      <c r="M2359" s="31"/>
      <c r="N2359" s="31">
        <v>0</v>
      </c>
      <c r="O2359" s="33">
        <v>-15966.41</v>
      </c>
    </row>
    <row r="2360" spans="1:15" x14ac:dyDescent="0.25">
      <c r="A2360" s="30">
        <v>99</v>
      </c>
      <c r="B2360" s="31" t="s">
        <v>85</v>
      </c>
      <c r="C2360" s="31" t="s">
        <v>15</v>
      </c>
      <c r="D2360" s="31">
        <v>8</v>
      </c>
      <c r="E2360" s="31">
        <v>6</v>
      </c>
      <c r="F2360" s="32">
        <v>45200</v>
      </c>
      <c r="G2360" s="33">
        <v>22432.39</v>
      </c>
      <c r="H2360" s="33">
        <v>18712.5</v>
      </c>
      <c r="I2360" s="31">
        <v>0</v>
      </c>
      <c r="J2360" s="33">
        <v>13029.81</v>
      </c>
      <c r="K2360" s="33">
        <v>3472.58</v>
      </c>
      <c r="L2360" s="33">
        <v>1192</v>
      </c>
      <c r="M2360" s="33"/>
      <c r="N2360" s="33">
        <v>58839.28</v>
      </c>
      <c r="O2360" s="31">
        <v>0</v>
      </c>
    </row>
    <row r="2361" spans="1:15" x14ac:dyDescent="0.25">
      <c r="A2361" s="30">
        <v>41</v>
      </c>
      <c r="B2361" s="31" t="s">
        <v>50</v>
      </c>
      <c r="C2361" s="31" t="s">
        <v>38</v>
      </c>
      <c r="D2361" s="31">
        <v>5</v>
      </c>
      <c r="E2361" s="31">
        <v>6</v>
      </c>
      <c r="F2361" s="32">
        <v>45200</v>
      </c>
      <c r="G2361" s="33">
        <v>19656.21</v>
      </c>
      <c r="H2361" s="33">
        <v>1280</v>
      </c>
      <c r="I2361" s="31">
        <v>210</v>
      </c>
      <c r="J2361" s="33">
        <v>7683.64</v>
      </c>
      <c r="K2361" s="33">
        <v>1896.82</v>
      </c>
      <c r="L2361" s="33">
        <v>5025.9799999999996</v>
      </c>
      <c r="M2361" s="33"/>
      <c r="N2361" s="33">
        <v>35752.65</v>
      </c>
      <c r="O2361" s="31">
        <v>0</v>
      </c>
    </row>
    <row r="2362" spans="1:15" x14ac:dyDescent="0.25">
      <c r="A2362" s="30">
        <v>8</v>
      </c>
      <c r="B2362" s="31" t="s">
        <v>18</v>
      </c>
      <c r="C2362" s="31" t="s">
        <v>15</v>
      </c>
      <c r="D2362" s="31">
        <v>6</v>
      </c>
      <c r="E2362" s="31">
        <v>6</v>
      </c>
      <c r="F2362" s="32">
        <v>45200</v>
      </c>
      <c r="G2362" s="33">
        <v>17169.400000000001</v>
      </c>
      <c r="H2362" s="33">
        <v>34468.89</v>
      </c>
      <c r="I2362" s="31">
        <v>60</v>
      </c>
      <c r="J2362" s="33">
        <v>13741.59</v>
      </c>
      <c r="K2362" s="33">
        <v>2009.5</v>
      </c>
      <c r="L2362" s="31">
        <v>0</v>
      </c>
      <c r="M2362" s="31"/>
      <c r="N2362" s="33">
        <v>67449.38</v>
      </c>
      <c r="O2362" s="31">
        <v>0</v>
      </c>
    </row>
    <row r="2363" spans="1:15" x14ac:dyDescent="0.25">
      <c r="A2363" s="30">
        <v>117</v>
      </c>
      <c r="B2363" s="31" t="s">
        <v>89</v>
      </c>
      <c r="C2363" s="31" t="s">
        <v>15</v>
      </c>
      <c r="D2363" s="31">
        <v>5</v>
      </c>
      <c r="E2363" s="31">
        <v>7</v>
      </c>
      <c r="F2363" s="32">
        <v>45200</v>
      </c>
      <c r="G2363" s="33">
        <v>8224.0300000000007</v>
      </c>
      <c r="H2363" s="31">
        <v>825</v>
      </c>
      <c r="I2363" s="31">
        <v>246.53</v>
      </c>
      <c r="J2363" s="33">
        <v>6732.58</v>
      </c>
      <c r="K2363" s="33">
        <v>4172.74</v>
      </c>
      <c r="L2363" s="31">
        <v>35</v>
      </c>
      <c r="M2363" s="31"/>
      <c r="N2363" s="33">
        <v>20235.88</v>
      </c>
      <c r="O2363" s="31">
        <v>0</v>
      </c>
    </row>
    <row r="2364" spans="1:15" x14ac:dyDescent="0.25">
      <c r="A2364" s="30">
        <v>27</v>
      </c>
      <c r="B2364" s="31" t="s">
        <v>42</v>
      </c>
      <c r="C2364" s="31" t="s">
        <v>15</v>
      </c>
      <c r="D2364" s="31">
        <v>6</v>
      </c>
      <c r="E2364" s="31">
        <v>6</v>
      </c>
      <c r="F2364" s="32">
        <v>45200</v>
      </c>
      <c r="G2364" s="33">
        <v>26819.23</v>
      </c>
      <c r="H2364" s="31">
        <v>0</v>
      </c>
      <c r="I2364" s="31">
        <v>0</v>
      </c>
      <c r="J2364" s="33">
        <v>12429.36</v>
      </c>
      <c r="K2364" s="33">
        <v>1951.25</v>
      </c>
      <c r="L2364" s="33">
        <v>2633</v>
      </c>
      <c r="M2364" s="33"/>
      <c r="N2364" s="33">
        <v>43832.84</v>
      </c>
      <c r="O2364" s="31">
        <v>0</v>
      </c>
    </row>
    <row r="2365" spans="1:15" x14ac:dyDescent="0.25">
      <c r="A2365" s="30">
        <v>12</v>
      </c>
      <c r="B2365" s="31" t="s">
        <v>23</v>
      </c>
      <c r="C2365" s="31" t="s">
        <v>15</v>
      </c>
      <c r="D2365" s="31">
        <v>6</v>
      </c>
      <c r="E2365" s="31">
        <v>6</v>
      </c>
      <c r="F2365" s="32">
        <v>45200</v>
      </c>
      <c r="G2365" s="33">
        <v>18787.78</v>
      </c>
      <c r="H2365" s="33">
        <v>14160</v>
      </c>
      <c r="I2365" s="31">
        <v>240</v>
      </c>
      <c r="J2365" s="33">
        <v>4621.7700000000004</v>
      </c>
      <c r="K2365" s="31">
        <v>877.81</v>
      </c>
      <c r="L2365" s="31">
        <v>0</v>
      </c>
      <c r="M2365" s="31"/>
      <c r="N2365" s="33">
        <v>38687.360000000001</v>
      </c>
      <c r="O2365" s="31">
        <v>0</v>
      </c>
    </row>
    <row r="2366" spans="1:15" ht="30" x14ac:dyDescent="0.25">
      <c r="A2366" s="30">
        <v>87</v>
      </c>
      <c r="B2366" s="31" t="s">
        <v>81</v>
      </c>
      <c r="C2366" s="31" t="s">
        <v>20</v>
      </c>
      <c r="D2366" s="31">
        <v>8</v>
      </c>
      <c r="E2366" s="31">
        <v>7</v>
      </c>
      <c r="F2366" s="32">
        <v>45200</v>
      </c>
      <c r="G2366" s="33">
        <v>14793.61</v>
      </c>
      <c r="H2366" s="33">
        <v>4025</v>
      </c>
      <c r="I2366" s="31">
        <v>820</v>
      </c>
      <c r="J2366" s="33">
        <v>8012.01</v>
      </c>
      <c r="K2366" s="33">
        <v>4894.95</v>
      </c>
      <c r="L2366" s="31">
        <v>639.84</v>
      </c>
      <c r="M2366" s="31"/>
      <c r="N2366" s="33">
        <v>33185.410000000003</v>
      </c>
      <c r="O2366" s="31">
        <v>0</v>
      </c>
    </row>
    <row r="2367" spans="1:15" x14ac:dyDescent="0.25">
      <c r="A2367" s="30">
        <v>69</v>
      </c>
      <c r="B2367" s="31" t="s">
        <v>76</v>
      </c>
      <c r="C2367" s="31" t="s">
        <v>15</v>
      </c>
      <c r="D2367" s="31">
        <v>7</v>
      </c>
      <c r="E2367" s="31">
        <v>6</v>
      </c>
      <c r="F2367" s="32">
        <v>45200</v>
      </c>
      <c r="G2367" s="33">
        <v>22605.39</v>
      </c>
      <c r="H2367" s="31">
        <v>0</v>
      </c>
      <c r="I2367" s="31">
        <v>0</v>
      </c>
      <c r="J2367" s="33">
        <v>10747.91</v>
      </c>
      <c r="K2367" s="33">
        <v>3217.38</v>
      </c>
      <c r="L2367" s="31">
        <v>676.48</v>
      </c>
      <c r="M2367" s="31"/>
      <c r="N2367" s="33">
        <v>37247.160000000003</v>
      </c>
      <c r="O2367" s="31">
        <v>0</v>
      </c>
    </row>
    <row r="2368" spans="1:15" x14ac:dyDescent="0.25">
      <c r="A2368" s="30">
        <v>48</v>
      </c>
      <c r="B2368" s="31" t="s">
        <v>95</v>
      </c>
      <c r="C2368" s="31" t="s">
        <v>36</v>
      </c>
      <c r="D2368" s="31">
        <v>8</v>
      </c>
      <c r="E2368" s="31">
        <v>6</v>
      </c>
      <c r="F2368" s="32">
        <v>45200</v>
      </c>
      <c r="G2368" s="33">
        <v>31086.68</v>
      </c>
      <c r="H2368" s="33">
        <v>1280</v>
      </c>
      <c r="I2368" s="31">
        <v>845</v>
      </c>
      <c r="J2368" s="33">
        <v>9524.61</v>
      </c>
      <c r="K2368" s="33">
        <v>3116.93</v>
      </c>
      <c r="L2368" s="33">
        <v>1433.82</v>
      </c>
      <c r="M2368" s="33"/>
      <c r="N2368" s="33">
        <v>47287.040000000001</v>
      </c>
      <c r="O2368" s="31">
        <v>0</v>
      </c>
    </row>
    <row r="2369" spans="1:15" x14ac:dyDescent="0.25">
      <c r="A2369" s="30">
        <v>35</v>
      </c>
      <c r="B2369" s="31" t="s">
        <v>61</v>
      </c>
      <c r="C2369" s="31" t="s">
        <v>15</v>
      </c>
      <c r="D2369" s="31">
        <v>9</v>
      </c>
      <c r="E2369" s="31">
        <v>6</v>
      </c>
      <c r="F2369" s="32">
        <v>45200</v>
      </c>
      <c r="G2369" s="33">
        <v>20326.37</v>
      </c>
      <c r="H2369" s="31">
        <v>0</v>
      </c>
      <c r="I2369" s="31">
        <v>0</v>
      </c>
      <c r="J2369" s="33">
        <v>7300.78</v>
      </c>
      <c r="K2369" s="33">
        <v>3038.25</v>
      </c>
      <c r="L2369" s="31">
        <v>27</v>
      </c>
      <c r="M2369" s="31"/>
      <c r="N2369" s="33">
        <v>30692.400000000001</v>
      </c>
      <c r="O2369" s="31">
        <v>55</v>
      </c>
    </row>
    <row r="2370" spans="1:15" x14ac:dyDescent="0.25">
      <c r="A2370" s="30">
        <v>63</v>
      </c>
      <c r="B2370" s="31" t="s">
        <v>56</v>
      </c>
      <c r="C2370" s="31" t="s">
        <v>15</v>
      </c>
      <c r="D2370" s="31">
        <v>8</v>
      </c>
      <c r="E2370" s="31">
        <v>6</v>
      </c>
      <c r="F2370" s="32">
        <v>45200</v>
      </c>
      <c r="G2370" s="33">
        <v>42140.5</v>
      </c>
      <c r="H2370" s="33">
        <v>11400</v>
      </c>
      <c r="I2370" s="31">
        <v>625</v>
      </c>
      <c r="J2370" s="33">
        <v>13140.43</v>
      </c>
      <c r="K2370" s="33">
        <v>2237</v>
      </c>
      <c r="L2370" s="33">
        <v>3341.87</v>
      </c>
      <c r="M2370" s="33"/>
      <c r="N2370" s="33">
        <v>72884.800000000003</v>
      </c>
      <c r="O2370" s="31">
        <v>0</v>
      </c>
    </row>
    <row r="2371" spans="1:15" x14ac:dyDescent="0.25">
      <c r="A2371" s="30">
        <v>108</v>
      </c>
      <c r="B2371" s="31" t="s">
        <v>97</v>
      </c>
      <c r="C2371" s="31" t="s">
        <v>15</v>
      </c>
      <c r="D2371" s="31">
        <v>9</v>
      </c>
      <c r="E2371" s="31">
        <v>4.5</v>
      </c>
      <c r="F2371" s="32">
        <v>45200</v>
      </c>
      <c r="G2371" s="33">
        <v>13994.83</v>
      </c>
      <c r="H2371" s="33">
        <v>6620</v>
      </c>
      <c r="I2371" s="31">
        <v>0</v>
      </c>
      <c r="J2371" s="33">
        <v>4095.16</v>
      </c>
      <c r="K2371" s="33">
        <v>1868.5</v>
      </c>
      <c r="L2371" s="31">
        <v>0</v>
      </c>
      <c r="M2371" s="31"/>
      <c r="N2371" s="33">
        <v>26578.49</v>
      </c>
      <c r="O2371" s="31">
        <v>0</v>
      </c>
    </row>
    <row r="2372" spans="1:15" x14ac:dyDescent="0.25">
      <c r="A2372" s="30">
        <v>7</v>
      </c>
      <c r="B2372" s="31" t="s">
        <v>17</v>
      </c>
      <c r="C2372" s="31" t="s">
        <v>15</v>
      </c>
      <c r="D2372" s="31">
        <v>6</v>
      </c>
      <c r="E2372" s="31">
        <v>6</v>
      </c>
      <c r="F2372" s="32">
        <v>45200</v>
      </c>
      <c r="G2372" s="33">
        <v>9547.7199999999993</v>
      </c>
      <c r="H2372" s="33">
        <v>12600</v>
      </c>
      <c r="I2372" s="31">
        <v>0</v>
      </c>
      <c r="J2372" s="33">
        <v>2943.5</v>
      </c>
      <c r="K2372" s="31">
        <v>579</v>
      </c>
      <c r="L2372" s="31">
        <v>60</v>
      </c>
      <c r="M2372" s="31"/>
      <c r="N2372" s="33">
        <v>25730.22</v>
      </c>
      <c r="O2372" s="31">
        <v>0</v>
      </c>
    </row>
    <row r="2373" spans="1:15" x14ac:dyDescent="0.25">
      <c r="A2373" s="30">
        <v>70</v>
      </c>
      <c r="B2373" s="31" t="s">
        <v>69</v>
      </c>
      <c r="C2373" s="31" t="s">
        <v>15</v>
      </c>
      <c r="D2373" s="31">
        <v>8</v>
      </c>
      <c r="E2373" s="31">
        <v>6</v>
      </c>
      <c r="F2373" s="32">
        <v>45200</v>
      </c>
      <c r="G2373" s="33">
        <v>20232.25</v>
      </c>
      <c r="H2373" s="31">
        <v>0</v>
      </c>
      <c r="I2373" s="31">
        <v>120</v>
      </c>
      <c r="J2373" s="33">
        <v>8534.5</v>
      </c>
      <c r="K2373" s="33">
        <v>2032.5</v>
      </c>
      <c r="L2373" s="31">
        <v>10.99</v>
      </c>
      <c r="M2373" s="31"/>
      <c r="N2373" s="33">
        <v>30930.240000000002</v>
      </c>
      <c r="O2373" s="31">
        <v>0</v>
      </c>
    </row>
    <row r="2374" spans="1:15" x14ac:dyDescent="0.25">
      <c r="A2374" s="30">
        <v>72</v>
      </c>
      <c r="B2374" s="31" t="s">
        <v>71</v>
      </c>
      <c r="C2374" s="31" t="s">
        <v>32</v>
      </c>
      <c r="D2374" s="31">
        <v>8</v>
      </c>
      <c r="E2374" s="31">
        <v>6</v>
      </c>
      <c r="F2374" s="32">
        <v>45200</v>
      </c>
      <c r="G2374" s="33">
        <v>24924.720000000001</v>
      </c>
      <c r="H2374" s="33">
        <v>3300</v>
      </c>
      <c r="I2374" s="31">
        <v>662</v>
      </c>
      <c r="J2374" s="33">
        <v>9779.2800000000007</v>
      </c>
      <c r="K2374" s="33">
        <v>1685.2</v>
      </c>
      <c r="L2374" s="31">
        <v>65</v>
      </c>
      <c r="M2374" s="31"/>
      <c r="N2374" s="33">
        <v>40416.199999999997</v>
      </c>
      <c r="O2374" s="31">
        <v>0</v>
      </c>
    </row>
    <row r="2375" spans="1:15" ht="30" x14ac:dyDescent="0.25">
      <c r="A2375" s="30">
        <v>81</v>
      </c>
      <c r="B2375" s="31" t="s">
        <v>91</v>
      </c>
      <c r="C2375" s="31" t="s">
        <v>59</v>
      </c>
      <c r="D2375" s="31">
        <v>7</v>
      </c>
      <c r="E2375" s="31">
        <v>0</v>
      </c>
      <c r="F2375" s="32">
        <v>45200</v>
      </c>
      <c r="G2375" s="33">
        <v>12560.17</v>
      </c>
      <c r="H2375" s="33">
        <v>1725</v>
      </c>
      <c r="I2375" s="31">
        <v>0</v>
      </c>
      <c r="J2375" s="33">
        <v>5542.08</v>
      </c>
      <c r="K2375" s="33">
        <v>1841</v>
      </c>
      <c r="L2375" s="31">
        <v>45</v>
      </c>
      <c r="M2375" s="31"/>
      <c r="N2375" s="33">
        <v>21713.25</v>
      </c>
      <c r="O2375" s="31">
        <v>547</v>
      </c>
    </row>
    <row r="2376" spans="1:15" x14ac:dyDescent="0.25">
      <c r="A2376" s="30">
        <v>65</v>
      </c>
      <c r="B2376" s="31" t="s">
        <v>82</v>
      </c>
      <c r="C2376" s="31" t="s">
        <v>15</v>
      </c>
      <c r="D2376" s="31">
        <v>8</v>
      </c>
      <c r="E2376" s="31">
        <v>6</v>
      </c>
      <c r="F2376" s="32">
        <v>45200</v>
      </c>
      <c r="G2376" s="33">
        <v>20556.98</v>
      </c>
      <c r="H2376" s="33">
        <v>7600</v>
      </c>
      <c r="I2376" s="31">
        <v>0</v>
      </c>
      <c r="J2376" s="33">
        <v>7859.42</v>
      </c>
      <c r="K2376" s="33">
        <v>2162.35</v>
      </c>
      <c r="L2376" s="31">
        <v>507</v>
      </c>
      <c r="M2376" s="31"/>
      <c r="N2376" s="33">
        <v>38685.75</v>
      </c>
      <c r="O2376" s="31">
        <v>0</v>
      </c>
    </row>
    <row r="2377" spans="1:15" x14ac:dyDescent="0.25">
      <c r="A2377" s="30">
        <v>92</v>
      </c>
      <c r="B2377" s="31" t="s">
        <v>93</v>
      </c>
      <c r="C2377" s="31" t="s">
        <v>15</v>
      </c>
      <c r="D2377" s="31">
        <v>8</v>
      </c>
      <c r="E2377" s="31">
        <v>7</v>
      </c>
      <c r="F2377" s="32">
        <v>45200</v>
      </c>
      <c r="G2377" s="33">
        <v>10187.48</v>
      </c>
      <c r="H2377" s="31">
        <v>300</v>
      </c>
      <c r="I2377" s="31">
        <v>0</v>
      </c>
      <c r="J2377" s="33">
        <v>8678.75</v>
      </c>
      <c r="K2377" s="33">
        <v>2517.7199999999998</v>
      </c>
      <c r="L2377" s="31">
        <v>0</v>
      </c>
      <c r="M2377" s="31"/>
      <c r="N2377" s="33">
        <v>21683.95</v>
      </c>
      <c r="O2377" s="31">
        <v>89.67</v>
      </c>
    </row>
    <row r="2378" spans="1:15" x14ac:dyDescent="0.25">
      <c r="A2378" s="30">
        <v>62</v>
      </c>
      <c r="B2378" s="31" t="s">
        <v>63</v>
      </c>
      <c r="C2378" s="31" t="s">
        <v>15</v>
      </c>
      <c r="D2378" s="31">
        <v>9</v>
      </c>
      <c r="E2378" s="31">
        <v>6</v>
      </c>
      <c r="F2378" s="32">
        <v>45200</v>
      </c>
      <c r="G2378" s="33">
        <v>25643.22</v>
      </c>
      <c r="H2378" s="33">
        <v>9625</v>
      </c>
      <c r="I2378" s="33">
        <v>1350</v>
      </c>
      <c r="J2378" s="33">
        <v>10099.82</v>
      </c>
      <c r="K2378" s="33">
        <v>1606.01</v>
      </c>
      <c r="L2378" s="31">
        <v>261.60000000000002</v>
      </c>
      <c r="M2378" s="31"/>
      <c r="N2378" s="33">
        <v>48585.65</v>
      </c>
      <c r="O2378" s="31">
        <v>0</v>
      </c>
    </row>
    <row r="2379" spans="1:15" ht="30" x14ac:dyDescent="0.25">
      <c r="A2379" s="30">
        <v>95</v>
      </c>
      <c r="B2379" s="31" t="s">
        <v>98</v>
      </c>
      <c r="C2379" s="31" t="s">
        <v>59</v>
      </c>
      <c r="D2379" s="31">
        <v>7</v>
      </c>
      <c r="E2379" s="31">
        <v>7</v>
      </c>
      <c r="F2379" s="32">
        <v>45200</v>
      </c>
      <c r="G2379" s="33">
        <v>12691.77</v>
      </c>
      <c r="H2379" s="31">
        <v>70</v>
      </c>
      <c r="I2379" s="31">
        <v>567</v>
      </c>
      <c r="J2379" s="33">
        <v>5504.8</v>
      </c>
      <c r="K2379" s="33">
        <v>2786.05</v>
      </c>
      <c r="L2379" s="33">
        <v>1044.7</v>
      </c>
      <c r="M2379" s="33"/>
      <c r="N2379" s="33">
        <v>22664.32</v>
      </c>
      <c r="O2379" s="31">
        <v>735</v>
      </c>
    </row>
    <row r="2380" spans="1:15" x14ac:dyDescent="0.25">
      <c r="A2380" s="30">
        <v>86</v>
      </c>
      <c r="B2380" s="31" t="s">
        <v>104</v>
      </c>
      <c r="C2380" s="31" t="s">
        <v>105</v>
      </c>
      <c r="D2380" s="31">
        <v>7</v>
      </c>
      <c r="E2380" s="31">
        <v>7</v>
      </c>
      <c r="F2380" s="32">
        <v>45200</v>
      </c>
      <c r="G2380" s="33">
        <v>21829.08</v>
      </c>
      <c r="H2380" s="31">
        <v>30</v>
      </c>
      <c r="I2380" s="31">
        <v>925</v>
      </c>
      <c r="J2380" s="33">
        <v>13618.15</v>
      </c>
      <c r="K2380" s="33">
        <v>5819.44</v>
      </c>
      <c r="L2380" s="31">
        <v>183.87</v>
      </c>
      <c r="M2380" s="31"/>
      <c r="N2380" s="33">
        <v>42405.54</v>
      </c>
      <c r="O2380" s="33">
        <v>2539</v>
      </c>
    </row>
    <row r="2381" spans="1:15" x14ac:dyDescent="0.25">
      <c r="A2381" s="30">
        <v>18</v>
      </c>
      <c r="B2381" s="31" t="s">
        <v>29</v>
      </c>
      <c r="C2381" s="31" t="s">
        <v>15</v>
      </c>
      <c r="D2381" s="31">
        <v>6</v>
      </c>
      <c r="E2381" s="31">
        <v>6</v>
      </c>
      <c r="F2381" s="32">
        <v>45200</v>
      </c>
      <c r="G2381" s="33">
        <v>25741.67</v>
      </c>
      <c r="H2381" s="31">
        <v>0</v>
      </c>
      <c r="I2381" s="31">
        <v>462</v>
      </c>
      <c r="J2381" s="33">
        <v>6862.17</v>
      </c>
      <c r="K2381" s="33">
        <v>1391.95</v>
      </c>
      <c r="L2381" s="33">
        <v>3618.22</v>
      </c>
      <c r="M2381" s="33"/>
      <c r="N2381" s="33">
        <v>38076.01</v>
      </c>
      <c r="O2381" s="31">
        <v>935</v>
      </c>
    </row>
    <row r="2382" spans="1:15" ht="30" x14ac:dyDescent="0.25">
      <c r="A2382" s="30">
        <v>82</v>
      </c>
      <c r="B2382" s="31" t="s">
        <v>87</v>
      </c>
      <c r="C2382" s="31" t="s">
        <v>59</v>
      </c>
      <c r="D2382" s="31">
        <v>7</v>
      </c>
      <c r="E2382" s="31">
        <v>0</v>
      </c>
      <c r="F2382" s="32">
        <v>45200</v>
      </c>
      <c r="G2382" s="33">
        <v>14310.48</v>
      </c>
      <c r="H2382" s="31">
        <v>0</v>
      </c>
      <c r="I2382" s="31">
        <v>0</v>
      </c>
      <c r="J2382" s="33">
        <v>3769</v>
      </c>
      <c r="K2382" s="33">
        <v>1243</v>
      </c>
      <c r="L2382" s="31">
        <v>16.989999999999998</v>
      </c>
      <c r="M2382" s="31"/>
      <c r="N2382" s="33">
        <v>19339.47</v>
      </c>
      <c r="O2382" s="31">
        <v>497.67</v>
      </c>
    </row>
    <row r="2383" spans="1:15" x14ac:dyDescent="0.25">
      <c r="A2383" s="30">
        <v>97</v>
      </c>
      <c r="B2383" s="31" t="s">
        <v>96</v>
      </c>
      <c r="C2383" s="31" t="s">
        <v>15</v>
      </c>
      <c r="D2383" s="31">
        <v>8</v>
      </c>
      <c r="E2383" s="31">
        <v>7</v>
      </c>
      <c r="F2383" s="32">
        <v>45200</v>
      </c>
      <c r="G2383" s="33">
        <v>19816.5</v>
      </c>
      <c r="H2383" s="31">
        <v>0</v>
      </c>
      <c r="I2383" s="33">
        <v>3690</v>
      </c>
      <c r="J2383" s="33">
        <v>14119.89</v>
      </c>
      <c r="K2383" s="33">
        <v>6925.27</v>
      </c>
      <c r="L2383" s="31">
        <v>134.44999999999999</v>
      </c>
      <c r="M2383" s="31"/>
      <c r="N2383" s="33">
        <v>44686.11</v>
      </c>
      <c r="O2383" s="31">
        <v>320</v>
      </c>
    </row>
    <row r="2384" spans="1:15" x14ac:dyDescent="0.25">
      <c r="A2384" s="30">
        <v>90</v>
      </c>
      <c r="B2384" s="31" t="s">
        <v>90</v>
      </c>
      <c r="C2384" s="31" t="s">
        <v>38</v>
      </c>
      <c r="D2384" s="31">
        <v>6</v>
      </c>
      <c r="E2384" s="31">
        <v>7</v>
      </c>
      <c r="F2384" s="32">
        <v>45200</v>
      </c>
      <c r="G2384" s="33">
        <v>23550.9</v>
      </c>
      <c r="H2384" s="33">
        <v>4440</v>
      </c>
      <c r="I2384" s="31">
        <v>0</v>
      </c>
      <c r="J2384" s="33">
        <v>10514.76</v>
      </c>
      <c r="K2384" s="33">
        <v>5150.82</v>
      </c>
      <c r="L2384" s="31">
        <v>63</v>
      </c>
      <c r="M2384" s="31"/>
      <c r="N2384" s="33">
        <v>43719.48</v>
      </c>
      <c r="O2384" s="31">
        <v>160</v>
      </c>
    </row>
    <row r="2385" spans="1:15" x14ac:dyDescent="0.25">
      <c r="A2385" s="30">
        <v>25</v>
      </c>
      <c r="B2385" s="31" t="s">
        <v>40</v>
      </c>
      <c r="C2385" s="31" t="s">
        <v>38</v>
      </c>
      <c r="D2385" s="31">
        <v>6</v>
      </c>
      <c r="E2385" s="31">
        <v>6</v>
      </c>
      <c r="F2385" s="32">
        <v>45200</v>
      </c>
      <c r="G2385" s="33">
        <v>15216.49</v>
      </c>
      <c r="H2385" s="33">
        <v>2575</v>
      </c>
      <c r="I2385" s="33">
        <v>1340</v>
      </c>
      <c r="J2385" s="33">
        <v>15025.39</v>
      </c>
      <c r="K2385" s="33">
        <v>2973.75</v>
      </c>
      <c r="L2385" s="31">
        <v>107.94</v>
      </c>
      <c r="M2385" s="31"/>
      <c r="N2385" s="33">
        <v>37238.57</v>
      </c>
      <c r="O2385" s="31">
        <v>590</v>
      </c>
    </row>
    <row r="2386" spans="1:15" x14ac:dyDescent="0.25">
      <c r="A2386" s="30">
        <v>93</v>
      </c>
      <c r="B2386" s="31" t="s">
        <v>100</v>
      </c>
      <c r="C2386" s="31" t="s">
        <v>15</v>
      </c>
      <c r="D2386" s="31">
        <v>8</v>
      </c>
      <c r="E2386" s="31">
        <v>6</v>
      </c>
      <c r="F2386" s="32">
        <v>45200</v>
      </c>
      <c r="G2386" s="33">
        <v>14252.35</v>
      </c>
      <c r="H2386" s="33">
        <v>1384.02</v>
      </c>
      <c r="I2386" s="31">
        <v>0</v>
      </c>
      <c r="J2386" s="33">
        <v>7089.48</v>
      </c>
      <c r="K2386" s="33">
        <v>2815.46</v>
      </c>
      <c r="L2386" s="31">
        <v>0</v>
      </c>
      <c r="M2386" s="31"/>
      <c r="N2386" s="33">
        <v>25541.31</v>
      </c>
      <c r="O2386" s="31">
        <v>0</v>
      </c>
    </row>
    <row r="2387" spans="1:15" x14ac:dyDescent="0.25">
      <c r="A2387" s="30">
        <v>57</v>
      </c>
      <c r="B2387" s="31" t="s">
        <v>86</v>
      </c>
      <c r="C2387" s="31" t="s">
        <v>15</v>
      </c>
      <c r="D2387" s="31">
        <v>7</v>
      </c>
      <c r="E2387" s="31">
        <v>6</v>
      </c>
      <c r="F2387" s="32">
        <v>45200</v>
      </c>
      <c r="G2387" s="33">
        <v>19700.27</v>
      </c>
      <c r="H2387" s="33">
        <v>9873.3799999999992</v>
      </c>
      <c r="I2387" s="31">
        <v>0</v>
      </c>
      <c r="J2387" s="33">
        <v>11659.1</v>
      </c>
      <c r="K2387" s="33">
        <v>2787.85</v>
      </c>
      <c r="L2387" s="31">
        <v>60</v>
      </c>
      <c r="M2387" s="31"/>
      <c r="N2387" s="33">
        <v>44080.6</v>
      </c>
      <c r="O2387" s="31">
        <v>333</v>
      </c>
    </row>
    <row r="2388" spans="1:15" x14ac:dyDescent="0.25">
      <c r="A2388" s="30">
        <v>39</v>
      </c>
      <c r="B2388" s="31" t="s">
        <v>54</v>
      </c>
      <c r="C2388" s="31" t="s">
        <v>38</v>
      </c>
      <c r="D2388" s="31">
        <v>6</v>
      </c>
      <c r="E2388" s="31">
        <v>6</v>
      </c>
      <c r="F2388" s="32">
        <v>45200</v>
      </c>
      <c r="G2388" s="33">
        <v>10589.71</v>
      </c>
      <c r="H2388" s="31">
        <v>0</v>
      </c>
      <c r="I2388" s="31">
        <v>0</v>
      </c>
      <c r="J2388" s="33">
        <v>8543.25</v>
      </c>
      <c r="K2388" s="33">
        <v>13620.37</v>
      </c>
      <c r="L2388" s="33">
        <v>5744.94</v>
      </c>
      <c r="M2388" s="33"/>
      <c r="N2388" s="33">
        <v>38498.269999999997</v>
      </c>
      <c r="O2388" s="31">
        <v>0</v>
      </c>
    </row>
    <row r="2389" spans="1:15" x14ac:dyDescent="0.25">
      <c r="A2389" s="30">
        <v>84</v>
      </c>
      <c r="B2389" s="31" t="s">
        <v>101</v>
      </c>
      <c r="C2389" s="31" t="s">
        <v>38</v>
      </c>
      <c r="D2389" s="31">
        <v>6</v>
      </c>
      <c r="E2389" s="31">
        <v>7</v>
      </c>
      <c r="F2389" s="32">
        <v>45200</v>
      </c>
      <c r="G2389" s="33">
        <v>16470.39</v>
      </c>
      <c r="H2389" s="31">
        <v>0</v>
      </c>
      <c r="I2389" s="31">
        <v>0</v>
      </c>
      <c r="J2389" s="33">
        <v>5573.75</v>
      </c>
      <c r="K2389" s="33">
        <v>2855.5</v>
      </c>
      <c r="L2389" s="31">
        <v>103</v>
      </c>
      <c r="M2389" s="31"/>
      <c r="N2389" s="33">
        <v>25002.639999999999</v>
      </c>
      <c r="O2389" s="31">
        <v>225</v>
      </c>
    </row>
    <row r="2390" spans="1:15" x14ac:dyDescent="0.25">
      <c r="A2390" s="30">
        <v>53</v>
      </c>
      <c r="B2390" s="31" t="s">
        <v>66</v>
      </c>
      <c r="C2390" s="31" t="s">
        <v>36</v>
      </c>
      <c r="D2390" s="31">
        <v>6</v>
      </c>
      <c r="E2390" s="31">
        <v>6</v>
      </c>
      <c r="F2390" s="32">
        <v>45200</v>
      </c>
      <c r="G2390" s="33">
        <v>15026.55</v>
      </c>
      <c r="H2390" s="33">
        <v>11175</v>
      </c>
      <c r="I2390" s="33">
        <v>1001.18</v>
      </c>
      <c r="J2390" s="33">
        <v>8572.0300000000007</v>
      </c>
      <c r="K2390" s="33">
        <v>2173.71</v>
      </c>
      <c r="L2390" s="31">
        <v>30</v>
      </c>
      <c r="M2390" s="31"/>
      <c r="N2390" s="33">
        <v>37978.47</v>
      </c>
      <c r="O2390" s="31">
        <v>990</v>
      </c>
    </row>
    <row r="2391" spans="1:15" x14ac:dyDescent="0.25">
      <c r="A2391" s="30">
        <v>38</v>
      </c>
      <c r="B2391" s="31" t="s">
        <v>53</v>
      </c>
      <c r="C2391" s="31" t="s">
        <v>15</v>
      </c>
      <c r="D2391" s="31">
        <v>8</v>
      </c>
      <c r="E2391" s="31">
        <v>6</v>
      </c>
      <c r="F2391" s="32">
        <v>45200</v>
      </c>
      <c r="G2391" s="33">
        <v>18799</v>
      </c>
      <c r="H2391" s="33">
        <v>37660</v>
      </c>
      <c r="I2391" s="31">
        <v>0</v>
      </c>
      <c r="J2391" s="33">
        <v>12197.6</v>
      </c>
      <c r="K2391" s="33">
        <v>1057.45</v>
      </c>
      <c r="L2391" s="31">
        <v>0</v>
      </c>
      <c r="M2391" s="31"/>
      <c r="N2391" s="33">
        <v>69714.05</v>
      </c>
      <c r="O2391" s="31">
        <v>0</v>
      </c>
    </row>
    <row r="2392" spans="1:15" x14ac:dyDescent="0.25">
      <c r="A2392" s="30">
        <v>6</v>
      </c>
      <c r="B2392" s="31" t="s">
        <v>16</v>
      </c>
      <c r="C2392" s="31" t="s">
        <v>15</v>
      </c>
      <c r="D2392" s="31">
        <v>6</v>
      </c>
      <c r="E2392" s="31">
        <v>6</v>
      </c>
      <c r="F2392" s="32">
        <v>45200</v>
      </c>
      <c r="G2392" s="33">
        <v>33235.17</v>
      </c>
      <c r="H2392" s="33">
        <v>21700</v>
      </c>
      <c r="I2392" s="33">
        <v>1645.75</v>
      </c>
      <c r="J2392" s="33">
        <v>19063.439999999999</v>
      </c>
      <c r="K2392" s="33">
        <v>3403.04</v>
      </c>
      <c r="L2392" s="33">
        <v>3101.89</v>
      </c>
      <c r="M2392" s="33"/>
      <c r="N2392" s="33">
        <v>82149.289999999994</v>
      </c>
      <c r="O2392" s="31">
        <v>0</v>
      </c>
    </row>
    <row r="2393" spans="1:15" x14ac:dyDescent="0.25">
      <c r="A2393" s="30">
        <v>118</v>
      </c>
      <c r="B2393" s="31" t="s">
        <v>102</v>
      </c>
      <c r="C2393" s="31" t="s">
        <v>15</v>
      </c>
      <c r="D2393" s="31">
        <v>8</v>
      </c>
      <c r="E2393" s="31">
        <v>7</v>
      </c>
      <c r="F2393" s="32">
        <v>45200</v>
      </c>
      <c r="G2393" s="33">
        <v>46546.8</v>
      </c>
      <c r="H2393" s="31">
        <v>0</v>
      </c>
      <c r="I2393" s="31">
        <v>0</v>
      </c>
      <c r="J2393" s="33">
        <v>18507.07</v>
      </c>
      <c r="K2393" s="33">
        <v>7604.81</v>
      </c>
      <c r="L2393" s="31">
        <v>906.07</v>
      </c>
      <c r="M2393" s="31"/>
      <c r="N2393" s="33">
        <v>73564.75</v>
      </c>
      <c r="O2393" s="31">
        <v>681.99</v>
      </c>
    </row>
    <row r="2394" spans="1:15" x14ac:dyDescent="0.25">
      <c r="A2394" s="30">
        <v>100</v>
      </c>
      <c r="B2394" s="31" t="s">
        <v>103</v>
      </c>
      <c r="C2394" s="31" t="s">
        <v>15</v>
      </c>
      <c r="D2394" s="31">
        <v>8</v>
      </c>
      <c r="E2394" s="31">
        <v>6</v>
      </c>
      <c r="F2394" s="32">
        <v>45200</v>
      </c>
      <c r="G2394" s="33">
        <v>26525</v>
      </c>
      <c r="H2394" s="31">
        <v>0</v>
      </c>
      <c r="I2394" s="31">
        <v>0</v>
      </c>
      <c r="J2394" s="33">
        <v>13948.12</v>
      </c>
      <c r="K2394" s="33">
        <v>4010.45</v>
      </c>
      <c r="L2394" s="31">
        <v>0</v>
      </c>
      <c r="M2394" s="31"/>
      <c r="N2394" s="33">
        <v>44483.57</v>
      </c>
      <c r="O2394" s="31">
        <v>0</v>
      </c>
    </row>
    <row r="2395" spans="1:15" x14ac:dyDescent="0.25">
      <c r="A2395" s="30">
        <v>26</v>
      </c>
      <c r="B2395" s="31" t="s">
        <v>41</v>
      </c>
      <c r="C2395" s="31" t="s">
        <v>15</v>
      </c>
      <c r="D2395" s="31">
        <v>8</v>
      </c>
      <c r="E2395" s="31">
        <v>6</v>
      </c>
      <c r="F2395" s="32">
        <v>45200</v>
      </c>
      <c r="G2395" s="33">
        <v>28716.66</v>
      </c>
      <c r="H2395" s="33">
        <v>11490</v>
      </c>
      <c r="I2395" s="31">
        <v>0</v>
      </c>
      <c r="J2395" s="33">
        <v>11026.6</v>
      </c>
      <c r="K2395" s="33">
        <v>2481.5</v>
      </c>
      <c r="L2395" s="31">
        <v>122.94</v>
      </c>
      <c r="M2395" s="31"/>
      <c r="N2395" s="33">
        <v>53837.7</v>
      </c>
      <c r="O2395" s="31">
        <v>0</v>
      </c>
    </row>
    <row r="2396" spans="1:15" x14ac:dyDescent="0.25">
      <c r="A2396" s="30">
        <v>54</v>
      </c>
      <c r="B2396" s="31" t="s">
        <v>65</v>
      </c>
      <c r="C2396" s="31" t="s">
        <v>15</v>
      </c>
      <c r="D2396" s="31">
        <v>8</v>
      </c>
      <c r="E2396" s="31">
        <v>6</v>
      </c>
      <c r="F2396" s="32">
        <v>45200</v>
      </c>
      <c r="G2396" s="33">
        <v>20958.02</v>
      </c>
      <c r="H2396" s="31">
        <v>535.75</v>
      </c>
      <c r="I2396" s="33">
        <v>1000</v>
      </c>
      <c r="J2396" s="33">
        <v>9935.7999999999993</v>
      </c>
      <c r="K2396" s="33">
        <v>2139.9499999999998</v>
      </c>
      <c r="L2396" s="31">
        <v>0</v>
      </c>
      <c r="M2396" s="31"/>
      <c r="N2396" s="33">
        <v>34569.519999999997</v>
      </c>
      <c r="O2396" s="31">
        <v>0</v>
      </c>
    </row>
    <row r="2397" spans="1:15" ht="30" x14ac:dyDescent="0.25">
      <c r="A2397" s="30">
        <v>15</v>
      </c>
      <c r="B2397" s="31" t="s">
        <v>26</v>
      </c>
      <c r="C2397" s="31" t="s">
        <v>20</v>
      </c>
      <c r="D2397" s="31">
        <v>7</v>
      </c>
      <c r="E2397" s="31">
        <v>6</v>
      </c>
      <c r="F2397" s="32">
        <v>45200</v>
      </c>
      <c r="G2397" s="33">
        <v>27660.02</v>
      </c>
      <c r="H2397" s="33">
        <v>16637.5</v>
      </c>
      <c r="I2397" s="33">
        <v>3328</v>
      </c>
      <c r="J2397" s="33">
        <v>29132.83</v>
      </c>
      <c r="K2397" s="33">
        <v>3959.31</v>
      </c>
      <c r="L2397" s="31">
        <v>223.73</v>
      </c>
      <c r="M2397" s="31"/>
      <c r="N2397" s="33">
        <v>80941.39</v>
      </c>
      <c r="O2397" s="31">
        <v>0</v>
      </c>
    </row>
    <row r="2398" spans="1:15" ht="30" x14ac:dyDescent="0.25">
      <c r="A2398" s="30">
        <v>9</v>
      </c>
      <c r="B2398" s="31" t="s">
        <v>19</v>
      </c>
      <c r="C2398" s="31" t="s">
        <v>20</v>
      </c>
      <c r="D2398" s="31">
        <v>5</v>
      </c>
      <c r="E2398" s="31">
        <v>6</v>
      </c>
      <c r="F2398" s="32">
        <v>45200</v>
      </c>
      <c r="G2398" s="33">
        <v>8368.75</v>
      </c>
      <c r="H2398" s="33">
        <v>7099.12</v>
      </c>
      <c r="I2398" s="31">
        <v>0</v>
      </c>
      <c r="J2398" s="33">
        <v>7721.18</v>
      </c>
      <c r="K2398" s="33">
        <v>1013.75</v>
      </c>
      <c r="L2398" s="31">
        <v>79.95</v>
      </c>
      <c r="M2398" s="31"/>
      <c r="N2398" s="33">
        <v>24282.75</v>
      </c>
      <c r="O2398" s="31">
        <v>0</v>
      </c>
    </row>
    <row r="2399" spans="1:15" x14ac:dyDescent="0.25">
      <c r="A2399" s="30">
        <v>80</v>
      </c>
      <c r="B2399" s="31" t="s">
        <v>94</v>
      </c>
      <c r="C2399" s="31" t="s">
        <v>15</v>
      </c>
      <c r="D2399" s="31">
        <v>7</v>
      </c>
      <c r="E2399" s="31">
        <v>7</v>
      </c>
      <c r="F2399" s="32">
        <v>45200</v>
      </c>
      <c r="G2399" s="33">
        <v>20482.68</v>
      </c>
      <c r="H2399" s="33">
        <v>8990</v>
      </c>
      <c r="I2399" s="31">
        <v>0</v>
      </c>
      <c r="J2399" s="33">
        <v>12292.39</v>
      </c>
      <c r="K2399" s="33">
        <v>2346.42</v>
      </c>
      <c r="L2399" s="31">
        <v>246.58</v>
      </c>
      <c r="M2399" s="31"/>
      <c r="N2399" s="33">
        <v>44358.07</v>
      </c>
      <c r="O2399" s="31">
        <v>0</v>
      </c>
    </row>
    <row r="2400" spans="1:15" x14ac:dyDescent="0.25">
      <c r="A2400" s="30">
        <v>131</v>
      </c>
      <c r="B2400" s="31" t="s">
        <v>108</v>
      </c>
      <c r="C2400" s="31" t="s">
        <v>15</v>
      </c>
      <c r="D2400" s="31">
        <v>7</v>
      </c>
      <c r="E2400" s="31">
        <v>7</v>
      </c>
      <c r="F2400" s="32">
        <v>45200</v>
      </c>
      <c r="G2400" s="33">
        <v>6528.84</v>
      </c>
      <c r="H2400" s="31">
        <v>0</v>
      </c>
      <c r="I2400" s="31">
        <v>0</v>
      </c>
      <c r="J2400" s="33">
        <v>3576.56</v>
      </c>
      <c r="K2400" s="33">
        <v>1274.56</v>
      </c>
      <c r="L2400" s="31">
        <v>20</v>
      </c>
      <c r="M2400" s="31"/>
      <c r="N2400" s="33">
        <v>11399.96</v>
      </c>
      <c r="O2400" s="31">
        <v>0</v>
      </c>
    </row>
    <row r="2401" spans="1:15" x14ac:dyDescent="0.25">
      <c r="A2401" s="30">
        <v>47</v>
      </c>
      <c r="B2401" s="31" t="s">
        <v>77</v>
      </c>
      <c r="C2401" s="31" t="s">
        <v>36</v>
      </c>
      <c r="D2401" s="31">
        <v>9</v>
      </c>
      <c r="E2401" s="31">
        <v>6</v>
      </c>
      <c r="F2401" s="32">
        <v>45200</v>
      </c>
      <c r="G2401" s="33">
        <v>31253.07</v>
      </c>
      <c r="H2401" s="31">
        <v>0</v>
      </c>
      <c r="I2401" s="31">
        <v>313</v>
      </c>
      <c r="J2401" s="33">
        <v>19437.939999999999</v>
      </c>
      <c r="K2401" s="33">
        <v>6874.5</v>
      </c>
      <c r="L2401" s="31">
        <v>308.92</v>
      </c>
      <c r="M2401" s="31"/>
      <c r="N2401" s="33">
        <v>58187.43</v>
      </c>
      <c r="O2401" s="31">
        <v>0</v>
      </c>
    </row>
    <row r="2402" spans="1:15" x14ac:dyDescent="0.25">
      <c r="A2402" s="30">
        <v>60</v>
      </c>
      <c r="B2402" s="31" t="s">
        <v>67</v>
      </c>
      <c r="C2402" s="31" t="s">
        <v>15</v>
      </c>
      <c r="D2402" s="31">
        <v>7</v>
      </c>
      <c r="E2402" s="31">
        <v>6</v>
      </c>
      <c r="F2402" s="32">
        <v>45200</v>
      </c>
      <c r="G2402" s="33">
        <v>25240</v>
      </c>
      <c r="H2402" s="31">
        <v>0</v>
      </c>
      <c r="I2402" s="31">
        <v>0</v>
      </c>
      <c r="J2402" s="33">
        <v>9603.5</v>
      </c>
      <c r="K2402" s="33">
        <v>1970</v>
      </c>
      <c r="L2402" s="33">
        <v>1615</v>
      </c>
      <c r="M2402" s="33"/>
      <c r="N2402" s="33">
        <v>38428.5</v>
      </c>
      <c r="O2402" s="31">
        <v>0</v>
      </c>
    </row>
    <row r="2403" spans="1:15" x14ac:dyDescent="0.25">
      <c r="A2403" s="30">
        <v>20</v>
      </c>
      <c r="B2403" s="31" t="s">
        <v>30</v>
      </c>
      <c r="C2403" s="31" t="s">
        <v>15</v>
      </c>
      <c r="D2403" s="31">
        <v>6</v>
      </c>
      <c r="E2403" s="31">
        <v>4.5</v>
      </c>
      <c r="F2403" s="32">
        <v>45200</v>
      </c>
      <c r="G2403" s="33">
        <v>10856.82</v>
      </c>
      <c r="H2403" s="33">
        <v>16620</v>
      </c>
      <c r="I2403" s="31">
        <v>270</v>
      </c>
      <c r="J2403" s="33">
        <v>8028.67</v>
      </c>
      <c r="K2403" s="33">
        <v>1611</v>
      </c>
      <c r="L2403" s="31">
        <v>84.95</v>
      </c>
      <c r="M2403" s="31"/>
      <c r="N2403" s="33">
        <v>37471.440000000002</v>
      </c>
      <c r="O2403" s="31">
        <v>0</v>
      </c>
    </row>
    <row r="2404" spans="1:15" x14ac:dyDescent="0.25">
      <c r="A2404" s="30">
        <v>24</v>
      </c>
      <c r="B2404" s="31" t="s">
        <v>39</v>
      </c>
      <c r="C2404" s="31" t="s">
        <v>36</v>
      </c>
      <c r="D2404" s="31">
        <v>6</v>
      </c>
      <c r="E2404" s="31">
        <v>6</v>
      </c>
      <c r="F2404" s="32">
        <v>45200</v>
      </c>
      <c r="G2404" s="33">
        <v>25756.13</v>
      </c>
      <c r="H2404" s="33">
        <v>1649</v>
      </c>
      <c r="I2404" s="33">
        <v>1663</v>
      </c>
      <c r="J2404" s="33">
        <v>8712.4</v>
      </c>
      <c r="K2404" s="33">
        <v>1298.75</v>
      </c>
      <c r="L2404" s="31">
        <v>419.96</v>
      </c>
      <c r="M2404" s="31"/>
      <c r="N2404" s="33">
        <v>39499.24</v>
      </c>
      <c r="O2404" s="31">
        <v>0</v>
      </c>
    </row>
    <row r="2405" spans="1:15" x14ac:dyDescent="0.25">
      <c r="A2405" s="30">
        <v>88</v>
      </c>
      <c r="B2405" s="31" t="s">
        <v>92</v>
      </c>
      <c r="C2405" s="31" t="s">
        <v>15</v>
      </c>
      <c r="D2405" s="31">
        <v>7</v>
      </c>
      <c r="E2405" s="31">
        <v>7</v>
      </c>
      <c r="F2405" s="32">
        <v>45200</v>
      </c>
      <c r="G2405" s="33">
        <v>20726.48</v>
      </c>
      <c r="H2405" s="33">
        <v>9238.9</v>
      </c>
      <c r="I2405" s="33">
        <v>5030</v>
      </c>
      <c r="J2405" s="33">
        <v>8689.41</v>
      </c>
      <c r="K2405" s="33">
        <v>3048.89</v>
      </c>
      <c r="L2405" s="31">
        <v>94.64</v>
      </c>
      <c r="M2405" s="31"/>
      <c r="N2405" s="33">
        <v>46828.32</v>
      </c>
      <c r="O2405" s="31">
        <v>0</v>
      </c>
    </row>
    <row r="2406" spans="1:15" x14ac:dyDescent="0.25">
      <c r="A2406" s="30">
        <v>17</v>
      </c>
      <c r="B2406" s="31" t="s">
        <v>28</v>
      </c>
      <c r="C2406" s="31" t="s">
        <v>15</v>
      </c>
      <c r="D2406" s="31">
        <v>7</v>
      </c>
      <c r="E2406" s="31">
        <v>6</v>
      </c>
      <c r="F2406" s="32">
        <v>45200</v>
      </c>
      <c r="G2406" s="33">
        <v>23050.36</v>
      </c>
      <c r="H2406" s="33">
        <v>17575</v>
      </c>
      <c r="I2406" s="33">
        <v>1365</v>
      </c>
      <c r="J2406" s="33">
        <v>9603.17</v>
      </c>
      <c r="K2406" s="33">
        <v>2848</v>
      </c>
      <c r="L2406" s="33">
        <v>1064.94</v>
      </c>
      <c r="M2406" s="33"/>
      <c r="N2406" s="33">
        <v>55506.47</v>
      </c>
      <c r="O2406" s="31">
        <v>0</v>
      </c>
    </row>
    <row r="2407" spans="1:15" x14ac:dyDescent="0.25">
      <c r="A2407" s="30">
        <v>40</v>
      </c>
      <c r="B2407" s="31" t="s">
        <v>57</v>
      </c>
      <c r="C2407" s="31" t="s">
        <v>32</v>
      </c>
      <c r="D2407" s="31">
        <v>7</v>
      </c>
      <c r="E2407" s="31">
        <v>6</v>
      </c>
      <c r="F2407" s="32">
        <v>45200</v>
      </c>
      <c r="G2407" s="33">
        <v>39999</v>
      </c>
      <c r="H2407" s="33">
        <v>10500</v>
      </c>
      <c r="I2407" s="31">
        <v>0</v>
      </c>
      <c r="J2407" s="33">
        <v>20724</v>
      </c>
      <c r="K2407" s="33">
        <v>4110.32</v>
      </c>
      <c r="L2407" s="31">
        <v>167.96</v>
      </c>
      <c r="M2407" s="31"/>
      <c r="N2407" s="33">
        <v>75501.279999999999</v>
      </c>
      <c r="O2407" s="31">
        <v>0</v>
      </c>
    </row>
    <row r="2408" spans="1:15" x14ac:dyDescent="0.25">
      <c r="A2408" s="30">
        <v>32</v>
      </c>
      <c r="B2408" s="31" t="s">
        <v>49</v>
      </c>
      <c r="C2408" s="31" t="s">
        <v>15</v>
      </c>
      <c r="D2408" s="31">
        <v>7</v>
      </c>
      <c r="E2408" s="31">
        <v>7</v>
      </c>
      <c r="F2408" s="32">
        <v>45200</v>
      </c>
      <c r="G2408" s="33">
        <v>23658.49</v>
      </c>
      <c r="H2408" s="33">
        <v>17570</v>
      </c>
      <c r="I2408" s="31">
        <v>0</v>
      </c>
      <c r="J2408" s="33">
        <v>11361.85</v>
      </c>
      <c r="K2408" s="33">
        <v>2358.15</v>
      </c>
      <c r="L2408" s="31">
        <v>396.98</v>
      </c>
      <c r="M2408" s="31"/>
      <c r="N2408" s="33">
        <v>55345.47</v>
      </c>
      <c r="O2408" s="31">
        <v>0</v>
      </c>
    </row>
    <row r="2409" spans="1:15" x14ac:dyDescent="0.25">
      <c r="A2409" s="30">
        <v>21</v>
      </c>
      <c r="B2409" s="31" t="s">
        <v>33</v>
      </c>
      <c r="C2409" s="31" t="s">
        <v>15</v>
      </c>
      <c r="D2409" s="31">
        <v>6</v>
      </c>
      <c r="E2409" s="31">
        <v>6</v>
      </c>
      <c r="F2409" s="32">
        <v>45200</v>
      </c>
      <c r="G2409" s="33">
        <v>29842.5</v>
      </c>
      <c r="H2409" s="33">
        <v>1200</v>
      </c>
      <c r="I2409" s="31">
        <v>0</v>
      </c>
      <c r="J2409" s="33">
        <v>15077.37</v>
      </c>
      <c r="K2409" s="33">
        <v>3067.3</v>
      </c>
      <c r="L2409" s="31">
        <v>89.97</v>
      </c>
      <c r="M2409" s="31"/>
      <c r="N2409" s="33">
        <v>49277.14</v>
      </c>
      <c r="O2409" s="31">
        <v>0</v>
      </c>
    </row>
    <row r="2410" spans="1:15" x14ac:dyDescent="0.25">
      <c r="A2410" s="30">
        <v>22</v>
      </c>
      <c r="B2410" s="31" t="s">
        <v>34</v>
      </c>
      <c r="C2410" s="31" t="s">
        <v>15</v>
      </c>
      <c r="D2410" s="31">
        <v>6</v>
      </c>
      <c r="E2410" s="31">
        <v>4.5</v>
      </c>
      <c r="F2410" s="32">
        <v>45200</v>
      </c>
      <c r="G2410" s="33">
        <v>12150.95</v>
      </c>
      <c r="H2410" s="33">
        <v>15020</v>
      </c>
      <c r="I2410" s="31">
        <v>0</v>
      </c>
      <c r="J2410" s="33">
        <v>8396.5</v>
      </c>
      <c r="K2410" s="33">
        <v>1576.5</v>
      </c>
      <c r="L2410" s="31">
        <v>99.8</v>
      </c>
      <c r="M2410" s="31"/>
      <c r="N2410" s="33">
        <v>37243.75</v>
      </c>
      <c r="O2410" s="31">
        <v>0</v>
      </c>
    </row>
    <row r="2411" spans="1:15" ht="30" x14ac:dyDescent="0.25">
      <c r="A2411" s="30">
        <v>109</v>
      </c>
      <c r="B2411" s="31" t="s">
        <v>99</v>
      </c>
      <c r="C2411" s="31" t="s">
        <v>20</v>
      </c>
      <c r="D2411" s="31">
        <v>7</v>
      </c>
      <c r="E2411" s="31">
        <v>6</v>
      </c>
      <c r="F2411" s="32">
        <v>45200</v>
      </c>
      <c r="G2411" s="33">
        <v>14522.4</v>
      </c>
      <c r="H2411" s="33">
        <v>5650</v>
      </c>
      <c r="I2411" s="31">
        <v>0</v>
      </c>
      <c r="J2411" s="33">
        <v>6864.65</v>
      </c>
      <c r="K2411" s="33">
        <v>1820.7</v>
      </c>
      <c r="L2411" s="31">
        <v>0</v>
      </c>
      <c r="M2411" s="31"/>
      <c r="N2411" s="33">
        <v>28857.75</v>
      </c>
      <c r="O2411" s="31">
        <v>0</v>
      </c>
    </row>
    <row r="2412" spans="1:15" x14ac:dyDescent="0.25">
      <c r="A2412" s="30">
        <v>44</v>
      </c>
      <c r="B2412" s="31" t="s">
        <v>84</v>
      </c>
      <c r="C2412" s="31" t="s">
        <v>15</v>
      </c>
      <c r="D2412" s="31">
        <v>7</v>
      </c>
      <c r="E2412" s="31">
        <v>6</v>
      </c>
      <c r="F2412" s="32">
        <v>45200</v>
      </c>
      <c r="G2412" s="33">
        <v>38377.43</v>
      </c>
      <c r="H2412" s="33">
        <v>36600</v>
      </c>
      <c r="I2412" s="31">
        <v>0</v>
      </c>
      <c r="J2412" s="33">
        <v>14968.93</v>
      </c>
      <c r="K2412" s="33">
        <v>3179.76</v>
      </c>
      <c r="L2412" s="31">
        <v>0</v>
      </c>
      <c r="M2412" s="31"/>
      <c r="N2412" s="33">
        <v>93126.12</v>
      </c>
      <c r="O2412" s="31">
        <v>0</v>
      </c>
    </row>
    <row r="2413" spans="1:15" x14ac:dyDescent="0.25">
      <c r="A2413" s="30">
        <v>20</v>
      </c>
      <c r="B2413" s="31" t="s">
        <v>30</v>
      </c>
      <c r="C2413" s="31" t="s">
        <v>15</v>
      </c>
      <c r="D2413" s="31">
        <v>6</v>
      </c>
      <c r="E2413" s="31">
        <v>4.5</v>
      </c>
      <c r="F2413" s="32">
        <v>45231</v>
      </c>
      <c r="G2413" s="33">
        <v>24115.8</v>
      </c>
      <c r="H2413" s="33">
        <v>1200</v>
      </c>
      <c r="I2413" s="31">
        <v>200</v>
      </c>
      <c r="J2413" s="33">
        <v>15735.5</v>
      </c>
      <c r="K2413" s="33">
        <v>3094.5</v>
      </c>
      <c r="L2413" s="31">
        <v>529.92999999999995</v>
      </c>
      <c r="M2413" s="31"/>
      <c r="N2413" s="33">
        <v>44875.73</v>
      </c>
      <c r="O2413" s="31">
        <v>0</v>
      </c>
    </row>
    <row r="2414" spans="1:15" ht="30" x14ac:dyDescent="0.25">
      <c r="A2414" s="30">
        <v>109</v>
      </c>
      <c r="B2414" s="31" t="s">
        <v>99</v>
      </c>
      <c r="C2414" s="31" t="s">
        <v>20</v>
      </c>
      <c r="D2414" s="31">
        <v>7</v>
      </c>
      <c r="E2414" s="31">
        <v>6</v>
      </c>
      <c r="F2414" s="32">
        <v>45231</v>
      </c>
      <c r="G2414" s="33">
        <v>22774.5</v>
      </c>
      <c r="H2414" s="31">
        <v>933</v>
      </c>
      <c r="I2414" s="31">
        <v>76</v>
      </c>
      <c r="J2414" s="33">
        <v>10590.85</v>
      </c>
      <c r="K2414" s="33">
        <v>2831.8</v>
      </c>
      <c r="L2414" s="31">
        <v>0</v>
      </c>
      <c r="M2414" s="31"/>
      <c r="N2414" s="33">
        <v>37206.15</v>
      </c>
      <c r="O2414" s="31">
        <v>0</v>
      </c>
    </row>
    <row r="2415" spans="1:15" x14ac:dyDescent="0.25">
      <c r="A2415" s="30">
        <v>118</v>
      </c>
      <c r="B2415" s="31" t="s">
        <v>102</v>
      </c>
      <c r="C2415" s="31" t="s">
        <v>15</v>
      </c>
      <c r="D2415" s="31">
        <v>8</v>
      </c>
      <c r="E2415" s="31">
        <v>7</v>
      </c>
      <c r="F2415" s="32">
        <v>45231</v>
      </c>
      <c r="G2415" s="33">
        <v>45646.74</v>
      </c>
      <c r="H2415" s="31">
        <v>160</v>
      </c>
      <c r="I2415" s="31">
        <v>0</v>
      </c>
      <c r="J2415" s="33">
        <v>21977.46</v>
      </c>
      <c r="K2415" s="33">
        <v>8350.0400000000009</v>
      </c>
      <c r="L2415" s="31">
        <v>153</v>
      </c>
      <c r="M2415" s="31"/>
      <c r="N2415" s="33">
        <v>76287.240000000005</v>
      </c>
      <c r="O2415" s="31">
        <v>0</v>
      </c>
    </row>
    <row r="2416" spans="1:15" x14ac:dyDescent="0.25">
      <c r="A2416" s="30">
        <v>21</v>
      </c>
      <c r="B2416" s="31" t="s">
        <v>33</v>
      </c>
      <c r="C2416" s="31" t="s">
        <v>15</v>
      </c>
      <c r="D2416" s="31">
        <v>6</v>
      </c>
      <c r="E2416" s="31">
        <v>6</v>
      </c>
      <c r="F2416" s="32">
        <v>45231</v>
      </c>
      <c r="G2416" s="33">
        <v>47620.24</v>
      </c>
      <c r="H2416" s="33">
        <v>6840</v>
      </c>
      <c r="I2416" s="31">
        <v>850</v>
      </c>
      <c r="J2416" s="33">
        <v>22584.94</v>
      </c>
      <c r="K2416" s="33">
        <v>4325.9399999999996</v>
      </c>
      <c r="L2416" s="31">
        <v>427.93</v>
      </c>
      <c r="M2416" s="31"/>
      <c r="N2416" s="33">
        <v>82649.05</v>
      </c>
      <c r="O2416" s="31">
        <v>0</v>
      </c>
    </row>
    <row r="2417" spans="1:15" x14ac:dyDescent="0.25">
      <c r="A2417" s="30">
        <v>32</v>
      </c>
      <c r="B2417" s="31" t="s">
        <v>49</v>
      </c>
      <c r="C2417" s="31" t="s">
        <v>15</v>
      </c>
      <c r="D2417" s="31">
        <v>7</v>
      </c>
      <c r="E2417" s="31">
        <v>7</v>
      </c>
      <c r="F2417" s="32">
        <v>45231</v>
      </c>
      <c r="G2417" s="33">
        <v>45369.52</v>
      </c>
      <c r="H2417" s="33">
        <v>1250</v>
      </c>
      <c r="I2417" s="31">
        <v>515</v>
      </c>
      <c r="J2417" s="33">
        <v>19027</v>
      </c>
      <c r="K2417" s="33">
        <v>3920.75</v>
      </c>
      <c r="L2417" s="31">
        <v>391.89</v>
      </c>
      <c r="M2417" s="31"/>
      <c r="N2417" s="33">
        <v>70474.16</v>
      </c>
      <c r="O2417" s="31">
        <v>0</v>
      </c>
    </row>
    <row r="2418" spans="1:15" x14ac:dyDescent="0.25">
      <c r="A2418" s="30">
        <v>40</v>
      </c>
      <c r="B2418" s="31" t="s">
        <v>57</v>
      </c>
      <c r="C2418" s="31" t="s">
        <v>32</v>
      </c>
      <c r="D2418" s="31">
        <v>7</v>
      </c>
      <c r="E2418" s="31">
        <v>6</v>
      </c>
      <c r="F2418" s="32">
        <v>45231</v>
      </c>
      <c r="G2418" s="33">
        <v>68310</v>
      </c>
      <c r="H2418" s="33">
        <v>9870</v>
      </c>
      <c r="I2418" s="31">
        <v>200</v>
      </c>
      <c r="J2418" s="33">
        <v>32174.45</v>
      </c>
      <c r="K2418" s="33">
        <v>4955.72</v>
      </c>
      <c r="L2418" s="31">
        <v>271.87</v>
      </c>
      <c r="M2418" s="31"/>
      <c r="N2418" s="33">
        <v>115782.04</v>
      </c>
      <c r="O2418" s="31">
        <v>0</v>
      </c>
    </row>
    <row r="2419" spans="1:15" x14ac:dyDescent="0.25">
      <c r="A2419" s="30">
        <v>17</v>
      </c>
      <c r="B2419" s="31" t="s">
        <v>28</v>
      </c>
      <c r="C2419" s="31" t="s">
        <v>15</v>
      </c>
      <c r="D2419" s="31">
        <v>7</v>
      </c>
      <c r="E2419" s="31">
        <v>6</v>
      </c>
      <c r="F2419" s="32">
        <v>45231</v>
      </c>
      <c r="G2419" s="33">
        <v>33687.019999999997</v>
      </c>
      <c r="H2419" s="33">
        <v>25315</v>
      </c>
      <c r="I2419" s="33">
        <v>2550</v>
      </c>
      <c r="J2419" s="33">
        <v>19119.21</v>
      </c>
      <c r="K2419" s="33">
        <v>4363.1000000000004</v>
      </c>
      <c r="L2419" s="31">
        <v>564.91999999999996</v>
      </c>
      <c r="M2419" s="31"/>
      <c r="N2419" s="33">
        <v>85599.25</v>
      </c>
      <c r="O2419" s="31">
        <v>0</v>
      </c>
    </row>
    <row r="2420" spans="1:15" x14ac:dyDescent="0.25">
      <c r="A2420" s="30">
        <v>60</v>
      </c>
      <c r="B2420" s="31" t="s">
        <v>67</v>
      </c>
      <c r="C2420" s="31" t="s">
        <v>15</v>
      </c>
      <c r="D2420" s="31">
        <v>7</v>
      </c>
      <c r="E2420" s="31">
        <v>6</v>
      </c>
      <c r="F2420" s="32">
        <v>45231</v>
      </c>
      <c r="G2420" s="33">
        <v>47515</v>
      </c>
      <c r="H2420" s="31">
        <v>0</v>
      </c>
      <c r="I2420" s="33">
        <v>1400</v>
      </c>
      <c r="J2420" s="33">
        <v>20759</v>
      </c>
      <c r="K2420" s="33">
        <v>3464</v>
      </c>
      <c r="L2420" s="31">
        <v>379.72</v>
      </c>
      <c r="M2420" s="31"/>
      <c r="N2420" s="33">
        <v>73517.72</v>
      </c>
      <c r="O2420" s="31">
        <v>0</v>
      </c>
    </row>
    <row r="2421" spans="1:15" x14ac:dyDescent="0.25">
      <c r="A2421" s="30">
        <v>88</v>
      </c>
      <c r="B2421" s="31" t="s">
        <v>92</v>
      </c>
      <c r="C2421" s="31" t="s">
        <v>15</v>
      </c>
      <c r="D2421" s="31">
        <v>7</v>
      </c>
      <c r="E2421" s="31">
        <v>7</v>
      </c>
      <c r="F2421" s="32">
        <v>45231</v>
      </c>
      <c r="G2421" s="33">
        <v>32733.360000000001</v>
      </c>
      <c r="H2421" s="31">
        <v>0</v>
      </c>
      <c r="I2421" s="33">
        <v>4915</v>
      </c>
      <c r="J2421" s="33">
        <v>15221.04</v>
      </c>
      <c r="K2421" s="33">
        <v>5742.72</v>
      </c>
      <c r="L2421" s="31">
        <v>239.92</v>
      </c>
      <c r="M2421" s="31"/>
      <c r="N2421" s="33">
        <v>58852.04</v>
      </c>
      <c r="O2421" s="31">
        <v>0</v>
      </c>
    </row>
    <row r="2422" spans="1:15" x14ac:dyDescent="0.25">
      <c r="A2422" s="30">
        <v>22</v>
      </c>
      <c r="B2422" s="31" t="s">
        <v>34</v>
      </c>
      <c r="C2422" s="31" t="s">
        <v>15</v>
      </c>
      <c r="D2422" s="31">
        <v>6</v>
      </c>
      <c r="E2422" s="31">
        <v>4.5</v>
      </c>
      <c r="F2422" s="32">
        <v>45231</v>
      </c>
      <c r="G2422" s="33">
        <v>26943.16</v>
      </c>
      <c r="H2422" s="31">
        <v>0</v>
      </c>
      <c r="I2422" s="31">
        <v>540</v>
      </c>
      <c r="J2422" s="33">
        <v>16662.54</v>
      </c>
      <c r="K2422" s="33">
        <v>2365.5</v>
      </c>
      <c r="L2422" s="31">
        <v>894.89</v>
      </c>
      <c r="M2422" s="31"/>
      <c r="N2422" s="33">
        <v>47406.09</v>
      </c>
      <c r="O2422" s="31">
        <v>0</v>
      </c>
    </row>
    <row r="2423" spans="1:15" x14ac:dyDescent="0.25">
      <c r="A2423" s="30">
        <v>100</v>
      </c>
      <c r="B2423" s="31" t="s">
        <v>103</v>
      </c>
      <c r="C2423" s="31" t="s">
        <v>15</v>
      </c>
      <c r="D2423" s="31">
        <v>8</v>
      </c>
      <c r="E2423" s="31">
        <v>6</v>
      </c>
      <c r="F2423" s="32">
        <v>45231</v>
      </c>
      <c r="G2423" s="33">
        <v>32123.83</v>
      </c>
      <c r="H2423" s="31">
        <v>0</v>
      </c>
      <c r="I2423" s="31">
        <v>0</v>
      </c>
      <c r="J2423" s="33">
        <v>23761</v>
      </c>
      <c r="K2423" s="33">
        <v>5199.9399999999996</v>
      </c>
      <c r="L2423" s="31">
        <v>0</v>
      </c>
      <c r="M2423" s="31"/>
      <c r="N2423" s="33">
        <v>61084.77</v>
      </c>
      <c r="O2423" s="31">
        <v>0</v>
      </c>
    </row>
    <row r="2424" spans="1:15" x14ac:dyDescent="0.25">
      <c r="A2424" s="30">
        <v>63</v>
      </c>
      <c r="B2424" s="31" t="s">
        <v>56</v>
      </c>
      <c r="C2424" s="31" t="s">
        <v>15</v>
      </c>
      <c r="D2424" s="31">
        <v>8</v>
      </c>
      <c r="E2424" s="31">
        <v>6</v>
      </c>
      <c r="F2424" s="32">
        <v>45231</v>
      </c>
      <c r="G2424" s="33">
        <v>42780</v>
      </c>
      <c r="H2424" s="33">
        <v>2100</v>
      </c>
      <c r="I2424" s="31">
        <v>135</v>
      </c>
      <c r="J2424" s="33">
        <v>19699.22</v>
      </c>
      <c r="K2424" s="33">
        <v>2925.5</v>
      </c>
      <c r="L2424" s="33">
        <v>6263.01</v>
      </c>
      <c r="M2424" s="33"/>
      <c r="N2424" s="33">
        <v>73902.73</v>
      </c>
      <c r="O2424" s="31">
        <v>0</v>
      </c>
    </row>
    <row r="2425" spans="1:15" x14ac:dyDescent="0.25">
      <c r="A2425" s="30">
        <v>7</v>
      </c>
      <c r="B2425" s="31" t="s">
        <v>17</v>
      </c>
      <c r="C2425" s="31" t="s">
        <v>15</v>
      </c>
      <c r="D2425" s="31">
        <v>6</v>
      </c>
      <c r="E2425" s="31">
        <v>6</v>
      </c>
      <c r="F2425" s="32">
        <v>45231</v>
      </c>
      <c r="G2425" s="33">
        <v>24550.83</v>
      </c>
      <c r="H2425" s="31">
        <v>0</v>
      </c>
      <c r="I2425" s="31">
        <v>0</v>
      </c>
      <c r="J2425" s="33">
        <v>7385.5</v>
      </c>
      <c r="K2425" s="33">
        <v>1350</v>
      </c>
      <c r="L2425" s="31">
        <v>0</v>
      </c>
      <c r="M2425" s="31"/>
      <c r="N2425" s="33">
        <v>33286.33</v>
      </c>
      <c r="O2425" s="31">
        <v>0</v>
      </c>
    </row>
    <row r="2426" spans="1:15" x14ac:dyDescent="0.25">
      <c r="A2426" s="30">
        <v>72</v>
      </c>
      <c r="B2426" s="31" t="s">
        <v>71</v>
      </c>
      <c r="C2426" s="31" t="s">
        <v>32</v>
      </c>
      <c r="D2426" s="31">
        <v>8</v>
      </c>
      <c r="E2426" s="31">
        <v>6</v>
      </c>
      <c r="F2426" s="32">
        <v>45231</v>
      </c>
      <c r="G2426" s="33">
        <v>45474.28</v>
      </c>
      <c r="H2426" s="31">
        <v>0</v>
      </c>
      <c r="I2426" s="33">
        <v>1444</v>
      </c>
      <c r="J2426" s="33">
        <v>17036.919999999998</v>
      </c>
      <c r="K2426" s="33">
        <v>3527.1</v>
      </c>
      <c r="L2426" s="31">
        <v>48.99</v>
      </c>
      <c r="M2426" s="31"/>
      <c r="N2426" s="33">
        <v>67531.289999999994</v>
      </c>
      <c r="O2426" s="31">
        <v>0</v>
      </c>
    </row>
    <row r="2427" spans="1:15" ht="30" x14ac:dyDescent="0.25">
      <c r="A2427" s="30">
        <v>81</v>
      </c>
      <c r="B2427" s="31" t="s">
        <v>91</v>
      </c>
      <c r="C2427" s="31" t="s">
        <v>59</v>
      </c>
      <c r="D2427" s="31">
        <v>7</v>
      </c>
      <c r="E2427" s="31">
        <v>0</v>
      </c>
      <c r="F2427" s="32">
        <v>45231</v>
      </c>
      <c r="G2427" s="33">
        <v>32466.799999999999</v>
      </c>
      <c r="H2427" s="31">
        <v>900</v>
      </c>
      <c r="I2427" s="31">
        <v>0</v>
      </c>
      <c r="J2427" s="33">
        <v>13102</v>
      </c>
      <c r="K2427" s="33">
        <v>4991.9399999999996</v>
      </c>
      <c r="L2427" s="31">
        <v>30</v>
      </c>
      <c r="M2427" s="31"/>
      <c r="N2427" s="33">
        <v>51490.74</v>
      </c>
      <c r="O2427" s="31">
        <v>62.04</v>
      </c>
    </row>
    <row r="2428" spans="1:15" x14ac:dyDescent="0.25">
      <c r="A2428" s="30">
        <v>65</v>
      </c>
      <c r="B2428" s="31" t="s">
        <v>82</v>
      </c>
      <c r="C2428" s="31" t="s">
        <v>15</v>
      </c>
      <c r="D2428" s="31">
        <v>8</v>
      </c>
      <c r="E2428" s="31">
        <v>6</v>
      </c>
      <c r="F2428" s="32">
        <v>45231</v>
      </c>
      <c r="G2428" s="33">
        <v>29122.92</v>
      </c>
      <c r="H2428" s="31">
        <v>0</v>
      </c>
      <c r="I2428" s="31">
        <v>0</v>
      </c>
      <c r="J2428" s="33">
        <v>12652.62</v>
      </c>
      <c r="K2428" s="33">
        <v>3458.21</v>
      </c>
      <c r="L2428" s="31">
        <v>266</v>
      </c>
      <c r="M2428" s="31"/>
      <c r="N2428" s="33">
        <v>45499.75</v>
      </c>
      <c r="O2428" s="31">
        <v>0</v>
      </c>
    </row>
    <row r="2429" spans="1:15" x14ac:dyDescent="0.25">
      <c r="A2429" s="30">
        <v>86</v>
      </c>
      <c r="B2429" s="31" t="s">
        <v>104</v>
      </c>
      <c r="C2429" s="31" t="s">
        <v>105</v>
      </c>
      <c r="D2429" s="31">
        <v>7</v>
      </c>
      <c r="E2429" s="31">
        <v>7</v>
      </c>
      <c r="F2429" s="32">
        <v>45231</v>
      </c>
      <c r="G2429" s="33">
        <v>36341.71</v>
      </c>
      <c r="H2429" s="31">
        <v>150</v>
      </c>
      <c r="I2429" s="31">
        <v>795</v>
      </c>
      <c r="J2429" s="33">
        <v>17326.849999999999</v>
      </c>
      <c r="K2429" s="33">
        <v>8223.76</v>
      </c>
      <c r="L2429" s="31">
        <v>571.03</v>
      </c>
      <c r="M2429" s="31"/>
      <c r="N2429" s="33">
        <v>63408.35</v>
      </c>
      <c r="O2429" s="33">
        <v>2077</v>
      </c>
    </row>
    <row r="2430" spans="1:15" x14ac:dyDescent="0.25">
      <c r="A2430" s="30">
        <v>113</v>
      </c>
      <c r="B2430" s="31" t="s">
        <v>109</v>
      </c>
      <c r="C2430" s="31" t="s">
        <v>32</v>
      </c>
      <c r="D2430" s="31">
        <v>6</v>
      </c>
      <c r="E2430" s="31">
        <v>7</v>
      </c>
      <c r="F2430" s="32">
        <v>45231</v>
      </c>
      <c r="G2430" s="33">
        <v>19198.91</v>
      </c>
      <c r="H2430" s="31">
        <v>0</v>
      </c>
      <c r="I2430" s="31">
        <v>0</v>
      </c>
      <c r="J2430" s="33">
        <v>7680.58</v>
      </c>
      <c r="K2430" s="31">
        <v>433.6</v>
      </c>
      <c r="L2430" s="31">
        <v>52.95</v>
      </c>
      <c r="M2430" s="31"/>
      <c r="N2430" s="33">
        <v>27366.04</v>
      </c>
      <c r="O2430" s="33">
        <v>3816</v>
      </c>
    </row>
    <row r="2431" spans="1:15" ht="30" x14ac:dyDescent="0.25">
      <c r="A2431" s="30">
        <v>95</v>
      </c>
      <c r="B2431" s="31" t="s">
        <v>98</v>
      </c>
      <c r="C2431" s="31" t="s">
        <v>59</v>
      </c>
      <c r="D2431" s="31">
        <v>7</v>
      </c>
      <c r="E2431" s="31">
        <v>7</v>
      </c>
      <c r="F2431" s="32">
        <v>45231</v>
      </c>
      <c r="G2431" s="33">
        <v>37639.9</v>
      </c>
      <c r="H2431" s="31">
        <v>30</v>
      </c>
      <c r="I2431" s="31">
        <v>98</v>
      </c>
      <c r="J2431" s="33">
        <v>13311.66</v>
      </c>
      <c r="K2431" s="33">
        <v>5885.52</v>
      </c>
      <c r="L2431" s="33">
        <v>1293.4000000000001</v>
      </c>
      <c r="M2431" s="33"/>
      <c r="N2431" s="33">
        <v>58258.48</v>
      </c>
      <c r="O2431" s="33">
        <v>2128</v>
      </c>
    </row>
    <row r="2432" spans="1:15" x14ac:dyDescent="0.25">
      <c r="A2432" s="30">
        <v>44</v>
      </c>
      <c r="B2432" s="31" t="s">
        <v>84</v>
      </c>
      <c r="C2432" s="31" t="s">
        <v>15</v>
      </c>
      <c r="D2432" s="31">
        <v>7</v>
      </c>
      <c r="E2432" s="31">
        <v>6</v>
      </c>
      <c r="F2432" s="32">
        <v>45231</v>
      </c>
      <c r="G2432" s="33">
        <v>45890.31</v>
      </c>
      <c r="H2432" s="31">
        <v>0</v>
      </c>
      <c r="I2432" s="31">
        <v>0</v>
      </c>
      <c r="J2432" s="33">
        <v>17512.84</v>
      </c>
      <c r="K2432" s="33">
        <v>3728.69</v>
      </c>
      <c r="L2432" s="31">
        <v>0</v>
      </c>
      <c r="M2432" s="31"/>
      <c r="N2432" s="33">
        <v>67131.839999999997</v>
      </c>
      <c r="O2432" s="31">
        <v>0</v>
      </c>
    </row>
    <row r="2433" spans="1:15" x14ac:dyDescent="0.25">
      <c r="A2433" s="30">
        <v>53</v>
      </c>
      <c r="B2433" s="31" t="s">
        <v>66</v>
      </c>
      <c r="C2433" s="31" t="s">
        <v>36</v>
      </c>
      <c r="D2433" s="31">
        <v>6</v>
      </c>
      <c r="E2433" s="31">
        <v>6</v>
      </c>
      <c r="F2433" s="32">
        <v>45231</v>
      </c>
      <c r="G2433" s="33">
        <v>24554.25</v>
      </c>
      <c r="H2433" s="33">
        <v>9045</v>
      </c>
      <c r="I2433" s="33">
        <v>1185</v>
      </c>
      <c r="J2433" s="33">
        <v>10484.290000000001</v>
      </c>
      <c r="K2433" s="33">
        <v>3035.12</v>
      </c>
      <c r="L2433" s="31">
        <v>48</v>
      </c>
      <c r="M2433" s="31"/>
      <c r="N2433" s="33">
        <v>48351.66</v>
      </c>
      <c r="O2433" s="31">
        <v>865</v>
      </c>
    </row>
    <row r="2434" spans="1:15" x14ac:dyDescent="0.25">
      <c r="A2434" s="30">
        <v>126</v>
      </c>
      <c r="B2434" s="31" t="s">
        <v>106</v>
      </c>
      <c r="C2434" s="31" t="s">
        <v>15</v>
      </c>
      <c r="D2434" s="31">
        <v>8</v>
      </c>
      <c r="E2434" s="31">
        <v>6</v>
      </c>
      <c r="F2434" s="32">
        <v>45231</v>
      </c>
      <c r="G2434" s="33">
        <v>50006.63</v>
      </c>
      <c r="H2434" s="33">
        <v>46190</v>
      </c>
      <c r="I2434" s="31">
        <v>0</v>
      </c>
      <c r="J2434" s="33">
        <v>23554</v>
      </c>
      <c r="K2434" s="33">
        <v>5527.23</v>
      </c>
      <c r="L2434" s="31">
        <v>141</v>
      </c>
      <c r="M2434" s="31"/>
      <c r="N2434" s="33">
        <v>125418.86</v>
      </c>
      <c r="O2434" s="31">
        <v>0</v>
      </c>
    </row>
    <row r="2435" spans="1:15" x14ac:dyDescent="0.25">
      <c r="A2435" s="30">
        <v>70</v>
      </c>
      <c r="B2435" s="31" t="s">
        <v>69</v>
      </c>
      <c r="C2435" s="31" t="s">
        <v>15</v>
      </c>
      <c r="D2435" s="31">
        <v>8</v>
      </c>
      <c r="E2435" s="31">
        <v>6</v>
      </c>
      <c r="F2435" s="32">
        <v>45231</v>
      </c>
      <c r="G2435" s="33">
        <v>22173.49</v>
      </c>
      <c r="H2435" s="33">
        <v>1867</v>
      </c>
      <c r="I2435" s="31">
        <v>0</v>
      </c>
      <c r="J2435" s="33">
        <v>6515</v>
      </c>
      <c r="K2435" s="33">
        <v>2010</v>
      </c>
      <c r="L2435" s="31">
        <v>250.44</v>
      </c>
      <c r="M2435" s="31"/>
      <c r="N2435" s="33">
        <v>32815.93</v>
      </c>
      <c r="O2435" s="31">
        <v>353.16</v>
      </c>
    </row>
    <row r="2436" spans="1:15" x14ac:dyDescent="0.25">
      <c r="A2436" s="30">
        <v>108</v>
      </c>
      <c r="B2436" s="31" t="s">
        <v>97</v>
      </c>
      <c r="C2436" s="31" t="s">
        <v>15</v>
      </c>
      <c r="D2436" s="31">
        <v>9</v>
      </c>
      <c r="E2436" s="31">
        <v>4.5</v>
      </c>
      <c r="F2436" s="32">
        <v>45231</v>
      </c>
      <c r="G2436" s="33">
        <v>28812.78</v>
      </c>
      <c r="H2436" s="33">
        <v>4420</v>
      </c>
      <c r="I2436" s="31">
        <v>370</v>
      </c>
      <c r="J2436" s="33">
        <v>9934.92</v>
      </c>
      <c r="K2436" s="33">
        <v>3707.27</v>
      </c>
      <c r="L2436" s="31">
        <v>102.5</v>
      </c>
      <c r="M2436" s="31"/>
      <c r="N2436" s="33">
        <v>47347.47</v>
      </c>
      <c r="O2436" s="31">
        <v>0</v>
      </c>
    </row>
    <row r="2437" spans="1:15" x14ac:dyDescent="0.25">
      <c r="A2437" s="30">
        <v>16</v>
      </c>
      <c r="B2437" s="31" t="s">
        <v>27</v>
      </c>
      <c r="C2437" s="31" t="s">
        <v>15</v>
      </c>
      <c r="D2437" s="31">
        <v>7</v>
      </c>
      <c r="E2437" s="31">
        <v>7</v>
      </c>
      <c r="F2437" s="32">
        <v>45231</v>
      </c>
      <c r="G2437" s="33">
        <v>29965.14</v>
      </c>
      <c r="H2437" s="33">
        <v>40934.43</v>
      </c>
      <c r="I2437" s="31">
        <v>0</v>
      </c>
      <c r="J2437" s="33">
        <v>13869.85</v>
      </c>
      <c r="K2437" s="33">
        <v>3052.28</v>
      </c>
      <c r="L2437" s="31">
        <v>0</v>
      </c>
      <c r="M2437" s="31"/>
      <c r="N2437" s="33">
        <v>87821.7</v>
      </c>
      <c r="O2437" s="31">
        <v>0</v>
      </c>
    </row>
    <row r="2438" spans="1:15" x14ac:dyDescent="0.25">
      <c r="A2438" s="30">
        <v>13</v>
      </c>
      <c r="B2438" s="31" t="s">
        <v>25</v>
      </c>
      <c r="C2438" s="31" t="s">
        <v>15</v>
      </c>
      <c r="D2438" s="31">
        <v>6</v>
      </c>
      <c r="E2438" s="31">
        <v>6</v>
      </c>
      <c r="F2438" s="32">
        <v>45231</v>
      </c>
      <c r="G2438" s="33">
        <v>48444.480000000003</v>
      </c>
      <c r="H2438" s="31">
        <v>0</v>
      </c>
      <c r="I2438" s="31">
        <v>0</v>
      </c>
      <c r="J2438" s="33">
        <v>23073.13</v>
      </c>
      <c r="K2438" s="33">
        <v>4596.9799999999996</v>
      </c>
      <c r="L2438" s="31">
        <v>95.14</v>
      </c>
      <c r="M2438" s="31"/>
      <c r="N2438" s="33">
        <v>76209.73</v>
      </c>
      <c r="O2438" s="31">
        <v>0</v>
      </c>
    </row>
    <row r="2439" spans="1:15" x14ac:dyDescent="0.25">
      <c r="A2439" s="30">
        <v>43</v>
      </c>
      <c r="B2439" s="31" t="s">
        <v>75</v>
      </c>
      <c r="C2439" s="31" t="s">
        <v>15</v>
      </c>
      <c r="D2439" s="31">
        <v>10</v>
      </c>
      <c r="E2439" s="31">
        <v>6</v>
      </c>
      <c r="F2439" s="32">
        <v>45231</v>
      </c>
      <c r="G2439" s="33">
        <v>42038.71</v>
      </c>
      <c r="H2439" s="33">
        <v>3850</v>
      </c>
      <c r="I2439" s="31">
        <v>0</v>
      </c>
      <c r="J2439" s="33">
        <v>9798.01</v>
      </c>
      <c r="K2439" s="33">
        <v>1931.53</v>
      </c>
      <c r="L2439" s="31">
        <v>250.47</v>
      </c>
      <c r="M2439" s="31"/>
      <c r="N2439" s="33">
        <v>57868.72</v>
      </c>
      <c r="O2439" s="31">
        <v>0</v>
      </c>
    </row>
    <row r="2440" spans="1:15" x14ac:dyDescent="0.25">
      <c r="A2440" s="30">
        <v>49</v>
      </c>
      <c r="B2440" s="31" t="s">
        <v>64</v>
      </c>
      <c r="C2440" s="31" t="s">
        <v>15</v>
      </c>
      <c r="D2440" s="31">
        <v>7</v>
      </c>
      <c r="E2440" s="31">
        <v>6</v>
      </c>
      <c r="F2440" s="32">
        <v>45231</v>
      </c>
      <c r="G2440" s="33">
        <v>25920.61</v>
      </c>
      <c r="H2440" s="33">
        <v>8600</v>
      </c>
      <c r="I2440" s="31">
        <v>752</v>
      </c>
      <c r="J2440" s="33">
        <v>15060.54</v>
      </c>
      <c r="K2440" s="33">
        <v>2760.16</v>
      </c>
      <c r="L2440" s="31">
        <v>239.32</v>
      </c>
      <c r="M2440" s="31"/>
      <c r="N2440" s="33">
        <v>53332.63</v>
      </c>
      <c r="O2440" s="31">
        <v>0</v>
      </c>
    </row>
    <row r="2441" spans="1:15" x14ac:dyDescent="0.25">
      <c r="A2441" s="30">
        <v>11</v>
      </c>
      <c r="B2441" s="31" t="s">
        <v>22</v>
      </c>
      <c r="C2441" s="31" t="s">
        <v>15</v>
      </c>
      <c r="D2441" s="31">
        <v>6</v>
      </c>
      <c r="E2441" s="31">
        <v>6</v>
      </c>
      <c r="F2441" s="32">
        <v>45231</v>
      </c>
      <c r="G2441" s="33">
        <v>27351.8</v>
      </c>
      <c r="H2441" s="33">
        <v>4900</v>
      </c>
      <c r="I2441" s="33">
        <v>1245</v>
      </c>
      <c r="J2441" s="33">
        <v>18475.849999999999</v>
      </c>
      <c r="K2441" s="33">
        <v>2678.2</v>
      </c>
      <c r="L2441" s="31">
        <v>261.98</v>
      </c>
      <c r="M2441" s="31"/>
      <c r="N2441" s="33">
        <v>54912.83</v>
      </c>
      <c r="O2441" s="31">
        <v>0</v>
      </c>
    </row>
    <row r="2442" spans="1:15" x14ac:dyDescent="0.25">
      <c r="A2442" s="30">
        <v>4</v>
      </c>
      <c r="B2442" s="31" t="s">
        <v>37</v>
      </c>
      <c r="C2442" s="31" t="s">
        <v>38</v>
      </c>
      <c r="D2442" s="31">
        <v>5</v>
      </c>
      <c r="E2442" s="31">
        <v>6</v>
      </c>
      <c r="F2442" s="32">
        <v>45231</v>
      </c>
      <c r="G2442" s="33">
        <v>24559.82</v>
      </c>
      <c r="H2442" s="31">
        <v>325</v>
      </c>
      <c r="I2442" s="31">
        <v>891.07</v>
      </c>
      <c r="J2442" s="33">
        <v>7904.5</v>
      </c>
      <c r="K2442" s="33">
        <v>2400.7399999999998</v>
      </c>
      <c r="L2442" s="33">
        <v>2854.78</v>
      </c>
      <c r="M2442" s="33"/>
      <c r="N2442" s="33">
        <v>38935.910000000003</v>
      </c>
      <c r="O2442" s="31">
        <v>0</v>
      </c>
    </row>
    <row r="2443" spans="1:15" x14ac:dyDescent="0.25">
      <c r="A2443" s="30">
        <v>10</v>
      </c>
      <c r="B2443" s="31" t="s">
        <v>21</v>
      </c>
      <c r="C2443" s="31" t="s">
        <v>15</v>
      </c>
      <c r="D2443" s="31">
        <v>6</v>
      </c>
      <c r="E2443" s="31">
        <v>6</v>
      </c>
      <c r="F2443" s="32">
        <v>45231</v>
      </c>
      <c r="G2443" s="33">
        <v>32388.49</v>
      </c>
      <c r="H2443" s="33">
        <v>35615</v>
      </c>
      <c r="I2443" s="31">
        <v>0</v>
      </c>
      <c r="J2443" s="33">
        <v>15037.7</v>
      </c>
      <c r="K2443" s="33">
        <v>2548.2199999999998</v>
      </c>
      <c r="L2443" s="31">
        <v>134.93</v>
      </c>
      <c r="M2443" s="31"/>
      <c r="N2443" s="33">
        <v>85724.34</v>
      </c>
      <c r="O2443" s="31">
        <v>0</v>
      </c>
    </row>
    <row r="2444" spans="1:15" x14ac:dyDescent="0.25">
      <c r="A2444" s="30">
        <v>36</v>
      </c>
      <c r="B2444" s="31" t="s">
        <v>52</v>
      </c>
      <c r="C2444" s="31" t="s">
        <v>15</v>
      </c>
      <c r="D2444" s="31">
        <v>7</v>
      </c>
      <c r="E2444" s="31">
        <v>6</v>
      </c>
      <c r="F2444" s="32">
        <v>45231</v>
      </c>
      <c r="G2444" s="33">
        <v>38080.39</v>
      </c>
      <c r="H2444" s="33">
        <v>3900</v>
      </c>
      <c r="I2444" s="33">
        <v>5912</v>
      </c>
      <c r="J2444" s="33">
        <v>15111.1</v>
      </c>
      <c r="K2444" s="33">
        <v>3810</v>
      </c>
      <c r="L2444" s="31">
        <v>0</v>
      </c>
      <c r="M2444" s="31"/>
      <c r="N2444" s="33">
        <v>66813.490000000005</v>
      </c>
      <c r="O2444" s="31">
        <v>0</v>
      </c>
    </row>
    <row r="2445" spans="1:15" ht="30" x14ac:dyDescent="0.25">
      <c r="A2445" s="30">
        <v>31</v>
      </c>
      <c r="B2445" s="31" t="s">
        <v>45</v>
      </c>
      <c r="C2445" s="31" t="s">
        <v>20</v>
      </c>
      <c r="D2445" s="31">
        <v>7</v>
      </c>
      <c r="E2445" s="31">
        <v>6</v>
      </c>
      <c r="F2445" s="32">
        <v>45231</v>
      </c>
      <c r="G2445" s="33">
        <v>58645</v>
      </c>
      <c r="H2445" s="33">
        <v>5850</v>
      </c>
      <c r="I2445" s="31">
        <v>0</v>
      </c>
      <c r="J2445" s="33">
        <v>35664.6</v>
      </c>
      <c r="K2445" s="33">
        <v>5514.5</v>
      </c>
      <c r="L2445" s="31">
        <v>84</v>
      </c>
      <c r="M2445" s="31"/>
      <c r="N2445" s="33">
        <v>105758.1</v>
      </c>
      <c r="O2445" s="31">
        <v>0</v>
      </c>
    </row>
    <row r="2446" spans="1:15" x14ac:dyDescent="0.25">
      <c r="A2446" s="30">
        <v>47</v>
      </c>
      <c r="B2446" s="31" t="s">
        <v>77</v>
      </c>
      <c r="C2446" s="31" t="s">
        <v>36</v>
      </c>
      <c r="D2446" s="31">
        <v>9</v>
      </c>
      <c r="E2446" s="31">
        <v>6</v>
      </c>
      <c r="F2446" s="32">
        <v>45231</v>
      </c>
      <c r="G2446" s="33">
        <v>38965.160000000003</v>
      </c>
      <c r="H2446" s="33">
        <v>37625</v>
      </c>
      <c r="I2446" s="33">
        <v>5383</v>
      </c>
      <c r="J2446" s="33">
        <v>14723.54</v>
      </c>
      <c r="K2446" s="33">
        <v>5457.09</v>
      </c>
      <c r="L2446" s="31">
        <v>500.27</v>
      </c>
      <c r="M2446" s="31"/>
      <c r="N2446" s="33">
        <v>102654.06</v>
      </c>
      <c r="O2446" s="31">
        <v>0</v>
      </c>
    </row>
    <row r="2447" spans="1:15" x14ac:dyDescent="0.25">
      <c r="A2447" s="30">
        <v>6</v>
      </c>
      <c r="B2447" s="31" t="s">
        <v>16</v>
      </c>
      <c r="C2447" s="31" t="s">
        <v>15</v>
      </c>
      <c r="D2447" s="31">
        <v>6</v>
      </c>
      <c r="E2447" s="31">
        <v>6</v>
      </c>
      <c r="F2447" s="32">
        <v>45231</v>
      </c>
      <c r="G2447" s="33">
        <v>52026.45</v>
      </c>
      <c r="H2447" s="31">
        <v>0</v>
      </c>
      <c r="I2447" s="33">
        <v>1655</v>
      </c>
      <c r="J2447" s="33">
        <v>19716.55</v>
      </c>
      <c r="K2447" s="33">
        <v>4596.42</v>
      </c>
      <c r="L2447" s="31">
        <v>136.25</v>
      </c>
      <c r="M2447" s="31"/>
      <c r="N2447" s="33">
        <v>78130.67</v>
      </c>
      <c r="O2447" s="31">
        <v>0</v>
      </c>
    </row>
    <row r="2448" spans="1:15" ht="30" x14ac:dyDescent="0.25">
      <c r="A2448" s="30">
        <v>9</v>
      </c>
      <c r="B2448" s="31" t="s">
        <v>19</v>
      </c>
      <c r="C2448" s="31" t="s">
        <v>20</v>
      </c>
      <c r="D2448" s="31">
        <v>5</v>
      </c>
      <c r="E2448" s="31">
        <v>6</v>
      </c>
      <c r="F2448" s="32">
        <v>45231</v>
      </c>
      <c r="G2448" s="33">
        <v>17722</v>
      </c>
      <c r="H2448" s="31">
        <v>700</v>
      </c>
      <c r="I2448" s="31">
        <v>0</v>
      </c>
      <c r="J2448" s="33">
        <v>12896.02</v>
      </c>
      <c r="K2448" s="31">
        <v>887</v>
      </c>
      <c r="L2448" s="31">
        <v>25</v>
      </c>
      <c r="M2448" s="31"/>
      <c r="N2448" s="33">
        <v>32230.02</v>
      </c>
      <c r="O2448" s="31">
        <v>0</v>
      </c>
    </row>
    <row r="2449" spans="1:15" x14ac:dyDescent="0.25">
      <c r="A2449" s="30">
        <v>26</v>
      </c>
      <c r="B2449" s="31" t="s">
        <v>41</v>
      </c>
      <c r="C2449" s="31" t="s">
        <v>15</v>
      </c>
      <c r="D2449" s="31">
        <v>8</v>
      </c>
      <c r="E2449" s="31">
        <v>6</v>
      </c>
      <c r="F2449" s="32">
        <v>45231</v>
      </c>
      <c r="G2449" s="33">
        <v>52059.040000000001</v>
      </c>
      <c r="H2449" s="31">
        <v>990</v>
      </c>
      <c r="I2449" s="31">
        <v>0</v>
      </c>
      <c r="J2449" s="33">
        <v>16914.400000000001</v>
      </c>
      <c r="K2449" s="33">
        <v>2877.52</v>
      </c>
      <c r="L2449" s="31">
        <v>782.28</v>
      </c>
      <c r="M2449" s="31"/>
      <c r="N2449" s="33">
        <v>73623.240000000005</v>
      </c>
      <c r="O2449" s="31">
        <v>0</v>
      </c>
    </row>
    <row r="2450" spans="1:15" x14ac:dyDescent="0.25">
      <c r="A2450" s="30">
        <v>54</v>
      </c>
      <c r="B2450" s="31" t="s">
        <v>65</v>
      </c>
      <c r="C2450" s="31" t="s">
        <v>15</v>
      </c>
      <c r="D2450" s="31">
        <v>8</v>
      </c>
      <c r="E2450" s="31">
        <v>6</v>
      </c>
      <c r="F2450" s="32">
        <v>45231</v>
      </c>
      <c r="G2450" s="33">
        <v>30185.26</v>
      </c>
      <c r="H2450" s="33">
        <v>16299</v>
      </c>
      <c r="I2450" s="31">
        <v>120</v>
      </c>
      <c r="J2450" s="33">
        <v>13350.49</v>
      </c>
      <c r="K2450" s="33">
        <v>2490.35</v>
      </c>
      <c r="L2450" s="31">
        <v>0</v>
      </c>
      <c r="M2450" s="31"/>
      <c r="N2450" s="33">
        <v>62445.1</v>
      </c>
      <c r="O2450" s="31">
        <v>0</v>
      </c>
    </row>
    <row r="2451" spans="1:15" x14ac:dyDescent="0.25">
      <c r="A2451" s="30">
        <v>24</v>
      </c>
      <c r="B2451" s="31" t="s">
        <v>39</v>
      </c>
      <c r="C2451" s="31" t="s">
        <v>36</v>
      </c>
      <c r="D2451" s="31">
        <v>6</v>
      </c>
      <c r="E2451" s="31">
        <v>6</v>
      </c>
      <c r="F2451" s="32">
        <v>45231</v>
      </c>
      <c r="G2451" s="33">
        <v>38499</v>
      </c>
      <c r="H2451" s="33">
        <v>13874.3</v>
      </c>
      <c r="I2451" s="31">
        <v>777.88</v>
      </c>
      <c r="J2451" s="33">
        <v>12680.3</v>
      </c>
      <c r="K2451" s="33">
        <v>1761.57</v>
      </c>
      <c r="L2451" s="31">
        <v>0</v>
      </c>
      <c r="M2451" s="31"/>
      <c r="N2451" s="33">
        <v>67593.05</v>
      </c>
      <c r="O2451" s="31">
        <v>0</v>
      </c>
    </row>
    <row r="2452" spans="1:15" ht="30" x14ac:dyDescent="0.25">
      <c r="A2452" s="30">
        <v>15</v>
      </c>
      <c r="B2452" s="31" t="s">
        <v>26</v>
      </c>
      <c r="C2452" s="31" t="s">
        <v>20</v>
      </c>
      <c r="D2452" s="31">
        <v>7</v>
      </c>
      <c r="E2452" s="31">
        <v>6</v>
      </c>
      <c r="F2452" s="32">
        <v>45231</v>
      </c>
      <c r="G2452" s="33">
        <v>46938</v>
      </c>
      <c r="H2452" s="33">
        <v>4812.5</v>
      </c>
      <c r="I2452" s="33">
        <v>8971</v>
      </c>
      <c r="J2452" s="33">
        <v>34776.65</v>
      </c>
      <c r="K2452" s="33">
        <v>4607.26</v>
      </c>
      <c r="L2452" s="31">
        <v>525.41</v>
      </c>
      <c r="M2452" s="31"/>
      <c r="N2452" s="33">
        <v>100630.82</v>
      </c>
      <c r="O2452" s="31">
        <v>0</v>
      </c>
    </row>
    <row r="2453" spans="1:15" x14ac:dyDescent="0.25">
      <c r="A2453" s="30">
        <v>38</v>
      </c>
      <c r="B2453" s="31" t="s">
        <v>53</v>
      </c>
      <c r="C2453" s="31" t="s">
        <v>15</v>
      </c>
      <c r="D2453" s="31">
        <v>8</v>
      </c>
      <c r="E2453" s="31">
        <v>6</v>
      </c>
      <c r="F2453" s="32">
        <v>45231</v>
      </c>
      <c r="G2453" s="33">
        <v>23589.5</v>
      </c>
      <c r="H2453" s="33">
        <v>1400</v>
      </c>
      <c r="I2453" s="31">
        <v>475</v>
      </c>
      <c r="J2453" s="33">
        <v>21589.35</v>
      </c>
      <c r="K2453" s="33">
        <v>3723.8</v>
      </c>
      <c r="L2453" s="31">
        <v>10.99</v>
      </c>
      <c r="M2453" s="31"/>
      <c r="N2453" s="33">
        <v>50788.639999999999</v>
      </c>
      <c r="O2453" s="31">
        <v>0</v>
      </c>
    </row>
    <row r="2454" spans="1:15" x14ac:dyDescent="0.25">
      <c r="A2454" s="30">
        <v>80</v>
      </c>
      <c r="B2454" s="31" t="s">
        <v>94</v>
      </c>
      <c r="C2454" s="31" t="s">
        <v>15</v>
      </c>
      <c r="D2454" s="31">
        <v>7</v>
      </c>
      <c r="E2454" s="31">
        <v>7</v>
      </c>
      <c r="F2454" s="32">
        <v>45231</v>
      </c>
      <c r="G2454" s="33">
        <v>27324.48</v>
      </c>
      <c r="H2454" s="33">
        <v>10050</v>
      </c>
      <c r="I2454" s="31">
        <v>0</v>
      </c>
      <c r="J2454" s="33">
        <v>16218.95</v>
      </c>
      <c r="K2454" s="33">
        <v>3557.2</v>
      </c>
      <c r="L2454" s="31">
        <v>275.89</v>
      </c>
      <c r="M2454" s="31"/>
      <c r="N2454" s="33">
        <v>57426.52</v>
      </c>
      <c r="O2454" s="31">
        <v>0</v>
      </c>
    </row>
    <row r="2455" spans="1:15" x14ac:dyDescent="0.25">
      <c r="A2455" s="30">
        <v>131</v>
      </c>
      <c r="B2455" s="31" t="s">
        <v>108</v>
      </c>
      <c r="C2455" s="31" t="s">
        <v>15</v>
      </c>
      <c r="D2455" s="31">
        <v>7</v>
      </c>
      <c r="E2455" s="31">
        <v>7</v>
      </c>
      <c r="F2455" s="32">
        <v>45231</v>
      </c>
      <c r="G2455" s="33">
        <v>15412.39</v>
      </c>
      <c r="H2455" s="31">
        <v>72</v>
      </c>
      <c r="I2455" s="31">
        <v>0</v>
      </c>
      <c r="J2455" s="33">
        <v>8551.16</v>
      </c>
      <c r="K2455" s="33">
        <v>3004.66</v>
      </c>
      <c r="L2455" s="31">
        <v>0</v>
      </c>
      <c r="M2455" s="31"/>
      <c r="N2455" s="33">
        <v>27040.21</v>
      </c>
      <c r="O2455" s="31">
        <v>0</v>
      </c>
    </row>
    <row r="2456" spans="1:15" x14ac:dyDescent="0.25">
      <c r="A2456" s="30">
        <v>39</v>
      </c>
      <c r="B2456" s="31" t="s">
        <v>54</v>
      </c>
      <c r="C2456" s="31" t="s">
        <v>38</v>
      </c>
      <c r="D2456" s="31">
        <v>6</v>
      </c>
      <c r="E2456" s="31">
        <v>6</v>
      </c>
      <c r="F2456" s="32">
        <v>45231</v>
      </c>
      <c r="G2456" s="33">
        <v>16882.919999999998</v>
      </c>
      <c r="H2456" s="31">
        <v>0</v>
      </c>
      <c r="I2456" s="31">
        <v>0</v>
      </c>
      <c r="J2456" s="33">
        <v>10855.53</v>
      </c>
      <c r="K2456" s="33">
        <v>14381.43</v>
      </c>
      <c r="L2456" s="33">
        <v>4129.53</v>
      </c>
      <c r="M2456" s="33"/>
      <c r="N2456" s="33">
        <v>46249.41</v>
      </c>
      <c r="O2456" s="31">
        <v>0</v>
      </c>
    </row>
    <row r="2457" spans="1:15" x14ac:dyDescent="0.25">
      <c r="A2457" s="30">
        <v>135</v>
      </c>
      <c r="B2457" s="31" t="s">
        <v>107</v>
      </c>
      <c r="C2457" s="31" t="s">
        <v>15</v>
      </c>
      <c r="D2457" s="31">
        <v>7</v>
      </c>
      <c r="E2457" s="31">
        <v>6</v>
      </c>
      <c r="F2457" s="32">
        <v>45231</v>
      </c>
      <c r="G2457" s="33">
        <v>26031.16</v>
      </c>
      <c r="H2457" s="33">
        <v>4320</v>
      </c>
      <c r="I2457" s="31">
        <v>100</v>
      </c>
      <c r="J2457" s="33">
        <v>8295.7199999999993</v>
      </c>
      <c r="K2457" s="33">
        <v>2462.8200000000002</v>
      </c>
      <c r="L2457" s="31">
        <v>315.26</v>
      </c>
      <c r="M2457" s="31"/>
      <c r="N2457" s="33">
        <v>41524.959999999999</v>
      </c>
      <c r="O2457" s="31">
        <v>0</v>
      </c>
    </row>
    <row r="2458" spans="1:15" x14ac:dyDescent="0.25">
      <c r="A2458" s="30">
        <v>90</v>
      </c>
      <c r="B2458" s="31" t="s">
        <v>90</v>
      </c>
      <c r="C2458" s="31" t="s">
        <v>38</v>
      </c>
      <c r="D2458" s="31">
        <v>6</v>
      </c>
      <c r="E2458" s="31">
        <v>7</v>
      </c>
      <c r="F2458" s="32">
        <v>45231</v>
      </c>
      <c r="G2458" s="33">
        <v>29554.89</v>
      </c>
      <c r="H2458" s="33">
        <v>3390</v>
      </c>
      <c r="I2458" s="31">
        <v>0</v>
      </c>
      <c r="J2458" s="33">
        <v>12736.58</v>
      </c>
      <c r="K2458" s="33">
        <v>6089.07</v>
      </c>
      <c r="L2458" s="31">
        <v>52.5</v>
      </c>
      <c r="M2458" s="31"/>
      <c r="N2458" s="33">
        <v>51823.040000000001</v>
      </c>
      <c r="O2458" s="31">
        <v>77.510000000000005</v>
      </c>
    </row>
    <row r="2459" spans="1:15" x14ac:dyDescent="0.25">
      <c r="A2459" s="30">
        <v>12</v>
      </c>
      <c r="B2459" s="31" t="s">
        <v>23</v>
      </c>
      <c r="C2459" s="31" t="s">
        <v>15</v>
      </c>
      <c r="D2459" s="31">
        <v>6</v>
      </c>
      <c r="E2459" s="31">
        <v>6</v>
      </c>
      <c r="F2459" s="32">
        <v>45231</v>
      </c>
      <c r="G2459" s="33">
        <v>35115.49</v>
      </c>
      <c r="H2459" s="33">
        <v>18545</v>
      </c>
      <c r="I2459" s="31">
        <v>180</v>
      </c>
      <c r="J2459" s="33">
        <v>16635.5</v>
      </c>
      <c r="K2459" s="33">
        <v>2163.6</v>
      </c>
      <c r="L2459" s="31">
        <v>19.989999999999998</v>
      </c>
      <c r="M2459" s="31"/>
      <c r="N2459" s="33">
        <v>72659.58</v>
      </c>
      <c r="O2459" s="31">
        <v>0</v>
      </c>
    </row>
    <row r="2460" spans="1:15" ht="30" x14ac:dyDescent="0.25">
      <c r="A2460" s="30">
        <v>87</v>
      </c>
      <c r="B2460" s="31" t="s">
        <v>81</v>
      </c>
      <c r="C2460" s="31" t="s">
        <v>20</v>
      </c>
      <c r="D2460" s="31">
        <v>8</v>
      </c>
      <c r="E2460" s="31">
        <v>7</v>
      </c>
      <c r="F2460" s="32">
        <v>45231</v>
      </c>
      <c r="G2460" s="33">
        <v>29675.03</v>
      </c>
      <c r="H2460" s="31">
        <v>-450</v>
      </c>
      <c r="I2460" s="31">
        <v>390</v>
      </c>
      <c r="J2460" s="33">
        <v>10099.93</v>
      </c>
      <c r="K2460" s="33">
        <v>7289.03</v>
      </c>
      <c r="L2460" s="33">
        <v>10048.81</v>
      </c>
      <c r="M2460" s="33"/>
      <c r="N2460" s="33">
        <v>57052.800000000003</v>
      </c>
      <c r="O2460" s="31">
        <v>0</v>
      </c>
    </row>
    <row r="2461" spans="1:15" x14ac:dyDescent="0.25">
      <c r="A2461" s="30">
        <v>25</v>
      </c>
      <c r="B2461" s="31" t="s">
        <v>40</v>
      </c>
      <c r="C2461" s="31" t="s">
        <v>38</v>
      </c>
      <c r="D2461" s="31">
        <v>6</v>
      </c>
      <c r="E2461" s="31">
        <v>6</v>
      </c>
      <c r="F2461" s="32">
        <v>45231</v>
      </c>
      <c r="G2461" s="33">
        <v>29543.95</v>
      </c>
      <c r="H2461" s="31">
        <v>0</v>
      </c>
      <c r="I2461" s="31">
        <v>635</v>
      </c>
      <c r="J2461" s="33">
        <v>17612.61</v>
      </c>
      <c r="K2461" s="33">
        <v>4124.3500000000004</v>
      </c>
      <c r="L2461" s="31">
        <v>317.85000000000002</v>
      </c>
      <c r="M2461" s="31"/>
      <c r="N2461" s="33">
        <v>52233.760000000002</v>
      </c>
      <c r="O2461" s="31">
        <v>-10</v>
      </c>
    </row>
    <row r="2462" spans="1:15" x14ac:dyDescent="0.25">
      <c r="A2462" s="30">
        <v>69</v>
      </c>
      <c r="B2462" s="31" t="s">
        <v>76</v>
      </c>
      <c r="C2462" s="31" t="s">
        <v>15</v>
      </c>
      <c r="D2462" s="31">
        <v>7</v>
      </c>
      <c r="E2462" s="31">
        <v>6</v>
      </c>
      <c r="F2462" s="32">
        <v>45231</v>
      </c>
      <c r="G2462" s="33">
        <v>21073.24</v>
      </c>
      <c r="H2462" s="33">
        <v>6749</v>
      </c>
      <c r="I2462" s="31">
        <v>0</v>
      </c>
      <c r="J2462" s="33">
        <v>11622.26</v>
      </c>
      <c r="K2462" s="33">
        <v>2882.67</v>
      </c>
      <c r="L2462" s="33">
        <v>1514.67</v>
      </c>
      <c r="M2462" s="33"/>
      <c r="N2462" s="33">
        <v>43841.84</v>
      </c>
      <c r="O2462" s="31">
        <v>0</v>
      </c>
    </row>
    <row r="2463" spans="1:15" x14ac:dyDescent="0.25">
      <c r="A2463" s="30">
        <v>68</v>
      </c>
      <c r="B2463" s="31" t="s">
        <v>72</v>
      </c>
      <c r="C2463" s="31" t="s">
        <v>32</v>
      </c>
      <c r="D2463" s="31">
        <v>6</v>
      </c>
      <c r="E2463" s="31">
        <v>7</v>
      </c>
      <c r="F2463" s="32">
        <v>45231</v>
      </c>
      <c r="G2463" s="33">
        <v>36557.01</v>
      </c>
      <c r="H2463" s="33">
        <v>2390</v>
      </c>
      <c r="I2463" s="31">
        <v>0</v>
      </c>
      <c r="J2463" s="33">
        <v>14927.85</v>
      </c>
      <c r="K2463" s="33">
        <v>3074.5</v>
      </c>
      <c r="L2463" s="31">
        <v>560.97</v>
      </c>
      <c r="M2463" s="31"/>
      <c r="N2463" s="33">
        <v>57510.33</v>
      </c>
      <c r="O2463" s="31">
        <v>0</v>
      </c>
    </row>
    <row r="2464" spans="1:15" x14ac:dyDescent="0.25">
      <c r="A2464" s="30">
        <v>71</v>
      </c>
      <c r="B2464" s="31" t="s">
        <v>73</v>
      </c>
      <c r="C2464" s="31" t="s">
        <v>15</v>
      </c>
      <c r="D2464" s="31">
        <v>7</v>
      </c>
      <c r="E2464" s="31">
        <v>6</v>
      </c>
      <c r="F2464" s="32">
        <v>45231</v>
      </c>
      <c r="G2464" s="33">
        <v>23154</v>
      </c>
      <c r="H2464" s="33">
        <v>22220</v>
      </c>
      <c r="I2464" s="31">
        <v>0</v>
      </c>
      <c r="J2464" s="33">
        <v>11539.45</v>
      </c>
      <c r="K2464" s="33">
        <v>3891.63</v>
      </c>
      <c r="L2464" s="31">
        <v>56.98</v>
      </c>
      <c r="M2464" s="31"/>
      <c r="N2464" s="33">
        <v>60862.06</v>
      </c>
      <c r="O2464" s="31">
        <v>0</v>
      </c>
    </row>
    <row r="2465" spans="1:15" x14ac:dyDescent="0.25">
      <c r="A2465" s="30">
        <v>74</v>
      </c>
      <c r="B2465" s="31" t="s">
        <v>80</v>
      </c>
      <c r="C2465" s="31" t="s">
        <v>36</v>
      </c>
      <c r="D2465" s="31">
        <v>8</v>
      </c>
      <c r="E2465" s="31">
        <v>7</v>
      </c>
      <c r="F2465" s="32">
        <v>45231</v>
      </c>
      <c r="G2465" s="33">
        <v>23235</v>
      </c>
      <c r="H2465" s="33">
        <v>4380</v>
      </c>
      <c r="I2465" s="31">
        <v>180</v>
      </c>
      <c r="J2465" s="33">
        <v>7167.5</v>
      </c>
      <c r="K2465" s="33">
        <v>1895</v>
      </c>
      <c r="L2465" s="31">
        <v>123.6</v>
      </c>
      <c r="M2465" s="31"/>
      <c r="N2465" s="33">
        <v>36981.1</v>
      </c>
      <c r="O2465" s="31">
        <v>0</v>
      </c>
    </row>
    <row r="2466" spans="1:15" x14ac:dyDescent="0.25">
      <c r="A2466" s="30">
        <v>57</v>
      </c>
      <c r="B2466" s="31" t="s">
        <v>86</v>
      </c>
      <c r="C2466" s="31" t="s">
        <v>15</v>
      </c>
      <c r="D2466" s="31">
        <v>7</v>
      </c>
      <c r="E2466" s="31">
        <v>6</v>
      </c>
      <c r="F2466" s="32">
        <v>45231</v>
      </c>
      <c r="G2466" s="33">
        <v>29621.08</v>
      </c>
      <c r="H2466" s="33">
        <v>7840</v>
      </c>
      <c r="I2466" s="31">
        <v>0</v>
      </c>
      <c r="J2466" s="33">
        <v>19418.73</v>
      </c>
      <c r="K2466" s="33">
        <v>4501.0600000000004</v>
      </c>
      <c r="L2466" s="31">
        <v>56</v>
      </c>
      <c r="M2466" s="31"/>
      <c r="N2466" s="33">
        <v>61436.87</v>
      </c>
      <c r="O2466" s="31">
        <v>335</v>
      </c>
    </row>
    <row r="2467" spans="1:15" x14ac:dyDescent="0.25">
      <c r="A2467" s="30">
        <v>27</v>
      </c>
      <c r="B2467" s="31" t="s">
        <v>42</v>
      </c>
      <c r="C2467" s="31" t="s">
        <v>15</v>
      </c>
      <c r="D2467" s="31">
        <v>6</v>
      </c>
      <c r="E2467" s="31">
        <v>6</v>
      </c>
      <c r="F2467" s="32">
        <v>45231</v>
      </c>
      <c r="G2467" s="33">
        <v>47062.99</v>
      </c>
      <c r="H2467" s="33">
        <v>60225</v>
      </c>
      <c r="I2467" s="31">
        <v>120</v>
      </c>
      <c r="J2467" s="33">
        <v>29378.880000000001</v>
      </c>
      <c r="K2467" s="33">
        <v>4323.1000000000004</v>
      </c>
      <c r="L2467" s="31">
        <v>189</v>
      </c>
      <c r="M2467" s="31"/>
      <c r="N2467" s="33">
        <v>141298.97</v>
      </c>
      <c r="O2467" s="31">
        <v>0</v>
      </c>
    </row>
    <row r="2468" spans="1:15" x14ac:dyDescent="0.25">
      <c r="A2468" s="30">
        <v>2</v>
      </c>
      <c r="B2468" s="31" t="s">
        <v>14</v>
      </c>
      <c r="C2468" s="31" t="s">
        <v>15</v>
      </c>
      <c r="D2468" s="31">
        <v>5</v>
      </c>
      <c r="E2468" s="31">
        <v>6</v>
      </c>
      <c r="F2468" s="32">
        <v>45231</v>
      </c>
      <c r="G2468" s="33">
        <v>27371.18</v>
      </c>
      <c r="H2468" s="31">
        <v>0</v>
      </c>
      <c r="I2468" s="31">
        <v>0</v>
      </c>
      <c r="J2468" s="33">
        <v>15430.97</v>
      </c>
      <c r="K2468" s="33">
        <v>1920.37</v>
      </c>
      <c r="L2468" s="31">
        <v>192</v>
      </c>
      <c r="M2468" s="31"/>
      <c r="N2468" s="33">
        <v>44914.52</v>
      </c>
      <c r="O2468" s="31">
        <v>0</v>
      </c>
    </row>
    <row r="2469" spans="1:15" x14ac:dyDescent="0.25">
      <c r="A2469" s="30">
        <v>42</v>
      </c>
      <c r="B2469" s="31" t="s">
        <v>60</v>
      </c>
      <c r="C2469" s="31" t="s">
        <v>15</v>
      </c>
      <c r="D2469" s="31">
        <v>8</v>
      </c>
      <c r="E2469" s="31">
        <v>6</v>
      </c>
      <c r="F2469" s="32">
        <v>45231</v>
      </c>
      <c r="G2469" s="33">
        <v>37499.54</v>
      </c>
      <c r="H2469" s="33">
        <v>23150</v>
      </c>
      <c r="I2469" s="31">
        <v>0</v>
      </c>
      <c r="J2469" s="33">
        <v>15973.56</v>
      </c>
      <c r="K2469" s="33">
        <v>4057</v>
      </c>
      <c r="L2469" s="31">
        <v>0</v>
      </c>
      <c r="M2469" s="31"/>
      <c r="N2469" s="33">
        <v>80680.100000000006</v>
      </c>
      <c r="O2469" s="31">
        <v>0</v>
      </c>
    </row>
    <row r="2470" spans="1:15" x14ac:dyDescent="0.25">
      <c r="A2470" s="30">
        <v>84</v>
      </c>
      <c r="B2470" s="31" t="s">
        <v>101</v>
      </c>
      <c r="C2470" s="31" t="s">
        <v>38</v>
      </c>
      <c r="D2470" s="31">
        <v>6</v>
      </c>
      <c r="E2470" s="31">
        <v>7</v>
      </c>
      <c r="F2470" s="32">
        <v>45231</v>
      </c>
      <c r="G2470" s="33">
        <v>20687.68</v>
      </c>
      <c r="H2470" s="31">
        <v>0</v>
      </c>
      <c r="I2470" s="31">
        <v>0</v>
      </c>
      <c r="J2470" s="33">
        <v>7038.25</v>
      </c>
      <c r="K2470" s="33">
        <v>2434</v>
      </c>
      <c r="L2470" s="31">
        <v>20</v>
      </c>
      <c r="M2470" s="31"/>
      <c r="N2470" s="33">
        <v>30179.93</v>
      </c>
      <c r="O2470" s="31">
        <v>170</v>
      </c>
    </row>
    <row r="2471" spans="1:15" x14ac:dyDescent="0.25">
      <c r="A2471" s="30">
        <v>67</v>
      </c>
      <c r="B2471" s="31" t="s">
        <v>68</v>
      </c>
      <c r="C2471" s="31" t="s">
        <v>15</v>
      </c>
      <c r="D2471" s="31">
        <v>8</v>
      </c>
      <c r="E2471" s="31">
        <v>6</v>
      </c>
      <c r="F2471" s="32">
        <v>45231</v>
      </c>
      <c r="G2471" s="33">
        <v>31001</v>
      </c>
      <c r="H2471" s="33">
        <v>2967.5</v>
      </c>
      <c r="I2471" s="31">
        <v>0</v>
      </c>
      <c r="J2471" s="33">
        <v>11804.2</v>
      </c>
      <c r="K2471" s="33">
        <v>2830.25</v>
      </c>
      <c r="L2471" s="31">
        <v>0</v>
      </c>
      <c r="M2471" s="31"/>
      <c r="N2471" s="33">
        <v>48602.95</v>
      </c>
      <c r="O2471" s="31">
        <v>0</v>
      </c>
    </row>
    <row r="2472" spans="1:15" x14ac:dyDescent="0.25">
      <c r="A2472" s="30">
        <v>56</v>
      </c>
      <c r="B2472" s="31" t="s">
        <v>55</v>
      </c>
      <c r="C2472" s="31" t="s">
        <v>15</v>
      </c>
      <c r="D2472" s="31">
        <v>6</v>
      </c>
      <c r="E2472" s="31">
        <v>6</v>
      </c>
      <c r="F2472" s="32">
        <v>45231</v>
      </c>
      <c r="G2472" s="33">
        <v>30907.49</v>
      </c>
      <c r="H2472" s="33">
        <v>9356.7000000000007</v>
      </c>
      <c r="I2472" s="31">
        <v>0</v>
      </c>
      <c r="J2472" s="33">
        <v>19033.52</v>
      </c>
      <c r="K2472" s="33">
        <v>3497.41</v>
      </c>
      <c r="L2472" s="31">
        <v>60</v>
      </c>
      <c r="M2472" s="31"/>
      <c r="N2472" s="33">
        <v>62855.12</v>
      </c>
      <c r="O2472" s="31">
        <v>0</v>
      </c>
    </row>
    <row r="2473" spans="1:15" x14ac:dyDescent="0.25">
      <c r="A2473" s="30">
        <v>29</v>
      </c>
      <c r="B2473" s="31" t="s">
        <v>47</v>
      </c>
      <c r="C2473" s="31" t="s">
        <v>15</v>
      </c>
      <c r="D2473" s="31">
        <v>7</v>
      </c>
      <c r="E2473" s="31">
        <v>6</v>
      </c>
      <c r="F2473" s="32">
        <v>45231</v>
      </c>
      <c r="G2473" s="33">
        <v>23133.31</v>
      </c>
      <c r="H2473" s="31">
        <v>533.32000000000005</v>
      </c>
      <c r="I2473" s="31">
        <v>0</v>
      </c>
      <c r="J2473" s="33">
        <v>11704</v>
      </c>
      <c r="K2473" s="33">
        <v>3650.54</v>
      </c>
      <c r="L2473" s="31">
        <v>377.7</v>
      </c>
      <c r="M2473" s="31"/>
      <c r="N2473" s="33">
        <v>39398.870000000003</v>
      </c>
      <c r="O2473" s="31">
        <v>0</v>
      </c>
    </row>
    <row r="2474" spans="1:15" x14ac:dyDescent="0.25">
      <c r="A2474" s="30">
        <v>96</v>
      </c>
      <c r="B2474" s="31" t="s">
        <v>110</v>
      </c>
      <c r="C2474" s="31" t="s">
        <v>32</v>
      </c>
      <c r="D2474" s="31">
        <v>8</v>
      </c>
      <c r="E2474" s="31">
        <v>7</v>
      </c>
      <c r="F2474" s="32">
        <v>45231</v>
      </c>
      <c r="G2474" s="33">
        <v>22512.31</v>
      </c>
      <c r="H2474" s="31">
        <v>0</v>
      </c>
      <c r="I2474" s="31">
        <v>0</v>
      </c>
      <c r="J2474" s="33">
        <v>12046.31</v>
      </c>
      <c r="K2474" s="33">
        <v>2952.09</v>
      </c>
      <c r="L2474" s="31">
        <v>0</v>
      </c>
      <c r="M2474" s="31"/>
      <c r="N2474" s="33">
        <v>37510.71</v>
      </c>
      <c r="O2474" s="33">
        <v>1580</v>
      </c>
    </row>
    <row r="2475" spans="1:15" x14ac:dyDescent="0.25">
      <c r="A2475" s="30">
        <v>30</v>
      </c>
      <c r="B2475" s="31" t="s">
        <v>43</v>
      </c>
      <c r="C2475" s="31" t="s">
        <v>15</v>
      </c>
      <c r="D2475" s="31">
        <v>7</v>
      </c>
      <c r="E2475" s="31">
        <v>6</v>
      </c>
      <c r="F2475" s="32">
        <v>45231</v>
      </c>
      <c r="G2475" s="33">
        <v>22070</v>
      </c>
      <c r="H2475" s="33">
        <v>11775</v>
      </c>
      <c r="I2475" s="31">
        <v>74</v>
      </c>
      <c r="J2475" s="33">
        <v>11849.29</v>
      </c>
      <c r="K2475" s="33">
        <v>3008.57</v>
      </c>
      <c r="L2475" s="31">
        <v>441.06</v>
      </c>
      <c r="M2475" s="31"/>
      <c r="N2475" s="33">
        <v>49217.919999999998</v>
      </c>
      <c r="O2475" s="31">
        <v>0</v>
      </c>
    </row>
    <row r="2476" spans="1:15" x14ac:dyDescent="0.25">
      <c r="A2476" s="30">
        <v>83</v>
      </c>
      <c r="B2476" s="31" t="s">
        <v>62</v>
      </c>
      <c r="C2476" s="31" t="s">
        <v>15</v>
      </c>
      <c r="D2476" s="31">
        <v>6</v>
      </c>
      <c r="E2476" s="31">
        <v>4.5</v>
      </c>
      <c r="F2476" s="32">
        <v>45231</v>
      </c>
      <c r="G2476" s="33">
        <v>27245.46</v>
      </c>
      <c r="H2476" s="31">
        <v>0</v>
      </c>
      <c r="I2476" s="31">
        <v>370</v>
      </c>
      <c r="J2476" s="33">
        <v>14066.5</v>
      </c>
      <c r="K2476" s="33">
        <v>3167</v>
      </c>
      <c r="L2476" s="33">
        <v>1066.48</v>
      </c>
      <c r="M2476" s="33"/>
      <c r="N2476" s="33">
        <v>45915.44</v>
      </c>
      <c r="O2476" s="31">
        <v>0</v>
      </c>
    </row>
    <row r="2477" spans="1:15" x14ac:dyDescent="0.25">
      <c r="A2477" s="30">
        <v>28</v>
      </c>
      <c r="B2477" s="31" t="s">
        <v>46</v>
      </c>
      <c r="C2477" s="31" t="s">
        <v>15</v>
      </c>
      <c r="D2477" s="31">
        <v>8</v>
      </c>
      <c r="E2477" s="31">
        <v>6</v>
      </c>
      <c r="F2477" s="32">
        <v>45231</v>
      </c>
      <c r="G2477" s="33">
        <v>17350</v>
      </c>
      <c r="H2477" s="31">
        <v>0</v>
      </c>
      <c r="I2477" s="31">
        <v>335</v>
      </c>
      <c r="J2477" s="33">
        <v>9778.75</v>
      </c>
      <c r="K2477" s="33">
        <v>2026</v>
      </c>
      <c r="L2477" s="31">
        <v>763.47</v>
      </c>
      <c r="M2477" s="31"/>
      <c r="N2477" s="33">
        <v>30253.22</v>
      </c>
      <c r="O2477" s="31">
        <v>0</v>
      </c>
    </row>
    <row r="2478" spans="1:15" x14ac:dyDescent="0.25">
      <c r="A2478" s="30">
        <v>62</v>
      </c>
      <c r="B2478" s="31" t="s">
        <v>63</v>
      </c>
      <c r="C2478" s="31" t="s">
        <v>15</v>
      </c>
      <c r="D2478" s="31">
        <v>9</v>
      </c>
      <c r="E2478" s="31">
        <v>6</v>
      </c>
      <c r="F2478" s="32">
        <v>45231</v>
      </c>
      <c r="G2478" s="33">
        <v>27546.63</v>
      </c>
      <c r="H2478" s="31">
        <v>0</v>
      </c>
      <c r="I2478" s="31">
        <v>400</v>
      </c>
      <c r="J2478" s="33">
        <v>13220.61</v>
      </c>
      <c r="K2478" s="33">
        <v>2204.58</v>
      </c>
      <c r="L2478" s="31">
        <v>188.2</v>
      </c>
      <c r="M2478" s="31"/>
      <c r="N2478" s="33">
        <v>43560.02</v>
      </c>
      <c r="O2478" s="31">
        <v>0</v>
      </c>
    </row>
    <row r="2479" spans="1:15" x14ac:dyDescent="0.25">
      <c r="A2479" s="30">
        <v>93</v>
      </c>
      <c r="B2479" s="31" t="s">
        <v>100</v>
      </c>
      <c r="C2479" s="31" t="s">
        <v>15</v>
      </c>
      <c r="D2479" s="31">
        <v>8</v>
      </c>
      <c r="E2479" s="31">
        <v>6</v>
      </c>
      <c r="F2479" s="32">
        <v>45231</v>
      </c>
      <c r="G2479" s="33">
        <v>23749.48</v>
      </c>
      <c r="H2479" s="33">
        <v>2387.19</v>
      </c>
      <c r="I2479" s="31">
        <v>0</v>
      </c>
      <c r="J2479" s="33">
        <v>12574.56</v>
      </c>
      <c r="K2479" s="33">
        <v>5051.78</v>
      </c>
      <c r="L2479" s="31">
        <v>0</v>
      </c>
      <c r="M2479" s="31"/>
      <c r="N2479" s="33">
        <v>43763.01</v>
      </c>
      <c r="O2479" s="31">
        <v>0</v>
      </c>
    </row>
    <row r="2480" spans="1:15" x14ac:dyDescent="0.25">
      <c r="A2480" s="30">
        <v>33</v>
      </c>
      <c r="B2480" s="31" t="s">
        <v>44</v>
      </c>
      <c r="C2480" s="31" t="s">
        <v>32</v>
      </c>
      <c r="D2480" s="31">
        <v>6</v>
      </c>
      <c r="E2480" s="31">
        <v>6</v>
      </c>
      <c r="F2480" s="32">
        <v>45231</v>
      </c>
      <c r="G2480" s="33">
        <v>36843.21</v>
      </c>
      <c r="H2480" s="33">
        <v>15600</v>
      </c>
      <c r="I2480" s="31">
        <v>0</v>
      </c>
      <c r="J2480" s="33">
        <v>14888.46</v>
      </c>
      <c r="K2480" s="33">
        <v>2878.17</v>
      </c>
      <c r="L2480" s="31">
        <v>4.99</v>
      </c>
      <c r="M2480" s="31"/>
      <c r="N2480" s="33">
        <v>70214.83</v>
      </c>
      <c r="O2480" s="31">
        <v>0</v>
      </c>
    </row>
    <row r="2481" spans="1:15" x14ac:dyDescent="0.25">
      <c r="A2481" s="30">
        <v>128</v>
      </c>
      <c r="B2481" s="31" t="s">
        <v>111</v>
      </c>
      <c r="C2481" s="31" t="s">
        <v>15</v>
      </c>
      <c r="D2481" s="31">
        <v>7</v>
      </c>
      <c r="E2481" s="31">
        <v>6</v>
      </c>
      <c r="F2481" s="32">
        <v>45231</v>
      </c>
      <c r="G2481" s="33">
        <v>3129.63</v>
      </c>
      <c r="H2481" s="31">
        <v>0</v>
      </c>
      <c r="I2481" s="31">
        <v>0</v>
      </c>
      <c r="J2481" s="33">
        <v>1364</v>
      </c>
      <c r="K2481" s="31">
        <v>433.49</v>
      </c>
      <c r="L2481" s="31">
        <v>0</v>
      </c>
      <c r="M2481" s="31"/>
      <c r="N2481" s="33">
        <v>4927.12</v>
      </c>
      <c r="O2481" s="31">
        <v>0</v>
      </c>
    </row>
    <row r="2482" spans="1:15" x14ac:dyDescent="0.25">
      <c r="A2482" s="30">
        <v>92</v>
      </c>
      <c r="B2482" s="31" t="s">
        <v>93</v>
      </c>
      <c r="C2482" s="31" t="s">
        <v>15</v>
      </c>
      <c r="D2482" s="31">
        <v>8</v>
      </c>
      <c r="E2482" s="31">
        <v>7</v>
      </c>
      <c r="F2482" s="32">
        <v>45231</v>
      </c>
      <c r="G2482" s="33">
        <v>20574.61</v>
      </c>
      <c r="H2482" s="31">
        <v>0</v>
      </c>
      <c r="I2482" s="31">
        <v>0</v>
      </c>
      <c r="J2482" s="33">
        <v>16863.330000000002</v>
      </c>
      <c r="K2482" s="33">
        <v>2421.25</v>
      </c>
      <c r="L2482" s="31">
        <v>14</v>
      </c>
      <c r="M2482" s="31"/>
      <c r="N2482" s="33">
        <v>39873.19</v>
      </c>
      <c r="O2482" s="31">
        <v>453.15</v>
      </c>
    </row>
    <row r="2483" spans="1:15" x14ac:dyDescent="0.25">
      <c r="A2483" s="30">
        <v>37</v>
      </c>
      <c r="B2483" s="31" t="s">
        <v>51</v>
      </c>
      <c r="C2483" s="31" t="s">
        <v>36</v>
      </c>
      <c r="D2483" s="31">
        <v>7</v>
      </c>
      <c r="E2483" s="31">
        <v>6</v>
      </c>
      <c r="F2483" s="32">
        <v>45231</v>
      </c>
      <c r="G2483" s="33">
        <v>24741</v>
      </c>
      <c r="H2483" s="31">
        <v>0</v>
      </c>
      <c r="I2483" s="31">
        <v>0</v>
      </c>
      <c r="J2483" s="33">
        <v>7488.25</v>
      </c>
      <c r="K2483" s="33">
        <v>2919.4</v>
      </c>
      <c r="L2483" s="31">
        <v>100</v>
      </c>
      <c r="M2483" s="31"/>
      <c r="N2483" s="33">
        <v>35248.65</v>
      </c>
      <c r="O2483" s="31">
        <v>70</v>
      </c>
    </row>
    <row r="2484" spans="1:15" x14ac:dyDescent="0.25">
      <c r="A2484" s="30">
        <v>117</v>
      </c>
      <c r="B2484" s="31" t="s">
        <v>89</v>
      </c>
      <c r="C2484" s="31" t="s">
        <v>15</v>
      </c>
      <c r="D2484" s="31">
        <v>5</v>
      </c>
      <c r="E2484" s="31">
        <v>7</v>
      </c>
      <c r="F2484" s="32">
        <v>45231</v>
      </c>
      <c r="G2484" s="33">
        <v>12340.66</v>
      </c>
      <c r="H2484" s="33">
        <v>3275</v>
      </c>
      <c r="I2484" s="31">
        <v>130</v>
      </c>
      <c r="J2484" s="33">
        <v>7979.89</v>
      </c>
      <c r="K2484" s="33">
        <v>5586.28</v>
      </c>
      <c r="L2484" s="31">
        <v>612</v>
      </c>
      <c r="M2484" s="31"/>
      <c r="N2484" s="33">
        <v>29923.83</v>
      </c>
      <c r="O2484" s="31">
        <v>0</v>
      </c>
    </row>
    <row r="2485" spans="1:15" x14ac:dyDescent="0.25">
      <c r="A2485" s="30">
        <v>73</v>
      </c>
      <c r="B2485" s="31" t="s">
        <v>112</v>
      </c>
      <c r="C2485" s="31" t="s">
        <v>38</v>
      </c>
      <c r="D2485" s="31">
        <v>7</v>
      </c>
      <c r="E2485" s="31">
        <v>7</v>
      </c>
      <c r="F2485" s="32">
        <v>45231</v>
      </c>
      <c r="G2485" s="33">
        <v>14507</v>
      </c>
      <c r="H2485" s="31">
        <v>0</v>
      </c>
      <c r="I2485" s="31">
        <v>0</v>
      </c>
      <c r="J2485" s="33">
        <v>6253.9</v>
      </c>
      <c r="K2485" s="33">
        <v>2038.2</v>
      </c>
      <c r="L2485" s="31">
        <v>60</v>
      </c>
      <c r="M2485" s="31"/>
      <c r="N2485" s="33">
        <v>22859.1</v>
      </c>
      <c r="O2485" s="31">
        <v>710</v>
      </c>
    </row>
    <row r="2486" spans="1:15" x14ac:dyDescent="0.25">
      <c r="A2486" s="30">
        <v>76</v>
      </c>
      <c r="B2486" s="31" t="s">
        <v>74</v>
      </c>
      <c r="C2486" s="31" t="s">
        <v>15</v>
      </c>
      <c r="D2486" s="31">
        <v>7</v>
      </c>
      <c r="E2486" s="31">
        <v>6</v>
      </c>
      <c r="F2486" s="32">
        <v>45231</v>
      </c>
      <c r="G2486" s="33">
        <v>27717.25</v>
      </c>
      <c r="H2486" s="33">
        <v>2887.5</v>
      </c>
      <c r="I2486" s="31">
        <v>0</v>
      </c>
      <c r="J2486" s="33">
        <v>22345.45</v>
      </c>
      <c r="K2486" s="33">
        <v>2120.64</v>
      </c>
      <c r="L2486" s="31">
        <v>0</v>
      </c>
      <c r="M2486" s="31"/>
      <c r="N2486" s="33">
        <v>55070.84</v>
      </c>
      <c r="O2486" s="31">
        <v>0</v>
      </c>
    </row>
    <row r="2487" spans="1:15" x14ac:dyDescent="0.25">
      <c r="A2487" s="30">
        <v>61</v>
      </c>
      <c r="B2487" s="31" t="s">
        <v>78</v>
      </c>
      <c r="C2487" s="31" t="s">
        <v>15</v>
      </c>
      <c r="D2487" s="31">
        <v>8</v>
      </c>
      <c r="E2487" s="31" t="s">
        <v>79</v>
      </c>
      <c r="F2487" s="32">
        <v>45231</v>
      </c>
      <c r="G2487" s="33">
        <v>22247.75</v>
      </c>
      <c r="H2487" s="31">
        <v>0</v>
      </c>
      <c r="I2487" s="31">
        <v>0</v>
      </c>
      <c r="J2487" s="33">
        <v>17620.95</v>
      </c>
      <c r="K2487" s="33">
        <v>2740</v>
      </c>
      <c r="L2487" s="31">
        <v>22</v>
      </c>
      <c r="M2487" s="31"/>
      <c r="N2487" s="33">
        <v>42630.7</v>
      </c>
      <c r="O2487" s="31">
        <v>0</v>
      </c>
    </row>
    <row r="2488" spans="1:15" x14ac:dyDescent="0.25">
      <c r="A2488" s="30">
        <v>64</v>
      </c>
      <c r="B2488" s="31" t="s">
        <v>70</v>
      </c>
      <c r="C2488" s="31" t="s">
        <v>32</v>
      </c>
      <c r="D2488" s="31">
        <v>9</v>
      </c>
      <c r="E2488" s="31">
        <v>6</v>
      </c>
      <c r="F2488" s="32">
        <v>45231</v>
      </c>
      <c r="G2488" s="33">
        <v>60649.98</v>
      </c>
      <c r="H2488" s="33">
        <v>6200</v>
      </c>
      <c r="I2488" s="33">
        <v>1154</v>
      </c>
      <c r="J2488" s="33">
        <v>22684.5</v>
      </c>
      <c r="K2488" s="33">
        <v>3789.65</v>
      </c>
      <c r="L2488" s="31">
        <v>43.98</v>
      </c>
      <c r="M2488" s="31"/>
      <c r="N2488" s="33">
        <v>94522.11</v>
      </c>
      <c r="O2488" s="31">
        <v>0</v>
      </c>
    </row>
    <row r="2489" spans="1:15" x14ac:dyDescent="0.25">
      <c r="A2489" s="30">
        <v>34</v>
      </c>
      <c r="B2489" s="31" t="s">
        <v>48</v>
      </c>
      <c r="C2489" s="31" t="s">
        <v>15</v>
      </c>
      <c r="D2489" s="31">
        <v>7</v>
      </c>
      <c r="E2489" s="31">
        <v>6</v>
      </c>
      <c r="F2489" s="32">
        <v>45231</v>
      </c>
      <c r="G2489" s="33">
        <v>37115.65</v>
      </c>
      <c r="H2489" s="33">
        <v>1029.03</v>
      </c>
      <c r="I2489" s="33">
        <v>1240</v>
      </c>
      <c r="J2489" s="33">
        <v>18613.689999999999</v>
      </c>
      <c r="K2489" s="33">
        <v>3198.88</v>
      </c>
      <c r="L2489" s="33">
        <v>1844.99</v>
      </c>
      <c r="M2489" s="33"/>
      <c r="N2489" s="33">
        <v>63042.239999999998</v>
      </c>
      <c r="O2489" s="31">
        <v>0</v>
      </c>
    </row>
    <row r="2490" spans="1:15" x14ac:dyDescent="0.25">
      <c r="A2490" s="30">
        <v>14</v>
      </c>
      <c r="B2490" s="31" t="s">
        <v>24</v>
      </c>
      <c r="C2490" s="31" t="s">
        <v>15</v>
      </c>
      <c r="D2490" s="31">
        <v>6</v>
      </c>
      <c r="E2490" s="31">
        <v>4.5</v>
      </c>
      <c r="F2490" s="32">
        <v>45231</v>
      </c>
      <c r="G2490" s="33">
        <v>30037.89</v>
      </c>
      <c r="H2490" s="31">
        <v>0</v>
      </c>
      <c r="I2490" s="31">
        <v>0</v>
      </c>
      <c r="J2490" s="33">
        <v>14280.5</v>
      </c>
      <c r="K2490" s="33">
        <v>3530</v>
      </c>
      <c r="L2490" s="31">
        <v>20</v>
      </c>
      <c r="M2490" s="31"/>
      <c r="N2490" s="33">
        <v>47868.39</v>
      </c>
      <c r="O2490" s="31">
        <v>0</v>
      </c>
    </row>
    <row r="2491" spans="1:15" x14ac:dyDescent="0.25">
      <c r="A2491" s="30">
        <v>23</v>
      </c>
      <c r="B2491" s="31" t="s">
        <v>35</v>
      </c>
      <c r="C2491" s="31" t="s">
        <v>36</v>
      </c>
      <c r="D2491" s="31">
        <v>6</v>
      </c>
      <c r="E2491" s="31">
        <v>6</v>
      </c>
      <c r="F2491" s="32">
        <v>45231</v>
      </c>
      <c r="G2491" s="33">
        <v>29470.26</v>
      </c>
      <c r="H2491" s="33">
        <v>1120</v>
      </c>
      <c r="I2491" s="31">
        <v>665</v>
      </c>
      <c r="J2491" s="33">
        <v>11353.25</v>
      </c>
      <c r="K2491" s="33">
        <v>1576.5</v>
      </c>
      <c r="L2491" s="31">
        <v>0</v>
      </c>
      <c r="M2491" s="31"/>
      <c r="N2491" s="33">
        <v>44185.01</v>
      </c>
      <c r="O2491" s="31">
        <v>0</v>
      </c>
    </row>
    <row r="2492" spans="1:15" x14ac:dyDescent="0.25">
      <c r="A2492" s="30">
        <v>48</v>
      </c>
      <c r="B2492" s="31" t="s">
        <v>95</v>
      </c>
      <c r="C2492" s="31" t="s">
        <v>36</v>
      </c>
      <c r="D2492" s="31">
        <v>8</v>
      </c>
      <c r="E2492" s="31">
        <v>6</v>
      </c>
      <c r="F2492" s="32">
        <v>45231</v>
      </c>
      <c r="G2492" s="33">
        <v>37976.06</v>
      </c>
      <c r="H2492" s="33">
        <v>3975</v>
      </c>
      <c r="I2492" s="31">
        <v>830</v>
      </c>
      <c r="J2492" s="33">
        <v>11068.2</v>
      </c>
      <c r="K2492" s="33">
        <v>4488.08</v>
      </c>
      <c r="L2492" s="31">
        <v>478.17</v>
      </c>
      <c r="M2492" s="31"/>
      <c r="N2492" s="33">
        <v>58815.51</v>
      </c>
      <c r="O2492" s="31">
        <v>0</v>
      </c>
    </row>
    <row r="2493" spans="1:15" x14ac:dyDescent="0.25">
      <c r="A2493" s="30">
        <v>97</v>
      </c>
      <c r="B2493" s="31" t="s">
        <v>96</v>
      </c>
      <c r="C2493" s="31" t="s">
        <v>15</v>
      </c>
      <c r="D2493" s="31">
        <v>8</v>
      </c>
      <c r="E2493" s="31">
        <v>7</v>
      </c>
      <c r="F2493" s="32">
        <v>45231</v>
      </c>
      <c r="G2493" s="33">
        <v>19736.13</v>
      </c>
      <c r="H2493" s="31">
        <v>0</v>
      </c>
      <c r="I2493" s="31">
        <v>405</v>
      </c>
      <c r="J2493" s="33">
        <v>14956.16</v>
      </c>
      <c r="K2493" s="33">
        <v>5086.8100000000004</v>
      </c>
      <c r="L2493" s="31">
        <v>45.47</v>
      </c>
      <c r="M2493" s="31"/>
      <c r="N2493" s="33">
        <v>40229.57</v>
      </c>
      <c r="O2493" s="33">
        <v>1227.76</v>
      </c>
    </row>
    <row r="2494" spans="1:15" x14ac:dyDescent="0.25">
      <c r="A2494" s="30">
        <v>8</v>
      </c>
      <c r="B2494" s="31" t="s">
        <v>18</v>
      </c>
      <c r="C2494" s="31" t="s">
        <v>15</v>
      </c>
      <c r="D2494" s="31">
        <v>6</v>
      </c>
      <c r="E2494" s="31">
        <v>6</v>
      </c>
      <c r="F2494" s="32">
        <v>45231</v>
      </c>
      <c r="G2494" s="33">
        <v>30524.99</v>
      </c>
      <c r="H2494" s="33">
        <v>5632.72</v>
      </c>
      <c r="I2494" s="31">
        <v>0</v>
      </c>
      <c r="J2494" s="33">
        <v>25629.27</v>
      </c>
      <c r="K2494" s="33">
        <v>3072.09</v>
      </c>
      <c r="L2494" s="31">
        <v>44.17</v>
      </c>
      <c r="M2494" s="31"/>
      <c r="N2494" s="33">
        <v>64903.24</v>
      </c>
      <c r="O2494" s="31">
        <v>0</v>
      </c>
    </row>
    <row r="2495" spans="1:15" x14ac:dyDescent="0.25">
      <c r="A2495" s="30">
        <v>41</v>
      </c>
      <c r="B2495" s="31" t="s">
        <v>50</v>
      </c>
      <c r="C2495" s="31" t="s">
        <v>38</v>
      </c>
      <c r="D2495" s="31">
        <v>5</v>
      </c>
      <c r="E2495" s="31">
        <v>6</v>
      </c>
      <c r="F2495" s="32">
        <v>45231</v>
      </c>
      <c r="G2495" s="33">
        <v>26696.29</v>
      </c>
      <c r="H2495" s="33">
        <v>1920</v>
      </c>
      <c r="I2495" s="33">
        <v>1220</v>
      </c>
      <c r="J2495" s="33">
        <v>12353.78</v>
      </c>
      <c r="K2495" s="33">
        <v>2126.0500000000002</v>
      </c>
      <c r="L2495" s="31">
        <v>998.25</v>
      </c>
      <c r="M2495" s="31"/>
      <c r="N2495" s="33">
        <v>45314.37</v>
      </c>
      <c r="O2495" s="31">
        <v>0</v>
      </c>
    </row>
    <row r="2496" spans="1:15" ht="30" x14ac:dyDescent="0.25">
      <c r="A2496" s="30">
        <v>82</v>
      </c>
      <c r="B2496" s="31" t="s">
        <v>87</v>
      </c>
      <c r="C2496" s="31" t="s">
        <v>59</v>
      </c>
      <c r="D2496" s="31">
        <v>7</v>
      </c>
      <c r="E2496" s="31">
        <v>0</v>
      </c>
      <c r="F2496" s="32">
        <v>45231</v>
      </c>
      <c r="G2496" s="33">
        <v>41791.81</v>
      </c>
      <c r="H2496" s="33">
        <v>1100</v>
      </c>
      <c r="I2496" s="31">
        <v>0</v>
      </c>
      <c r="J2496" s="33">
        <v>10289.81</v>
      </c>
      <c r="K2496" s="33">
        <v>3105.15</v>
      </c>
      <c r="L2496" s="31">
        <v>16.989999999999998</v>
      </c>
      <c r="M2496" s="31"/>
      <c r="N2496" s="33">
        <v>56303.76</v>
      </c>
      <c r="O2496" s="33">
        <v>1460.07</v>
      </c>
    </row>
    <row r="2497" spans="1:15" x14ac:dyDescent="0.25">
      <c r="A2497" s="30">
        <v>99</v>
      </c>
      <c r="B2497" s="31" t="s">
        <v>85</v>
      </c>
      <c r="C2497" s="31" t="s">
        <v>15</v>
      </c>
      <c r="D2497" s="31">
        <v>8</v>
      </c>
      <c r="E2497" s="31">
        <v>6</v>
      </c>
      <c r="F2497" s="32">
        <v>45231</v>
      </c>
      <c r="G2497" s="33">
        <v>38647</v>
      </c>
      <c r="H2497" s="33">
        <v>23488.14</v>
      </c>
      <c r="I2497" s="31">
        <v>-225</v>
      </c>
      <c r="J2497" s="33">
        <v>22696.65</v>
      </c>
      <c r="K2497" s="33">
        <v>5614.94</v>
      </c>
      <c r="L2497" s="31">
        <v>530.70000000000005</v>
      </c>
      <c r="M2497" s="31"/>
      <c r="N2497" s="33">
        <v>90752.43</v>
      </c>
      <c r="O2497" s="31">
        <v>0</v>
      </c>
    </row>
    <row r="2498" spans="1:15" x14ac:dyDescent="0.25">
      <c r="A2498" s="30">
        <v>18</v>
      </c>
      <c r="B2498" s="31" t="s">
        <v>29</v>
      </c>
      <c r="C2498" s="31" t="s">
        <v>15</v>
      </c>
      <c r="D2498" s="31">
        <v>6</v>
      </c>
      <c r="E2498" s="31">
        <v>6</v>
      </c>
      <c r="F2498" s="32">
        <v>45231</v>
      </c>
      <c r="G2498" s="33">
        <v>29985.360000000001</v>
      </c>
      <c r="H2498" s="33">
        <v>4200</v>
      </c>
      <c r="I2498" s="31">
        <v>230</v>
      </c>
      <c r="J2498" s="33">
        <v>10872.49</v>
      </c>
      <c r="K2498" s="33">
        <v>2177.5</v>
      </c>
      <c r="L2498" s="33">
        <v>1697.79</v>
      </c>
      <c r="M2498" s="33"/>
      <c r="N2498" s="33">
        <v>49163.14</v>
      </c>
      <c r="O2498" s="33">
        <v>1805</v>
      </c>
    </row>
    <row r="2499" spans="1:15" ht="30" x14ac:dyDescent="0.25">
      <c r="A2499" s="30">
        <v>85</v>
      </c>
      <c r="B2499" s="31" t="s">
        <v>88</v>
      </c>
      <c r="C2499" s="31" t="s">
        <v>59</v>
      </c>
      <c r="D2499" s="31">
        <v>8</v>
      </c>
      <c r="E2499" s="31">
        <v>6</v>
      </c>
      <c r="F2499" s="32">
        <v>45231</v>
      </c>
      <c r="G2499" s="33">
        <v>38385.839999999997</v>
      </c>
      <c r="H2499" s="31">
        <v>0</v>
      </c>
      <c r="I2499" s="33">
        <v>2050</v>
      </c>
      <c r="J2499" s="33">
        <v>14470.15</v>
      </c>
      <c r="K2499" s="33">
        <v>4891.0200000000004</v>
      </c>
      <c r="L2499" s="33">
        <v>2824.9</v>
      </c>
      <c r="M2499" s="33"/>
      <c r="N2499" s="33">
        <v>62621.91</v>
      </c>
      <c r="O2499" s="31">
        <v>0</v>
      </c>
    </row>
    <row r="2500" spans="1:15" x14ac:dyDescent="0.25">
      <c r="A2500" s="30">
        <v>89</v>
      </c>
      <c r="B2500" s="31" t="s">
        <v>83</v>
      </c>
      <c r="C2500" s="31" t="s">
        <v>32</v>
      </c>
      <c r="D2500" s="31">
        <v>9</v>
      </c>
      <c r="E2500" s="31">
        <v>6</v>
      </c>
      <c r="F2500" s="32">
        <v>45231</v>
      </c>
      <c r="G2500" s="33">
        <v>57452.5</v>
      </c>
      <c r="H2500" s="31">
        <v>275</v>
      </c>
      <c r="I2500" s="31">
        <v>220</v>
      </c>
      <c r="J2500" s="33">
        <v>21896.880000000001</v>
      </c>
      <c r="K2500" s="33">
        <v>3787.82</v>
      </c>
      <c r="L2500" s="31">
        <v>24.95</v>
      </c>
      <c r="M2500" s="31"/>
      <c r="N2500" s="33">
        <v>83657.149999999994</v>
      </c>
      <c r="O2500" s="31">
        <v>0</v>
      </c>
    </row>
    <row r="2501" spans="1:15" x14ac:dyDescent="0.25">
      <c r="A2501" s="30">
        <v>19</v>
      </c>
      <c r="B2501" s="31" t="s">
        <v>31</v>
      </c>
      <c r="C2501" s="31" t="s">
        <v>32</v>
      </c>
      <c r="D2501" s="31">
        <v>6</v>
      </c>
      <c r="E2501" s="31">
        <v>6</v>
      </c>
      <c r="F2501" s="32">
        <v>45231</v>
      </c>
      <c r="G2501" s="33">
        <v>34235.410000000003</v>
      </c>
      <c r="H2501" s="33">
        <v>11542</v>
      </c>
      <c r="I2501" s="33">
        <v>2550</v>
      </c>
      <c r="J2501" s="33">
        <v>14080.59</v>
      </c>
      <c r="K2501" s="33">
        <v>2429.46</v>
      </c>
      <c r="L2501" s="31">
        <v>72.5</v>
      </c>
      <c r="M2501" s="31"/>
      <c r="N2501" s="33">
        <v>64909.96</v>
      </c>
      <c r="O2501" s="31">
        <v>0</v>
      </c>
    </row>
    <row r="2502" spans="1:15" ht="30" x14ac:dyDescent="0.25">
      <c r="A2502" s="30">
        <v>58</v>
      </c>
      <c r="B2502" s="31" t="s">
        <v>58</v>
      </c>
      <c r="C2502" s="31" t="s">
        <v>59</v>
      </c>
      <c r="D2502" s="31">
        <v>8</v>
      </c>
      <c r="E2502" s="31">
        <v>6</v>
      </c>
      <c r="F2502" s="32">
        <v>45231</v>
      </c>
      <c r="G2502" s="33">
        <v>35558.86</v>
      </c>
      <c r="H2502" s="31">
        <v>0</v>
      </c>
      <c r="I2502" s="33">
        <v>7346.5</v>
      </c>
      <c r="J2502" s="33">
        <v>13897.05</v>
      </c>
      <c r="K2502" s="33">
        <v>5796.39</v>
      </c>
      <c r="L2502" s="31">
        <v>341.1</v>
      </c>
      <c r="M2502" s="31"/>
      <c r="N2502" s="33">
        <v>62939.9</v>
      </c>
      <c r="O2502" s="31">
        <v>0</v>
      </c>
    </row>
    <row r="2503" spans="1:15" x14ac:dyDescent="0.25">
      <c r="A2503" s="30">
        <v>35</v>
      </c>
      <c r="B2503" s="31" t="s">
        <v>61</v>
      </c>
      <c r="C2503" s="31" t="s">
        <v>15</v>
      </c>
      <c r="D2503" s="31">
        <v>9</v>
      </c>
      <c r="E2503" s="31">
        <v>6</v>
      </c>
      <c r="F2503" s="32">
        <v>45231</v>
      </c>
      <c r="G2503" s="33">
        <v>32665.81</v>
      </c>
      <c r="H2503" s="33">
        <v>1100</v>
      </c>
      <c r="I2503" s="31">
        <v>0</v>
      </c>
      <c r="J2503" s="33">
        <v>11402.25</v>
      </c>
      <c r="K2503" s="33">
        <v>4036.67</v>
      </c>
      <c r="L2503" s="31">
        <v>40</v>
      </c>
      <c r="M2503" s="31"/>
      <c r="N2503" s="33">
        <v>49244.73</v>
      </c>
      <c r="O2503" s="31">
        <v>490</v>
      </c>
    </row>
    <row r="2504" spans="1:15" x14ac:dyDescent="0.25">
      <c r="A2504" s="30">
        <v>126</v>
      </c>
      <c r="B2504" s="31" t="s">
        <v>106</v>
      </c>
      <c r="C2504" s="31" t="s">
        <v>15</v>
      </c>
      <c r="D2504" s="31">
        <v>8</v>
      </c>
      <c r="E2504" s="31">
        <v>6</v>
      </c>
      <c r="F2504" s="32">
        <v>45261</v>
      </c>
      <c r="G2504" s="33">
        <v>99709.28</v>
      </c>
      <c r="H2504" s="33">
        <v>4420.5</v>
      </c>
      <c r="I2504" s="31">
        <v>299</v>
      </c>
      <c r="J2504" s="33">
        <v>41819.5</v>
      </c>
      <c r="K2504" s="33">
        <v>11309.66</v>
      </c>
      <c r="L2504" s="31">
        <v>360.5</v>
      </c>
      <c r="M2504" s="31"/>
      <c r="N2504" s="33">
        <v>157918.44</v>
      </c>
      <c r="O2504" s="31">
        <v>0</v>
      </c>
    </row>
    <row r="2505" spans="1:15" x14ac:dyDescent="0.25">
      <c r="A2505" s="30">
        <v>106</v>
      </c>
      <c r="B2505" s="31" t="s">
        <v>113</v>
      </c>
      <c r="C2505" s="31" t="s">
        <v>15</v>
      </c>
      <c r="D2505" s="31">
        <v>7</v>
      </c>
      <c r="E2505" s="31">
        <v>4.5</v>
      </c>
      <c r="F2505" s="32">
        <v>45261</v>
      </c>
      <c r="G2505" s="33">
        <v>16792.48</v>
      </c>
      <c r="H2505" s="33">
        <v>1020</v>
      </c>
      <c r="I2505" s="31">
        <v>270</v>
      </c>
      <c r="J2505" s="33">
        <v>6768.85</v>
      </c>
      <c r="K2505" s="33">
        <v>1831.4</v>
      </c>
      <c r="L2505" s="31">
        <v>0</v>
      </c>
      <c r="M2505" s="31"/>
      <c r="N2505" s="33">
        <v>26682.73</v>
      </c>
      <c r="O2505" s="31">
        <v>0</v>
      </c>
    </row>
    <row r="2506" spans="1:15" ht="30" x14ac:dyDescent="0.25">
      <c r="A2506" s="30">
        <v>15</v>
      </c>
      <c r="B2506" s="31" t="s">
        <v>26</v>
      </c>
      <c r="C2506" s="31" t="s">
        <v>20</v>
      </c>
      <c r="D2506" s="31">
        <v>7</v>
      </c>
      <c r="E2506" s="31">
        <v>6</v>
      </c>
      <c r="F2506" s="32">
        <v>45261</v>
      </c>
      <c r="G2506" s="33">
        <v>81080</v>
      </c>
      <c r="H2506" s="33">
        <v>12897.5</v>
      </c>
      <c r="I2506" s="33">
        <v>5234.2</v>
      </c>
      <c r="J2506" s="33">
        <v>39079.449999999997</v>
      </c>
      <c r="K2506" s="33">
        <v>6858.75</v>
      </c>
      <c r="L2506" s="33">
        <v>1942.41</v>
      </c>
      <c r="M2506" s="33"/>
      <c r="N2506" s="33">
        <v>147092.31</v>
      </c>
      <c r="O2506" s="31">
        <v>0</v>
      </c>
    </row>
    <row r="2507" spans="1:15" x14ac:dyDescent="0.25">
      <c r="A2507" s="30">
        <v>24</v>
      </c>
      <c r="B2507" s="31" t="s">
        <v>39</v>
      </c>
      <c r="C2507" s="31" t="s">
        <v>36</v>
      </c>
      <c r="D2507" s="31">
        <v>6</v>
      </c>
      <c r="E2507" s="31">
        <v>6</v>
      </c>
      <c r="F2507" s="32">
        <v>45261</v>
      </c>
      <c r="G2507" s="33">
        <v>77528.95</v>
      </c>
      <c r="H2507" s="33">
        <v>1792</v>
      </c>
      <c r="I2507" s="33">
        <v>1727</v>
      </c>
      <c r="J2507" s="33">
        <v>21775.56</v>
      </c>
      <c r="K2507" s="33">
        <v>4996.96</v>
      </c>
      <c r="L2507" s="31">
        <v>216.95</v>
      </c>
      <c r="M2507" s="31"/>
      <c r="N2507" s="33">
        <v>108037.42</v>
      </c>
      <c r="O2507" s="31">
        <v>0</v>
      </c>
    </row>
    <row r="2508" spans="1:15" x14ac:dyDescent="0.25">
      <c r="A2508" s="30">
        <v>54</v>
      </c>
      <c r="B2508" s="31" t="s">
        <v>65</v>
      </c>
      <c r="C2508" s="31" t="s">
        <v>15</v>
      </c>
      <c r="D2508" s="31">
        <v>8</v>
      </c>
      <c r="E2508" s="31">
        <v>6</v>
      </c>
      <c r="F2508" s="32">
        <v>45261</v>
      </c>
      <c r="G2508" s="33">
        <v>62241.42</v>
      </c>
      <c r="H2508" s="33">
        <v>10512</v>
      </c>
      <c r="I2508" s="31">
        <v>940</v>
      </c>
      <c r="J2508" s="33">
        <v>21582.799999999999</v>
      </c>
      <c r="K2508" s="33">
        <v>4188.6000000000004</v>
      </c>
      <c r="L2508" s="31">
        <v>24</v>
      </c>
      <c r="M2508" s="31"/>
      <c r="N2508" s="33">
        <v>99488.82</v>
      </c>
      <c r="O2508" s="31">
        <v>0</v>
      </c>
    </row>
    <row r="2509" spans="1:15" x14ac:dyDescent="0.25">
      <c r="A2509" s="30">
        <v>26</v>
      </c>
      <c r="B2509" s="31" t="s">
        <v>41</v>
      </c>
      <c r="C2509" s="31" t="s">
        <v>15</v>
      </c>
      <c r="D2509" s="31">
        <v>8</v>
      </c>
      <c r="E2509" s="31">
        <v>6</v>
      </c>
      <c r="F2509" s="32">
        <v>45261</v>
      </c>
      <c r="G2509" s="33">
        <v>82957.52</v>
      </c>
      <c r="H2509" s="33">
        <v>12050</v>
      </c>
      <c r="I2509" s="31">
        <v>450</v>
      </c>
      <c r="J2509" s="33">
        <v>20657.419999999998</v>
      </c>
      <c r="K2509" s="33">
        <v>4477.3999999999996</v>
      </c>
      <c r="L2509" s="31">
        <v>900.15</v>
      </c>
      <c r="M2509" s="31"/>
      <c r="N2509" s="33">
        <v>121492.49</v>
      </c>
      <c r="O2509" s="31">
        <v>0</v>
      </c>
    </row>
    <row r="2510" spans="1:15" x14ac:dyDescent="0.25">
      <c r="A2510" s="30">
        <v>6</v>
      </c>
      <c r="B2510" s="31" t="s">
        <v>16</v>
      </c>
      <c r="C2510" s="31" t="s">
        <v>15</v>
      </c>
      <c r="D2510" s="31">
        <v>6</v>
      </c>
      <c r="E2510" s="31">
        <v>6</v>
      </c>
      <c r="F2510" s="32">
        <v>45261</v>
      </c>
      <c r="G2510" s="33">
        <v>78175.19</v>
      </c>
      <c r="H2510" s="33">
        <v>12400.01</v>
      </c>
      <c r="I2510" s="33">
        <v>6145</v>
      </c>
      <c r="J2510" s="33">
        <v>26969.25</v>
      </c>
      <c r="K2510" s="33">
        <v>8157</v>
      </c>
      <c r="L2510" s="31">
        <v>170.33</v>
      </c>
      <c r="M2510" s="31"/>
      <c r="N2510" s="33">
        <v>132016.78</v>
      </c>
      <c r="O2510" s="31">
        <v>0</v>
      </c>
    </row>
    <row r="2511" spans="1:15" x14ac:dyDescent="0.25">
      <c r="A2511" s="30">
        <v>38</v>
      </c>
      <c r="B2511" s="31" t="s">
        <v>53</v>
      </c>
      <c r="C2511" s="31" t="s">
        <v>15</v>
      </c>
      <c r="D2511" s="31">
        <v>8</v>
      </c>
      <c r="E2511" s="31">
        <v>6</v>
      </c>
      <c r="F2511" s="32">
        <v>45261</v>
      </c>
      <c r="G2511" s="33">
        <v>45477.85</v>
      </c>
      <c r="H2511" s="31">
        <v>0</v>
      </c>
      <c r="I2511" s="33">
        <v>1520</v>
      </c>
      <c r="J2511" s="33">
        <v>29311.41</v>
      </c>
      <c r="K2511" s="33">
        <v>5277.17</v>
      </c>
      <c r="L2511" s="31">
        <v>34.979999999999997</v>
      </c>
      <c r="M2511" s="31"/>
      <c r="N2511" s="33">
        <v>81621.41</v>
      </c>
      <c r="O2511" s="31">
        <v>0</v>
      </c>
    </row>
    <row r="2512" spans="1:15" x14ac:dyDescent="0.25">
      <c r="A2512" s="30">
        <v>118</v>
      </c>
      <c r="B2512" s="31" t="s">
        <v>102</v>
      </c>
      <c r="C2512" s="31" t="s">
        <v>15</v>
      </c>
      <c r="D2512" s="31">
        <v>8</v>
      </c>
      <c r="E2512" s="31">
        <v>7</v>
      </c>
      <c r="F2512" s="32">
        <v>45261</v>
      </c>
      <c r="G2512" s="33">
        <v>98576.11</v>
      </c>
      <c r="H2512" s="31">
        <v>440</v>
      </c>
      <c r="I2512" s="31">
        <v>315</v>
      </c>
      <c r="J2512" s="33">
        <v>35598.18</v>
      </c>
      <c r="K2512" s="33">
        <v>13744.08</v>
      </c>
      <c r="L2512" s="31">
        <v>474</v>
      </c>
      <c r="M2512" s="31"/>
      <c r="N2512" s="33">
        <v>149147.37</v>
      </c>
      <c r="O2512" s="31">
        <v>0</v>
      </c>
    </row>
    <row r="2513" spans="1:15" ht="30" x14ac:dyDescent="0.25">
      <c r="A2513" s="30">
        <v>31</v>
      </c>
      <c r="B2513" s="31" t="s">
        <v>45</v>
      </c>
      <c r="C2513" s="31" t="s">
        <v>20</v>
      </c>
      <c r="D2513" s="31">
        <v>7</v>
      </c>
      <c r="E2513" s="31">
        <v>6</v>
      </c>
      <c r="F2513" s="32">
        <v>45261</v>
      </c>
      <c r="G2513" s="33">
        <v>92301.18</v>
      </c>
      <c r="H2513" s="31">
        <v>0</v>
      </c>
      <c r="I2513" s="31">
        <v>277</v>
      </c>
      <c r="J2513" s="33">
        <v>42162.400000000001</v>
      </c>
      <c r="K2513" s="33">
        <v>7605.16</v>
      </c>
      <c r="L2513" s="31">
        <v>145.19999999999999</v>
      </c>
      <c r="M2513" s="31"/>
      <c r="N2513" s="33">
        <v>142490.94</v>
      </c>
      <c r="O2513" s="31">
        <v>0</v>
      </c>
    </row>
    <row r="2514" spans="1:15" ht="30" x14ac:dyDescent="0.25">
      <c r="A2514" s="30">
        <v>9</v>
      </c>
      <c r="B2514" s="31" t="s">
        <v>19</v>
      </c>
      <c r="C2514" s="31" t="s">
        <v>20</v>
      </c>
      <c r="D2514" s="31">
        <v>5</v>
      </c>
      <c r="E2514" s="31">
        <v>6</v>
      </c>
      <c r="F2514" s="32">
        <v>45261</v>
      </c>
      <c r="G2514" s="33">
        <v>36609.57</v>
      </c>
      <c r="H2514" s="33">
        <v>2000</v>
      </c>
      <c r="I2514" s="31">
        <v>0</v>
      </c>
      <c r="J2514" s="33">
        <v>17020.77</v>
      </c>
      <c r="K2514" s="33">
        <v>1585.8</v>
      </c>
      <c r="L2514" s="31">
        <v>47.97</v>
      </c>
      <c r="M2514" s="31"/>
      <c r="N2514" s="33">
        <v>57264.11</v>
      </c>
      <c r="O2514" s="31">
        <v>0</v>
      </c>
    </row>
    <row r="2515" spans="1:15" x14ac:dyDescent="0.25">
      <c r="A2515" s="30">
        <v>80</v>
      </c>
      <c r="B2515" s="31" t="s">
        <v>94</v>
      </c>
      <c r="C2515" s="31" t="s">
        <v>15</v>
      </c>
      <c r="D2515" s="31">
        <v>7</v>
      </c>
      <c r="E2515" s="31">
        <v>7</v>
      </c>
      <c r="F2515" s="32">
        <v>45261</v>
      </c>
      <c r="G2515" s="33">
        <v>62301.14</v>
      </c>
      <c r="H2515" s="33">
        <v>2880</v>
      </c>
      <c r="I2515" s="31">
        <v>0</v>
      </c>
      <c r="J2515" s="33">
        <v>31223.87</v>
      </c>
      <c r="K2515" s="33">
        <v>6923.14</v>
      </c>
      <c r="L2515" s="31">
        <v>337.87</v>
      </c>
      <c r="M2515" s="31"/>
      <c r="N2515" s="33">
        <v>103666.02</v>
      </c>
      <c r="O2515" s="31">
        <v>0</v>
      </c>
    </row>
    <row r="2516" spans="1:15" x14ac:dyDescent="0.25">
      <c r="A2516" s="30">
        <v>131</v>
      </c>
      <c r="B2516" s="31" t="s">
        <v>108</v>
      </c>
      <c r="C2516" s="31" t="s">
        <v>15</v>
      </c>
      <c r="D2516" s="31">
        <v>7</v>
      </c>
      <c r="E2516" s="31">
        <v>7</v>
      </c>
      <c r="F2516" s="32">
        <v>45261</v>
      </c>
      <c r="G2516" s="33">
        <v>28018.6</v>
      </c>
      <c r="H2516" s="31">
        <v>600</v>
      </c>
      <c r="I2516" s="31">
        <v>0</v>
      </c>
      <c r="J2516" s="33">
        <v>17677.669999999998</v>
      </c>
      <c r="K2516" s="33">
        <v>5446.99</v>
      </c>
      <c r="L2516" s="31">
        <v>0</v>
      </c>
      <c r="M2516" s="31"/>
      <c r="N2516" s="33">
        <v>51743.26</v>
      </c>
      <c r="O2516" s="31">
        <v>0</v>
      </c>
    </row>
    <row r="2517" spans="1:15" x14ac:dyDescent="0.25">
      <c r="A2517" s="30">
        <v>47</v>
      </c>
      <c r="B2517" s="31" t="s">
        <v>77</v>
      </c>
      <c r="C2517" s="31" t="s">
        <v>36</v>
      </c>
      <c r="D2517" s="31">
        <v>9</v>
      </c>
      <c r="E2517" s="31">
        <v>6</v>
      </c>
      <c r="F2517" s="32">
        <v>45261</v>
      </c>
      <c r="G2517" s="33">
        <v>83714.31</v>
      </c>
      <c r="H2517" s="33">
        <v>18250</v>
      </c>
      <c r="I2517" s="33">
        <v>4572</v>
      </c>
      <c r="J2517" s="33">
        <v>23188.37</v>
      </c>
      <c r="K2517" s="33">
        <v>9890.83</v>
      </c>
      <c r="L2517" s="31">
        <v>660.54</v>
      </c>
      <c r="M2517" s="31"/>
      <c r="N2517" s="33">
        <v>140276.04999999999</v>
      </c>
      <c r="O2517" s="31">
        <v>0</v>
      </c>
    </row>
    <row r="2518" spans="1:15" x14ac:dyDescent="0.25">
      <c r="A2518" s="30">
        <v>44</v>
      </c>
      <c r="B2518" s="31" t="s">
        <v>84</v>
      </c>
      <c r="C2518" s="31" t="s">
        <v>15</v>
      </c>
      <c r="D2518" s="31">
        <v>7</v>
      </c>
      <c r="E2518" s="31">
        <v>6</v>
      </c>
      <c r="F2518" s="32">
        <v>45261</v>
      </c>
      <c r="G2518" s="33">
        <v>89218.84</v>
      </c>
      <c r="H2518" s="31">
        <v>750</v>
      </c>
      <c r="I2518" s="31">
        <v>0</v>
      </c>
      <c r="J2518" s="33">
        <v>34926.550000000003</v>
      </c>
      <c r="K2518" s="33">
        <v>6845.61</v>
      </c>
      <c r="L2518" s="33">
        <v>2077.5</v>
      </c>
      <c r="M2518" s="33"/>
      <c r="N2518" s="33">
        <v>133818.5</v>
      </c>
      <c r="O2518" s="31">
        <v>0</v>
      </c>
    </row>
    <row r="2519" spans="1:15" x14ac:dyDescent="0.25">
      <c r="A2519" s="30">
        <v>17</v>
      </c>
      <c r="B2519" s="31" t="s">
        <v>28</v>
      </c>
      <c r="C2519" s="31" t="s">
        <v>15</v>
      </c>
      <c r="D2519" s="31">
        <v>7</v>
      </c>
      <c r="E2519" s="31">
        <v>6</v>
      </c>
      <c r="F2519" s="32">
        <v>45261</v>
      </c>
      <c r="G2519" s="33">
        <v>67055.86</v>
      </c>
      <c r="H2519" s="31">
        <v>500</v>
      </c>
      <c r="I2519" s="33">
        <v>5231.75</v>
      </c>
      <c r="J2519" s="33">
        <v>29186.880000000001</v>
      </c>
      <c r="K2519" s="33">
        <v>6590</v>
      </c>
      <c r="L2519" s="33">
        <v>2391.83</v>
      </c>
      <c r="M2519" s="33"/>
      <c r="N2519" s="33">
        <v>110956.32</v>
      </c>
      <c r="O2519" s="31">
        <v>0</v>
      </c>
    </row>
    <row r="2520" spans="1:15" x14ac:dyDescent="0.25">
      <c r="A2520" s="30">
        <v>22</v>
      </c>
      <c r="B2520" s="31" t="s">
        <v>34</v>
      </c>
      <c r="C2520" s="31" t="s">
        <v>15</v>
      </c>
      <c r="D2520" s="31">
        <v>6</v>
      </c>
      <c r="E2520" s="31">
        <v>4.5</v>
      </c>
      <c r="F2520" s="32">
        <v>45261</v>
      </c>
      <c r="G2520" s="33">
        <v>55410.1</v>
      </c>
      <c r="H2520" s="33">
        <v>20620</v>
      </c>
      <c r="I2520" s="31">
        <v>390</v>
      </c>
      <c r="J2520" s="33">
        <v>22624.13</v>
      </c>
      <c r="K2520" s="33">
        <v>4474.84</v>
      </c>
      <c r="L2520" s="31">
        <v>159.91999999999999</v>
      </c>
      <c r="M2520" s="31"/>
      <c r="N2520" s="33">
        <v>103678.99</v>
      </c>
      <c r="O2520" s="31">
        <v>0</v>
      </c>
    </row>
    <row r="2521" spans="1:15" x14ac:dyDescent="0.25">
      <c r="A2521" s="30">
        <v>134</v>
      </c>
      <c r="B2521" s="31" t="s">
        <v>114</v>
      </c>
      <c r="C2521" s="31" t="s">
        <v>32</v>
      </c>
      <c r="D2521" s="31">
        <v>9</v>
      </c>
      <c r="E2521" s="31">
        <v>6</v>
      </c>
      <c r="F2521" s="32">
        <v>45261</v>
      </c>
      <c r="G2521" s="33">
        <v>65160.55</v>
      </c>
      <c r="H2521" s="31">
        <v>700</v>
      </c>
      <c r="I2521" s="31">
        <v>0</v>
      </c>
      <c r="J2521" s="33">
        <v>24425.05</v>
      </c>
      <c r="K2521" s="33">
        <v>5956.51</v>
      </c>
      <c r="L2521" s="33">
        <v>1244.97</v>
      </c>
      <c r="M2521" s="33"/>
      <c r="N2521" s="33">
        <v>97487.08</v>
      </c>
      <c r="O2521" s="31">
        <v>0</v>
      </c>
    </row>
    <row r="2522" spans="1:15" x14ac:dyDescent="0.25">
      <c r="A2522" s="30">
        <v>21</v>
      </c>
      <c r="B2522" s="31" t="s">
        <v>33</v>
      </c>
      <c r="C2522" s="31" t="s">
        <v>15</v>
      </c>
      <c r="D2522" s="31">
        <v>6</v>
      </c>
      <c r="E2522" s="31">
        <v>6</v>
      </c>
      <c r="F2522" s="32">
        <v>45261</v>
      </c>
      <c r="G2522" s="33">
        <v>90232.5</v>
      </c>
      <c r="H2522" s="33">
        <v>1080</v>
      </c>
      <c r="I2522" s="33">
        <v>1850</v>
      </c>
      <c r="J2522" s="33">
        <v>31158.880000000001</v>
      </c>
      <c r="K2522" s="33">
        <v>6300.25</v>
      </c>
      <c r="L2522" s="33">
        <v>1233.08</v>
      </c>
      <c r="M2522" s="33"/>
      <c r="N2522" s="33">
        <v>131854.71</v>
      </c>
      <c r="O2522" s="31">
        <v>0</v>
      </c>
    </row>
    <row r="2523" spans="1:15" x14ac:dyDescent="0.25">
      <c r="A2523" s="30">
        <v>32</v>
      </c>
      <c r="B2523" s="31" t="s">
        <v>49</v>
      </c>
      <c r="C2523" s="31" t="s">
        <v>15</v>
      </c>
      <c r="D2523" s="31">
        <v>7</v>
      </c>
      <c r="E2523" s="31">
        <v>7</v>
      </c>
      <c r="F2523" s="32">
        <v>45261</v>
      </c>
      <c r="G2523" s="33">
        <v>70554.399999999994</v>
      </c>
      <c r="H2523" s="33">
        <v>7975</v>
      </c>
      <c r="I2523" s="31">
        <v>0</v>
      </c>
      <c r="J2523" s="33">
        <v>24923.25</v>
      </c>
      <c r="K2523" s="33">
        <v>5187.8</v>
      </c>
      <c r="L2523" s="31">
        <v>496.9</v>
      </c>
      <c r="M2523" s="31"/>
      <c r="N2523" s="33">
        <v>109137.35</v>
      </c>
      <c r="O2523" s="31">
        <v>0</v>
      </c>
    </row>
    <row r="2524" spans="1:15" x14ac:dyDescent="0.25">
      <c r="A2524" s="30">
        <v>40</v>
      </c>
      <c r="B2524" s="31" t="s">
        <v>57</v>
      </c>
      <c r="C2524" s="31" t="s">
        <v>32</v>
      </c>
      <c r="D2524" s="31">
        <v>7</v>
      </c>
      <c r="E2524" s="31">
        <v>6</v>
      </c>
      <c r="F2524" s="32">
        <v>45261</v>
      </c>
      <c r="G2524" s="33">
        <v>112334.5</v>
      </c>
      <c r="H2524" s="33">
        <v>15400</v>
      </c>
      <c r="I2524" s="31">
        <v>840</v>
      </c>
      <c r="J2524" s="33">
        <v>50642.61</v>
      </c>
      <c r="K2524" s="33">
        <v>8379.08</v>
      </c>
      <c r="L2524" s="31">
        <v>735.32</v>
      </c>
      <c r="M2524" s="31"/>
      <c r="N2524" s="33">
        <v>188331.51</v>
      </c>
      <c r="O2524" s="31">
        <v>0</v>
      </c>
    </row>
    <row r="2525" spans="1:15" x14ac:dyDescent="0.25">
      <c r="A2525" s="30">
        <v>88</v>
      </c>
      <c r="B2525" s="31" t="s">
        <v>92</v>
      </c>
      <c r="C2525" s="31" t="s">
        <v>15</v>
      </c>
      <c r="D2525" s="31">
        <v>7</v>
      </c>
      <c r="E2525" s="31">
        <v>7</v>
      </c>
      <c r="F2525" s="32">
        <v>45261</v>
      </c>
      <c r="G2525" s="33">
        <v>62908.53</v>
      </c>
      <c r="H2525" s="33">
        <v>3750</v>
      </c>
      <c r="I2525" s="33">
        <v>3260</v>
      </c>
      <c r="J2525" s="33">
        <v>25502.14</v>
      </c>
      <c r="K2525" s="33">
        <v>9269.65</v>
      </c>
      <c r="L2525" s="33">
        <v>1956.85</v>
      </c>
      <c r="M2525" s="33"/>
      <c r="N2525" s="33">
        <v>106647.17</v>
      </c>
      <c r="O2525" s="31">
        <v>0</v>
      </c>
    </row>
    <row r="2526" spans="1:15" ht="30" x14ac:dyDescent="0.25">
      <c r="A2526" s="30">
        <v>109</v>
      </c>
      <c r="B2526" s="31" t="s">
        <v>99</v>
      </c>
      <c r="C2526" s="31" t="s">
        <v>20</v>
      </c>
      <c r="D2526" s="31">
        <v>7</v>
      </c>
      <c r="E2526" s="31">
        <v>6</v>
      </c>
      <c r="F2526" s="32">
        <v>45261</v>
      </c>
      <c r="G2526" s="33">
        <v>51301.77</v>
      </c>
      <c r="H2526" s="31">
        <v>930</v>
      </c>
      <c r="I2526" s="33">
        <v>2174.69</v>
      </c>
      <c r="J2526" s="33">
        <v>15261.26</v>
      </c>
      <c r="K2526" s="33">
        <v>4040.84</v>
      </c>
      <c r="L2526" s="31">
        <v>0</v>
      </c>
      <c r="M2526" s="31"/>
      <c r="N2526" s="33">
        <v>73708.56</v>
      </c>
      <c r="O2526" s="31">
        <v>0</v>
      </c>
    </row>
    <row r="2527" spans="1:15" x14ac:dyDescent="0.25">
      <c r="A2527" s="30">
        <v>99</v>
      </c>
      <c r="B2527" s="31" t="s">
        <v>85</v>
      </c>
      <c r="C2527" s="31" t="s">
        <v>15</v>
      </c>
      <c r="D2527" s="31">
        <v>8</v>
      </c>
      <c r="E2527" s="31">
        <v>6</v>
      </c>
      <c r="F2527" s="32">
        <v>45261</v>
      </c>
      <c r="G2527" s="33">
        <v>67102.399999999994</v>
      </c>
      <c r="H2527" s="33">
        <v>8360</v>
      </c>
      <c r="I2527" s="31">
        <v>689</v>
      </c>
      <c r="J2527" s="33">
        <v>35399.26</v>
      </c>
      <c r="K2527" s="33">
        <v>8590.36</v>
      </c>
      <c r="L2527" s="31">
        <v>798.75</v>
      </c>
      <c r="M2527" s="31"/>
      <c r="N2527" s="33">
        <v>120939.77</v>
      </c>
      <c r="O2527" s="31">
        <v>0</v>
      </c>
    </row>
    <row r="2528" spans="1:15" x14ac:dyDescent="0.25">
      <c r="A2528" s="30">
        <v>114</v>
      </c>
      <c r="B2528" s="31" t="s">
        <v>115</v>
      </c>
      <c r="C2528" s="31" t="s">
        <v>15</v>
      </c>
      <c r="D2528" s="31">
        <v>7</v>
      </c>
      <c r="E2528" s="31">
        <v>6</v>
      </c>
      <c r="F2528" s="32">
        <v>45261</v>
      </c>
      <c r="G2528" s="33">
        <v>7580</v>
      </c>
      <c r="H2528" s="31">
        <v>0</v>
      </c>
      <c r="I2528" s="31">
        <v>0</v>
      </c>
      <c r="J2528" s="33">
        <v>2479</v>
      </c>
      <c r="K2528" s="31">
        <v>577</v>
      </c>
      <c r="L2528" s="31">
        <v>0</v>
      </c>
      <c r="M2528" s="31"/>
      <c r="N2528" s="33">
        <v>10636</v>
      </c>
      <c r="O2528" s="31">
        <v>0</v>
      </c>
    </row>
    <row r="2529" spans="1:15" x14ac:dyDescent="0.25">
      <c r="A2529" s="30">
        <v>20</v>
      </c>
      <c r="B2529" s="31" t="s">
        <v>30</v>
      </c>
      <c r="C2529" s="31" t="s">
        <v>15</v>
      </c>
      <c r="D2529" s="31">
        <v>6</v>
      </c>
      <c r="E2529" s="31">
        <v>4.5</v>
      </c>
      <c r="F2529" s="32">
        <v>45261</v>
      </c>
      <c r="G2529" s="33">
        <v>50837.34</v>
      </c>
      <c r="H2529" s="33">
        <v>36540</v>
      </c>
      <c r="I2529" s="31">
        <v>200</v>
      </c>
      <c r="J2529" s="33">
        <v>20325.54</v>
      </c>
      <c r="K2529" s="33">
        <v>3778.5</v>
      </c>
      <c r="L2529" s="31">
        <v>710.97</v>
      </c>
      <c r="M2529" s="31"/>
      <c r="N2529" s="33">
        <v>112392.35</v>
      </c>
      <c r="O2529" s="31">
        <v>0</v>
      </c>
    </row>
    <row r="2530" spans="1:15" x14ac:dyDescent="0.25">
      <c r="A2530" s="30">
        <v>8</v>
      </c>
      <c r="B2530" s="31" t="s">
        <v>18</v>
      </c>
      <c r="C2530" s="31" t="s">
        <v>15</v>
      </c>
      <c r="D2530" s="31">
        <v>6</v>
      </c>
      <c r="E2530" s="31">
        <v>6</v>
      </c>
      <c r="F2530" s="32">
        <v>45261</v>
      </c>
      <c r="G2530" s="33">
        <v>64117.58</v>
      </c>
      <c r="H2530" s="33">
        <v>26092.31</v>
      </c>
      <c r="I2530" s="31">
        <v>30</v>
      </c>
      <c r="J2530" s="33">
        <v>37711.230000000003</v>
      </c>
      <c r="K2530" s="33">
        <v>5420.12</v>
      </c>
      <c r="L2530" s="31">
        <v>30.58</v>
      </c>
      <c r="M2530" s="31"/>
      <c r="N2530" s="33">
        <v>133401.82</v>
      </c>
      <c r="O2530" s="31">
        <v>0</v>
      </c>
    </row>
    <row r="2531" spans="1:15" x14ac:dyDescent="0.25">
      <c r="A2531" s="30">
        <v>64</v>
      </c>
      <c r="B2531" s="31" t="s">
        <v>70</v>
      </c>
      <c r="C2531" s="31" t="s">
        <v>32</v>
      </c>
      <c r="D2531" s="31">
        <v>9</v>
      </c>
      <c r="E2531" s="31">
        <v>6</v>
      </c>
      <c r="F2531" s="32">
        <v>45261</v>
      </c>
      <c r="G2531" s="33">
        <v>123520.07</v>
      </c>
      <c r="H2531" s="33">
        <v>11156.25</v>
      </c>
      <c r="I2531" s="33">
        <v>1769.1</v>
      </c>
      <c r="J2531" s="33">
        <v>39233.800000000003</v>
      </c>
      <c r="K2531" s="33">
        <v>6207.39</v>
      </c>
      <c r="L2531" s="31">
        <v>186.07</v>
      </c>
      <c r="M2531" s="31"/>
      <c r="N2531" s="33">
        <v>182072.68</v>
      </c>
      <c r="O2531" s="31">
        <v>0</v>
      </c>
    </row>
    <row r="2532" spans="1:15" x14ac:dyDescent="0.25">
      <c r="A2532" s="30">
        <v>34</v>
      </c>
      <c r="B2532" s="31" t="s">
        <v>48</v>
      </c>
      <c r="C2532" s="31" t="s">
        <v>15</v>
      </c>
      <c r="D2532" s="31">
        <v>7</v>
      </c>
      <c r="E2532" s="31">
        <v>6</v>
      </c>
      <c r="F2532" s="32">
        <v>45261</v>
      </c>
      <c r="G2532" s="33">
        <v>72347.5</v>
      </c>
      <c r="H2532" s="31">
        <v>0</v>
      </c>
      <c r="I2532" s="31">
        <v>580</v>
      </c>
      <c r="J2532" s="33">
        <v>32826.239999999998</v>
      </c>
      <c r="K2532" s="33">
        <v>4786.13</v>
      </c>
      <c r="L2532" s="31">
        <v>165</v>
      </c>
      <c r="M2532" s="31"/>
      <c r="N2532" s="33">
        <v>110704.87</v>
      </c>
      <c r="O2532" s="31">
        <v>0</v>
      </c>
    </row>
    <row r="2533" spans="1:15" x14ac:dyDescent="0.25">
      <c r="A2533" s="30">
        <v>14</v>
      </c>
      <c r="B2533" s="31" t="s">
        <v>24</v>
      </c>
      <c r="C2533" s="31" t="s">
        <v>15</v>
      </c>
      <c r="D2533" s="31">
        <v>6</v>
      </c>
      <c r="E2533" s="31">
        <v>4.5</v>
      </c>
      <c r="F2533" s="32">
        <v>45261</v>
      </c>
      <c r="G2533" s="33">
        <v>53210.31</v>
      </c>
      <c r="H2533" s="33">
        <v>13420</v>
      </c>
      <c r="I2533" s="31">
        <v>0</v>
      </c>
      <c r="J2533" s="33">
        <v>21257.1</v>
      </c>
      <c r="K2533" s="33">
        <v>5026.7</v>
      </c>
      <c r="L2533" s="31">
        <v>60</v>
      </c>
      <c r="M2533" s="31"/>
      <c r="N2533" s="33">
        <v>92974.11</v>
      </c>
      <c r="O2533" s="31">
        <v>0</v>
      </c>
    </row>
    <row r="2534" spans="1:15" x14ac:dyDescent="0.25">
      <c r="A2534" s="30">
        <v>23</v>
      </c>
      <c r="B2534" s="31" t="s">
        <v>35</v>
      </c>
      <c r="C2534" s="31" t="s">
        <v>36</v>
      </c>
      <c r="D2534" s="31">
        <v>6</v>
      </c>
      <c r="E2534" s="31">
        <v>6</v>
      </c>
      <c r="F2534" s="32">
        <v>45261</v>
      </c>
      <c r="G2534" s="33">
        <v>55731.51</v>
      </c>
      <c r="H2534" s="33">
        <v>12560</v>
      </c>
      <c r="I2534" s="31">
        <v>700</v>
      </c>
      <c r="J2534" s="33">
        <v>19972.87</v>
      </c>
      <c r="K2534" s="33">
        <v>4970.5</v>
      </c>
      <c r="L2534" s="31">
        <v>40</v>
      </c>
      <c r="M2534" s="31"/>
      <c r="N2534" s="33">
        <v>93974.88</v>
      </c>
      <c r="O2534" s="31">
        <v>0</v>
      </c>
    </row>
    <row r="2535" spans="1:15" x14ac:dyDescent="0.25">
      <c r="A2535" s="30">
        <v>48</v>
      </c>
      <c r="B2535" s="31" t="s">
        <v>95</v>
      </c>
      <c r="C2535" s="31" t="s">
        <v>36</v>
      </c>
      <c r="D2535" s="31">
        <v>8</v>
      </c>
      <c r="E2535" s="31">
        <v>6</v>
      </c>
      <c r="F2535" s="32">
        <v>45261</v>
      </c>
      <c r="G2535" s="33">
        <v>89350.25</v>
      </c>
      <c r="H2535" s="33">
        <v>25231.13</v>
      </c>
      <c r="I2535" s="33">
        <v>1050</v>
      </c>
      <c r="J2535" s="33">
        <v>22399.97</v>
      </c>
      <c r="K2535" s="33">
        <v>8801.41</v>
      </c>
      <c r="L2535" s="31">
        <v>714.84</v>
      </c>
      <c r="M2535" s="31"/>
      <c r="N2535" s="33">
        <v>147547.6</v>
      </c>
      <c r="O2535" s="31">
        <v>0</v>
      </c>
    </row>
    <row r="2536" spans="1:15" x14ac:dyDescent="0.25">
      <c r="A2536" s="30">
        <v>19</v>
      </c>
      <c r="B2536" s="31" t="s">
        <v>31</v>
      </c>
      <c r="C2536" s="31" t="s">
        <v>32</v>
      </c>
      <c r="D2536" s="31">
        <v>6</v>
      </c>
      <c r="E2536" s="31">
        <v>6</v>
      </c>
      <c r="F2536" s="32">
        <v>45261</v>
      </c>
      <c r="G2536" s="33">
        <v>72930.55</v>
      </c>
      <c r="H2536" s="33">
        <v>34932</v>
      </c>
      <c r="I2536" s="33">
        <v>1240</v>
      </c>
      <c r="J2536" s="33">
        <v>21533.7</v>
      </c>
      <c r="K2536" s="33">
        <v>4195.88</v>
      </c>
      <c r="L2536" s="31">
        <v>87.99</v>
      </c>
      <c r="M2536" s="31"/>
      <c r="N2536" s="33">
        <v>134920.12</v>
      </c>
      <c r="O2536" s="31">
        <v>0</v>
      </c>
    </row>
    <row r="2537" spans="1:15" x14ac:dyDescent="0.25">
      <c r="A2537" s="30">
        <v>89</v>
      </c>
      <c r="B2537" s="31" t="s">
        <v>83</v>
      </c>
      <c r="C2537" s="31" t="s">
        <v>32</v>
      </c>
      <c r="D2537" s="31">
        <v>9</v>
      </c>
      <c r="E2537" s="31">
        <v>6</v>
      </c>
      <c r="F2537" s="32">
        <v>45261</v>
      </c>
      <c r="G2537" s="33">
        <v>106472.67</v>
      </c>
      <c r="H2537" s="33">
        <v>7707.33</v>
      </c>
      <c r="I2537" s="31">
        <v>0</v>
      </c>
      <c r="J2537" s="33">
        <v>33697.1</v>
      </c>
      <c r="K2537" s="33">
        <v>7172.06</v>
      </c>
      <c r="L2537" s="31">
        <v>409.23</v>
      </c>
      <c r="M2537" s="31"/>
      <c r="N2537" s="33">
        <v>155458.39000000001</v>
      </c>
      <c r="O2537" s="31">
        <v>0</v>
      </c>
    </row>
    <row r="2538" spans="1:15" x14ac:dyDescent="0.25">
      <c r="A2538" s="30">
        <v>61</v>
      </c>
      <c r="B2538" s="31" t="s">
        <v>78</v>
      </c>
      <c r="C2538" s="31" t="s">
        <v>15</v>
      </c>
      <c r="D2538" s="31">
        <v>8</v>
      </c>
      <c r="E2538" s="31" t="s">
        <v>79</v>
      </c>
      <c r="F2538" s="32">
        <v>45261</v>
      </c>
      <c r="G2538" s="33">
        <v>52774.26</v>
      </c>
      <c r="H2538" s="33">
        <v>4350</v>
      </c>
      <c r="I2538" s="31">
        <v>0</v>
      </c>
      <c r="J2538" s="33">
        <v>28624.38</v>
      </c>
      <c r="K2538" s="33">
        <v>5711.22</v>
      </c>
      <c r="L2538" s="31">
        <v>198</v>
      </c>
      <c r="M2538" s="31"/>
      <c r="N2538" s="33">
        <v>91657.86</v>
      </c>
      <c r="O2538" s="31">
        <v>0</v>
      </c>
    </row>
    <row r="2539" spans="1:15" ht="30" x14ac:dyDescent="0.25">
      <c r="A2539" s="30">
        <v>58</v>
      </c>
      <c r="B2539" s="31" t="s">
        <v>58</v>
      </c>
      <c r="C2539" s="31" t="s">
        <v>59</v>
      </c>
      <c r="D2539" s="31">
        <v>8</v>
      </c>
      <c r="E2539" s="31">
        <v>6</v>
      </c>
      <c r="F2539" s="32">
        <v>45261</v>
      </c>
      <c r="G2539" s="33">
        <v>72406.320000000007</v>
      </c>
      <c r="H2539" s="33">
        <v>10692</v>
      </c>
      <c r="I2539" s="33">
        <v>14942.5</v>
      </c>
      <c r="J2539" s="33">
        <v>23207.82</v>
      </c>
      <c r="K2539" s="33">
        <v>7765.35</v>
      </c>
      <c r="L2539" s="33">
        <v>1595.25</v>
      </c>
      <c r="M2539" s="33"/>
      <c r="N2539" s="33">
        <v>130609.24</v>
      </c>
      <c r="O2539" s="31">
        <v>0</v>
      </c>
    </row>
    <row r="2540" spans="1:15" x14ac:dyDescent="0.25">
      <c r="A2540" s="30">
        <v>39</v>
      </c>
      <c r="B2540" s="31" t="s">
        <v>54</v>
      </c>
      <c r="C2540" s="31" t="s">
        <v>38</v>
      </c>
      <c r="D2540" s="31">
        <v>6</v>
      </c>
      <c r="E2540" s="31">
        <v>6</v>
      </c>
      <c r="F2540" s="32">
        <v>45261</v>
      </c>
      <c r="G2540" s="33">
        <v>23614.1</v>
      </c>
      <c r="H2540" s="31">
        <v>0</v>
      </c>
      <c r="I2540" s="31">
        <v>0</v>
      </c>
      <c r="J2540" s="33">
        <v>14370.74</v>
      </c>
      <c r="K2540" s="33">
        <v>14828.97</v>
      </c>
      <c r="L2540" s="33">
        <v>8630.81</v>
      </c>
      <c r="M2540" s="33"/>
      <c r="N2540" s="33">
        <v>61444.62</v>
      </c>
      <c r="O2540" s="31">
        <v>0</v>
      </c>
    </row>
    <row r="2541" spans="1:15" x14ac:dyDescent="0.25">
      <c r="A2541" s="30">
        <v>41</v>
      </c>
      <c r="B2541" s="31" t="s">
        <v>50</v>
      </c>
      <c r="C2541" s="31" t="s">
        <v>38</v>
      </c>
      <c r="D2541" s="31">
        <v>5</v>
      </c>
      <c r="E2541" s="31">
        <v>6</v>
      </c>
      <c r="F2541" s="32">
        <v>45261</v>
      </c>
      <c r="G2541" s="33">
        <v>50736.95</v>
      </c>
      <c r="H2541" s="31">
        <v>320</v>
      </c>
      <c r="I2541" s="31">
        <v>827.49</v>
      </c>
      <c r="J2541" s="33">
        <v>17831.04</v>
      </c>
      <c r="K2541" s="33">
        <v>3769.24</v>
      </c>
      <c r="L2541" s="33">
        <v>1018.83</v>
      </c>
      <c r="M2541" s="33"/>
      <c r="N2541" s="33">
        <v>74503.55</v>
      </c>
      <c r="O2541" s="31">
        <v>0</v>
      </c>
    </row>
    <row r="2542" spans="1:15" x14ac:dyDescent="0.25">
      <c r="A2542" s="30">
        <v>117</v>
      </c>
      <c r="B2542" s="31" t="s">
        <v>89</v>
      </c>
      <c r="C2542" s="31" t="s">
        <v>15</v>
      </c>
      <c r="D2542" s="31">
        <v>5</v>
      </c>
      <c r="E2542" s="31">
        <v>7</v>
      </c>
      <c r="F2542" s="32">
        <v>45261</v>
      </c>
      <c r="G2542" s="33">
        <v>28668.84</v>
      </c>
      <c r="H2542" s="33">
        <v>4535.43</v>
      </c>
      <c r="I2542" s="31">
        <v>270</v>
      </c>
      <c r="J2542" s="33">
        <v>19371.11</v>
      </c>
      <c r="K2542" s="33">
        <v>9896.81</v>
      </c>
      <c r="L2542" s="31">
        <v>289</v>
      </c>
      <c r="M2542" s="31"/>
      <c r="N2542" s="33">
        <v>63031.19</v>
      </c>
      <c r="O2542" s="31">
        <v>0</v>
      </c>
    </row>
    <row r="2543" spans="1:15" x14ac:dyDescent="0.25">
      <c r="A2543" s="30">
        <v>27</v>
      </c>
      <c r="B2543" s="31" t="s">
        <v>42</v>
      </c>
      <c r="C2543" s="31" t="s">
        <v>15</v>
      </c>
      <c r="D2543" s="31">
        <v>6</v>
      </c>
      <c r="E2543" s="31">
        <v>6</v>
      </c>
      <c r="F2543" s="32">
        <v>45261</v>
      </c>
      <c r="G2543" s="33">
        <v>80377.490000000005</v>
      </c>
      <c r="H2543" s="31">
        <v>300</v>
      </c>
      <c r="I2543" s="31">
        <v>120</v>
      </c>
      <c r="J2543" s="33">
        <v>37197.42</v>
      </c>
      <c r="K2543" s="33">
        <v>5919</v>
      </c>
      <c r="L2543" s="31">
        <v>342</v>
      </c>
      <c r="M2543" s="31"/>
      <c r="N2543" s="33">
        <v>124255.91</v>
      </c>
      <c r="O2543" s="31">
        <v>0</v>
      </c>
    </row>
    <row r="2544" spans="1:15" x14ac:dyDescent="0.25">
      <c r="A2544" s="30">
        <v>36</v>
      </c>
      <c r="B2544" s="31" t="s">
        <v>52</v>
      </c>
      <c r="C2544" s="31" t="s">
        <v>15</v>
      </c>
      <c r="D2544" s="31">
        <v>7</v>
      </c>
      <c r="E2544" s="31">
        <v>6</v>
      </c>
      <c r="F2544" s="32">
        <v>45261</v>
      </c>
      <c r="G2544" s="33">
        <v>68818.53</v>
      </c>
      <c r="H2544" s="33">
        <v>19100</v>
      </c>
      <c r="I2544" s="33">
        <v>5395</v>
      </c>
      <c r="J2544" s="33">
        <v>25148.2</v>
      </c>
      <c r="K2544" s="33">
        <v>5091.8</v>
      </c>
      <c r="L2544" s="31">
        <v>0</v>
      </c>
      <c r="M2544" s="31"/>
      <c r="N2544" s="33">
        <v>123553.53</v>
      </c>
      <c r="O2544" s="31">
        <v>0</v>
      </c>
    </row>
    <row r="2545" spans="1:15" x14ac:dyDescent="0.25">
      <c r="A2545" s="30">
        <v>13</v>
      </c>
      <c r="B2545" s="31" t="s">
        <v>25</v>
      </c>
      <c r="C2545" s="31" t="s">
        <v>15</v>
      </c>
      <c r="D2545" s="31">
        <v>6</v>
      </c>
      <c r="E2545" s="31">
        <v>6</v>
      </c>
      <c r="F2545" s="32">
        <v>45261</v>
      </c>
      <c r="G2545" s="33">
        <v>71942</v>
      </c>
      <c r="H2545" s="33">
        <v>41100</v>
      </c>
      <c r="I2545" s="33">
        <v>2830</v>
      </c>
      <c r="J2545" s="33">
        <v>30191</v>
      </c>
      <c r="K2545" s="33">
        <v>8232</v>
      </c>
      <c r="L2545" s="31">
        <v>188</v>
      </c>
      <c r="M2545" s="31"/>
      <c r="N2545" s="33">
        <v>154483</v>
      </c>
      <c r="O2545" s="31">
        <v>0</v>
      </c>
    </row>
    <row r="2546" spans="1:15" x14ac:dyDescent="0.25">
      <c r="A2546" s="30">
        <v>43</v>
      </c>
      <c r="B2546" s="31" t="s">
        <v>75</v>
      </c>
      <c r="C2546" s="31" t="s">
        <v>15</v>
      </c>
      <c r="D2546" s="31">
        <v>10</v>
      </c>
      <c r="E2546" s="31">
        <v>6</v>
      </c>
      <c r="F2546" s="32">
        <v>45261</v>
      </c>
      <c r="G2546" s="33">
        <v>81916.55</v>
      </c>
      <c r="H2546" s="33">
        <v>10765</v>
      </c>
      <c r="I2546" s="31">
        <v>0</v>
      </c>
      <c r="J2546" s="33">
        <v>22102.62</v>
      </c>
      <c r="K2546" s="33">
        <v>4628.0200000000004</v>
      </c>
      <c r="L2546" s="31">
        <v>798.18</v>
      </c>
      <c r="M2546" s="31"/>
      <c r="N2546" s="33">
        <v>120210.37</v>
      </c>
      <c r="O2546" s="31">
        <v>0</v>
      </c>
    </row>
    <row r="2547" spans="1:15" x14ac:dyDescent="0.25">
      <c r="A2547" s="30">
        <v>49</v>
      </c>
      <c r="B2547" s="31" t="s">
        <v>64</v>
      </c>
      <c r="C2547" s="31" t="s">
        <v>15</v>
      </c>
      <c r="D2547" s="31">
        <v>7</v>
      </c>
      <c r="E2547" s="31">
        <v>6</v>
      </c>
      <c r="F2547" s="32">
        <v>45261</v>
      </c>
      <c r="G2547" s="33">
        <v>57201.33</v>
      </c>
      <c r="H2547" s="31">
        <v>250</v>
      </c>
      <c r="I2547" s="33">
        <v>1345.5</v>
      </c>
      <c r="J2547" s="33">
        <v>24181.55</v>
      </c>
      <c r="K2547" s="33">
        <v>4490.18</v>
      </c>
      <c r="L2547" s="33">
        <v>1438.42</v>
      </c>
      <c r="M2547" s="33"/>
      <c r="N2547" s="33">
        <v>88906.98</v>
      </c>
      <c r="O2547" s="31">
        <v>0</v>
      </c>
    </row>
    <row r="2548" spans="1:15" x14ac:dyDescent="0.25">
      <c r="A2548" s="30">
        <v>11</v>
      </c>
      <c r="B2548" s="31" t="s">
        <v>22</v>
      </c>
      <c r="C2548" s="31" t="s">
        <v>15</v>
      </c>
      <c r="D2548" s="31">
        <v>6</v>
      </c>
      <c r="E2548" s="31">
        <v>6</v>
      </c>
      <c r="F2548" s="32">
        <v>45261</v>
      </c>
      <c r="G2548" s="33">
        <v>61910.83</v>
      </c>
      <c r="H2548" s="31">
        <v>730</v>
      </c>
      <c r="I2548" s="33">
        <v>2895</v>
      </c>
      <c r="J2548" s="33">
        <v>25392.74</v>
      </c>
      <c r="K2548" s="33">
        <v>3674.45</v>
      </c>
      <c r="L2548" s="31">
        <v>886.99</v>
      </c>
      <c r="M2548" s="31"/>
      <c r="N2548" s="33">
        <v>95490.01</v>
      </c>
      <c r="O2548" s="31">
        <v>0</v>
      </c>
    </row>
    <row r="2549" spans="1:15" x14ac:dyDescent="0.25">
      <c r="A2549" s="30">
        <v>4</v>
      </c>
      <c r="B2549" s="31" t="s">
        <v>37</v>
      </c>
      <c r="C2549" s="31" t="s">
        <v>38</v>
      </c>
      <c r="D2549" s="31">
        <v>5</v>
      </c>
      <c r="E2549" s="31">
        <v>6</v>
      </c>
      <c r="F2549" s="32">
        <v>45261</v>
      </c>
      <c r="G2549" s="33">
        <v>35962.769999999997</v>
      </c>
      <c r="H2549" s="31">
        <v>0</v>
      </c>
      <c r="I2549" s="33">
        <v>1800</v>
      </c>
      <c r="J2549" s="33">
        <v>13111.02</v>
      </c>
      <c r="K2549" s="33">
        <v>3141.75</v>
      </c>
      <c r="L2549" s="31">
        <v>212.34</v>
      </c>
      <c r="M2549" s="31"/>
      <c r="N2549" s="33">
        <v>54227.88</v>
      </c>
      <c r="O2549" s="31">
        <v>0</v>
      </c>
    </row>
    <row r="2550" spans="1:15" x14ac:dyDescent="0.25">
      <c r="A2550" s="30">
        <v>10</v>
      </c>
      <c r="B2550" s="31" t="s">
        <v>21</v>
      </c>
      <c r="C2550" s="31" t="s">
        <v>15</v>
      </c>
      <c r="D2550" s="31">
        <v>6</v>
      </c>
      <c r="E2550" s="31">
        <v>6</v>
      </c>
      <c r="F2550" s="32">
        <v>45261</v>
      </c>
      <c r="G2550" s="33">
        <v>64241.58</v>
      </c>
      <c r="H2550" s="33">
        <v>2010</v>
      </c>
      <c r="I2550" s="33">
        <v>1188</v>
      </c>
      <c r="J2550" s="33">
        <v>29526.1</v>
      </c>
      <c r="K2550" s="33">
        <v>6935.47</v>
      </c>
      <c r="L2550" s="31">
        <v>414.66</v>
      </c>
      <c r="M2550" s="31"/>
      <c r="N2550" s="33">
        <v>104315.81</v>
      </c>
      <c r="O2550" s="31">
        <v>0</v>
      </c>
    </row>
    <row r="2551" spans="1:15" ht="30" x14ac:dyDescent="0.25">
      <c r="A2551" s="30">
        <v>85</v>
      </c>
      <c r="B2551" s="31" t="s">
        <v>88</v>
      </c>
      <c r="C2551" s="31" t="s">
        <v>59</v>
      </c>
      <c r="D2551" s="31">
        <v>8</v>
      </c>
      <c r="E2551" s="31">
        <v>6</v>
      </c>
      <c r="F2551" s="32">
        <v>45261</v>
      </c>
      <c r="G2551" s="33">
        <v>65454.2</v>
      </c>
      <c r="H2551" s="33">
        <v>1440</v>
      </c>
      <c r="I2551" s="33">
        <v>4750</v>
      </c>
      <c r="J2551" s="33">
        <v>20746.310000000001</v>
      </c>
      <c r="K2551" s="33">
        <v>7576.59</v>
      </c>
      <c r="L2551" s="31">
        <v>330</v>
      </c>
      <c r="M2551" s="31"/>
      <c r="N2551" s="33">
        <v>100297.1</v>
      </c>
      <c r="O2551" s="31">
        <v>0</v>
      </c>
    </row>
    <row r="2552" spans="1:15" x14ac:dyDescent="0.25">
      <c r="A2552" s="30">
        <v>67</v>
      </c>
      <c r="B2552" s="31" t="s">
        <v>68</v>
      </c>
      <c r="C2552" s="31" t="s">
        <v>15</v>
      </c>
      <c r="D2552" s="31">
        <v>8</v>
      </c>
      <c r="E2552" s="31">
        <v>6</v>
      </c>
      <c r="F2552" s="32">
        <v>45261</v>
      </c>
      <c r="G2552" s="33">
        <v>6563.5</v>
      </c>
      <c r="H2552" s="33">
        <v>45358.61</v>
      </c>
      <c r="I2552" s="31">
        <v>0</v>
      </c>
      <c r="J2552" s="33">
        <v>17769.5</v>
      </c>
      <c r="K2552" s="33">
        <v>4445</v>
      </c>
      <c r="L2552" s="31">
        <v>143.93</v>
      </c>
      <c r="M2552" s="31"/>
      <c r="N2552" s="33">
        <v>74280.539999999994</v>
      </c>
      <c r="O2552" s="31">
        <v>-612.42999999999995</v>
      </c>
    </row>
    <row r="2553" spans="1:15" ht="30" x14ac:dyDescent="0.25">
      <c r="A2553" s="30">
        <v>87</v>
      </c>
      <c r="B2553" s="31" t="s">
        <v>81</v>
      </c>
      <c r="C2553" s="31" t="s">
        <v>20</v>
      </c>
      <c r="D2553" s="31">
        <v>8</v>
      </c>
      <c r="E2553" s="31">
        <v>7</v>
      </c>
      <c r="F2553" s="32">
        <v>45261</v>
      </c>
      <c r="G2553" s="33">
        <v>59321.93</v>
      </c>
      <c r="H2553" s="33">
        <v>1465</v>
      </c>
      <c r="I2553" s="31">
        <v>820</v>
      </c>
      <c r="J2553" s="33">
        <v>14794.03</v>
      </c>
      <c r="K2553" s="33">
        <v>10332.31</v>
      </c>
      <c r="L2553" s="33">
        <v>2030.86</v>
      </c>
      <c r="M2553" s="33"/>
      <c r="N2553" s="33">
        <v>88764.13</v>
      </c>
      <c r="O2553" s="31">
        <v>0</v>
      </c>
    </row>
    <row r="2554" spans="1:15" x14ac:dyDescent="0.25">
      <c r="A2554" s="30">
        <v>25</v>
      </c>
      <c r="B2554" s="31" t="s">
        <v>40</v>
      </c>
      <c r="C2554" s="31" t="s">
        <v>38</v>
      </c>
      <c r="D2554" s="31">
        <v>6</v>
      </c>
      <c r="E2554" s="31">
        <v>6</v>
      </c>
      <c r="F2554" s="32">
        <v>45261</v>
      </c>
      <c r="G2554" s="33">
        <v>44101.57</v>
      </c>
      <c r="H2554" s="31">
        <v>600</v>
      </c>
      <c r="I2554" s="31">
        <v>165</v>
      </c>
      <c r="J2554" s="33">
        <v>23233.759999999998</v>
      </c>
      <c r="K2554" s="33">
        <v>4656.8</v>
      </c>
      <c r="L2554" s="31">
        <v>328.9</v>
      </c>
      <c r="M2554" s="31"/>
      <c r="N2554" s="33">
        <v>73086.03</v>
      </c>
      <c r="O2554" s="33">
        <v>5800.1</v>
      </c>
    </row>
    <row r="2555" spans="1:15" x14ac:dyDescent="0.25">
      <c r="A2555" s="30">
        <v>69</v>
      </c>
      <c r="B2555" s="31" t="s">
        <v>76</v>
      </c>
      <c r="C2555" s="31" t="s">
        <v>15</v>
      </c>
      <c r="D2555" s="31">
        <v>7</v>
      </c>
      <c r="E2555" s="31">
        <v>6</v>
      </c>
      <c r="F2555" s="32">
        <v>45261</v>
      </c>
      <c r="G2555" s="33">
        <v>41343.68</v>
      </c>
      <c r="H2555" s="33">
        <v>17345</v>
      </c>
      <c r="I2555" s="31">
        <v>0</v>
      </c>
      <c r="J2555" s="33">
        <v>23256.85</v>
      </c>
      <c r="K2555" s="33">
        <v>6496.73</v>
      </c>
      <c r="L2555" s="33">
        <v>1287.77</v>
      </c>
      <c r="M2555" s="33"/>
      <c r="N2555" s="33">
        <v>89730.03</v>
      </c>
      <c r="O2555" s="31">
        <v>0</v>
      </c>
    </row>
    <row r="2556" spans="1:15" x14ac:dyDescent="0.25">
      <c r="A2556" s="30">
        <v>68</v>
      </c>
      <c r="B2556" s="31" t="s">
        <v>72</v>
      </c>
      <c r="C2556" s="31" t="s">
        <v>32</v>
      </c>
      <c r="D2556" s="31">
        <v>6</v>
      </c>
      <c r="E2556" s="31">
        <v>7</v>
      </c>
      <c r="F2556" s="32">
        <v>45261</v>
      </c>
      <c r="G2556" s="33">
        <v>66154.22</v>
      </c>
      <c r="H2556" s="33">
        <v>1250</v>
      </c>
      <c r="I2556" s="33">
        <v>3775</v>
      </c>
      <c r="J2556" s="33">
        <v>26667.85</v>
      </c>
      <c r="K2556" s="33">
        <v>5616.2</v>
      </c>
      <c r="L2556" s="31">
        <v>972.71</v>
      </c>
      <c r="M2556" s="31"/>
      <c r="N2556" s="33">
        <v>104435.98</v>
      </c>
      <c r="O2556" s="31">
        <v>0</v>
      </c>
    </row>
    <row r="2557" spans="1:15" x14ac:dyDescent="0.25">
      <c r="A2557" s="30">
        <v>71</v>
      </c>
      <c r="B2557" s="31" t="s">
        <v>73</v>
      </c>
      <c r="C2557" s="31" t="s">
        <v>15</v>
      </c>
      <c r="D2557" s="31">
        <v>7</v>
      </c>
      <c r="E2557" s="31">
        <v>6</v>
      </c>
      <c r="F2557" s="32">
        <v>45261</v>
      </c>
      <c r="G2557" s="33">
        <v>51915</v>
      </c>
      <c r="H2557" s="33">
        <v>3240</v>
      </c>
      <c r="I2557" s="31">
        <v>0</v>
      </c>
      <c r="J2557" s="33">
        <v>22946.42</v>
      </c>
      <c r="K2557" s="33">
        <v>7805.75</v>
      </c>
      <c r="L2557" s="31">
        <v>559.94000000000005</v>
      </c>
      <c r="M2557" s="31"/>
      <c r="N2557" s="33">
        <v>86467.11</v>
      </c>
      <c r="O2557" s="31">
        <v>0</v>
      </c>
    </row>
    <row r="2558" spans="1:15" x14ac:dyDescent="0.25">
      <c r="A2558" s="30">
        <v>93</v>
      </c>
      <c r="B2558" s="31" t="s">
        <v>100</v>
      </c>
      <c r="C2558" s="31" t="s">
        <v>15</v>
      </c>
      <c r="D2558" s="31">
        <v>8</v>
      </c>
      <c r="E2558" s="31">
        <v>6</v>
      </c>
      <c r="F2558" s="32">
        <v>45261</v>
      </c>
      <c r="G2558" s="33">
        <v>51757.97</v>
      </c>
      <c r="H2558" s="31">
        <v>0</v>
      </c>
      <c r="I2558" s="31">
        <v>0</v>
      </c>
      <c r="J2558" s="33">
        <v>24207.73</v>
      </c>
      <c r="K2558" s="33">
        <v>7478.31</v>
      </c>
      <c r="L2558" s="31">
        <v>0</v>
      </c>
      <c r="M2558" s="31"/>
      <c r="N2558" s="33">
        <v>83444.009999999995</v>
      </c>
      <c r="O2558" s="31">
        <v>0</v>
      </c>
    </row>
    <row r="2559" spans="1:15" x14ac:dyDescent="0.25">
      <c r="A2559" s="30">
        <v>74</v>
      </c>
      <c r="B2559" s="31" t="s">
        <v>80</v>
      </c>
      <c r="C2559" s="31" t="s">
        <v>36</v>
      </c>
      <c r="D2559" s="31">
        <v>8</v>
      </c>
      <c r="E2559" s="31">
        <v>7</v>
      </c>
      <c r="F2559" s="32">
        <v>45261</v>
      </c>
      <c r="G2559" s="33">
        <v>48680.01</v>
      </c>
      <c r="H2559" s="33">
        <v>5700</v>
      </c>
      <c r="I2559" s="31">
        <v>90</v>
      </c>
      <c r="J2559" s="33">
        <v>14147</v>
      </c>
      <c r="K2559" s="33">
        <v>3251</v>
      </c>
      <c r="L2559" s="31">
        <v>233.25</v>
      </c>
      <c r="M2559" s="31"/>
      <c r="N2559" s="33">
        <v>72101.259999999995</v>
      </c>
      <c r="O2559" s="31">
        <v>0</v>
      </c>
    </row>
    <row r="2560" spans="1:15" x14ac:dyDescent="0.25">
      <c r="A2560" s="30">
        <v>57</v>
      </c>
      <c r="B2560" s="31" t="s">
        <v>86</v>
      </c>
      <c r="C2560" s="31" t="s">
        <v>15</v>
      </c>
      <c r="D2560" s="31">
        <v>7</v>
      </c>
      <c r="E2560" s="31">
        <v>6</v>
      </c>
      <c r="F2560" s="32">
        <v>45261</v>
      </c>
      <c r="G2560" s="33">
        <v>52382.239999999998</v>
      </c>
      <c r="H2560" s="33">
        <v>11675</v>
      </c>
      <c r="I2560" s="31">
        <v>0</v>
      </c>
      <c r="J2560" s="33">
        <v>33806.379999999997</v>
      </c>
      <c r="K2560" s="33">
        <v>6932.67</v>
      </c>
      <c r="L2560" s="31">
        <v>483</v>
      </c>
      <c r="M2560" s="31"/>
      <c r="N2560" s="33">
        <v>105279.29</v>
      </c>
      <c r="O2560" s="33">
        <v>5977.7</v>
      </c>
    </row>
    <row r="2561" spans="1:15" x14ac:dyDescent="0.25">
      <c r="A2561" s="30">
        <v>42</v>
      </c>
      <c r="B2561" s="31" t="s">
        <v>60</v>
      </c>
      <c r="C2561" s="31" t="s">
        <v>15</v>
      </c>
      <c r="D2561" s="31">
        <v>8</v>
      </c>
      <c r="E2561" s="31">
        <v>6</v>
      </c>
      <c r="F2561" s="32">
        <v>45261</v>
      </c>
      <c r="G2561" s="33">
        <v>64783.76</v>
      </c>
      <c r="H2561" s="33">
        <v>6250</v>
      </c>
      <c r="I2561" s="31">
        <v>100</v>
      </c>
      <c r="J2561" s="33">
        <v>26587.74</v>
      </c>
      <c r="K2561" s="33">
        <v>6109.75</v>
      </c>
      <c r="L2561" s="31">
        <v>0</v>
      </c>
      <c r="M2561" s="31"/>
      <c r="N2561" s="33">
        <v>103831.25</v>
      </c>
      <c r="O2561" s="31">
        <v>0</v>
      </c>
    </row>
    <row r="2562" spans="1:15" x14ac:dyDescent="0.25">
      <c r="A2562" s="30">
        <v>76</v>
      </c>
      <c r="B2562" s="31" t="s">
        <v>74</v>
      </c>
      <c r="C2562" s="31" t="s">
        <v>15</v>
      </c>
      <c r="D2562" s="31">
        <v>7</v>
      </c>
      <c r="E2562" s="31">
        <v>6</v>
      </c>
      <c r="F2562" s="32">
        <v>45261</v>
      </c>
      <c r="G2562" s="33">
        <v>66430.37</v>
      </c>
      <c r="H2562" s="33">
        <v>1237.5</v>
      </c>
      <c r="I2562" s="31">
        <v>0</v>
      </c>
      <c r="J2562" s="33">
        <v>30607.45</v>
      </c>
      <c r="K2562" s="33">
        <v>2903.8</v>
      </c>
      <c r="L2562" s="31">
        <v>15.99</v>
      </c>
      <c r="M2562" s="31"/>
      <c r="N2562" s="33">
        <v>101195.11</v>
      </c>
      <c r="O2562" s="31">
        <v>0</v>
      </c>
    </row>
    <row r="2563" spans="1:15" x14ac:dyDescent="0.25">
      <c r="A2563" s="30">
        <v>12</v>
      </c>
      <c r="B2563" s="31" t="s">
        <v>23</v>
      </c>
      <c r="C2563" s="31" t="s">
        <v>15</v>
      </c>
      <c r="D2563" s="31">
        <v>6</v>
      </c>
      <c r="E2563" s="31">
        <v>6</v>
      </c>
      <c r="F2563" s="32">
        <v>45261</v>
      </c>
      <c r="G2563" s="33">
        <v>60686.01</v>
      </c>
      <c r="H2563" s="33">
        <v>16685</v>
      </c>
      <c r="I2563" s="31">
        <v>195</v>
      </c>
      <c r="J2563" s="33">
        <v>25174.39</v>
      </c>
      <c r="K2563" s="33">
        <v>2846.1</v>
      </c>
      <c r="L2563" s="31">
        <v>139.94999999999999</v>
      </c>
      <c r="M2563" s="31"/>
      <c r="N2563" s="33">
        <v>105726.45</v>
      </c>
      <c r="O2563" s="31">
        <v>0</v>
      </c>
    </row>
    <row r="2564" spans="1:15" x14ac:dyDescent="0.25">
      <c r="A2564" s="30">
        <v>84</v>
      </c>
      <c r="B2564" s="31" t="s">
        <v>101</v>
      </c>
      <c r="C2564" s="31" t="s">
        <v>38</v>
      </c>
      <c r="D2564" s="31">
        <v>6</v>
      </c>
      <c r="E2564" s="31">
        <v>7</v>
      </c>
      <c r="F2564" s="32">
        <v>45261</v>
      </c>
      <c r="G2564" s="33">
        <v>47796.71</v>
      </c>
      <c r="H2564" s="31">
        <v>0</v>
      </c>
      <c r="I2564" s="31">
        <v>0</v>
      </c>
      <c r="J2564" s="33">
        <v>13224.89</v>
      </c>
      <c r="K2564" s="33">
        <v>5042.1000000000004</v>
      </c>
      <c r="L2564" s="31">
        <v>90</v>
      </c>
      <c r="M2564" s="31"/>
      <c r="N2564" s="33">
        <v>66153.7</v>
      </c>
      <c r="O2564" s="31">
        <v>205</v>
      </c>
    </row>
    <row r="2565" spans="1:15" x14ac:dyDescent="0.25">
      <c r="A2565" s="30">
        <v>2</v>
      </c>
      <c r="B2565" s="31" t="s">
        <v>14</v>
      </c>
      <c r="C2565" s="31" t="s">
        <v>15</v>
      </c>
      <c r="D2565" s="31">
        <v>5</v>
      </c>
      <c r="E2565" s="31">
        <v>6</v>
      </c>
      <c r="F2565" s="32">
        <v>45261</v>
      </c>
      <c r="G2565" s="33">
        <v>55379.61</v>
      </c>
      <c r="H2565" s="33">
        <v>20160</v>
      </c>
      <c r="I2565" s="31">
        <v>0</v>
      </c>
      <c r="J2565" s="33">
        <v>25461.29</v>
      </c>
      <c r="K2565" s="33">
        <v>4240.42</v>
      </c>
      <c r="L2565" s="31">
        <v>530.59</v>
      </c>
      <c r="M2565" s="31"/>
      <c r="N2565" s="33">
        <v>105771.91</v>
      </c>
      <c r="O2565" s="31">
        <v>0</v>
      </c>
    </row>
    <row r="2566" spans="1:15" x14ac:dyDescent="0.25">
      <c r="A2566" s="30">
        <v>56</v>
      </c>
      <c r="B2566" s="31" t="s">
        <v>55</v>
      </c>
      <c r="C2566" s="31" t="s">
        <v>15</v>
      </c>
      <c r="D2566" s="31">
        <v>6</v>
      </c>
      <c r="E2566" s="31">
        <v>6</v>
      </c>
      <c r="F2566" s="32">
        <v>45261</v>
      </c>
      <c r="G2566" s="33">
        <v>49635.29</v>
      </c>
      <c r="H2566" s="33">
        <v>2895</v>
      </c>
      <c r="I2566" s="31">
        <v>0</v>
      </c>
      <c r="J2566" s="33">
        <v>25713</v>
      </c>
      <c r="K2566" s="33">
        <v>5632.21</v>
      </c>
      <c r="L2566" s="31">
        <v>470</v>
      </c>
      <c r="M2566" s="31"/>
      <c r="N2566" s="33">
        <v>84345.5</v>
      </c>
      <c r="O2566" s="31">
        <v>0</v>
      </c>
    </row>
    <row r="2567" spans="1:15" x14ac:dyDescent="0.25">
      <c r="A2567" s="30">
        <v>29</v>
      </c>
      <c r="B2567" s="31" t="s">
        <v>47</v>
      </c>
      <c r="C2567" s="31" t="s">
        <v>15</v>
      </c>
      <c r="D2567" s="31">
        <v>7</v>
      </c>
      <c r="E2567" s="31">
        <v>6</v>
      </c>
      <c r="F2567" s="32">
        <v>45261</v>
      </c>
      <c r="G2567" s="33">
        <v>45805</v>
      </c>
      <c r="H2567" s="33">
        <v>47400</v>
      </c>
      <c r="I2567" s="33">
        <v>1175</v>
      </c>
      <c r="J2567" s="33">
        <v>16766.86</v>
      </c>
      <c r="K2567" s="33">
        <v>4416</v>
      </c>
      <c r="L2567" s="31">
        <v>820.53</v>
      </c>
      <c r="M2567" s="31"/>
      <c r="N2567" s="33">
        <v>116383.39</v>
      </c>
      <c r="O2567" s="31">
        <v>0</v>
      </c>
    </row>
    <row r="2568" spans="1:15" x14ac:dyDescent="0.25">
      <c r="A2568" s="30">
        <v>96</v>
      </c>
      <c r="B2568" s="31" t="s">
        <v>110</v>
      </c>
      <c r="C2568" s="31" t="s">
        <v>32</v>
      </c>
      <c r="D2568" s="31">
        <v>8</v>
      </c>
      <c r="E2568" s="31">
        <v>7</v>
      </c>
      <c r="F2568" s="32">
        <v>45261</v>
      </c>
      <c r="G2568" s="33">
        <v>61947.9</v>
      </c>
      <c r="H2568" s="31">
        <v>0</v>
      </c>
      <c r="I2568" s="33">
        <v>1920</v>
      </c>
      <c r="J2568" s="33">
        <v>30963</v>
      </c>
      <c r="K2568" s="33">
        <v>6400</v>
      </c>
      <c r="L2568" s="31">
        <v>45</v>
      </c>
      <c r="M2568" s="31"/>
      <c r="N2568" s="33">
        <v>101275.9</v>
      </c>
      <c r="O2568" s="33">
        <v>20155</v>
      </c>
    </row>
    <row r="2569" spans="1:15" x14ac:dyDescent="0.25">
      <c r="A2569" s="30">
        <v>30</v>
      </c>
      <c r="B2569" s="31" t="s">
        <v>43</v>
      </c>
      <c r="C2569" s="31" t="s">
        <v>15</v>
      </c>
      <c r="D2569" s="31">
        <v>7</v>
      </c>
      <c r="E2569" s="31">
        <v>6</v>
      </c>
      <c r="F2569" s="32">
        <v>45261</v>
      </c>
      <c r="G2569" s="33">
        <v>48316.32</v>
      </c>
      <c r="H2569" s="31">
        <v>270</v>
      </c>
      <c r="I2569" s="31">
        <v>988</v>
      </c>
      <c r="J2569" s="33">
        <v>20311.8</v>
      </c>
      <c r="K2569" s="33">
        <v>5488.5</v>
      </c>
      <c r="L2569" s="33">
        <v>1653.6</v>
      </c>
      <c r="M2569" s="33"/>
      <c r="N2569" s="33">
        <v>77028.22</v>
      </c>
      <c r="O2569" s="31">
        <v>0</v>
      </c>
    </row>
    <row r="2570" spans="1:15" x14ac:dyDescent="0.25">
      <c r="A2570" s="30">
        <v>83</v>
      </c>
      <c r="B2570" s="31" t="s">
        <v>62</v>
      </c>
      <c r="C2570" s="31" t="s">
        <v>15</v>
      </c>
      <c r="D2570" s="31">
        <v>6</v>
      </c>
      <c r="E2570" s="31">
        <v>4.5</v>
      </c>
      <c r="F2570" s="32">
        <v>45261</v>
      </c>
      <c r="G2570" s="33">
        <v>51588.63</v>
      </c>
      <c r="H2570" s="33">
        <v>21060</v>
      </c>
      <c r="I2570" s="33">
        <v>1040</v>
      </c>
      <c r="J2570" s="33">
        <v>18973.099999999999</v>
      </c>
      <c r="K2570" s="33">
        <v>5363</v>
      </c>
      <c r="L2570" s="31">
        <v>0</v>
      </c>
      <c r="M2570" s="31"/>
      <c r="N2570" s="33">
        <v>98024.73</v>
      </c>
      <c r="O2570" s="31">
        <v>0</v>
      </c>
    </row>
    <row r="2571" spans="1:15" x14ac:dyDescent="0.25">
      <c r="A2571" s="30">
        <v>28</v>
      </c>
      <c r="B2571" s="31" t="s">
        <v>46</v>
      </c>
      <c r="C2571" s="31" t="s">
        <v>15</v>
      </c>
      <c r="D2571" s="31">
        <v>8</v>
      </c>
      <c r="E2571" s="31">
        <v>6</v>
      </c>
      <c r="F2571" s="32">
        <v>45261</v>
      </c>
      <c r="G2571" s="33">
        <v>46141.71</v>
      </c>
      <c r="H2571" s="33">
        <v>21200</v>
      </c>
      <c r="I2571" s="31">
        <v>225</v>
      </c>
      <c r="J2571" s="33">
        <v>18126.25</v>
      </c>
      <c r="K2571" s="33">
        <v>5535.34</v>
      </c>
      <c r="L2571" s="31">
        <v>416.66</v>
      </c>
      <c r="M2571" s="31"/>
      <c r="N2571" s="33">
        <v>91644.96</v>
      </c>
      <c r="O2571" s="31">
        <v>0</v>
      </c>
    </row>
    <row r="2572" spans="1:15" x14ac:dyDescent="0.25">
      <c r="A2572" s="30">
        <v>33</v>
      </c>
      <c r="B2572" s="31" t="s">
        <v>44</v>
      </c>
      <c r="C2572" s="31" t="s">
        <v>32</v>
      </c>
      <c r="D2572" s="31">
        <v>6</v>
      </c>
      <c r="E2572" s="31">
        <v>6</v>
      </c>
      <c r="F2572" s="32">
        <v>45261</v>
      </c>
      <c r="G2572" s="33">
        <v>55745.5</v>
      </c>
      <c r="H2572" s="33">
        <v>10575</v>
      </c>
      <c r="I2572" s="31">
        <v>0</v>
      </c>
      <c r="J2572" s="33">
        <v>18217.87</v>
      </c>
      <c r="K2572" s="33">
        <v>2922.58</v>
      </c>
      <c r="L2572" s="31">
        <v>289.42</v>
      </c>
      <c r="M2572" s="31"/>
      <c r="N2572" s="33">
        <v>87750.37</v>
      </c>
      <c r="O2572" s="31">
        <v>0</v>
      </c>
    </row>
    <row r="2573" spans="1:15" x14ac:dyDescent="0.25">
      <c r="A2573" s="30">
        <v>16</v>
      </c>
      <c r="B2573" s="31" t="s">
        <v>27</v>
      </c>
      <c r="C2573" s="31" t="s">
        <v>15</v>
      </c>
      <c r="D2573" s="31">
        <v>7</v>
      </c>
      <c r="E2573" s="31">
        <v>7</v>
      </c>
      <c r="F2573" s="32">
        <v>45261</v>
      </c>
      <c r="G2573" s="33">
        <v>64102.62</v>
      </c>
      <c r="H2573" s="31">
        <v>0</v>
      </c>
      <c r="I2573" s="31">
        <v>0</v>
      </c>
      <c r="J2573" s="33">
        <v>21065.1</v>
      </c>
      <c r="K2573" s="33">
        <v>4598.04</v>
      </c>
      <c r="L2573" s="31">
        <v>56.08</v>
      </c>
      <c r="M2573" s="31"/>
      <c r="N2573" s="33">
        <v>89821.84</v>
      </c>
      <c r="O2573" s="31">
        <v>0</v>
      </c>
    </row>
    <row r="2574" spans="1:15" x14ac:dyDescent="0.25">
      <c r="A2574" s="30">
        <v>100</v>
      </c>
      <c r="B2574" s="31" t="s">
        <v>103</v>
      </c>
      <c r="C2574" s="31" t="s">
        <v>15</v>
      </c>
      <c r="D2574" s="31">
        <v>8</v>
      </c>
      <c r="E2574" s="31">
        <v>6</v>
      </c>
      <c r="F2574" s="32">
        <v>45261</v>
      </c>
      <c r="G2574" s="33">
        <v>55427.95</v>
      </c>
      <c r="H2574" s="33">
        <v>4200</v>
      </c>
      <c r="I2574" s="31">
        <v>0</v>
      </c>
      <c r="J2574" s="33">
        <v>31643.91</v>
      </c>
      <c r="K2574" s="33">
        <v>8203.17</v>
      </c>
      <c r="L2574" s="31">
        <v>0</v>
      </c>
      <c r="M2574" s="31"/>
      <c r="N2574" s="33">
        <v>99475.03</v>
      </c>
      <c r="O2574" s="31">
        <v>0</v>
      </c>
    </row>
    <row r="2575" spans="1:15" x14ac:dyDescent="0.25">
      <c r="A2575" s="30">
        <v>60</v>
      </c>
      <c r="B2575" s="31" t="s">
        <v>67</v>
      </c>
      <c r="C2575" s="31" t="s">
        <v>15</v>
      </c>
      <c r="D2575" s="31">
        <v>7</v>
      </c>
      <c r="E2575" s="31">
        <v>6</v>
      </c>
      <c r="F2575" s="32">
        <v>45261</v>
      </c>
      <c r="G2575" s="33">
        <v>77605</v>
      </c>
      <c r="H2575" s="31">
        <v>0</v>
      </c>
      <c r="I2575" s="31">
        <v>375</v>
      </c>
      <c r="J2575" s="33">
        <v>34326.5</v>
      </c>
      <c r="K2575" s="33">
        <v>5078</v>
      </c>
      <c r="L2575" s="31">
        <v>352.85</v>
      </c>
      <c r="M2575" s="31"/>
      <c r="N2575" s="33">
        <v>117737.35</v>
      </c>
      <c r="O2575" s="31">
        <v>0</v>
      </c>
    </row>
    <row r="2576" spans="1:15" x14ac:dyDescent="0.25">
      <c r="A2576" s="30">
        <v>92</v>
      </c>
      <c r="B2576" s="31" t="s">
        <v>93</v>
      </c>
      <c r="C2576" s="31" t="s">
        <v>15</v>
      </c>
      <c r="D2576" s="31">
        <v>8</v>
      </c>
      <c r="E2576" s="31">
        <v>7</v>
      </c>
      <c r="F2576" s="32">
        <v>45261</v>
      </c>
      <c r="G2576" s="33">
        <v>54645.77</v>
      </c>
      <c r="H2576" s="31">
        <v>0</v>
      </c>
      <c r="I2576" s="31">
        <v>0</v>
      </c>
      <c r="J2576" s="33">
        <v>30738.06</v>
      </c>
      <c r="K2576" s="33">
        <v>16060.52</v>
      </c>
      <c r="L2576" s="31">
        <v>14</v>
      </c>
      <c r="M2576" s="31"/>
      <c r="N2576" s="33">
        <v>101458.35</v>
      </c>
      <c r="O2576" s="33">
        <v>5970.15</v>
      </c>
    </row>
    <row r="2577" spans="1:15" x14ac:dyDescent="0.25">
      <c r="A2577" s="30">
        <v>63</v>
      </c>
      <c r="B2577" s="31" t="s">
        <v>56</v>
      </c>
      <c r="C2577" s="31" t="s">
        <v>15</v>
      </c>
      <c r="D2577" s="31">
        <v>8</v>
      </c>
      <c r="E2577" s="31">
        <v>6</v>
      </c>
      <c r="F2577" s="32">
        <v>45261</v>
      </c>
      <c r="G2577" s="33">
        <v>82631.22</v>
      </c>
      <c r="H2577" s="31">
        <v>0</v>
      </c>
      <c r="I2577" s="31">
        <v>710</v>
      </c>
      <c r="J2577" s="33">
        <v>32582.33</v>
      </c>
      <c r="K2577" s="33">
        <v>5494.64</v>
      </c>
      <c r="L2577" s="33">
        <v>1324.81</v>
      </c>
      <c r="M2577" s="33"/>
      <c r="N2577" s="33">
        <v>122743</v>
      </c>
      <c r="O2577" s="31">
        <v>0</v>
      </c>
    </row>
    <row r="2578" spans="1:15" x14ac:dyDescent="0.25">
      <c r="A2578" s="30">
        <v>135</v>
      </c>
      <c r="B2578" s="31" t="s">
        <v>107</v>
      </c>
      <c r="C2578" s="31" t="s">
        <v>15</v>
      </c>
      <c r="D2578" s="31">
        <v>7</v>
      </c>
      <c r="E2578" s="31">
        <v>6</v>
      </c>
      <c r="F2578" s="32">
        <v>45261</v>
      </c>
      <c r="G2578" s="33">
        <v>68345</v>
      </c>
      <c r="H2578" s="33">
        <v>5760</v>
      </c>
      <c r="I2578" s="31">
        <v>575</v>
      </c>
      <c r="J2578" s="33">
        <v>17878.7</v>
      </c>
      <c r="K2578" s="33">
        <v>6067.4</v>
      </c>
      <c r="L2578" s="31">
        <v>175.97</v>
      </c>
      <c r="M2578" s="31"/>
      <c r="N2578" s="33">
        <v>98802.07</v>
      </c>
      <c r="O2578" s="31">
        <v>0</v>
      </c>
    </row>
    <row r="2579" spans="1:15" x14ac:dyDescent="0.25">
      <c r="A2579" s="30">
        <v>62</v>
      </c>
      <c r="B2579" s="31" t="s">
        <v>63</v>
      </c>
      <c r="C2579" s="31" t="s">
        <v>15</v>
      </c>
      <c r="D2579" s="31">
        <v>9</v>
      </c>
      <c r="E2579" s="31">
        <v>6</v>
      </c>
      <c r="F2579" s="32">
        <v>45261</v>
      </c>
      <c r="G2579" s="33">
        <v>62352.79</v>
      </c>
      <c r="H2579" s="33">
        <v>11862.5</v>
      </c>
      <c r="I2579" s="33">
        <v>1800</v>
      </c>
      <c r="J2579" s="33">
        <v>20992.16</v>
      </c>
      <c r="K2579" s="33">
        <v>3928.7</v>
      </c>
      <c r="L2579" s="31">
        <v>364.85</v>
      </c>
      <c r="M2579" s="31"/>
      <c r="N2579" s="33">
        <v>101301</v>
      </c>
      <c r="O2579" s="31">
        <v>0</v>
      </c>
    </row>
    <row r="2580" spans="1:15" x14ac:dyDescent="0.25">
      <c r="A2580" s="30">
        <v>121</v>
      </c>
      <c r="B2580" s="31" t="s">
        <v>116</v>
      </c>
      <c r="C2580" s="31" t="s">
        <v>15</v>
      </c>
      <c r="D2580" s="31">
        <v>7</v>
      </c>
      <c r="E2580" s="31">
        <v>7</v>
      </c>
      <c r="F2580" s="32">
        <v>45261</v>
      </c>
      <c r="G2580" s="33">
        <v>23489.95</v>
      </c>
      <c r="H2580" s="31">
        <v>0</v>
      </c>
      <c r="I2580" s="31">
        <v>0</v>
      </c>
      <c r="J2580" s="33">
        <v>8480.26</v>
      </c>
      <c r="K2580" s="33">
        <v>1673.9</v>
      </c>
      <c r="L2580" s="31">
        <v>177.48</v>
      </c>
      <c r="M2580" s="31"/>
      <c r="N2580" s="33">
        <v>33821.589999999997</v>
      </c>
      <c r="O2580" s="33">
        <v>7315</v>
      </c>
    </row>
    <row r="2581" spans="1:15" x14ac:dyDescent="0.25">
      <c r="A2581" s="30">
        <v>108</v>
      </c>
      <c r="B2581" s="31" t="s">
        <v>97</v>
      </c>
      <c r="C2581" s="31" t="s">
        <v>15</v>
      </c>
      <c r="D2581" s="31">
        <v>9</v>
      </c>
      <c r="E2581" s="31">
        <v>4.5</v>
      </c>
      <c r="F2581" s="32">
        <v>45261</v>
      </c>
      <c r="G2581" s="33">
        <v>56324.67</v>
      </c>
      <c r="H2581" s="33">
        <v>4080</v>
      </c>
      <c r="I2581" s="31">
        <v>810</v>
      </c>
      <c r="J2581" s="33">
        <v>20048.32</v>
      </c>
      <c r="K2581" s="33">
        <v>6887.91</v>
      </c>
      <c r="L2581" s="31">
        <v>155.5</v>
      </c>
      <c r="M2581" s="31"/>
      <c r="N2581" s="33">
        <v>88306.4</v>
      </c>
      <c r="O2581" s="31">
        <v>0</v>
      </c>
    </row>
    <row r="2582" spans="1:15" x14ac:dyDescent="0.25">
      <c r="A2582" s="30">
        <v>7</v>
      </c>
      <c r="B2582" s="31" t="s">
        <v>17</v>
      </c>
      <c r="C2582" s="31" t="s">
        <v>15</v>
      </c>
      <c r="D2582" s="31">
        <v>6</v>
      </c>
      <c r="E2582" s="31">
        <v>6</v>
      </c>
      <c r="F2582" s="32">
        <v>45261</v>
      </c>
      <c r="G2582" s="33">
        <v>43921.89</v>
      </c>
      <c r="H2582" s="33">
        <v>8400</v>
      </c>
      <c r="I2582" s="31">
        <v>0</v>
      </c>
      <c r="J2582" s="33">
        <v>11466.2</v>
      </c>
      <c r="K2582" s="33">
        <v>2310</v>
      </c>
      <c r="L2582" s="31">
        <v>0</v>
      </c>
      <c r="M2582" s="31"/>
      <c r="N2582" s="33">
        <v>66098.09</v>
      </c>
      <c r="O2582" s="31">
        <v>0</v>
      </c>
    </row>
    <row r="2583" spans="1:15" x14ac:dyDescent="0.25">
      <c r="A2583" s="30">
        <v>72</v>
      </c>
      <c r="B2583" s="31" t="s">
        <v>71</v>
      </c>
      <c r="C2583" s="31" t="s">
        <v>32</v>
      </c>
      <c r="D2583" s="31">
        <v>8</v>
      </c>
      <c r="E2583" s="31">
        <v>6</v>
      </c>
      <c r="F2583" s="32">
        <v>45261</v>
      </c>
      <c r="G2583" s="33">
        <v>80065.83</v>
      </c>
      <c r="H2583" s="33">
        <v>24920</v>
      </c>
      <c r="I2583" s="33">
        <v>2836</v>
      </c>
      <c r="J2583" s="33">
        <v>25825.88</v>
      </c>
      <c r="K2583" s="33">
        <v>5374.14</v>
      </c>
      <c r="L2583" s="31">
        <v>284.95</v>
      </c>
      <c r="M2583" s="31"/>
      <c r="N2583" s="33">
        <v>139306.79999999999</v>
      </c>
      <c r="O2583" s="31">
        <v>0</v>
      </c>
    </row>
    <row r="2584" spans="1:15" x14ac:dyDescent="0.25">
      <c r="A2584" s="30">
        <v>18</v>
      </c>
      <c r="B2584" s="31" t="s">
        <v>29</v>
      </c>
      <c r="C2584" s="31" t="s">
        <v>15</v>
      </c>
      <c r="D2584" s="31">
        <v>6</v>
      </c>
      <c r="E2584" s="31">
        <v>6</v>
      </c>
      <c r="F2584" s="32">
        <v>45261</v>
      </c>
      <c r="G2584" s="33">
        <v>59187.15</v>
      </c>
      <c r="H2584" s="33">
        <v>3240</v>
      </c>
      <c r="I2584" s="31">
        <v>123</v>
      </c>
      <c r="J2584" s="33">
        <v>17016.12</v>
      </c>
      <c r="K2584" s="33">
        <v>4854.3999999999996</v>
      </c>
      <c r="L2584" s="33">
        <v>4647.1099999999997</v>
      </c>
      <c r="M2584" s="33"/>
      <c r="N2584" s="33">
        <v>89067.78</v>
      </c>
      <c r="O2584" s="33">
        <v>17156.080000000002</v>
      </c>
    </row>
    <row r="2585" spans="1:15" x14ac:dyDescent="0.25">
      <c r="A2585" s="30">
        <v>129</v>
      </c>
      <c r="B2585" s="31" t="s">
        <v>117</v>
      </c>
      <c r="C2585" s="31" t="s">
        <v>32</v>
      </c>
      <c r="D2585" s="31">
        <v>10</v>
      </c>
      <c r="E2585" s="31">
        <v>7</v>
      </c>
      <c r="F2585" s="32">
        <v>45261</v>
      </c>
      <c r="G2585" s="31">
        <v>593.75</v>
      </c>
      <c r="H2585" s="31">
        <v>0</v>
      </c>
      <c r="I2585" s="31">
        <v>25</v>
      </c>
      <c r="J2585" s="33">
        <v>1492.74</v>
      </c>
      <c r="K2585" s="31">
        <v>421.8</v>
      </c>
      <c r="L2585" s="31">
        <v>0</v>
      </c>
      <c r="M2585" s="31"/>
      <c r="N2585" s="33">
        <v>2533.29</v>
      </c>
      <c r="O2585" s="33">
        <v>1695</v>
      </c>
    </row>
    <row r="2586" spans="1:15" ht="30" x14ac:dyDescent="0.25">
      <c r="A2586" s="30">
        <v>82</v>
      </c>
      <c r="B2586" s="31" t="s">
        <v>87</v>
      </c>
      <c r="C2586" s="31" t="s">
        <v>59</v>
      </c>
      <c r="D2586" s="31">
        <v>7</v>
      </c>
      <c r="E2586" s="31">
        <v>0</v>
      </c>
      <c r="F2586" s="32">
        <v>45261</v>
      </c>
      <c r="G2586" s="33">
        <v>57467.32</v>
      </c>
      <c r="H2586" s="31">
        <v>845</v>
      </c>
      <c r="I2586" s="31">
        <v>0</v>
      </c>
      <c r="J2586" s="33">
        <v>17176.310000000001</v>
      </c>
      <c r="K2586" s="33">
        <v>4579</v>
      </c>
      <c r="L2586" s="31">
        <v>16.989999999999998</v>
      </c>
      <c r="M2586" s="31"/>
      <c r="N2586" s="33">
        <v>80084.62</v>
      </c>
      <c r="O2586" s="33">
        <v>14947.08</v>
      </c>
    </row>
    <row r="2587" spans="1:15" x14ac:dyDescent="0.25">
      <c r="A2587" s="30">
        <v>97</v>
      </c>
      <c r="B2587" s="31" t="s">
        <v>96</v>
      </c>
      <c r="C2587" s="31" t="s">
        <v>15</v>
      </c>
      <c r="D2587" s="31">
        <v>8</v>
      </c>
      <c r="E2587" s="31">
        <v>7</v>
      </c>
      <c r="F2587" s="32">
        <v>45261</v>
      </c>
      <c r="G2587" s="33">
        <v>40392.69</v>
      </c>
      <c r="H2587" s="31">
        <v>0</v>
      </c>
      <c r="I2587" s="33">
        <v>2208.75</v>
      </c>
      <c r="J2587" s="33">
        <v>25748.57</v>
      </c>
      <c r="K2587" s="33">
        <v>8938.73</v>
      </c>
      <c r="L2587" s="31">
        <v>97.99</v>
      </c>
      <c r="M2587" s="31"/>
      <c r="N2587" s="33">
        <v>77386.73</v>
      </c>
      <c r="O2587" s="33">
        <v>7632.59</v>
      </c>
    </row>
    <row r="2588" spans="1:15" x14ac:dyDescent="0.25">
      <c r="A2588" s="30">
        <v>35</v>
      </c>
      <c r="B2588" s="31" t="s">
        <v>61</v>
      </c>
      <c r="C2588" s="31" t="s">
        <v>15</v>
      </c>
      <c r="D2588" s="31">
        <v>9</v>
      </c>
      <c r="E2588" s="31">
        <v>6</v>
      </c>
      <c r="F2588" s="32">
        <v>45261</v>
      </c>
      <c r="G2588" s="33">
        <v>76478.03</v>
      </c>
      <c r="H2588" s="31">
        <v>50</v>
      </c>
      <c r="I2588" s="31">
        <v>0</v>
      </c>
      <c r="J2588" s="33">
        <v>24745.53</v>
      </c>
      <c r="K2588" s="33">
        <v>6774.44</v>
      </c>
      <c r="L2588" s="31">
        <v>347.5</v>
      </c>
      <c r="M2588" s="31"/>
      <c r="N2588" s="33">
        <v>108395.5</v>
      </c>
      <c r="O2588" s="33">
        <v>4133</v>
      </c>
    </row>
    <row r="2589" spans="1:15" x14ac:dyDescent="0.25">
      <c r="A2589" s="30">
        <v>55</v>
      </c>
      <c r="B2589" s="31" t="s">
        <v>118</v>
      </c>
      <c r="C2589" s="31" t="s">
        <v>36</v>
      </c>
      <c r="D2589" s="31">
        <v>10</v>
      </c>
      <c r="E2589" s="31">
        <v>6</v>
      </c>
      <c r="F2589" s="32">
        <v>45261</v>
      </c>
      <c r="G2589" s="33">
        <v>7406.75</v>
      </c>
      <c r="H2589" s="31">
        <v>0</v>
      </c>
      <c r="I2589" s="31">
        <v>0</v>
      </c>
      <c r="J2589" s="33">
        <v>1702.34</v>
      </c>
      <c r="K2589" s="33">
        <v>1198.6400000000001</v>
      </c>
      <c r="L2589" s="31">
        <v>0</v>
      </c>
      <c r="M2589" s="31"/>
      <c r="N2589" s="33">
        <v>10307.73</v>
      </c>
      <c r="O2589" s="33">
        <v>2940</v>
      </c>
    </row>
    <row r="2590" spans="1:15" x14ac:dyDescent="0.25">
      <c r="A2590" s="30">
        <v>90</v>
      </c>
      <c r="B2590" s="31" t="s">
        <v>90</v>
      </c>
      <c r="C2590" s="31" t="s">
        <v>38</v>
      </c>
      <c r="D2590" s="31">
        <v>6</v>
      </c>
      <c r="E2590" s="31">
        <v>7</v>
      </c>
      <c r="F2590" s="32">
        <v>45261</v>
      </c>
      <c r="G2590" s="33">
        <v>66409.2</v>
      </c>
      <c r="H2590" s="33">
        <v>2970</v>
      </c>
      <c r="I2590" s="31">
        <v>0</v>
      </c>
      <c r="J2590" s="33">
        <v>18540.560000000001</v>
      </c>
      <c r="K2590" s="33">
        <v>9056.7000000000007</v>
      </c>
      <c r="L2590" s="31">
        <v>40.25</v>
      </c>
      <c r="M2590" s="31"/>
      <c r="N2590" s="33">
        <v>97016.71</v>
      </c>
      <c r="O2590" s="33">
        <v>4798.4399999999996</v>
      </c>
    </row>
    <row r="2591" spans="1:15" x14ac:dyDescent="0.25">
      <c r="A2591" s="30">
        <v>73</v>
      </c>
      <c r="B2591" s="31" t="s">
        <v>112</v>
      </c>
      <c r="C2591" s="31" t="s">
        <v>38</v>
      </c>
      <c r="D2591" s="31">
        <v>7</v>
      </c>
      <c r="E2591" s="31">
        <v>7</v>
      </c>
      <c r="F2591" s="32">
        <v>45261</v>
      </c>
      <c r="G2591" s="33">
        <v>43045.25</v>
      </c>
      <c r="H2591" s="31">
        <v>0</v>
      </c>
      <c r="I2591" s="31">
        <v>0</v>
      </c>
      <c r="J2591" s="33">
        <v>19725</v>
      </c>
      <c r="K2591" s="33">
        <v>4882.5</v>
      </c>
      <c r="L2591" s="31">
        <v>15</v>
      </c>
      <c r="M2591" s="31"/>
      <c r="N2591" s="33">
        <v>67667.75</v>
      </c>
      <c r="O2591" s="33">
        <v>8227.68</v>
      </c>
    </row>
    <row r="2592" spans="1:15" x14ac:dyDescent="0.25">
      <c r="A2592" s="30">
        <v>70</v>
      </c>
      <c r="B2592" s="31" t="s">
        <v>69</v>
      </c>
      <c r="C2592" s="31" t="s">
        <v>15</v>
      </c>
      <c r="D2592" s="31">
        <v>8</v>
      </c>
      <c r="E2592" s="31">
        <v>6</v>
      </c>
      <c r="F2592" s="32">
        <v>45261</v>
      </c>
      <c r="G2592" s="33">
        <v>66945.7</v>
      </c>
      <c r="H2592" s="33">
        <v>2097.9899999999998</v>
      </c>
      <c r="I2592" s="31">
        <v>270</v>
      </c>
      <c r="J2592" s="33">
        <v>20935.75</v>
      </c>
      <c r="K2592" s="33">
        <v>4713.5</v>
      </c>
      <c r="L2592" s="31">
        <v>181.98</v>
      </c>
      <c r="M2592" s="31"/>
      <c r="N2592" s="33">
        <v>95144.92</v>
      </c>
      <c r="O2592" s="33">
        <v>11205.31</v>
      </c>
    </row>
    <row r="2593" spans="1:15" x14ac:dyDescent="0.25">
      <c r="A2593" s="30">
        <v>113</v>
      </c>
      <c r="B2593" s="31" t="s">
        <v>109</v>
      </c>
      <c r="C2593" s="31" t="s">
        <v>32</v>
      </c>
      <c r="D2593" s="31">
        <v>6</v>
      </c>
      <c r="E2593" s="31">
        <v>7</v>
      </c>
      <c r="F2593" s="32">
        <v>45261</v>
      </c>
      <c r="G2593" s="33">
        <v>52496.95</v>
      </c>
      <c r="H2593" s="31">
        <v>0</v>
      </c>
      <c r="I2593" s="33">
        <v>1000</v>
      </c>
      <c r="J2593" s="33">
        <v>18662.32</v>
      </c>
      <c r="K2593" s="33">
        <v>6431.56</v>
      </c>
      <c r="L2593" s="33">
        <v>1302.6099999999999</v>
      </c>
      <c r="M2593" s="33"/>
      <c r="N2593" s="33">
        <v>79893.440000000002</v>
      </c>
      <c r="O2593" s="33">
        <v>25698.81</v>
      </c>
    </row>
    <row r="2594" spans="1:15" ht="30" x14ac:dyDescent="0.25">
      <c r="A2594" s="30">
        <v>95</v>
      </c>
      <c r="B2594" s="31" t="s">
        <v>98</v>
      </c>
      <c r="C2594" s="31" t="s">
        <v>59</v>
      </c>
      <c r="D2594" s="31">
        <v>7</v>
      </c>
      <c r="E2594" s="31">
        <v>7</v>
      </c>
      <c r="F2594" s="32">
        <v>45261</v>
      </c>
      <c r="G2594" s="33">
        <v>75736.11</v>
      </c>
      <c r="H2594" s="31">
        <v>0</v>
      </c>
      <c r="I2594" s="33">
        <v>1154</v>
      </c>
      <c r="J2594" s="33">
        <v>26369.919999999998</v>
      </c>
      <c r="K2594" s="33">
        <v>10347.06</v>
      </c>
      <c r="L2594" s="33">
        <v>2120.1999999999998</v>
      </c>
      <c r="M2594" s="33"/>
      <c r="N2594" s="33">
        <v>115727.29</v>
      </c>
      <c r="O2594" s="33">
        <v>9294.74</v>
      </c>
    </row>
    <row r="2595" spans="1:15" x14ac:dyDescent="0.25">
      <c r="A2595" s="30">
        <v>128</v>
      </c>
      <c r="B2595" s="31" t="s">
        <v>111</v>
      </c>
      <c r="C2595" s="31" t="s">
        <v>15</v>
      </c>
      <c r="D2595" s="31">
        <v>7</v>
      </c>
      <c r="E2595" s="31">
        <v>6</v>
      </c>
      <c r="F2595" s="32">
        <v>45261</v>
      </c>
      <c r="G2595" s="33">
        <v>39170.86</v>
      </c>
      <c r="H2595" s="31">
        <v>0</v>
      </c>
      <c r="I2595" s="31">
        <v>0</v>
      </c>
      <c r="J2595" s="33">
        <v>13376.22</v>
      </c>
      <c r="K2595" s="33">
        <v>3563.3</v>
      </c>
      <c r="L2595" s="31">
        <v>397.98</v>
      </c>
      <c r="M2595" s="31"/>
      <c r="N2595" s="33">
        <v>56508.36</v>
      </c>
      <c r="O2595" s="31">
        <v>0</v>
      </c>
    </row>
    <row r="2596" spans="1:15" x14ac:dyDescent="0.25">
      <c r="A2596" s="30">
        <v>53</v>
      </c>
      <c r="B2596" s="31" t="s">
        <v>66</v>
      </c>
      <c r="C2596" s="31" t="s">
        <v>36</v>
      </c>
      <c r="D2596" s="31">
        <v>6</v>
      </c>
      <c r="E2596" s="31">
        <v>6</v>
      </c>
      <c r="F2596" s="32">
        <v>45261</v>
      </c>
      <c r="G2596" s="33">
        <v>54968.75</v>
      </c>
      <c r="H2596" s="33">
        <v>5555</v>
      </c>
      <c r="I2596" s="33">
        <v>2140</v>
      </c>
      <c r="J2596" s="33">
        <v>17229</v>
      </c>
      <c r="K2596" s="33">
        <v>6405.05</v>
      </c>
      <c r="L2596" s="31">
        <v>261</v>
      </c>
      <c r="M2596" s="31"/>
      <c r="N2596" s="33">
        <v>86558.8</v>
      </c>
      <c r="O2596" s="33">
        <v>6585</v>
      </c>
    </row>
    <row r="2597" spans="1:15" x14ac:dyDescent="0.25">
      <c r="A2597" s="30">
        <v>86</v>
      </c>
      <c r="B2597" s="31" t="s">
        <v>104</v>
      </c>
      <c r="C2597" s="31" t="s">
        <v>105</v>
      </c>
      <c r="D2597" s="31">
        <v>7</v>
      </c>
      <c r="E2597" s="31">
        <v>7</v>
      </c>
      <c r="F2597" s="32">
        <v>45261</v>
      </c>
      <c r="G2597" s="33">
        <v>55560.51</v>
      </c>
      <c r="H2597" s="31">
        <v>210</v>
      </c>
      <c r="I2597" s="31">
        <v>-400</v>
      </c>
      <c r="J2597" s="33">
        <v>28493.51</v>
      </c>
      <c r="K2597" s="33">
        <v>14451.15</v>
      </c>
      <c r="L2597" s="31">
        <v>549</v>
      </c>
      <c r="M2597" s="31"/>
      <c r="N2597" s="33">
        <v>98864.17</v>
      </c>
      <c r="O2597" s="33">
        <v>9486.74</v>
      </c>
    </row>
    <row r="2598" spans="1:15" x14ac:dyDescent="0.25">
      <c r="A2598" s="30">
        <v>65</v>
      </c>
      <c r="B2598" s="31" t="s">
        <v>82</v>
      </c>
      <c r="C2598" s="31" t="s">
        <v>15</v>
      </c>
      <c r="D2598" s="31">
        <v>8</v>
      </c>
      <c r="E2598" s="31">
        <v>6</v>
      </c>
      <c r="F2598" s="32">
        <v>45261</v>
      </c>
      <c r="G2598" s="33">
        <v>72503.22</v>
      </c>
      <c r="H2598" s="31">
        <v>0</v>
      </c>
      <c r="I2598" s="31">
        <v>0</v>
      </c>
      <c r="J2598" s="33">
        <v>19395.919999999998</v>
      </c>
      <c r="K2598" s="33">
        <v>6117.15</v>
      </c>
      <c r="L2598" s="31">
        <v>328</v>
      </c>
      <c r="M2598" s="31"/>
      <c r="N2598" s="33">
        <v>98344.29</v>
      </c>
      <c r="O2598" s="31">
        <v>0</v>
      </c>
    </row>
    <row r="2599" spans="1:15" ht="30" x14ac:dyDescent="0.25">
      <c r="A2599" s="30">
        <v>81</v>
      </c>
      <c r="B2599" s="31" t="s">
        <v>91</v>
      </c>
      <c r="C2599" s="31" t="s">
        <v>59</v>
      </c>
      <c r="D2599" s="31">
        <v>7</v>
      </c>
      <c r="E2599" s="31">
        <v>0</v>
      </c>
      <c r="F2599" s="32">
        <v>45261</v>
      </c>
      <c r="G2599" s="33">
        <v>60033.23</v>
      </c>
      <c r="H2599" s="31">
        <v>590</v>
      </c>
      <c r="I2599" s="31">
        <v>0</v>
      </c>
      <c r="J2599" s="33">
        <v>20635.75</v>
      </c>
      <c r="K2599" s="33">
        <v>6642.75</v>
      </c>
      <c r="L2599" s="31">
        <v>45</v>
      </c>
      <c r="M2599" s="31"/>
      <c r="N2599" s="33">
        <v>87946.73</v>
      </c>
      <c r="O2599" s="33">
        <v>7061.08</v>
      </c>
    </row>
    <row r="2600" spans="1:15" x14ac:dyDescent="0.25">
      <c r="A2600" s="30">
        <v>37</v>
      </c>
      <c r="B2600" s="31" t="s">
        <v>51</v>
      </c>
      <c r="C2600" s="31" t="s">
        <v>36</v>
      </c>
      <c r="D2600" s="31">
        <v>7</v>
      </c>
      <c r="E2600" s="31">
        <v>6</v>
      </c>
      <c r="F2600" s="32">
        <v>45261</v>
      </c>
      <c r="G2600" s="33">
        <v>52420.1</v>
      </c>
      <c r="H2600" s="31">
        <v>0</v>
      </c>
      <c r="I2600" s="31">
        <v>15</v>
      </c>
      <c r="J2600" s="33">
        <v>14130.75</v>
      </c>
      <c r="K2600" s="33">
        <v>6294.15</v>
      </c>
      <c r="L2600" s="31">
        <v>140</v>
      </c>
      <c r="M2600" s="31"/>
      <c r="N2600" s="33">
        <v>73000</v>
      </c>
      <c r="O2600" s="33">
        <v>7050.5</v>
      </c>
    </row>
    <row r="2601" spans="1:15" x14ac:dyDescent="0.25">
      <c r="A2601" s="30">
        <v>146</v>
      </c>
      <c r="B2601" s="31" t="s">
        <v>119</v>
      </c>
      <c r="C2601" s="31" t="s">
        <v>15</v>
      </c>
      <c r="D2601" s="31">
        <v>8</v>
      </c>
      <c r="E2601" s="31">
        <v>6</v>
      </c>
      <c r="F2601" s="32">
        <v>45261</v>
      </c>
      <c r="G2601" s="33">
        <v>4389.5</v>
      </c>
      <c r="H2601" s="31">
        <v>0</v>
      </c>
      <c r="I2601" s="31">
        <v>20</v>
      </c>
      <c r="J2601" s="33">
        <v>1303.25</v>
      </c>
      <c r="K2601" s="31">
        <v>257</v>
      </c>
      <c r="L2601" s="31">
        <v>87</v>
      </c>
      <c r="M2601" s="31"/>
      <c r="N2601" s="33">
        <v>6056.75</v>
      </c>
      <c r="O2601" s="31">
        <v>0</v>
      </c>
    </row>
    <row r="2602" spans="1:15" x14ac:dyDescent="0.25">
      <c r="A2602" s="30">
        <v>29</v>
      </c>
      <c r="B2602" s="31" t="s">
        <v>47</v>
      </c>
      <c r="C2602" s="31" t="s">
        <v>15</v>
      </c>
      <c r="D2602" s="31">
        <v>7</v>
      </c>
      <c r="E2602" s="31">
        <v>6</v>
      </c>
      <c r="F2602" s="32">
        <v>45292</v>
      </c>
      <c r="G2602" s="33">
        <v>54706</v>
      </c>
      <c r="H2602" s="33">
        <v>5250</v>
      </c>
      <c r="I2602" s="31">
        <v>750</v>
      </c>
      <c r="J2602" s="33">
        <v>19238.689999999999</v>
      </c>
      <c r="K2602" s="33">
        <v>4516</v>
      </c>
      <c r="L2602" s="31">
        <v>249.95</v>
      </c>
      <c r="M2602" s="31"/>
      <c r="N2602" s="33">
        <v>84710.64</v>
      </c>
      <c r="O2602" s="31">
        <v>0</v>
      </c>
    </row>
    <row r="2603" spans="1:15" x14ac:dyDescent="0.25">
      <c r="A2603" s="30">
        <v>43</v>
      </c>
      <c r="B2603" s="31" t="s">
        <v>75</v>
      </c>
      <c r="C2603" s="31" t="s">
        <v>15</v>
      </c>
      <c r="D2603" s="31">
        <v>10</v>
      </c>
      <c r="E2603" s="31">
        <v>6</v>
      </c>
      <c r="F2603" s="32">
        <v>45292</v>
      </c>
      <c r="G2603" s="33">
        <v>83346.11</v>
      </c>
      <c r="H2603" s="33">
        <v>12449.19</v>
      </c>
      <c r="I2603" s="33">
        <v>5726</v>
      </c>
      <c r="J2603" s="33">
        <v>22341.07</v>
      </c>
      <c r="K2603" s="33">
        <v>5301.47</v>
      </c>
      <c r="L2603" s="31">
        <v>178.41</v>
      </c>
      <c r="M2603" s="31"/>
      <c r="N2603" s="33">
        <v>129342.25</v>
      </c>
      <c r="O2603" s="31">
        <v>0</v>
      </c>
    </row>
    <row r="2604" spans="1:15" x14ac:dyDescent="0.25">
      <c r="A2604" s="30">
        <v>13</v>
      </c>
      <c r="B2604" s="31" t="s">
        <v>25</v>
      </c>
      <c r="C2604" s="31" t="s">
        <v>15</v>
      </c>
      <c r="D2604" s="31">
        <v>6</v>
      </c>
      <c r="E2604" s="31">
        <v>6</v>
      </c>
      <c r="F2604" s="32">
        <v>45292</v>
      </c>
      <c r="G2604" s="33">
        <v>71586.64</v>
      </c>
      <c r="H2604" s="33">
        <v>10452.799999999999</v>
      </c>
      <c r="I2604" s="33">
        <v>1415</v>
      </c>
      <c r="J2604" s="33">
        <v>29807.49</v>
      </c>
      <c r="K2604" s="33">
        <v>5493.31</v>
      </c>
      <c r="L2604" s="31">
        <v>118</v>
      </c>
      <c r="M2604" s="31"/>
      <c r="N2604" s="33">
        <v>118873.24</v>
      </c>
      <c r="O2604" s="31">
        <v>0</v>
      </c>
    </row>
    <row r="2605" spans="1:15" x14ac:dyDescent="0.25">
      <c r="A2605" s="30">
        <v>36</v>
      </c>
      <c r="B2605" s="31" t="s">
        <v>52</v>
      </c>
      <c r="C2605" s="31" t="s">
        <v>15</v>
      </c>
      <c r="D2605" s="31">
        <v>7</v>
      </c>
      <c r="E2605" s="31">
        <v>6</v>
      </c>
      <c r="F2605" s="32">
        <v>45292</v>
      </c>
      <c r="G2605" s="33">
        <v>71514.039999999994</v>
      </c>
      <c r="H2605" s="33">
        <v>18450</v>
      </c>
      <c r="I2605" s="33">
        <v>14265</v>
      </c>
      <c r="J2605" s="33">
        <v>25387.26</v>
      </c>
      <c r="K2605" s="33">
        <v>5094.34</v>
      </c>
      <c r="L2605" s="31">
        <v>0</v>
      </c>
      <c r="M2605" s="31"/>
      <c r="N2605" s="33">
        <v>134710.64000000001</v>
      </c>
      <c r="O2605" s="31">
        <v>0</v>
      </c>
    </row>
    <row r="2606" spans="1:15" x14ac:dyDescent="0.25">
      <c r="A2606" s="30">
        <v>16</v>
      </c>
      <c r="B2606" s="31" t="s">
        <v>27</v>
      </c>
      <c r="C2606" s="31" t="s">
        <v>15</v>
      </c>
      <c r="D2606" s="31">
        <v>7</v>
      </c>
      <c r="E2606" s="31">
        <v>7</v>
      </c>
      <c r="F2606" s="32">
        <v>45292</v>
      </c>
      <c r="G2606" s="33">
        <v>71340.639999999999</v>
      </c>
      <c r="H2606" s="33">
        <v>6467.28</v>
      </c>
      <c r="I2606" s="31">
        <v>0</v>
      </c>
      <c r="J2606" s="33">
        <v>21188.03</v>
      </c>
      <c r="K2606" s="33">
        <v>5047.45</v>
      </c>
      <c r="L2606" s="31">
        <v>56.08</v>
      </c>
      <c r="M2606" s="31"/>
      <c r="N2606" s="33">
        <v>104099.48</v>
      </c>
      <c r="O2606" s="31">
        <v>0</v>
      </c>
    </row>
    <row r="2607" spans="1:15" x14ac:dyDescent="0.25">
      <c r="A2607" s="30">
        <v>33</v>
      </c>
      <c r="B2607" s="31" t="s">
        <v>44</v>
      </c>
      <c r="C2607" s="31" t="s">
        <v>32</v>
      </c>
      <c r="D2607" s="31">
        <v>6</v>
      </c>
      <c r="E2607" s="31">
        <v>6</v>
      </c>
      <c r="F2607" s="32">
        <v>45292</v>
      </c>
      <c r="G2607" s="33">
        <v>79570.5</v>
      </c>
      <c r="H2607" s="33">
        <v>26950</v>
      </c>
      <c r="I2607" s="31">
        <v>0</v>
      </c>
      <c r="J2607" s="33">
        <v>23590.959999999999</v>
      </c>
      <c r="K2607" s="33">
        <v>3465.1</v>
      </c>
      <c r="L2607" s="31">
        <v>9.98</v>
      </c>
      <c r="M2607" s="31"/>
      <c r="N2607" s="33">
        <v>133586.54</v>
      </c>
      <c r="O2607" s="31">
        <v>0</v>
      </c>
    </row>
    <row r="2608" spans="1:15" x14ac:dyDescent="0.25">
      <c r="A2608" s="30">
        <v>28</v>
      </c>
      <c r="B2608" s="31" t="s">
        <v>46</v>
      </c>
      <c r="C2608" s="31" t="s">
        <v>15</v>
      </c>
      <c r="D2608" s="31">
        <v>8</v>
      </c>
      <c r="E2608" s="31">
        <v>6</v>
      </c>
      <c r="F2608" s="32">
        <v>45292</v>
      </c>
      <c r="G2608" s="33">
        <v>50990</v>
      </c>
      <c r="H2608" s="33">
        <v>8100</v>
      </c>
      <c r="I2608" s="31">
        <v>0</v>
      </c>
      <c r="J2608" s="33">
        <v>18839.32</v>
      </c>
      <c r="K2608" s="33">
        <v>4113</v>
      </c>
      <c r="L2608" s="31">
        <v>379.38</v>
      </c>
      <c r="M2608" s="31"/>
      <c r="N2608" s="33">
        <v>82421.7</v>
      </c>
      <c r="O2608" s="31">
        <v>0</v>
      </c>
    </row>
    <row r="2609" spans="1:15" x14ac:dyDescent="0.25">
      <c r="A2609" s="30">
        <v>30</v>
      </c>
      <c r="B2609" s="31" t="s">
        <v>43</v>
      </c>
      <c r="C2609" s="31" t="s">
        <v>15</v>
      </c>
      <c r="D2609" s="31">
        <v>7</v>
      </c>
      <c r="E2609" s="31">
        <v>6</v>
      </c>
      <c r="F2609" s="32">
        <v>45292</v>
      </c>
      <c r="G2609" s="33">
        <v>60151.83</v>
      </c>
      <c r="H2609" s="31">
        <v>710</v>
      </c>
      <c r="I2609" s="33">
        <v>1996</v>
      </c>
      <c r="J2609" s="33">
        <v>20348.349999999999</v>
      </c>
      <c r="K2609" s="33">
        <v>5359</v>
      </c>
      <c r="L2609" s="31">
        <v>848.94</v>
      </c>
      <c r="M2609" s="31"/>
      <c r="N2609" s="33">
        <v>89414.12</v>
      </c>
      <c r="O2609" s="31">
        <v>0</v>
      </c>
    </row>
    <row r="2610" spans="1:15" x14ac:dyDescent="0.25">
      <c r="A2610" s="30">
        <v>49</v>
      </c>
      <c r="B2610" s="31" t="s">
        <v>64</v>
      </c>
      <c r="C2610" s="31" t="s">
        <v>15</v>
      </c>
      <c r="D2610" s="31">
        <v>7</v>
      </c>
      <c r="E2610" s="31">
        <v>6</v>
      </c>
      <c r="F2610" s="32">
        <v>45292</v>
      </c>
      <c r="G2610" s="33">
        <v>64921.5</v>
      </c>
      <c r="H2610" s="33">
        <v>26925.01</v>
      </c>
      <c r="I2610" s="31">
        <v>820.5</v>
      </c>
      <c r="J2610" s="33">
        <v>25457.01</v>
      </c>
      <c r="K2610" s="33">
        <v>4560.7700000000004</v>
      </c>
      <c r="L2610" s="31">
        <v>535.62</v>
      </c>
      <c r="M2610" s="31"/>
      <c r="N2610" s="33">
        <v>123220.41</v>
      </c>
      <c r="O2610" s="31">
        <v>0</v>
      </c>
    </row>
    <row r="2611" spans="1:15" x14ac:dyDescent="0.25">
      <c r="A2611" s="30">
        <v>126</v>
      </c>
      <c r="B2611" s="31" t="s">
        <v>106</v>
      </c>
      <c r="C2611" s="31" t="s">
        <v>15</v>
      </c>
      <c r="D2611" s="31">
        <v>8</v>
      </c>
      <c r="E2611" s="31">
        <v>6</v>
      </c>
      <c r="F2611" s="32">
        <v>45292</v>
      </c>
      <c r="G2611" s="33">
        <v>102991.02</v>
      </c>
      <c r="H2611" s="33">
        <v>5213</v>
      </c>
      <c r="I2611" s="33">
        <v>1236</v>
      </c>
      <c r="J2611" s="33">
        <v>37972.69</v>
      </c>
      <c r="K2611" s="33">
        <v>9647.01</v>
      </c>
      <c r="L2611" s="31">
        <v>100</v>
      </c>
      <c r="M2611" s="31"/>
      <c r="N2611" s="33">
        <v>157159.72</v>
      </c>
      <c r="O2611" s="31">
        <v>0</v>
      </c>
    </row>
    <row r="2612" spans="1:15" x14ac:dyDescent="0.25">
      <c r="A2612" s="30">
        <v>56</v>
      </c>
      <c r="B2612" s="31" t="s">
        <v>55</v>
      </c>
      <c r="C2612" s="31" t="s">
        <v>15</v>
      </c>
      <c r="D2612" s="31">
        <v>6</v>
      </c>
      <c r="E2612" s="31">
        <v>6</v>
      </c>
      <c r="F2612" s="32">
        <v>45292</v>
      </c>
      <c r="G2612" s="33">
        <v>59171.25</v>
      </c>
      <c r="H2612" s="33">
        <v>4916.67</v>
      </c>
      <c r="I2612" s="31">
        <v>0</v>
      </c>
      <c r="J2612" s="33">
        <v>27731.3</v>
      </c>
      <c r="K2612" s="33">
        <v>6382.15</v>
      </c>
      <c r="L2612" s="31">
        <v>675</v>
      </c>
      <c r="M2612" s="31"/>
      <c r="N2612" s="33">
        <v>98876.37</v>
      </c>
      <c r="O2612" s="31">
        <v>0</v>
      </c>
    </row>
    <row r="2613" spans="1:15" x14ac:dyDescent="0.25">
      <c r="A2613" s="30">
        <v>83</v>
      </c>
      <c r="B2613" s="31" t="s">
        <v>62</v>
      </c>
      <c r="C2613" s="31" t="s">
        <v>15</v>
      </c>
      <c r="D2613" s="31">
        <v>6</v>
      </c>
      <c r="E2613" s="31">
        <v>4.5</v>
      </c>
      <c r="F2613" s="32">
        <v>45292</v>
      </c>
      <c r="G2613" s="33">
        <v>64616.5</v>
      </c>
      <c r="H2613" s="33">
        <v>14020</v>
      </c>
      <c r="I2613" s="33">
        <v>1502</v>
      </c>
      <c r="J2613" s="33">
        <v>18899.55</v>
      </c>
      <c r="K2613" s="33">
        <v>5759.46</v>
      </c>
      <c r="L2613" s="31">
        <v>0</v>
      </c>
      <c r="M2613" s="31"/>
      <c r="N2613" s="33">
        <v>104797.51</v>
      </c>
      <c r="O2613" s="31">
        <v>0</v>
      </c>
    </row>
    <row r="2614" spans="1:15" x14ac:dyDescent="0.25">
      <c r="A2614" s="30">
        <v>11</v>
      </c>
      <c r="B2614" s="31" t="s">
        <v>22</v>
      </c>
      <c r="C2614" s="31" t="s">
        <v>15</v>
      </c>
      <c r="D2614" s="31">
        <v>6</v>
      </c>
      <c r="E2614" s="31">
        <v>6</v>
      </c>
      <c r="F2614" s="32">
        <v>45292</v>
      </c>
      <c r="G2614" s="33">
        <v>74541.81</v>
      </c>
      <c r="H2614" s="33">
        <v>21101</v>
      </c>
      <c r="I2614" s="33">
        <v>3385.5</v>
      </c>
      <c r="J2614" s="33">
        <v>26012.65</v>
      </c>
      <c r="K2614" s="33">
        <v>3837.5</v>
      </c>
      <c r="L2614" s="31">
        <v>389.99</v>
      </c>
      <c r="M2614" s="31"/>
      <c r="N2614" s="33">
        <v>129268.45</v>
      </c>
      <c r="O2614" s="31">
        <v>0</v>
      </c>
    </row>
    <row r="2615" spans="1:15" x14ac:dyDescent="0.25">
      <c r="A2615" s="30">
        <v>4</v>
      </c>
      <c r="B2615" s="31" t="s">
        <v>37</v>
      </c>
      <c r="C2615" s="31" t="s">
        <v>38</v>
      </c>
      <c r="D2615" s="31">
        <v>5</v>
      </c>
      <c r="E2615" s="31">
        <v>6</v>
      </c>
      <c r="F2615" s="32">
        <v>45292</v>
      </c>
      <c r="G2615" s="33">
        <v>42371.79</v>
      </c>
      <c r="H2615" s="33">
        <v>8040.15</v>
      </c>
      <c r="I2615" s="33">
        <v>1600</v>
      </c>
      <c r="J2615" s="33">
        <v>14479.41</v>
      </c>
      <c r="K2615" s="33">
        <v>3971.74</v>
      </c>
      <c r="L2615" s="31">
        <v>72</v>
      </c>
      <c r="M2615" s="31"/>
      <c r="N2615" s="33">
        <v>70535.09</v>
      </c>
      <c r="O2615" s="31">
        <v>0</v>
      </c>
    </row>
    <row r="2616" spans="1:15" x14ac:dyDescent="0.25">
      <c r="A2616" s="30">
        <v>10</v>
      </c>
      <c r="B2616" s="31" t="s">
        <v>21</v>
      </c>
      <c r="C2616" s="31" t="s">
        <v>15</v>
      </c>
      <c r="D2616" s="31">
        <v>6</v>
      </c>
      <c r="E2616" s="31">
        <v>6</v>
      </c>
      <c r="F2616" s="32">
        <v>45292</v>
      </c>
      <c r="G2616" s="33">
        <v>65791.08</v>
      </c>
      <c r="H2616" s="33">
        <v>4942.5</v>
      </c>
      <c r="I2616" s="31">
        <v>401</v>
      </c>
      <c r="J2616" s="33">
        <v>25330.83</v>
      </c>
      <c r="K2616" s="33">
        <v>5306.32</v>
      </c>
      <c r="L2616" s="31">
        <v>307</v>
      </c>
      <c r="M2616" s="31"/>
      <c r="N2616" s="33">
        <v>102078.73</v>
      </c>
      <c r="O2616" s="31">
        <v>0</v>
      </c>
    </row>
    <row r="2617" spans="1:15" x14ac:dyDescent="0.25">
      <c r="A2617" s="30">
        <v>39</v>
      </c>
      <c r="B2617" s="31" t="s">
        <v>54</v>
      </c>
      <c r="C2617" s="31" t="s">
        <v>38</v>
      </c>
      <c r="D2617" s="31">
        <v>6</v>
      </c>
      <c r="E2617" s="31">
        <v>6</v>
      </c>
      <c r="F2617" s="32">
        <v>45292</v>
      </c>
      <c r="G2617" s="33">
        <v>23447.13</v>
      </c>
      <c r="H2617" s="31">
        <v>0</v>
      </c>
      <c r="I2617" s="31">
        <v>0</v>
      </c>
      <c r="J2617" s="33">
        <v>11113.85</v>
      </c>
      <c r="K2617" s="33">
        <v>10521.88</v>
      </c>
      <c r="L2617" s="33">
        <v>1731.5</v>
      </c>
      <c r="M2617" s="33"/>
      <c r="N2617" s="33">
        <v>46814.36</v>
      </c>
      <c r="O2617" s="31">
        <v>0</v>
      </c>
    </row>
    <row r="2618" spans="1:15" x14ac:dyDescent="0.25">
      <c r="A2618" s="30">
        <v>24</v>
      </c>
      <c r="B2618" s="31" t="s">
        <v>39</v>
      </c>
      <c r="C2618" s="31" t="s">
        <v>36</v>
      </c>
      <c r="D2618" s="31">
        <v>6</v>
      </c>
      <c r="E2618" s="31">
        <v>6</v>
      </c>
      <c r="F2618" s="32">
        <v>45292</v>
      </c>
      <c r="G2618" s="33">
        <v>82735.289999999994</v>
      </c>
      <c r="H2618" s="33">
        <v>14861</v>
      </c>
      <c r="I2618" s="33">
        <v>2438</v>
      </c>
      <c r="J2618" s="33">
        <v>24879.25</v>
      </c>
      <c r="K2618" s="33">
        <v>4031.76</v>
      </c>
      <c r="L2618" s="31">
        <v>134.94999999999999</v>
      </c>
      <c r="M2618" s="31"/>
      <c r="N2618" s="33">
        <v>129080.25</v>
      </c>
      <c r="O2618" s="31">
        <v>0</v>
      </c>
    </row>
    <row r="2619" spans="1:15" ht="30" x14ac:dyDescent="0.25">
      <c r="A2619" s="30">
        <v>31</v>
      </c>
      <c r="B2619" s="31" t="s">
        <v>45</v>
      </c>
      <c r="C2619" s="31" t="s">
        <v>20</v>
      </c>
      <c r="D2619" s="31">
        <v>7</v>
      </c>
      <c r="E2619" s="31">
        <v>6</v>
      </c>
      <c r="F2619" s="32">
        <v>45292</v>
      </c>
      <c r="G2619" s="33">
        <v>110746</v>
      </c>
      <c r="H2619" s="33">
        <v>63300</v>
      </c>
      <c r="I2619" s="33">
        <v>4498</v>
      </c>
      <c r="J2619" s="33">
        <v>44100.9</v>
      </c>
      <c r="K2619" s="33">
        <v>8498.07</v>
      </c>
      <c r="L2619" s="31">
        <v>100.2</v>
      </c>
      <c r="M2619" s="31"/>
      <c r="N2619" s="33">
        <v>231243.17</v>
      </c>
      <c r="O2619" s="31">
        <v>0</v>
      </c>
    </row>
    <row r="2620" spans="1:15" x14ac:dyDescent="0.25">
      <c r="A2620" s="30">
        <v>135</v>
      </c>
      <c r="B2620" s="31" t="s">
        <v>107</v>
      </c>
      <c r="C2620" s="31" t="s">
        <v>15</v>
      </c>
      <c r="D2620" s="31">
        <v>7</v>
      </c>
      <c r="E2620" s="31">
        <v>6</v>
      </c>
      <c r="F2620" s="32">
        <v>45292</v>
      </c>
      <c r="G2620" s="33">
        <v>88069.32</v>
      </c>
      <c r="H2620" s="33">
        <v>22320</v>
      </c>
      <c r="I2620" s="31">
        <v>525</v>
      </c>
      <c r="J2620" s="33">
        <v>22273.62</v>
      </c>
      <c r="K2620" s="33">
        <v>7547.2</v>
      </c>
      <c r="L2620" s="31">
        <v>496.45</v>
      </c>
      <c r="M2620" s="31"/>
      <c r="N2620" s="33">
        <v>141231.59</v>
      </c>
      <c r="O2620" s="31">
        <v>0</v>
      </c>
    </row>
    <row r="2621" spans="1:15" x14ac:dyDescent="0.25">
      <c r="A2621" s="30">
        <v>6</v>
      </c>
      <c r="B2621" s="31" t="s">
        <v>16</v>
      </c>
      <c r="C2621" s="31" t="s">
        <v>15</v>
      </c>
      <c r="D2621" s="31">
        <v>6</v>
      </c>
      <c r="E2621" s="31">
        <v>6</v>
      </c>
      <c r="F2621" s="32">
        <v>45292</v>
      </c>
      <c r="G2621" s="33">
        <v>68990.960000000006</v>
      </c>
      <c r="H2621" s="33">
        <v>48400</v>
      </c>
      <c r="I2621" s="33">
        <v>3222</v>
      </c>
      <c r="J2621" s="33">
        <v>26317.81</v>
      </c>
      <c r="K2621" s="33">
        <v>5316</v>
      </c>
      <c r="L2621" s="33">
        <v>2366.86</v>
      </c>
      <c r="M2621" s="33"/>
      <c r="N2621" s="33">
        <v>154613.63</v>
      </c>
      <c r="O2621" s="31">
        <v>0</v>
      </c>
    </row>
    <row r="2622" spans="1:15" ht="30" x14ac:dyDescent="0.25">
      <c r="A2622" s="30">
        <v>9</v>
      </c>
      <c r="B2622" s="31" t="s">
        <v>19</v>
      </c>
      <c r="C2622" s="31" t="s">
        <v>20</v>
      </c>
      <c r="D2622" s="31">
        <v>5</v>
      </c>
      <c r="E2622" s="31">
        <v>6</v>
      </c>
      <c r="F2622" s="32">
        <v>45292</v>
      </c>
      <c r="G2622" s="33">
        <v>41260.379999999997</v>
      </c>
      <c r="H2622" s="33">
        <v>21250</v>
      </c>
      <c r="I2622" s="31">
        <v>0</v>
      </c>
      <c r="J2622" s="33">
        <v>17512.419999999998</v>
      </c>
      <c r="K2622" s="33">
        <v>2614.4499999999998</v>
      </c>
      <c r="L2622" s="31">
        <v>31.98</v>
      </c>
      <c r="M2622" s="31"/>
      <c r="N2622" s="33">
        <v>82669.23</v>
      </c>
      <c r="O2622" s="31">
        <v>0</v>
      </c>
    </row>
    <row r="2623" spans="1:15" x14ac:dyDescent="0.25">
      <c r="A2623" s="30">
        <v>26</v>
      </c>
      <c r="B2623" s="31" t="s">
        <v>41</v>
      </c>
      <c r="C2623" s="31" t="s">
        <v>15</v>
      </c>
      <c r="D2623" s="31">
        <v>8</v>
      </c>
      <c r="E2623" s="31">
        <v>6</v>
      </c>
      <c r="F2623" s="32">
        <v>45292</v>
      </c>
      <c r="G2623" s="33">
        <v>100388.2</v>
      </c>
      <c r="H2623" s="33">
        <v>16120</v>
      </c>
      <c r="I2623" s="31">
        <v>0</v>
      </c>
      <c r="J2623" s="33">
        <v>25539.98</v>
      </c>
      <c r="K2623" s="33">
        <v>5748.2</v>
      </c>
      <c r="L2623" s="31">
        <v>768.31</v>
      </c>
      <c r="M2623" s="31"/>
      <c r="N2623" s="33">
        <v>148564.69</v>
      </c>
      <c r="O2623" s="31">
        <v>0</v>
      </c>
    </row>
    <row r="2624" spans="1:15" x14ac:dyDescent="0.25">
      <c r="A2624" s="30">
        <v>61</v>
      </c>
      <c r="B2624" s="31" t="s">
        <v>78</v>
      </c>
      <c r="C2624" s="31" t="s">
        <v>15</v>
      </c>
      <c r="D2624" s="31">
        <v>8</v>
      </c>
      <c r="E2624" s="31" t="s">
        <v>79</v>
      </c>
      <c r="F2624" s="32">
        <v>45292</v>
      </c>
      <c r="G2624" s="33">
        <v>74942.77</v>
      </c>
      <c r="H2624" s="33">
        <v>38000</v>
      </c>
      <c r="I2624" s="31">
        <v>0</v>
      </c>
      <c r="J2624" s="33">
        <v>33102.79</v>
      </c>
      <c r="K2624" s="33">
        <v>6149.55</v>
      </c>
      <c r="L2624" s="31">
        <v>88</v>
      </c>
      <c r="M2624" s="31"/>
      <c r="N2624" s="33">
        <v>152283.10999999999</v>
      </c>
      <c r="O2624" s="31">
        <v>0</v>
      </c>
    </row>
    <row r="2625" spans="1:15" x14ac:dyDescent="0.25">
      <c r="A2625" s="30">
        <v>137</v>
      </c>
      <c r="B2625" s="31" t="s">
        <v>120</v>
      </c>
      <c r="C2625" s="31" t="s">
        <v>32</v>
      </c>
      <c r="D2625" s="31">
        <v>8</v>
      </c>
      <c r="E2625" s="31">
        <v>7</v>
      </c>
      <c r="F2625" s="32">
        <v>45292</v>
      </c>
      <c r="G2625" s="33">
        <v>5643.94</v>
      </c>
      <c r="H2625" s="33">
        <v>29980</v>
      </c>
      <c r="I2625" s="31">
        <v>0</v>
      </c>
      <c r="J2625" s="33">
        <v>6337.1</v>
      </c>
      <c r="K2625" s="33">
        <v>4790.5</v>
      </c>
      <c r="L2625" s="31">
        <v>0</v>
      </c>
      <c r="M2625" s="31"/>
      <c r="N2625" s="33">
        <v>46751.54</v>
      </c>
      <c r="O2625" s="31">
        <v>0</v>
      </c>
    </row>
    <row r="2626" spans="1:15" x14ac:dyDescent="0.25">
      <c r="A2626" s="30">
        <v>134</v>
      </c>
      <c r="B2626" s="31" t="s">
        <v>114</v>
      </c>
      <c r="C2626" s="31" t="s">
        <v>32</v>
      </c>
      <c r="D2626" s="31">
        <v>9</v>
      </c>
      <c r="E2626" s="31">
        <v>6</v>
      </c>
      <c r="F2626" s="32">
        <v>45292</v>
      </c>
      <c r="G2626" s="33">
        <v>114705</v>
      </c>
      <c r="H2626" s="33">
        <v>24050</v>
      </c>
      <c r="I2626" s="31">
        <v>330</v>
      </c>
      <c r="J2626" s="33">
        <v>42393.96</v>
      </c>
      <c r="K2626" s="33">
        <v>7703.61</v>
      </c>
      <c r="L2626" s="31">
        <v>204.92</v>
      </c>
      <c r="M2626" s="31"/>
      <c r="N2626" s="33">
        <v>189387.49</v>
      </c>
      <c r="O2626" s="31">
        <v>0</v>
      </c>
    </row>
    <row r="2627" spans="1:15" x14ac:dyDescent="0.25">
      <c r="A2627" s="30">
        <v>117</v>
      </c>
      <c r="B2627" s="31" t="s">
        <v>89</v>
      </c>
      <c r="C2627" s="31" t="s">
        <v>15</v>
      </c>
      <c r="D2627" s="31">
        <v>5</v>
      </c>
      <c r="E2627" s="31">
        <v>7</v>
      </c>
      <c r="F2627" s="32">
        <v>45292</v>
      </c>
      <c r="G2627" s="33">
        <v>25246.25</v>
      </c>
      <c r="H2627" s="33">
        <v>4425</v>
      </c>
      <c r="I2627" s="31">
        <v>125</v>
      </c>
      <c r="J2627" s="33">
        <v>17786.900000000001</v>
      </c>
      <c r="K2627" s="33">
        <v>11281.61</v>
      </c>
      <c r="L2627" s="31">
        <v>177.52</v>
      </c>
      <c r="M2627" s="31"/>
      <c r="N2627" s="33">
        <v>59042.28</v>
      </c>
      <c r="O2627" s="31">
        <v>0</v>
      </c>
    </row>
    <row r="2628" spans="1:15" x14ac:dyDescent="0.25">
      <c r="A2628" s="30">
        <v>64</v>
      </c>
      <c r="B2628" s="31" t="s">
        <v>70</v>
      </c>
      <c r="C2628" s="31" t="s">
        <v>32</v>
      </c>
      <c r="D2628" s="31">
        <v>9</v>
      </c>
      <c r="E2628" s="31">
        <v>6</v>
      </c>
      <c r="F2628" s="32">
        <v>45292</v>
      </c>
      <c r="G2628" s="33">
        <v>112962.62</v>
      </c>
      <c r="H2628" s="33">
        <v>41839</v>
      </c>
      <c r="I2628" s="33">
        <v>5795</v>
      </c>
      <c r="J2628" s="33">
        <v>40452.230000000003</v>
      </c>
      <c r="K2628" s="33">
        <v>5124.75</v>
      </c>
      <c r="L2628" s="31">
        <v>192.94</v>
      </c>
      <c r="M2628" s="31"/>
      <c r="N2628" s="33">
        <v>206366.54</v>
      </c>
      <c r="O2628" s="31">
        <v>0</v>
      </c>
    </row>
    <row r="2629" spans="1:15" x14ac:dyDescent="0.25">
      <c r="A2629" s="30">
        <v>14</v>
      </c>
      <c r="B2629" s="31" t="s">
        <v>24</v>
      </c>
      <c r="C2629" s="31" t="s">
        <v>15</v>
      </c>
      <c r="D2629" s="31">
        <v>6</v>
      </c>
      <c r="E2629" s="31">
        <v>4.5</v>
      </c>
      <c r="F2629" s="32">
        <v>45292</v>
      </c>
      <c r="G2629" s="33">
        <v>60641.37</v>
      </c>
      <c r="H2629" s="33">
        <v>20284.78</v>
      </c>
      <c r="I2629" s="31">
        <v>0</v>
      </c>
      <c r="J2629" s="33">
        <v>20492.63</v>
      </c>
      <c r="K2629" s="33">
        <v>5304.64</v>
      </c>
      <c r="L2629" s="31">
        <v>30</v>
      </c>
      <c r="M2629" s="31"/>
      <c r="N2629" s="33">
        <v>106753.42</v>
      </c>
      <c r="O2629" s="31">
        <v>0</v>
      </c>
    </row>
    <row r="2630" spans="1:15" x14ac:dyDescent="0.25">
      <c r="A2630" s="30">
        <v>23</v>
      </c>
      <c r="B2630" s="31" t="s">
        <v>35</v>
      </c>
      <c r="C2630" s="31" t="s">
        <v>36</v>
      </c>
      <c r="D2630" s="31">
        <v>6</v>
      </c>
      <c r="E2630" s="31">
        <v>6</v>
      </c>
      <c r="F2630" s="32">
        <v>45292</v>
      </c>
      <c r="G2630" s="33">
        <v>71227.509999999995</v>
      </c>
      <c r="H2630" s="33">
        <v>26480</v>
      </c>
      <c r="I2630" s="33">
        <v>1080</v>
      </c>
      <c r="J2630" s="33">
        <v>26005.11</v>
      </c>
      <c r="K2630" s="33">
        <v>5708.15</v>
      </c>
      <c r="L2630" s="33">
        <v>1875.8</v>
      </c>
      <c r="M2630" s="33"/>
      <c r="N2630" s="33">
        <v>132376.57</v>
      </c>
      <c r="O2630" s="31">
        <v>0</v>
      </c>
    </row>
    <row r="2631" spans="1:15" x14ac:dyDescent="0.25">
      <c r="A2631" s="30">
        <v>48</v>
      </c>
      <c r="B2631" s="31" t="s">
        <v>95</v>
      </c>
      <c r="C2631" s="31" t="s">
        <v>36</v>
      </c>
      <c r="D2631" s="31">
        <v>8</v>
      </c>
      <c r="E2631" s="31">
        <v>6</v>
      </c>
      <c r="F2631" s="32">
        <v>45292</v>
      </c>
      <c r="G2631" s="33">
        <v>127729.7</v>
      </c>
      <c r="H2631" s="31">
        <v>500</v>
      </c>
      <c r="I2631" s="33">
        <v>1260</v>
      </c>
      <c r="J2631" s="33">
        <v>32702.17</v>
      </c>
      <c r="K2631" s="33">
        <v>11029.32</v>
      </c>
      <c r="L2631" s="33">
        <v>1931.46</v>
      </c>
      <c r="M2631" s="33"/>
      <c r="N2631" s="33">
        <v>175152.65</v>
      </c>
      <c r="O2631" s="31">
        <v>0</v>
      </c>
    </row>
    <row r="2632" spans="1:15" x14ac:dyDescent="0.25">
      <c r="A2632" s="30">
        <v>19</v>
      </c>
      <c r="B2632" s="31" t="s">
        <v>31</v>
      </c>
      <c r="C2632" s="31" t="s">
        <v>32</v>
      </c>
      <c r="D2632" s="31">
        <v>6</v>
      </c>
      <c r="E2632" s="31">
        <v>6</v>
      </c>
      <c r="F2632" s="32">
        <v>45292</v>
      </c>
      <c r="G2632" s="33">
        <v>74116.990000000005</v>
      </c>
      <c r="H2632" s="33">
        <v>3766.67</v>
      </c>
      <c r="I2632" s="33">
        <v>3105</v>
      </c>
      <c r="J2632" s="33">
        <v>22475.77</v>
      </c>
      <c r="K2632" s="33">
        <v>3819.98</v>
      </c>
      <c r="L2632" s="31">
        <v>160</v>
      </c>
      <c r="M2632" s="31"/>
      <c r="N2632" s="33">
        <v>107444.41</v>
      </c>
      <c r="O2632" s="31">
        <v>0</v>
      </c>
    </row>
    <row r="2633" spans="1:15" x14ac:dyDescent="0.25">
      <c r="A2633" s="30">
        <v>89</v>
      </c>
      <c r="B2633" s="31" t="s">
        <v>83</v>
      </c>
      <c r="C2633" s="31" t="s">
        <v>32</v>
      </c>
      <c r="D2633" s="31">
        <v>9</v>
      </c>
      <c r="E2633" s="31">
        <v>6</v>
      </c>
      <c r="F2633" s="32">
        <v>45292</v>
      </c>
      <c r="G2633" s="33">
        <v>136174.16</v>
      </c>
      <c r="H2633" s="33">
        <v>39650</v>
      </c>
      <c r="I2633" s="31">
        <v>110</v>
      </c>
      <c r="J2633" s="33">
        <v>37807.57</v>
      </c>
      <c r="K2633" s="33">
        <v>7044.16</v>
      </c>
      <c r="L2633" s="31">
        <v>104.95</v>
      </c>
      <c r="M2633" s="31"/>
      <c r="N2633" s="33">
        <v>220890.84</v>
      </c>
      <c r="O2633" s="31">
        <v>0</v>
      </c>
    </row>
    <row r="2634" spans="1:15" ht="30" x14ac:dyDescent="0.25">
      <c r="A2634" s="30">
        <v>85</v>
      </c>
      <c r="B2634" s="31" t="s">
        <v>88</v>
      </c>
      <c r="C2634" s="31" t="s">
        <v>59</v>
      </c>
      <c r="D2634" s="31">
        <v>8</v>
      </c>
      <c r="E2634" s="31">
        <v>6</v>
      </c>
      <c r="F2634" s="32">
        <v>45292</v>
      </c>
      <c r="G2634" s="33">
        <v>64717.64</v>
      </c>
      <c r="H2634" s="31">
        <v>360</v>
      </c>
      <c r="I2634" s="33">
        <v>6910</v>
      </c>
      <c r="J2634" s="33">
        <v>17853.18</v>
      </c>
      <c r="K2634" s="33">
        <v>7482.83</v>
      </c>
      <c r="L2634" s="31">
        <v>325</v>
      </c>
      <c r="M2634" s="31"/>
      <c r="N2634" s="33">
        <v>97648.65</v>
      </c>
      <c r="O2634" s="31">
        <v>0</v>
      </c>
    </row>
    <row r="2635" spans="1:15" ht="30" x14ac:dyDescent="0.25">
      <c r="A2635" s="30">
        <v>58</v>
      </c>
      <c r="B2635" s="31" t="s">
        <v>58</v>
      </c>
      <c r="C2635" s="31" t="s">
        <v>59</v>
      </c>
      <c r="D2635" s="31">
        <v>8</v>
      </c>
      <c r="E2635" s="31">
        <v>6</v>
      </c>
      <c r="F2635" s="32">
        <v>45292</v>
      </c>
      <c r="G2635" s="33">
        <v>72336.850000000006</v>
      </c>
      <c r="H2635" s="33">
        <v>17640</v>
      </c>
      <c r="I2635" s="33">
        <v>15411</v>
      </c>
      <c r="J2635" s="33">
        <v>21185.03</v>
      </c>
      <c r="K2635" s="33">
        <v>7815.06</v>
      </c>
      <c r="L2635" s="31">
        <v>442.5</v>
      </c>
      <c r="M2635" s="31"/>
      <c r="N2635" s="33">
        <v>134830.44</v>
      </c>
      <c r="O2635" s="31">
        <v>0</v>
      </c>
    </row>
    <row r="2636" spans="1:15" x14ac:dyDescent="0.25">
      <c r="A2636" s="30">
        <v>114</v>
      </c>
      <c r="B2636" s="31" t="s">
        <v>115</v>
      </c>
      <c r="C2636" s="31" t="s">
        <v>15</v>
      </c>
      <c r="D2636" s="31">
        <v>7</v>
      </c>
      <c r="E2636" s="31">
        <v>6</v>
      </c>
      <c r="F2636" s="32">
        <v>45292</v>
      </c>
      <c r="G2636" s="33">
        <v>25073.78</v>
      </c>
      <c r="H2636" s="31">
        <v>0</v>
      </c>
      <c r="I2636" s="31">
        <v>0</v>
      </c>
      <c r="J2636" s="33">
        <v>9407</v>
      </c>
      <c r="K2636" s="33">
        <v>1936</v>
      </c>
      <c r="L2636" s="31">
        <v>0</v>
      </c>
      <c r="M2636" s="31"/>
      <c r="N2636" s="33">
        <v>36416.78</v>
      </c>
      <c r="O2636" s="31">
        <v>0</v>
      </c>
    </row>
    <row r="2637" spans="1:15" x14ac:dyDescent="0.25">
      <c r="A2637" s="30">
        <v>99</v>
      </c>
      <c r="B2637" s="31" t="s">
        <v>85</v>
      </c>
      <c r="C2637" s="31" t="s">
        <v>15</v>
      </c>
      <c r="D2637" s="31">
        <v>8</v>
      </c>
      <c r="E2637" s="31">
        <v>6</v>
      </c>
      <c r="F2637" s="32">
        <v>45292</v>
      </c>
      <c r="G2637" s="33">
        <v>69564.58</v>
      </c>
      <c r="H2637" s="33">
        <v>25535.78</v>
      </c>
      <c r="I2637" s="33">
        <v>1028.75</v>
      </c>
      <c r="J2637" s="33">
        <v>31493.42</v>
      </c>
      <c r="K2637" s="33">
        <v>6476.06</v>
      </c>
      <c r="L2637" s="31">
        <v>114.25</v>
      </c>
      <c r="M2637" s="31"/>
      <c r="N2637" s="33">
        <v>134212.84</v>
      </c>
      <c r="O2637" s="31">
        <v>0</v>
      </c>
    </row>
    <row r="2638" spans="1:15" x14ac:dyDescent="0.25">
      <c r="A2638" s="30">
        <v>34</v>
      </c>
      <c r="B2638" s="31" t="s">
        <v>48</v>
      </c>
      <c r="C2638" s="31" t="s">
        <v>15</v>
      </c>
      <c r="D2638" s="31">
        <v>7</v>
      </c>
      <c r="E2638" s="31">
        <v>6</v>
      </c>
      <c r="F2638" s="32">
        <v>45292</v>
      </c>
      <c r="G2638" s="33">
        <v>77027.039999999994</v>
      </c>
      <c r="H2638" s="33">
        <v>25143</v>
      </c>
      <c r="I2638" s="33">
        <v>1690</v>
      </c>
      <c r="J2638" s="33">
        <v>26718.240000000002</v>
      </c>
      <c r="K2638" s="33">
        <v>4871.72</v>
      </c>
      <c r="L2638" s="31">
        <v>144</v>
      </c>
      <c r="M2638" s="31"/>
      <c r="N2638" s="33">
        <v>135594</v>
      </c>
      <c r="O2638" s="31">
        <v>0</v>
      </c>
    </row>
    <row r="2639" spans="1:15" x14ac:dyDescent="0.25">
      <c r="A2639" s="30">
        <v>8</v>
      </c>
      <c r="B2639" s="31" t="s">
        <v>18</v>
      </c>
      <c r="C2639" s="31" t="s">
        <v>15</v>
      </c>
      <c r="D2639" s="31">
        <v>6</v>
      </c>
      <c r="E2639" s="31">
        <v>6</v>
      </c>
      <c r="F2639" s="32">
        <v>45292</v>
      </c>
      <c r="G2639" s="33">
        <v>63151.03</v>
      </c>
      <c r="H2639" s="33">
        <v>26362.03</v>
      </c>
      <c r="I2639" s="31">
        <v>120</v>
      </c>
      <c r="J2639" s="33">
        <v>32977.199999999997</v>
      </c>
      <c r="K2639" s="33">
        <v>4875.38</v>
      </c>
      <c r="L2639" s="31">
        <v>95.14</v>
      </c>
      <c r="M2639" s="31"/>
      <c r="N2639" s="33">
        <v>127580.78</v>
      </c>
      <c r="O2639" s="31">
        <v>0</v>
      </c>
    </row>
    <row r="2640" spans="1:15" x14ac:dyDescent="0.25">
      <c r="A2640" s="30">
        <v>2</v>
      </c>
      <c r="B2640" s="31" t="s">
        <v>14</v>
      </c>
      <c r="C2640" s="31" t="s">
        <v>15</v>
      </c>
      <c r="D2640" s="31">
        <v>5</v>
      </c>
      <c r="E2640" s="31">
        <v>6</v>
      </c>
      <c r="F2640" s="32">
        <v>45292</v>
      </c>
      <c r="G2640" s="33">
        <v>55200.2</v>
      </c>
      <c r="H2640" s="33">
        <v>25680</v>
      </c>
      <c r="I2640" s="31">
        <v>0</v>
      </c>
      <c r="J2640" s="33">
        <v>22278.49</v>
      </c>
      <c r="K2640" s="33">
        <v>3054.11</v>
      </c>
      <c r="L2640" s="31">
        <v>601.82000000000005</v>
      </c>
      <c r="M2640" s="31"/>
      <c r="N2640" s="33">
        <v>106814.62</v>
      </c>
      <c r="O2640" s="31">
        <v>0</v>
      </c>
    </row>
    <row r="2641" spans="1:15" x14ac:dyDescent="0.25">
      <c r="A2641" s="30">
        <v>27</v>
      </c>
      <c r="B2641" s="31" t="s">
        <v>42</v>
      </c>
      <c r="C2641" s="31" t="s">
        <v>15</v>
      </c>
      <c r="D2641" s="31">
        <v>6</v>
      </c>
      <c r="E2641" s="31">
        <v>6</v>
      </c>
      <c r="F2641" s="32">
        <v>45292</v>
      </c>
      <c r="G2641" s="33">
        <v>77884.479999999996</v>
      </c>
      <c r="H2641" s="31">
        <v>0</v>
      </c>
      <c r="I2641" s="31">
        <v>120</v>
      </c>
      <c r="J2641" s="33">
        <v>31296.89</v>
      </c>
      <c r="K2641" s="33">
        <v>4526.25</v>
      </c>
      <c r="L2641" s="31">
        <v>225</v>
      </c>
      <c r="M2641" s="31"/>
      <c r="N2641" s="33">
        <v>114052.62</v>
      </c>
      <c r="O2641" s="31">
        <v>0</v>
      </c>
    </row>
    <row r="2642" spans="1:15" x14ac:dyDescent="0.25">
      <c r="A2642" s="30">
        <v>12</v>
      </c>
      <c r="B2642" s="31" t="s">
        <v>23</v>
      </c>
      <c r="C2642" s="31" t="s">
        <v>15</v>
      </c>
      <c r="D2642" s="31">
        <v>6</v>
      </c>
      <c r="E2642" s="31">
        <v>6</v>
      </c>
      <c r="F2642" s="32">
        <v>45292</v>
      </c>
      <c r="G2642" s="33">
        <v>61910</v>
      </c>
      <c r="H2642" s="33">
        <v>36405</v>
      </c>
      <c r="I2642" s="31">
        <v>405</v>
      </c>
      <c r="J2642" s="33">
        <v>26628.43</v>
      </c>
      <c r="K2642" s="33">
        <v>2672.87</v>
      </c>
      <c r="L2642" s="31">
        <v>159.94999999999999</v>
      </c>
      <c r="M2642" s="31"/>
      <c r="N2642" s="33">
        <v>128181.25</v>
      </c>
      <c r="O2642" s="31">
        <v>0</v>
      </c>
    </row>
    <row r="2643" spans="1:15" ht="30" x14ac:dyDescent="0.25">
      <c r="A2643" s="30">
        <v>87</v>
      </c>
      <c r="B2643" s="31" t="s">
        <v>81</v>
      </c>
      <c r="C2643" s="31" t="s">
        <v>20</v>
      </c>
      <c r="D2643" s="31">
        <v>8</v>
      </c>
      <c r="E2643" s="31">
        <v>7</v>
      </c>
      <c r="F2643" s="32">
        <v>45292</v>
      </c>
      <c r="G2643" s="33">
        <v>77583.789999999994</v>
      </c>
      <c r="H2643" s="33">
        <v>44566.5</v>
      </c>
      <c r="I2643" s="33">
        <v>2260</v>
      </c>
      <c r="J2643" s="33">
        <v>18931.09</v>
      </c>
      <c r="K2643" s="33">
        <v>11504.67</v>
      </c>
      <c r="L2643" s="33">
        <v>1178.51</v>
      </c>
      <c r="M2643" s="33"/>
      <c r="N2643" s="33">
        <v>156024.56</v>
      </c>
      <c r="O2643" s="31">
        <v>0</v>
      </c>
    </row>
    <row r="2644" spans="1:15" x14ac:dyDescent="0.25">
      <c r="A2644" s="30">
        <v>69</v>
      </c>
      <c r="B2644" s="31" t="s">
        <v>76</v>
      </c>
      <c r="C2644" s="31" t="s">
        <v>15</v>
      </c>
      <c r="D2644" s="31">
        <v>7</v>
      </c>
      <c r="E2644" s="31">
        <v>6</v>
      </c>
      <c r="F2644" s="32">
        <v>45292</v>
      </c>
      <c r="G2644" s="33">
        <v>46839.19</v>
      </c>
      <c r="H2644" s="33">
        <v>2975</v>
      </c>
      <c r="I2644" s="31">
        <v>0</v>
      </c>
      <c r="J2644" s="33">
        <v>24448.9</v>
      </c>
      <c r="K2644" s="33">
        <v>6156.46</v>
      </c>
      <c r="L2644" s="31">
        <v>893.06</v>
      </c>
      <c r="M2644" s="31"/>
      <c r="N2644" s="33">
        <v>81312.61</v>
      </c>
      <c r="O2644" s="31">
        <v>0</v>
      </c>
    </row>
    <row r="2645" spans="1:15" x14ac:dyDescent="0.25">
      <c r="A2645" s="30">
        <v>68</v>
      </c>
      <c r="B2645" s="31" t="s">
        <v>72</v>
      </c>
      <c r="C2645" s="31" t="s">
        <v>32</v>
      </c>
      <c r="D2645" s="31">
        <v>6</v>
      </c>
      <c r="E2645" s="31">
        <v>7</v>
      </c>
      <c r="F2645" s="32">
        <v>45292</v>
      </c>
      <c r="G2645" s="33">
        <v>70651.94</v>
      </c>
      <c r="H2645" s="33">
        <v>26550</v>
      </c>
      <c r="I2645" s="33">
        <v>2150</v>
      </c>
      <c r="J2645" s="33">
        <v>26252.2</v>
      </c>
      <c r="K2645" s="33">
        <v>4230.5</v>
      </c>
      <c r="L2645" s="31">
        <v>581.47</v>
      </c>
      <c r="M2645" s="31"/>
      <c r="N2645" s="33">
        <v>130416.11</v>
      </c>
      <c r="O2645" s="31">
        <v>0</v>
      </c>
    </row>
    <row r="2646" spans="1:15" x14ac:dyDescent="0.25">
      <c r="A2646" s="30">
        <v>71</v>
      </c>
      <c r="B2646" s="31" t="s">
        <v>73</v>
      </c>
      <c r="C2646" s="31" t="s">
        <v>15</v>
      </c>
      <c r="D2646" s="31">
        <v>7</v>
      </c>
      <c r="E2646" s="31">
        <v>6</v>
      </c>
      <c r="F2646" s="32">
        <v>45292</v>
      </c>
      <c r="G2646" s="33">
        <v>62003</v>
      </c>
      <c r="H2646" s="33">
        <v>14320</v>
      </c>
      <c r="I2646" s="31">
        <v>0</v>
      </c>
      <c r="J2646" s="33">
        <v>22102.720000000001</v>
      </c>
      <c r="K2646" s="33">
        <v>7441.46</v>
      </c>
      <c r="L2646" s="31">
        <v>224.95</v>
      </c>
      <c r="M2646" s="31"/>
      <c r="N2646" s="33">
        <v>106092.13</v>
      </c>
      <c r="O2646" s="31">
        <v>0</v>
      </c>
    </row>
    <row r="2647" spans="1:15" x14ac:dyDescent="0.25">
      <c r="A2647" s="30">
        <v>93</v>
      </c>
      <c r="B2647" s="31" t="s">
        <v>100</v>
      </c>
      <c r="C2647" s="31" t="s">
        <v>15</v>
      </c>
      <c r="D2647" s="31">
        <v>8</v>
      </c>
      <c r="E2647" s="31">
        <v>6</v>
      </c>
      <c r="F2647" s="32">
        <v>45292</v>
      </c>
      <c r="G2647" s="33">
        <v>58820.29</v>
      </c>
      <c r="H2647" s="33">
        <v>3839</v>
      </c>
      <c r="I2647" s="31">
        <v>0</v>
      </c>
      <c r="J2647" s="33">
        <v>20292.830000000002</v>
      </c>
      <c r="K2647" s="33">
        <v>5004.38</v>
      </c>
      <c r="L2647" s="31">
        <v>18</v>
      </c>
      <c r="M2647" s="31"/>
      <c r="N2647" s="33">
        <v>87974.5</v>
      </c>
      <c r="O2647" s="31">
        <v>0</v>
      </c>
    </row>
    <row r="2648" spans="1:15" x14ac:dyDescent="0.25">
      <c r="A2648" s="30">
        <v>74</v>
      </c>
      <c r="B2648" s="31" t="s">
        <v>80</v>
      </c>
      <c r="C2648" s="31" t="s">
        <v>36</v>
      </c>
      <c r="D2648" s="31">
        <v>8</v>
      </c>
      <c r="E2648" s="31">
        <v>7</v>
      </c>
      <c r="F2648" s="32">
        <v>45292</v>
      </c>
      <c r="G2648" s="33">
        <v>62375.01</v>
      </c>
      <c r="H2648" s="33">
        <v>5760</v>
      </c>
      <c r="I2648" s="31">
        <v>90</v>
      </c>
      <c r="J2648" s="33">
        <v>14814.5</v>
      </c>
      <c r="K2648" s="33">
        <v>3601</v>
      </c>
      <c r="L2648" s="31">
        <v>117.6</v>
      </c>
      <c r="M2648" s="31"/>
      <c r="N2648" s="33">
        <v>86758.11</v>
      </c>
      <c r="O2648" s="31">
        <v>0</v>
      </c>
    </row>
    <row r="2649" spans="1:15" x14ac:dyDescent="0.25">
      <c r="A2649" s="30">
        <v>42</v>
      </c>
      <c r="B2649" s="31" t="s">
        <v>60</v>
      </c>
      <c r="C2649" s="31" t="s">
        <v>15</v>
      </c>
      <c r="D2649" s="31">
        <v>8</v>
      </c>
      <c r="E2649" s="31">
        <v>6</v>
      </c>
      <c r="F2649" s="32">
        <v>45292</v>
      </c>
      <c r="G2649" s="33">
        <v>75999.240000000005</v>
      </c>
      <c r="H2649" s="33">
        <v>6700</v>
      </c>
      <c r="I2649" s="31">
        <v>0</v>
      </c>
      <c r="J2649" s="33">
        <v>29897.62</v>
      </c>
      <c r="K2649" s="33">
        <v>6569.78</v>
      </c>
      <c r="L2649" s="31">
        <v>17.989999999999998</v>
      </c>
      <c r="M2649" s="31"/>
      <c r="N2649" s="33">
        <v>119184.63</v>
      </c>
      <c r="O2649" s="31">
        <v>0</v>
      </c>
    </row>
    <row r="2650" spans="1:15" x14ac:dyDescent="0.25">
      <c r="A2650" s="30">
        <v>76</v>
      </c>
      <c r="B2650" s="31" t="s">
        <v>74</v>
      </c>
      <c r="C2650" s="31" t="s">
        <v>15</v>
      </c>
      <c r="D2650" s="31">
        <v>7</v>
      </c>
      <c r="E2650" s="31">
        <v>6</v>
      </c>
      <c r="F2650" s="32">
        <v>45292</v>
      </c>
      <c r="G2650" s="33">
        <v>78491.25</v>
      </c>
      <c r="H2650" s="33">
        <v>47972</v>
      </c>
      <c r="I2650" s="31">
        <v>0</v>
      </c>
      <c r="J2650" s="33">
        <v>32910.019999999997</v>
      </c>
      <c r="K2650" s="33">
        <v>3500.1</v>
      </c>
      <c r="L2650" s="31">
        <v>0</v>
      </c>
      <c r="M2650" s="31"/>
      <c r="N2650" s="33">
        <v>162873.37</v>
      </c>
      <c r="O2650" s="31">
        <v>0</v>
      </c>
    </row>
    <row r="2651" spans="1:15" x14ac:dyDescent="0.25">
      <c r="A2651" s="30">
        <v>41</v>
      </c>
      <c r="B2651" s="31" t="s">
        <v>50</v>
      </c>
      <c r="C2651" s="31" t="s">
        <v>38</v>
      </c>
      <c r="D2651" s="31">
        <v>5</v>
      </c>
      <c r="E2651" s="31">
        <v>6</v>
      </c>
      <c r="F2651" s="32">
        <v>45292</v>
      </c>
      <c r="G2651" s="33">
        <v>57793.66</v>
      </c>
      <c r="H2651" s="31">
        <v>0</v>
      </c>
      <c r="I2651" s="31">
        <v>849.01</v>
      </c>
      <c r="J2651" s="33">
        <v>16989.48</v>
      </c>
      <c r="K2651" s="33">
        <v>3306.29</v>
      </c>
      <c r="L2651" s="31">
        <v>510.2</v>
      </c>
      <c r="M2651" s="31"/>
      <c r="N2651" s="33">
        <v>79448.639999999999</v>
      </c>
      <c r="O2651" s="31">
        <v>0</v>
      </c>
    </row>
    <row r="2652" spans="1:15" x14ac:dyDescent="0.25">
      <c r="A2652" s="30">
        <v>124</v>
      </c>
      <c r="B2652" s="31" t="s">
        <v>121</v>
      </c>
      <c r="C2652" s="31" t="s">
        <v>38</v>
      </c>
      <c r="D2652" s="31">
        <v>8</v>
      </c>
      <c r="E2652" s="31">
        <v>7</v>
      </c>
      <c r="F2652" s="32">
        <v>45292</v>
      </c>
      <c r="G2652" s="33">
        <v>25382.75</v>
      </c>
      <c r="H2652" s="33">
        <v>1108.56</v>
      </c>
      <c r="I2652" s="33">
        <v>2115</v>
      </c>
      <c r="J2652" s="33">
        <v>12414</v>
      </c>
      <c r="K2652" s="33">
        <v>4727.1000000000004</v>
      </c>
      <c r="L2652" s="31">
        <v>728</v>
      </c>
      <c r="M2652" s="31"/>
      <c r="N2652" s="33">
        <v>46475.41</v>
      </c>
      <c r="O2652" s="31">
        <v>435.1</v>
      </c>
    </row>
    <row r="2653" spans="1:15" x14ac:dyDescent="0.25">
      <c r="A2653" s="30">
        <v>35</v>
      </c>
      <c r="B2653" s="31" t="s">
        <v>61</v>
      </c>
      <c r="C2653" s="31" t="s">
        <v>15</v>
      </c>
      <c r="D2653" s="31">
        <v>9</v>
      </c>
      <c r="E2653" s="31">
        <v>6</v>
      </c>
      <c r="F2653" s="32">
        <v>45292</v>
      </c>
      <c r="G2653" s="33">
        <v>89336.87</v>
      </c>
      <c r="H2653" s="31">
        <v>40</v>
      </c>
      <c r="I2653" s="31">
        <v>0</v>
      </c>
      <c r="J2653" s="33">
        <v>27270.05</v>
      </c>
      <c r="K2653" s="33">
        <v>7316.56</v>
      </c>
      <c r="L2653" s="31">
        <v>477</v>
      </c>
      <c r="M2653" s="31"/>
      <c r="N2653" s="33">
        <v>124440.48</v>
      </c>
      <c r="O2653" s="31">
        <v>-301.75</v>
      </c>
    </row>
    <row r="2654" spans="1:15" x14ac:dyDescent="0.25">
      <c r="A2654" s="30">
        <v>55</v>
      </c>
      <c r="B2654" s="31" t="s">
        <v>118</v>
      </c>
      <c r="C2654" s="31" t="s">
        <v>36</v>
      </c>
      <c r="D2654" s="31">
        <v>10</v>
      </c>
      <c r="E2654" s="31">
        <v>6</v>
      </c>
      <c r="F2654" s="32">
        <v>45292</v>
      </c>
      <c r="G2654" s="33">
        <v>41061.46</v>
      </c>
      <c r="H2654" s="31">
        <v>0</v>
      </c>
      <c r="I2654" s="31">
        <v>0</v>
      </c>
      <c r="J2654" s="33">
        <v>6570.6</v>
      </c>
      <c r="K2654" s="33">
        <v>3417.27</v>
      </c>
      <c r="L2654" s="31">
        <v>0</v>
      </c>
      <c r="M2654" s="31"/>
      <c r="N2654" s="33">
        <v>51049.33</v>
      </c>
      <c r="O2654" s="31">
        <v>72.400000000000006</v>
      </c>
    </row>
    <row r="2655" spans="1:15" x14ac:dyDescent="0.25">
      <c r="A2655" s="30">
        <v>90</v>
      </c>
      <c r="B2655" s="31" t="s">
        <v>90</v>
      </c>
      <c r="C2655" s="31" t="s">
        <v>38</v>
      </c>
      <c r="D2655" s="31">
        <v>6</v>
      </c>
      <c r="E2655" s="31">
        <v>7</v>
      </c>
      <c r="F2655" s="32">
        <v>45292</v>
      </c>
      <c r="G2655" s="33">
        <v>55938.92</v>
      </c>
      <c r="H2655" s="33">
        <v>4350</v>
      </c>
      <c r="I2655" s="31">
        <v>0</v>
      </c>
      <c r="J2655" s="33">
        <v>25510.11</v>
      </c>
      <c r="K2655" s="33">
        <v>9279.89</v>
      </c>
      <c r="L2655" s="31">
        <v>91</v>
      </c>
      <c r="M2655" s="31"/>
      <c r="N2655" s="33">
        <v>95169.919999999998</v>
      </c>
      <c r="O2655" s="31">
        <v>-525.03</v>
      </c>
    </row>
    <row r="2656" spans="1:15" x14ac:dyDescent="0.25">
      <c r="A2656" s="30">
        <v>146</v>
      </c>
      <c r="B2656" s="31" t="s">
        <v>119</v>
      </c>
      <c r="C2656" s="31" t="s">
        <v>15</v>
      </c>
      <c r="D2656" s="31">
        <v>8</v>
      </c>
      <c r="E2656" s="31">
        <v>6</v>
      </c>
      <c r="F2656" s="32">
        <v>45292</v>
      </c>
      <c r="G2656" s="33">
        <v>96837.06</v>
      </c>
      <c r="H2656" s="31">
        <v>0</v>
      </c>
      <c r="I2656" s="31">
        <v>100</v>
      </c>
      <c r="J2656" s="33">
        <v>22400.95</v>
      </c>
      <c r="K2656" s="33">
        <v>5246.24</v>
      </c>
      <c r="L2656" s="31">
        <v>125.01</v>
      </c>
      <c r="M2656" s="31"/>
      <c r="N2656" s="33">
        <v>124709.26</v>
      </c>
      <c r="O2656" s="31">
        <v>0</v>
      </c>
    </row>
    <row r="2657" spans="1:15" x14ac:dyDescent="0.25">
      <c r="A2657" s="30">
        <v>121</v>
      </c>
      <c r="B2657" s="31" t="s">
        <v>116</v>
      </c>
      <c r="C2657" s="31" t="s">
        <v>15</v>
      </c>
      <c r="D2657" s="31">
        <v>7</v>
      </c>
      <c r="E2657" s="31">
        <v>7</v>
      </c>
      <c r="F2657" s="32">
        <v>45292</v>
      </c>
      <c r="G2657" s="33">
        <v>43075.55</v>
      </c>
      <c r="H2657" s="31">
        <v>0</v>
      </c>
      <c r="I2657" s="31">
        <v>0</v>
      </c>
      <c r="J2657" s="33">
        <v>14506.53</v>
      </c>
      <c r="K2657" s="33">
        <v>4076.02</v>
      </c>
      <c r="L2657" s="31">
        <v>180</v>
      </c>
      <c r="M2657" s="31"/>
      <c r="N2657" s="33">
        <v>61838.1</v>
      </c>
      <c r="O2657" s="31">
        <v>-491.26</v>
      </c>
    </row>
    <row r="2658" spans="1:15" x14ac:dyDescent="0.25">
      <c r="A2658" s="30">
        <v>25</v>
      </c>
      <c r="B2658" s="31" t="s">
        <v>40</v>
      </c>
      <c r="C2658" s="31" t="s">
        <v>38</v>
      </c>
      <c r="D2658" s="31">
        <v>6</v>
      </c>
      <c r="E2658" s="31">
        <v>6</v>
      </c>
      <c r="F2658" s="32">
        <v>45292</v>
      </c>
      <c r="G2658" s="33">
        <v>55127.02</v>
      </c>
      <c r="H2658" s="33">
        <v>34162.5</v>
      </c>
      <c r="I2658" s="31">
        <v>0</v>
      </c>
      <c r="J2658" s="33">
        <v>24293.040000000001</v>
      </c>
      <c r="K2658" s="33">
        <v>4855.08</v>
      </c>
      <c r="L2658" s="31">
        <v>162.88</v>
      </c>
      <c r="M2658" s="31"/>
      <c r="N2658" s="33">
        <v>118600.52</v>
      </c>
      <c r="O2658" s="31">
        <v>-276.33999999999997</v>
      </c>
    </row>
    <row r="2659" spans="1:15" x14ac:dyDescent="0.25">
      <c r="A2659" s="30">
        <v>57</v>
      </c>
      <c r="B2659" s="31" t="s">
        <v>86</v>
      </c>
      <c r="C2659" s="31" t="s">
        <v>15</v>
      </c>
      <c r="D2659" s="31">
        <v>7</v>
      </c>
      <c r="E2659" s="31">
        <v>6</v>
      </c>
      <c r="F2659" s="32">
        <v>45292</v>
      </c>
      <c r="G2659" s="33">
        <v>69536.75</v>
      </c>
      <c r="H2659" s="33">
        <v>8850</v>
      </c>
      <c r="I2659" s="31">
        <v>0</v>
      </c>
      <c r="J2659" s="33">
        <v>38804.32</v>
      </c>
      <c r="K2659" s="33">
        <v>7133.87</v>
      </c>
      <c r="L2659" s="31">
        <v>110</v>
      </c>
      <c r="M2659" s="31"/>
      <c r="N2659" s="33">
        <v>124434.94</v>
      </c>
      <c r="O2659" s="33">
        <v>-1034.1400000000001</v>
      </c>
    </row>
    <row r="2660" spans="1:15" x14ac:dyDescent="0.25">
      <c r="A2660" s="30">
        <v>92</v>
      </c>
      <c r="B2660" s="31" t="s">
        <v>93</v>
      </c>
      <c r="C2660" s="31" t="s">
        <v>15</v>
      </c>
      <c r="D2660" s="31">
        <v>8</v>
      </c>
      <c r="E2660" s="31">
        <v>7</v>
      </c>
      <c r="F2660" s="32">
        <v>45292</v>
      </c>
      <c r="G2660" s="33">
        <v>57958.58</v>
      </c>
      <c r="H2660" s="31">
        <v>0</v>
      </c>
      <c r="I2660" s="31">
        <v>0</v>
      </c>
      <c r="J2660" s="33">
        <v>26132.91</v>
      </c>
      <c r="K2660" s="33">
        <v>6102.12</v>
      </c>
      <c r="L2660" s="31">
        <v>42</v>
      </c>
      <c r="M2660" s="31"/>
      <c r="N2660" s="33">
        <v>90235.61</v>
      </c>
      <c r="O2660" s="31">
        <v>-804.91</v>
      </c>
    </row>
    <row r="2661" spans="1:15" x14ac:dyDescent="0.25">
      <c r="A2661" s="30">
        <v>84</v>
      </c>
      <c r="B2661" s="31" t="s">
        <v>101</v>
      </c>
      <c r="C2661" s="31" t="s">
        <v>38</v>
      </c>
      <c r="D2661" s="31">
        <v>6</v>
      </c>
      <c r="E2661" s="31">
        <v>7</v>
      </c>
      <c r="F2661" s="32">
        <v>45292</v>
      </c>
      <c r="G2661" s="33">
        <v>64611.88</v>
      </c>
      <c r="H2661" s="31">
        <v>0</v>
      </c>
      <c r="I2661" s="31">
        <v>0</v>
      </c>
      <c r="J2661" s="33">
        <v>16908.22</v>
      </c>
      <c r="K2661" s="33">
        <v>7018</v>
      </c>
      <c r="L2661" s="31">
        <v>0</v>
      </c>
      <c r="M2661" s="31"/>
      <c r="N2661" s="33">
        <v>88538.1</v>
      </c>
      <c r="O2661" s="31">
        <v>-501.93</v>
      </c>
    </row>
    <row r="2662" spans="1:15" x14ac:dyDescent="0.25">
      <c r="A2662" s="30">
        <v>67</v>
      </c>
      <c r="B2662" s="31" t="s">
        <v>68</v>
      </c>
      <c r="C2662" s="31" t="s">
        <v>15</v>
      </c>
      <c r="D2662" s="31">
        <v>8</v>
      </c>
      <c r="E2662" s="31">
        <v>6</v>
      </c>
      <c r="F2662" s="32">
        <v>45292</v>
      </c>
      <c r="G2662" s="33">
        <v>12568.01</v>
      </c>
      <c r="H2662" s="33">
        <v>59552.69</v>
      </c>
      <c r="I2662" s="31">
        <v>550</v>
      </c>
      <c r="J2662" s="33">
        <v>21359.35</v>
      </c>
      <c r="K2662" s="33">
        <v>5502.5</v>
      </c>
      <c r="L2662" s="31">
        <v>113.98</v>
      </c>
      <c r="M2662" s="31"/>
      <c r="N2662" s="33">
        <v>99646.53</v>
      </c>
      <c r="O2662" s="31">
        <v>-242.64</v>
      </c>
    </row>
    <row r="2663" spans="1:15" x14ac:dyDescent="0.25">
      <c r="A2663" s="30">
        <v>97</v>
      </c>
      <c r="B2663" s="31" t="s">
        <v>96</v>
      </c>
      <c r="C2663" s="31" t="s">
        <v>15</v>
      </c>
      <c r="D2663" s="31">
        <v>8</v>
      </c>
      <c r="E2663" s="31">
        <v>7</v>
      </c>
      <c r="F2663" s="32">
        <v>45292</v>
      </c>
      <c r="G2663" s="33">
        <v>49311.25</v>
      </c>
      <c r="H2663" s="31">
        <v>0</v>
      </c>
      <c r="I2663" s="33">
        <v>1277.5</v>
      </c>
      <c r="J2663" s="33">
        <v>22064.42</v>
      </c>
      <c r="K2663" s="33">
        <v>9990.86</v>
      </c>
      <c r="L2663" s="31">
        <v>197.56</v>
      </c>
      <c r="M2663" s="31"/>
      <c r="N2663" s="33">
        <v>82841.59</v>
      </c>
      <c r="O2663" s="31">
        <v>90.38</v>
      </c>
    </row>
    <row r="2664" spans="1:15" ht="30" x14ac:dyDescent="0.25">
      <c r="A2664" s="30">
        <v>81</v>
      </c>
      <c r="B2664" s="31" t="s">
        <v>91</v>
      </c>
      <c r="C2664" s="31" t="s">
        <v>59</v>
      </c>
      <c r="D2664" s="31">
        <v>7</v>
      </c>
      <c r="E2664" s="31">
        <v>0</v>
      </c>
      <c r="F2664" s="32">
        <v>45292</v>
      </c>
      <c r="G2664" s="33">
        <v>61519.86</v>
      </c>
      <c r="H2664" s="31">
        <v>0</v>
      </c>
      <c r="I2664" s="31">
        <v>0</v>
      </c>
      <c r="J2664" s="33">
        <v>25755.14</v>
      </c>
      <c r="K2664" s="33">
        <v>7681</v>
      </c>
      <c r="L2664" s="31">
        <v>15</v>
      </c>
      <c r="M2664" s="31"/>
      <c r="N2664" s="33">
        <v>94971</v>
      </c>
      <c r="O2664" s="31">
        <v>-951.35</v>
      </c>
    </row>
    <row r="2665" spans="1:15" x14ac:dyDescent="0.25">
      <c r="A2665" s="30">
        <v>70</v>
      </c>
      <c r="B2665" s="31" t="s">
        <v>69</v>
      </c>
      <c r="C2665" s="31" t="s">
        <v>15</v>
      </c>
      <c r="D2665" s="31">
        <v>8</v>
      </c>
      <c r="E2665" s="31">
        <v>6</v>
      </c>
      <c r="F2665" s="32">
        <v>45292</v>
      </c>
      <c r="G2665" s="33">
        <v>78085.5</v>
      </c>
      <c r="H2665" s="33">
        <v>5205.3999999999996</v>
      </c>
      <c r="I2665" s="31">
        <v>360</v>
      </c>
      <c r="J2665" s="33">
        <v>23626.36</v>
      </c>
      <c r="K2665" s="33">
        <v>5049.6499999999996</v>
      </c>
      <c r="L2665" s="31">
        <v>154.38999999999999</v>
      </c>
      <c r="M2665" s="31"/>
      <c r="N2665" s="33">
        <v>112481.3</v>
      </c>
      <c r="O2665" s="31">
        <v>-226.93</v>
      </c>
    </row>
    <row r="2666" spans="1:15" x14ac:dyDescent="0.25">
      <c r="A2666" s="30">
        <v>132</v>
      </c>
      <c r="B2666" s="31" t="s">
        <v>122</v>
      </c>
      <c r="C2666" s="31" t="s">
        <v>38</v>
      </c>
      <c r="D2666" s="31">
        <v>10</v>
      </c>
      <c r="E2666" s="31">
        <v>7</v>
      </c>
      <c r="F2666" s="32">
        <v>45292</v>
      </c>
      <c r="G2666" s="33">
        <v>39228.660000000003</v>
      </c>
      <c r="H2666" s="31">
        <v>0</v>
      </c>
      <c r="I2666" s="33">
        <v>1116</v>
      </c>
      <c r="J2666" s="33">
        <v>6573.62</v>
      </c>
      <c r="K2666" s="33">
        <v>4750.71</v>
      </c>
      <c r="L2666" s="31">
        <v>0</v>
      </c>
      <c r="M2666" s="31"/>
      <c r="N2666" s="33">
        <v>51668.99</v>
      </c>
      <c r="O2666" s="31">
        <v>100</v>
      </c>
    </row>
    <row r="2667" spans="1:15" x14ac:dyDescent="0.25">
      <c r="A2667" s="30">
        <v>65</v>
      </c>
      <c r="B2667" s="31" t="s">
        <v>82</v>
      </c>
      <c r="C2667" s="31" t="s">
        <v>15</v>
      </c>
      <c r="D2667" s="31">
        <v>8</v>
      </c>
      <c r="E2667" s="31">
        <v>6</v>
      </c>
      <c r="F2667" s="32">
        <v>45292</v>
      </c>
      <c r="G2667" s="33">
        <v>106430.22</v>
      </c>
      <c r="H2667" s="31">
        <v>0</v>
      </c>
      <c r="I2667" s="31">
        <v>0</v>
      </c>
      <c r="J2667" s="33">
        <v>20541.03</v>
      </c>
      <c r="K2667" s="33">
        <v>6118.43</v>
      </c>
      <c r="L2667" s="31">
        <v>380</v>
      </c>
      <c r="M2667" s="31"/>
      <c r="N2667" s="33">
        <v>133469.68</v>
      </c>
      <c r="O2667" s="31">
        <v>0</v>
      </c>
    </row>
    <row r="2668" spans="1:15" x14ac:dyDescent="0.25">
      <c r="A2668" s="30">
        <v>86</v>
      </c>
      <c r="B2668" s="31" t="s">
        <v>104</v>
      </c>
      <c r="C2668" s="31" t="s">
        <v>105</v>
      </c>
      <c r="D2668" s="31">
        <v>7</v>
      </c>
      <c r="E2668" s="31">
        <v>7</v>
      </c>
      <c r="F2668" s="32">
        <v>45292</v>
      </c>
      <c r="G2668" s="33">
        <v>49505.73</v>
      </c>
      <c r="H2668" s="33">
        <v>3284.5</v>
      </c>
      <c r="I2668" s="31">
        <v>240</v>
      </c>
      <c r="J2668" s="33">
        <v>29149.99</v>
      </c>
      <c r="K2668" s="33">
        <v>14507.27</v>
      </c>
      <c r="L2668" s="31">
        <v>805.66</v>
      </c>
      <c r="M2668" s="31"/>
      <c r="N2668" s="33">
        <v>97493.15</v>
      </c>
      <c r="O2668" s="31">
        <v>-19.16</v>
      </c>
    </row>
    <row r="2669" spans="1:15" x14ac:dyDescent="0.25">
      <c r="A2669" s="30">
        <v>37</v>
      </c>
      <c r="B2669" s="31" t="s">
        <v>51</v>
      </c>
      <c r="C2669" s="31" t="s">
        <v>36</v>
      </c>
      <c r="D2669" s="31">
        <v>7</v>
      </c>
      <c r="E2669" s="31">
        <v>6</v>
      </c>
      <c r="F2669" s="32">
        <v>45292</v>
      </c>
      <c r="G2669" s="33">
        <v>65492.800000000003</v>
      </c>
      <c r="H2669" s="33">
        <v>13854.5</v>
      </c>
      <c r="I2669" s="31">
        <v>80</v>
      </c>
      <c r="J2669" s="33">
        <v>24459.73</v>
      </c>
      <c r="K2669" s="33">
        <v>7328.85</v>
      </c>
      <c r="L2669" s="31">
        <v>0</v>
      </c>
      <c r="M2669" s="31"/>
      <c r="N2669" s="33">
        <v>111215.88</v>
      </c>
      <c r="O2669" s="33">
        <v>-1748.16</v>
      </c>
    </row>
    <row r="2670" spans="1:15" x14ac:dyDescent="0.25">
      <c r="A2670" s="30">
        <v>53</v>
      </c>
      <c r="B2670" s="31" t="s">
        <v>66</v>
      </c>
      <c r="C2670" s="31" t="s">
        <v>36</v>
      </c>
      <c r="D2670" s="31">
        <v>6</v>
      </c>
      <c r="E2670" s="31">
        <v>6</v>
      </c>
      <c r="F2670" s="32">
        <v>45292</v>
      </c>
      <c r="G2670" s="33">
        <v>57465.41</v>
      </c>
      <c r="H2670" s="33">
        <v>16290</v>
      </c>
      <c r="I2670" s="33">
        <v>2555</v>
      </c>
      <c r="J2670" s="33">
        <v>19450.23</v>
      </c>
      <c r="K2670" s="33">
        <v>5081.3500000000004</v>
      </c>
      <c r="L2670" s="31">
        <v>192</v>
      </c>
      <c r="M2670" s="31"/>
      <c r="N2670" s="33">
        <v>101033.99</v>
      </c>
      <c r="O2670" s="31">
        <v>-961.4</v>
      </c>
    </row>
    <row r="2671" spans="1:15" x14ac:dyDescent="0.25">
      <c r="A2671" s="30">
        <v>128</v>
      </c>
      <c r="B2671" s="31" t="s">
        <v>111</v>
      </c>
      <c r="C2671" s="31" t="s">
        <v>15</v>
      </c>
      <c r="D2671" s="31">
        <v>7</v>
      </c>
      <c r="E2671" s="31">
        <v>6</v>
      </c>
      <c r="F2671" s="32">
        <v>45292</v>
      </c>
      <c r="G2671" s="33">
        <v>33250.32</v>
      </c>
      <c r="H2671" s="31">
        <v>0</v>
      </c>
      <c r="I2671" s="31">
        <v>0</v>
      </c>
      <c r="J2671" s="33">
        <v>11284</v>
      </c>
      <c r="K2671" s="33">
        <v>2681.81</v>
      </c>
      <c r="L2671" s="31">
        <v>728.96</v>
      </c>
      <c r="M2671" s="31"/>
      <c r="N2671" s="33">
        <v>47945.09</v>
      </c>
      <c r="O2671" s="31">
        <v>240</v>
      </c>
    </row>
    <row r="2672" spans="1:15" ht="30" x14ac:dyDescent="0.25">
      <c r="A2672" s="30">
        <v>95</v>
      </c>
      <c r="B2672" s="31" t="s">
        <v>98</v>
      </c>
      <c r="C2672" s="31" t="s">
        <v>59</v>
      </c>
      <c r="D2672" s="31">
        <v>7</v>
      </c>
      <c r="E2672" s="31">
        <v>7</v>
      </c>
      <c r="F2672" s="32">
        <v>45292</v>
      </c>
      <c r="G2672" s="33">
        <v>91027.33</v>
      </c>
      <c r="H2672" s="31">
        <v>240</v>
      </c>
      <c r="I2672" s="33">
        <v>1708.1</v>
      </c>
      <c r="J2672" s="33">
        <v>29063.55</v>
      </c>
      <c r="K2672" s="33">
        <v>11438.91</v>
      </c>
      <c r="L2672" s="33">
        <v>1410</v>
      </c>
      <c r="M2672" s="33"/>
      <c r="N2672" s="33">
        <v>134887.89000000001</v>
      </c>
      <c r="O2672" s="33">
        <v>-2137.5300000000002</v>
      </c>
    </row>
    <row r="2673" spans="1:15" x14ac:dyDescent="0.25">
      <c r="A2673" s="30">
        <v>113</v>
      </c>
      <c r="B2673" s="31" t="s">
        <v>109</v>
      </c>
      <c r="C2673" s="31" t="s">
        <v>32</v>
      </c>
      <c r="D2673" s="31">
        <v>6</v>
      </c>
      <c r="E2673" s="31">
        <v>7</v>
      </c>
      <c r="F2673" s="32">
        <v>45292</v>
      </c>
      <c r="G2673" s="33">
        <v>63229.78</v>
      </c>
      <c r="H2673" s="31">
        <v>0</v>
      </c>
      <c r="I2673" s="33">
        <v>32100</v>
      </c>
      <c r="J2673" s="33">
        <v>19569.22</v>
      </c>
      <c r="K2673" s="33">
        <v>6977.84</v>
      </c>
      <c r="L2673" s="33">
        <v>1851.15</v>
      </c>
      <c r="M2673" s="33"/>
      <c r="N2673" s="33">
        <v>123727.99</v>
      </c>
      <c r="O2673" s="33">
        <v>-2321.4</v>
      </c>
    </row>
    <row r="2674" spans="1:15" x14ac:dyDescent="0.25">
      <c r="A2674" s="30">
        <v>79</v>
      </c>
      <c r="B2674" s="31" t="s">
        <v>123</v>
      </c>
      <c r="C2674" s="31" t="s">
        <v>38</v>
      </c>
      <c r="D2674" s="31">
        <v>7</v>
      </c>
      <c r="E2674" s="31">
        <v>7</v>
      </c>
      <c r="F2674" s="32">
        <v>45292</v>
      </c>
      <c r="G2674" s="33">
        <v>18015.27</v>
      </c>
      <c r="H2674" s="31">
        <v>900</v>
      </c>
      <c r="I2674" s="31">
        <v>100</v>
      </c>
      <c r="J2674" s="33">
        <v>4808.6000000000004</v>
      </c>
      <c r="K2674" s="33">
        <v>1745.61</v>
      </c>
      <c r="L2674" s="31">
        <v>0</v>
      </c>
      <c r="M2674" s="31"/>
      <c r="N2674" s="33">
        <v>25569.48</v>
      </c>
      <c r="O2674" s="31">
        <v>630</v>
      </c>
    </row>
    <row r="2675" spans="1:15" x14ac:dyDescent="0.25">
      <c r="A2675" s="30">
        <v>73</v>
      </c>
      <c r="B2675" s="31" t="s">
        <v>112</v>
      </c>
      <c r="C2675" s="31" t="s">
        <v>38</v>
      </c>
      <c r="D2675" s="31">
        <v>7</v>
      </c>
      <c r="E2675" s="31">
        <v>7</v>
      </c>
      <c r="F2675" s="32">
        <v>45292</v>
      </c>
      <c r="G2675" s="33">
        <v>56963.07</v>
      </c>
      <c r="H2675" s="33">
        <v>1020</v>
      </c>
      <c r="I2675" s="31">
        <v>0</v>
      </c>
      <c r="J2675" s="33">
        <v>19232.8</v>
      </c>
      <c r="K2675" s="33">
        <v>5271.25</v>
      </c>
      <c r="L2675" s="31">
        <v>0</v>
      </c>
      <c r="M2675" s="31"/>
      <c r="N2675" s="33">
        <v>82487.12</v>
      </c>
      <c r="O2675" s="31">
        <v>-201.3</v>
      </c>
    </row>
    <row r="2676" spans="1:15" x14ac:dyDescent="0.25">
      <c r="A2676" s="30">
        <v>54</v>
      </c>
      <c r="B2676" s="31" t="s">
        <v>65</v>
      </c>
      <c r="C2676" s="31" t="s">
        <v>15</v>
      </c>
      <c r="D2676" s="31">
        <v>8</v>
      </c>
      <c r="E2676" s="31">
        <v>6</v>
      </c>
      <c r="F2676" s="32">
        <v>45292</v>
      </c>
      <c r="G2676" s="33">
        <v>62207.82</v>
      </c>
      <c r="H2676" s="33">
        <v>18405</v>
      </c>
      <c r="I2676" s="31">
        <v>680</v>
      </c>
      <c r="J2676" s="33">
        <v>20985.94</v>
      </c>
      <c r="K2676" s="33">
        <v>4120.3500000000004</v>
      </c>
      <c r="L2676" s="31">
        <v>135</v>
      </c>
      <c r="M2676" s="31"/>
      <c r="N2676" s="33">
        <v>106534.11</v>
      </c>
      <c r="O2676" s="31">
        <v>0</v>
      </c>
    </row>
    <row r="2677" spans="1:15" x14ac:dyDescent="0.25">
      <c r="A2677" s="30">
        <v>96</v>
      </c>
      <c r="B2677" s="31" t="s">
        <v>110</v>
      </c>
      <c r="C2677" s="31" t="s">
        <v>32</v>
      </c>
      <c r="D2677" s="31">
        <v>8</v>
      </c>
      <c r="E2677" s="31">
        <v>7</v>
      </c>
      <c r="F2677" s="32">
        <v>45292</v>
      </c>
      <c r="G2677" s="33">
        <v>92004.34</v>
      </c>
      <c r="H2677" s="33">
        <v>8352.5</v>
      </c>
      <c r="I2677" s="31">
        <v>90</v>
      </c>
      <c r="J2677" s="33">
        <v>39247</v>
      </c>
      <c r="K2677" s="33">
        <v>9269</v>
      </c>
      <c r="L2677" s="31">
        <v>90</v>
      </c>
      <c r="M2677" s="31"/>
      <c r="N2677" s="33">
        <v>149052.84</v>
      </c>
      <c r="O2677" s="33">
        <v>-4696.1099999999997</v>
      </c>
    </row>
    <row r="2678" spans="1:15" x14ac:dyDescent="0.25">
      <c r="A2678" s="30">
        <v>22</v>
      </c>
      <c r="B2678" s="31" t="s">
        <v>34</v>
      </c>
      <c r="C2678" s="31" t="s">
        <v>15</v>
      </c>
      <c r="D2678" s="31">
        <v>6</v>
      </c>
      <c r="E2678" s="31">
        <v>4.5</v>
      </c>
      <c r="F2678" s="32">
        <v>45292</v>
      </c>
      <c r="G2678" s="33">
        <v>65180.53</v>
      </c>
      <c r="H2678" s="33">
        <v>13200</v>
      </c>
      <c r="I2678" s="31">
        <v>470</v>
      </c>
      <c r="J2678" s="33">
        <v>22345.4</v>
      </c>
      <c r="K2678" s="33">
        <v>4064.11</v>
      </c>
      <c r="L2678" s="31">
        <v>79.959999999999994</v>
      </c>
      <c r="M2678" s="31"/>
      <c r="N2678" s="33">
        <v>105340</v>
      </c>
      <c r="O2678" s="31">
        <v>0</v>
      </c>
    </row>
    <row r="2679" spans="1:15" ht="30" x14ac:dyDescent="0.25">
      <c r="A2679" s="30">
        <v>15</v>
      </c>
      <c r="B2679" s="31" t="s">
        <v>26</v>
      </c>
      <c r="C2679" s="31" t="s">
        <v>20</v>
      </c>
      <c r="D2679" s="31">
        <v>7</v>
      </c>
      <c r="E2679" s="31">
        <v>6</v>
      </c>
      <c r="F2679" s="32">
        <v>45292</v>
      </c>
      <c r="G2679" s="33">
        <v>84234.04</v>
      </c>
      <c r="H2679" s="33">
        <v>38431.25</v>
      </c>
      <c r="I2679" s="33">
        <v>5126.5</v>
      </c>
      <c r="J2679" s="33">
        <v>37736.449999999997</v>
      </c>
      <c r="K2679" s="33">
        <v>6133.75</v>
      </c>
      <c r="L2679" s="33">
        <v>1503.53</v>
      </c>
      <c r="M2679" s="33"/>
      <c r="N2679" s="33">
        <v>173165.52</v>
      </c>
      <c r="O2679" s="31">
        <v>0</v>
      </c>
    </row>
    <row r="2680" spans="1:15" x14ac:dyDescent="0.25">
      <c r="A2680" s="30">
        <v>38</v>
      </c>
      <c r="B2680" s="31" t="s">
        <v>53</v>
      </c>
      <c r="C2680" s="31" t="s">
        <v>15</v>
      </c>
      <c r="D2680" s="31">
        <v>8</v>
      </c>
      <c r="E2680" s="31">
        <v>6</v>
      </c>
      <c r="F2680" s="32">
        <v>45292</v>
      </c>
      <c r="G2680" s="33">
        <v>55615.51</v>
      </c>
      <c r="H2680" s="33">
        <v>10450</v>
      </c>
      <c r="I2680" s="31">
        <v>100</v>
      </c>
      <c r="J2680" s="33">
        <v>23448.22</v>
      </c>
      <c r="K2680" s="33">
        <v>6187.27</v>
      </c>
      <c r="L2680" s="31">
        <v>17</v>
      </c>
      <c r="M2680" s="31"/>
      <c r="N2680" s="33">
        <v>95818</v>
      </c>
      <c r="O2680" s="31">
        <v>0</v>
      </c>
    </row>
    <row r="2681" spans="1:15" x14ac:dyDescent="0.25">
      <c r="A2681" s="30">
        <v>80</v>
      </c>
      <c r="B2681" s="31" t="s">
        <v>94</v>
      </c>
      <c r="C2681" s="31" t="s">
        <v>15</v>
      </c>
      <c r="D2681" s="31">
        <v>7</v>
      </c>
      <c r="E2681" s="31">
        <v>7</v>
      </c>
      <c r="F2681" s="32">
        <v>45292</v>
      </c>
      <c r="G2681" s="33">
        <v>66051.289999999994</v>
      </c>
      <c r="H2681" s="33">
        <v>15594.7</v>
      </c>
      <c r="I2681" s="31">
        <v>120</v>
      </c>
      <c r="J2681" s="33">
        <v>30567.91</v>
      </c>
      <c r="K2681" s="33">
        <v>6680.9</v>
      </c>
      <c r="L2681" s="31">
        <v>153.91999999999999</v>
      </c>
      <c r="M2681" s="31"/>
      <c r="N2681" s="33">
        <v>119168.72</v>
      </c>
      <c r="O2681" s="31">
        <v>0</v>
      </c>
    </row>
    <row r="2682" spans="1:15" x14ac:dyDescent="0.25">
      <c r="A2682" s="30">
        <v>131</v>
      </c>
      <c r="B2682" s="31" t="s">
        <v>108</v>
      </c>
      <c r="C2682" s="31" t="s">
        <v>15</v>
      </c>
      <c r="D2682" s="31">
        <v>7</v>
      </c>
      <c r="E2682" s="31">
        <v>7</v>
      </c>
      <c r="F2682" s="32">
        <v>45292</v>
      </c>
      <c r="G2682" s="33">
        <v>42073.83</v>
      </c>
      <c r="H2682" s="33">
        <v>2550</v>
      </c>
      <c r="I2682" s="31">
        <v>0</v>
      </c>
      <c r="J2682" s="33">
        <v>18828.89</v>
      </c>
      <c r="K2682" s="33">
        <v>5957.67</v>
      </c>
      <c r="L2682" s="31">
        <v>76</v>
      </c>
      <c r="M2682" s="31"/>
      <c r="N2682" s="33">
        <v>69486.39</v>
      </c>
      <c r="O2682" s="31">
        <v>0</v>
      </c>
    </row>
    <row r="2683" spans="1:15" x14ac:dyDescent="0.25">
      <c r="A2683" s="30">
        <v>47</v>
      </c>
      <c r="B2683" s="31" t="s">
        <v>77</v>
      </c>
      <c r="C2683" s="31" t="s">
        <v>36</v>
      </c>
      <c r="D2683" s="31">
        <v>9</v>
      </c>
      <c r="E2683" s="31">
        <v>6</v>
      </c>
      <c r="F2683" s="32">
        <v>45292</v>
      </c>
      <c r="G2683" s="33">
        <v>110502</v>
      </c>
      <c r="H2683" s="33">
        <v>8305</v>
      </c>
      <c r="I2683" s="33">
        <v>9133</v>
      </c>
      <c r="J2683" s="33">
        <v>39305.410000000003</v>
      </c>
      <c r="K2683" s="33">
        <v>13305.16</v>
      </c>
      <c r="L2683" s="31">
        <v>669.18</v>
      </c>
      <c r="M2683" s="31"/>
      <c r="N2683" s="33">
        <v>181219.75</v>
      </c>
      <c r="O2683" s="31">
        <v>0</v>
      </c>
    </row>
    <row r="2684" spans="1:15" ht="30" x14ac:dyDescent="0.25">
      <c r="A2684" s="30">
        <v>82</v>
      </c>
      <c r="B2684" s="31" t="s">
        <v>87</v>
      </c>
      <c r="C2684" s="31" t="s">
        <v>59</v>
      </c>
      <c r="D2684" s="31">
        <v>7</v>
      </c>
      <c r="E2684" s="31">
        <v>0</v>
      </c>
      <c r="F2684" s="32">
        <v>45292</v>
      </c>
      <c r="G2684" s="33">
        <v>67480.22</v>
      </c>
      <c r="H2684" s="31">
        <v>-565</v>
      </c>
      <c r="I2684" s="31">
        <v>0</v>
      </c>
      <c r="J2684" s="33">
        <v>14000.82</v>
      </c>
      <c r="K2684" s="33">
        <v>4958.8</v>
      </c>
      <c r="L2684" s="31">
        <v>50.97</v>
      </c>
      <c r="M2684" s="31"/>
      <c r="N2684" s="33">
        <v>85925.81</v>
      </c>
      <c r="O2684" s="33">
        <v>-2889.35</v>
      </c>
    </row>
    <row r="2685" spans="1:15" ht="30" x14ac:dyDescent="0.25">
      <c r="A2685" s="30">
        <v>109</v>
      </c>
      <c r="B2685" s="31" t="s">
        <v>99</v>
      </c>
      <c r="C2685" s="31" t="s">
        <v>20</v>
      </c>
      <c r="D2685" s="31">
        <v>7</v>
      </c>
      <c r="E2685" s="31">
        <v>6</v>
      </c>
      <c r="F2685" s="32">
        <v>45292</v>
      </c>
      <c r="G2685" s="33">
        <v>73412.399999999994</v>
      </c>
      <c r="H2685" s="33">
        <v>36269.199999999997</v>
      </c>
      <c r="I2685" s="33">
        <v>1357</v>
      </c>
      <c r="J2685" s="33">
        <v>20211.2</v>
      </c>
      <c r="K2685" s="33">
        <v>4915.2</v>
      </c>
      <c r="L2685" s="31">
        <v>0</v>
      </c>
      <c r="M2685" s="31"/>
      <c r="N2685" s="33">
        <v>136165</v>
      </c>
      <c r="O2685" s="31">
        <v>0</v>
      </c>
    </row>
    <row r="2686" spans="1:15" x14ac:dyDescent="0.25">
      <c r="A2686" s="30">
        <v>106</v>
      </c>
      <c r="B2686" s="31" t="s">
        <v>113</v>
      </c>
      <c r="C2686" s="31" t="s">
        <v>15</v>
      </c>
      <c r="D2686" s="31">
        <v>7</v>
      </c>
      <c r="E2686" s="31">
        <v>4.5</v>
      </c>
      <c r="F2686" s="32">
        <v>45292</v>
      </c>
      <c r="G2686" s="33">
        <v>45364.94</v>
      </c>
      <c r="H2686" s="33">
        <v>3060</v>
      </c>
      <c r="I2686" s="31">
        <v>670</v>
      </c>
      <c r="J2686" s="33">
        <v>11491.04</v>
      </c>
      <c r="K2686" s="33">
        <v>4199.7700000000004</v>
      </c>
      <c r="L2686" s="31">
        <v>0</v>
      </c>
      <c r="M2686" s="31"/>
      <c r="N2686" s="33">
        <v>64785.75</v>
      </c>
      <c r="O2686" s="31">
        <v>0</v>
      </c>
    </row>
    <row r="2687" spans="1:15" x14ac:dyDescent="0.25">
      <c r="A2687" s="30">
        <v>118</v>
      </c>
      <c r="B2687" s="31" t="s">
        <v>102</v>
      </c>
      <c r="C2687" s="31" t="s">
        <v>15</v>
      </c>
      <c r="D2687" s="31">
        <v>8</v>
      </c>
      <c r="E2687" s="31">
        <v>7</v>
      </c>
      <c r="F2687" s="32">
        <v>45292</v>
      </c>
      <c r="G2687" s="33">
        <v>78735.7</v>
      </c>
      <c r="H2687" s="33">
        <v>5274.03</v>
      </c>
      <c r="I2687" s="31">
        <v>175</v>
      </c>
      <c r="J2687" s="33">
        <v>34045.75</v>
      </c>
      <c r="K2687" s="33">
        <v>11424.39</v>
      </c>
      <c r="L2687" s="31">
        <v>19</v>
      </c>
      <c r="M2687" s="31"/>
      <c r="N2687" s="33">
        <v>129673.87</v>
      </c>
      <c r="O2687" s="31">
        <v>0</v>
      </c>
    </row>
    <row r="2688" spans="1:15" x14ac:dyDescent="0.25">
      <c r="A2688" s="30">
        <v>21</v>
      </c>
      <c r="B2688" s="31" t="s">
        <v>33</v>
      </c>
      <c r="C2688" s="31" t="s">
        <v>15</v>
      </c>
      <c r="D2688" s="31">
        <v>6</v>
      </c>
      <c r="E2688" s="31">
        <v>6</v>
      </c>
      <c r="F2688" s="32">
        <v>45292</v>
      </c>
      <c r="G2688" s="33">
        <v>86516.5</v>
      </c>
      <c r="H2688" s="33">
        <v>33480</v>
      </c>
      <c r="I2688" s="31">
        <v>300</v>
      </c>
      <c r="J2688" s="33">
        <v>32843.730000000003</v>
      </c>
      <c r="K2688" s="33">
        <v>6218.75</v>
      </c>
      <c r="L2688" s="33">
        <v>1444.86</v>
      </c>
      <c r="M2688" s="33"/>
      <c r="N2688" s="33">
        <v>160803.84</v>
      </c>
      <c r="O2688" s="31">
        <v>0</v>
      </c>
    </row>
    <row r="2689" spans="1:15" x14ac:dyDescent="0.25">
      <c r="A2689" s="30">
        <v>32</v>
      </c>
      <c r="B2689" s="31" t="s">
        <v>49</v>
      </c>
      <c r="C2689" s="31" t="s">
        <v>15</v>
      </c>
      <c r="D2689" s="31">
        <v>7</v>
      </c>
      <c r="E2689" s="31">
        <v>7</v>
      </c>
      <c r="F2689" s="32">
        <v>45292</v>
      </c>
      <c r="G2689" s="33">
        <v>78347.11</v>
      </c>
      <c r="H2689" s="33">
        <v>29367.5</v>
      </c>
      <c r="I2689" s="33">
        <v>1115</v>
      </c>
      <c r="J2689" s="33">
        <v>24900.5</v>
      </c>
      <c r="K2689" s="33">
        <v>4313</v>
      </c>
      <c r="L2689" s="31">
        <v>324.97000000000003</v>
      </c>
      <c r="M2689" s="31"/>
      <c r="N2689" s="33">
        <v>138368.07999999999</v>
      </c>
      <c r="O2689" s="31">
        <v>0</v>
      </c>
    </row>
    <row r="2690" spans="1:15" x14ac:dyDescent="0.25">
      <c r="A2690" s="30">
        <v>40</v>
      </c>
      <c r="B2690" s="31" t="s">
        <v>57</v>
      </c>
      <c r="C2690" s="31" t="s">
        <v>32</v>
      </c>
      <c r="D2690" s="31">
        <v>7</v>
      </c>
      <c r="E2690" s="31">
        <v>6</v>
      </c>
      <c r="F2690" s="32">
        <v>45292</v>
      </c>
      <c r="G2690" s="33">
        <v>116610.5</v>
      </c>
      <c r="H2690" s="33">
        <v>20055</v>
      </c>
      <c r="I2690" s="33">
        <v>1380</v>
      </c>
      <c r="J2690" s="33">
        <v>47311.35</v>
      </c>
      <c r="K2690" s="33">
        <v>6641.29</v>
      </c>
      <c r="L2690" s="31">
        <v>105.43</v>
      </c>
      <c r="M2690" s="31"/>
      <c r="N2690" s="33">
        <v>192103.57</v>
      </c>
      <c r="O2690" s="31">
        <v>0</v>
      </c>
    </row>
    <row r="2691" spans="1:15" x14ac:dyDescent="0.25">
      <c r="A2691" s="30">
        <v>7</v>
      </c>
      <c r="B2691" s="31" t="s">
        <v>17</v>
      </c>
      <c r="C2691" s="31" t="s">
        <v>15</v>
      </c>
      <c r="D2691" s="31">
        <v>6</v>
      </c>
      <c r="E2691" s="31">
        <v>6</v>
      </c>
      <c r="F2691" s="32">
        <v>45292</v>
      </c>
      <c r="G2691" s="33">
        <v>54495.91</v>
      </c>
      <c r="H2691" s="33">
        <v>23560</v>
      </c>
      <c r="I2691" s="31">
        <v>0</v>
      </c>
      <c r="J2691" s="33">
        <v>12958.75</v>
      </c>
      <c r="K2691" s="33">
        <v>2249</v>
      </c>
      <c r="L2691" s="31">
        <v>15</v>
      </c>
      <c r="M2691" s="31"/>
      <c r="N2691" s="33">
        <v>93278.66</v>
      </c>
      <c r="O2691" s="31">
        <v>0</v>
      </c>
    </row>
    <row r="2692" spans="1:15" x14ac:dyDescent="0.25">
      <c r="A2692" s="30">
        <v>129</v>
      </c>
      <c r="B2692" s="31" t="s">
        <v>117</v>
      </c>
      <c r="C2692" s="31" t="s">
        <v>32</v>
      </c>
      <c r="D2692" s="31">
        <v>10</v>
      </c>
      <c r="E2692" s="31">
        <v>7</v>
      </c>
      <c r="F2692" s="32">
        <v>45292</v>
      </c>
      <c r="G2692" s="33">
        <v>33859.589999999997</v>
      </c>
      <c r="H2692" s="33">
        <v>1580</v>
      </c>
      <c r="I2692" s="33">
        <v>2435</v>
      </c>
      <c r="J2692" s="33">
        <v>12052.96</v>
      </c>
      <c r="K2692" s="33">
        <v>4506.6099999999997</v>
      </c>
      <c r="L2692" s="31">
        <v>183</v>
      </c>
      <c r="M2692" s="31"/>
      <c r="N2692" s="33">
        <v>54617.16</v>
      </c>
      <c r="O2692" s="31">
        <v>448.84</v>
      </c>
    </row>
    <row r="2693" spans="1:15" x14ac:dyDescent="0.25">
      <c r="A2693" s="30">
        <v>44</v>
      </c>
      <c r="B2693" s="31" t="s">
        <v>84</v>
      </c>
      <c r="C2693" s="31" t="s">
        <v>15</v>
      </c>
      <c r="D2693" s="31">
        <v>7</v>
      </c>
      <c r="E2693" s="31">
        <v>6</v>
      </c>
      <c r="F2693" s="32">
        <v>45292</v>
      </c>
      <c r="G2693" s="33">
        <v>99960.98</v>
      </c>
      <c r="H2693" s="33">
        <v>4300</v>
      </c>
      <c r="I2693" s="33">
        <v>2850</v>
      </c>
      <c r="J2693" s="33">
        <v>39399.54</v>
      </c>
      <c r="K2693" s="33">
        <v>8405.2099999999991</v>
      </c>
      <c r="L2693" s="33">
        <v>1599</v>
      </c>
      <c r="M2693" s="33"/>
      <c r="N2693" s="33">
        <v>156514.73000000001</v>
      </c>
      <c r="O2693" s="31">
        <v>0</v>
      </c>
    </row>
    <row r="2694" spans="1:15" x14ac:dyDescent="0.25">
      <c r="A2694" s="30">
        <v>17</v>
      </c>
      <c r="B2694" s="31" t="s">
        <v>28</v>
      </c>
      <c r="C2694" s="31" t="s">
        <v>15</v>
      </c>
      <c r="D2694" s="31">
        <v>7</v>
      </c>
      <c r="E2694" s="31">
        <v>6</v>
      </c>
      <c r="F2694" s="32">
        <v>45292</v>
      </c>
      <c r="G2694" s="33">
        <v>74469.25</v>
      </c>
      <c r="H2694" s="33">
        <v>6995</v>
      </c>
      <c r="I2694" s="33">
        <v>2655.25</v>
      </c>
      <c r="J2694" s="33">
        <v>27387.87</v>
      </c>
      <c r="K2694" s="33">
        <v>7217</v>
      </c>
      <c r="L2694" s="33">
        <v>1809.89</v>
      </c>
      <c r="M2694" s="33"/>
      <c r="N2694" s="33">
        <v>120534.26</v>
      </c>
      <c r="O2694" s="31">
        <v>0</v>
      </c>
    </row>
    <row r="2695" spans="1:15" x14ac:dyDescent="0.25">
      <c r="A2695" s="30">
        <v>72</v>
      </c>
      <c r="B2695" s="31" t="s">
        <v>71</v>
      </c>
      <c r="C2695" s="31" t="s">
        <v>32</v>
      </c>
      <c r="D2695" s="31">
        <v>8</v>
      </c>
      <c r="E2695" s="31">
        <v>6</v>
      </c>
      <c r="F2695" s="32">
        <v>45292</v>
      </c>
      <c r="G2695" s="33">
        <v>97906.45</v>
      </c>
      <c r="H2695" s="33">
        <v>10380</v>
      </c>
      <c r="I2695" s="33">
        <v>2752</v>
      </c>
      <c r="J2695" s="33">
        <v>30885.03</v>
      </c>
      <c r="K2695" s="33">
        <v>4976</v>
      </c>
      <c r="L2695" s="31">
        <v>60</v>
      </c>
      <c r="M2695" s="31"/>
      <c r="N2695" s="33">
        <v>146959.48000000001</v>
      </c>
      <c r="O2695" s="31">
        <v>0</v>
      </c>
    </row>
    <row r="2696" spans="1:15" x14ac:dyDescent="0.25">
      <c r="A2696" s="30">
        <v>108</v>
      </c>
      <c r="B2696" s="31" t="s">
        <v>97</v>
      </c>
      <c r="C2696" s="31" t="s">
        <v>15</v>
      </c>
      <c r="D2696" s="31">
        <v>9</v>
      </c>
      <c r="E2696" s="31">
        <v>4.5</v>
      </c>
      <c r="F2696" s="32">
        <v>45292</v>
      </c>
      <c r="G2696" s="33">
        <v>65511.78</v>
      </c>
      <c r="H2696" s="33">
        <v>14320</v>
      </c>
      <c r="I2696" s="31">
        <v>-270</v>
      </c>
      <c r="J2696" s="33">
        <v>19814.97</v>
      </c>
      <c r="K2696" s="33">
        <v>6312.84</v>
      </c>
      <c r="L2696" s="33">
        <v>1503.94</v>
      </c>
      <c r="M2696" s="33"/>
      <c r="N2696" s="33">
        <v>107193.53</v>
      </c>
      <c r="O2696" s="31">
        <v>0</v>
      </c>
    </row>
    <row r="2697" spans="1:15" x14ac:dyDescent="0.25">
      <c r="A2697" s="30">
        <v>63</v>
      </c>
      <c r="B2697" s="31" t="s">
        <v>56</v>
      </c>
      <c r="C2697" s="31" t="s">
        <v>15</v>
      </c>
      <c r="D2697" s="31">
        <v>8</v>
      </c>
      <c r="E2697" s="31">
        <v>6</v>
      </c>
      <c r="F2697" s="32">
        <v>45292</v>
      </c>
      <c r="G2697" s="33">
        <v>83899</v>
      </c>
      <c r="H2697" s="33">
        <v>41989</v>
      </c>
      <c r="I2697" s="33">
        <v>2005</v>
      </c>
      <c r="J2697" s="33">
        <v>29904.16</v>
      </c>
      <c r="K2697" s="33">
        <v>4676.68</v>
      </c>
      <c r="L2697" s="33">
        <v>3338.97</v>
      </c>
      <c r="M2697" s="33"/>
      <c r="N2697" s="33">
        <v>165812.81</v>
      </c>
      <c r="O2697" s="31">
        <v>0</v>
      </c>
    </row>
    <row r="2698" spans="1:15" x14ac:dyDescent="0.25">
      <c r="A2698" s="30">
        <v>62</v>
      </c>
      <c r="B2698" s="31" t="s">
        <v>63</v>
      </c>
      <c r="C2698" s="31" t="s">
        <v>15</v>
      </c>
      <c r="D2698" s="31">
        <v>9</v>
      </c>
      <c r="E2698" s="31">
        <v>6</v>
      </c>
      <c r="F2698" s="32">
        <v>45292</v>
      </c>
      <c r="G2698" s="33">
        <v>80671.14</v>
      </c>
      <c r="H2698" s="33">
        <v>17225</v>
      </c>
      <c r="I2698" s="33">
        <v>1450</v>
      </c>
      <c r="J2698" s="33">
        <v>24233.79</v>
      </c>
      <c r="K2698" s="33">
        <v>4852.43</v>
      </c>
      <c r="L2698" s="31">
        <v>102.9</v>
      </c>
      <c r="M2698" s="31"/>
      <c r="N2698" s="33">
        <v>128535.26</v>
      </c>
      <c r="O2698" s="31">
        <v>0</v>
      </c>
    </row>
    <row r="2699" spans="1:15" x14ac:dyDescent="0.25">
      <c r="A2699" s="30">
        <v>100</v>
      </c>
      <c r="B2699" s="31" t="s">
        <v>103</v>
      </c>
      <c r="C2699" s="31" t="s">
        <v>15</v>
      </c>
      <c r="D2699" s="31">
        <v>8</v>
      </c>
      <c r="E2699" s="31">
        <v>6</v>
      </c>
      <c r="F2699" s="32">
        <v>45292</v>
      </c>
      <c r="G2699" s="33">
        <v>42459.06</v>
      </c>
      <c r="H2699" s="33">
        <v>17449.150000000001</v>
      </c>
      <c r="I2699" s="31">
        <v>0</v>
      </c>
      <c r="J2699" s="33">
        <v>28766.63</v>
      </c>
      <c r="K2699" s="33">
        <v>7353.64</v>
      </c>
      <c r="L2699" s="31">
        <v>0</v>
      </c>
      <c r="M2699" s="31"/>
      <c r="N2699" s="33">
        <v>96028.479999999996</v>
      </c>
      <c r="O2699" s="31">
        <v>0</v>
      </c>
    </row>
    <row r="2700" spans="1:15" x14ac:dyDescent="0.25">
      <c r="A2700" s="30">
        <v>20</v>
      </c>
      <c r="B2700" s="31" t="s">
        <v>30</v>
      </c>
      <c r="C2700" s="31" t="s">
        <v>15</v>
      </c>
      <c r="D2700" s="31">
        <v>6</v>
      </c>
      <c r="E2700" s="31">
        <v>4.5</v>
      </c>
      <c r="F2700" s="32">
        <v>45292</v>
      </c>
      <c r="G2700" s="33">
        <v>58926.99</v>
      </c>
      <c r="H2700" s="33">
        <v>5760</v>
      </c>
      <c r="I2700" s="31">
        <v>910</v>
      </c>
      <c r="J2700" s="33">
        <v>23115.32</v>
      </c>
      <c r="K2700" s="33">
        <v>5233.74</v>
      </c>
      <c r="L2700" s="33">
        <v>1969.91</v>
      </c>
      <c r="M2700" s="33"/>
      <c r="N2700" s="33">
        <v>95915.96</v>
      </c>
      <c r="O2700" s="31">
        <v>0</v>
      </c>
    </row>
    <row r="2701" spans="1:15" x14ac:dyDescent="0.25">
      <c r="A2701" s="30">
        <v>88</v>
      </c>
      <c r="B2701" s="31" t="s">
        <v>92</v>
      </c>
      <c r="C2701" s="31" t="s">
        <v>15</v>
      </c>
      <c r="D2701" s="31">
        <v>7</v>
      </c>
      <c r="E2701" s="31">
        <v>7</v>
      </c>
      <c r="F2701" s="32">
        <v>45292</v>
      </c>
      <c r="G2701" s="33">
        <v>80439.88</v>
      </c>
      <c r="H2701" s="33">
        <v>11098.23</v>
      </c>
      <c r="I2701" s="33">
        <v>1910</v>
      </c>
      <c r="J2701" s="33">
        <v>30561.8</v>
      </c>
      <c r="K2701" s="33">
        <v>9577.44</v>
      </c>
      <c r="L2701" s="33">
        <v>1449.83</v>
      </c>
      <c r="M2701" s="33"/>
      <c r="N2701" s="33">
        <v>135037.18</v>
      </c>
      <c r="O2701" s="31">
        <v>0</v>
      </c>
    </row>
    <row r="2702" spans="1:15" x14ac:dyDescent="0.25">
      <c r="A2702" s="30">
        <v>60</v>
      </c>
      <c r="B2702" s="31" t="s">
        <v>67</v>
      </c>
      <c r="C2702" s="31" t="s">
        <v>15</v>
      </c>
      <c r="D2702" s="31">
        <v>7</v>
      </c>
      <c r="E2702" s="31">
        <v>6</v>
      </c>
      <c r="F2702" s="32">
        <v>45292</v>
      </c>
      <c r="G2702" s="33">
        <v>84020</v>
      </c>
      <c r="H2702" s="33">
        <v>25825</v>
      </c>
      <c r="I2702" s="31">
        <v>100</v>
      </c>
      <c r="J2702" s="33">
        <v>36274.5</v>
      </c>
      <c r="K2702" s="33">
        <v>5792.2</v>
      </c>
      <c r="L2702" s="31">
        <v>375.77</v>
      </c>
      <c r="M2702" s="31"/>
      <c r="N2702" s="33">
        <v>152387.47</v>
      </c>
      <c r="O2702" s="31">
        <v>0</v>
      </c>
    </row>
    <row r="2703" spans="1:15" x14ac:dyDescent="0.25">
      <c r="A2703" s="30">
        <v>18</v>
      </c>
      <c r="B2703" s="31" t="s">
        <v>29</v>
      </c>
      <c r="C2703" s="31" t="s">
        <v>15</v>
      </c>
      <c r="D2703" s="31">
        <v>6</v>
      </c>
      <c r="E2703" s="31">
        <v>6</v>
      </c>
      <c r="F2703" s="32">
        <v>45292</v>
      </c>
      <c r="G2703" s="33">
        <v>62931</v>
      </c>
      <c r="H2703" s="33">
        <v>8850</v>
      </c>
      <c r="I2703" s="33">
        <v>1038</v>
      </c>
      <c r="J2703" s="33">
        <v>19354.97</v>
      </c>
      <c r="K2703" s="33">
        <v>3258.05</v>
      </c>
      <c r="L2703" s="31">
        <v>791.05</v>
      </c>
      <c r="M2703" s="31"/>
      <c r="N2703" s="33">
        <v>96223.07</v>
      </c>
      <c r="O2703" s="33">
        <v>-1218.6099999999999</v>
      </c>
    </row>
    <row r="2704" spans="1:15" ht="30" x14ac:dyDescent="0.25">
      <c r="A2704" s="30">
        <v>87</v>
      </c>
      <c r="B2704" s="31" t="s">
        <v>81</v>
      </c>
      <c r="C2704" s="31" t="s">
        <v>20</v>
      </c>
      <c r="D2704" s="31">
        <v>8</v>
      </c>
      <c r="E2704" s="31">
        <v>7</v>
      </c>
      <c r="F2704" s="32">
        <v>45323</v>
      </c>
      <c r="G2704" s="33">
        <v>65925.440000000002</v>
      </c>
      <c r="H2704" s="31">
        <v>675</v>
      </c>
      <c r="I2704" s="33">
        <v>2114.12</v>
      </c>
      <c r="J2704" s="33">
        <v>19574.45</v>
      </c>
      <c r="K2704" s="33">
        <v>10874.8</v>
      </c>
      <c r="L2704" s="33">
        <v>1287.1500000000001</v>
      </c>
      <c r="M2704" s="33"/>
      <c r="N2704" s="33">
        <v>100450.96</v>
      </c>
      <c r="O2704" s="31">
        <v>0</v>
      </c>
    </row>
    <row r="2705" spans="1:15" x14ac:dyDescent="0.25">
      <c r="A2705" s="30">
        <v>57</v>
      </c>
      <c r="B2705" s="31" t="s">
        <v>86</v>
      </c>
      <c r="C2705" s="31" t="s">
        <v>15</v>
      </c>
      <c r="D2705" s="31">
        <v>7</v>
      </c>
      <c r="E2705" s="31">
        <v>6</v>
      </c>
      <c r="F2705" s="32">
        <v>45323</v>
      </c>
      <c r="G2705" s="33">
        <v>42445.11</v>
      </c>
      <c r="H2705" s="31">
        <v>300</v>
      </c>
      <c r="I2705" s="31">
        <v>0</v>
      </c>
      <c r="J2705" s="33">
        <v>32413.25</v>
      </c>
      <c r="K2705" s="33">
        <v>4853.0600000000004</v>
      </c>
      <c r="L2705" s="31">
        <v>160</v>
      </c>
      <c r="M2705" s="31"/>
      <c r="N2705" s="33">
        <v>80171.42</v>
      </c>
      <c r="O2705" s="31">
        <v>-851.74</v>
      </c>
    </row>
    <row r="2706" spans="1:15" x14ac:dyDescent="0.25">
      <c r="A2706" s="30">
        <v>2</v>
      </c>
      <c r="B2706" s="31" t="s">
        <v>14</v>
      </c>
      <c r="C2706" s="31" t="s">
        <v>15</v>
      </c>
      <c r="D2706" s="31">
        <v>5</v>
      </c>
      <c r="E2706" s="31">
        <v>6</v>
      </c>
      <c r="F2706" s="32">
        <v>45323</v>
      </c>
      <c r="G2706" s="33">
        <v>57135.91</v>
      </c>
      <c r="H2706" s="33">
        <v>1080</v>
      </c>
      <c r="I2706" s="31">
        <v>0</v>
      </c>
      <c r="J2706" s="33">
        <v>25176.66</v>
      </c>
      <c r="K2706" s="33">
        <v>3141.28</v>
      </c>
      <c r="L2706" s="31">
        <v>994</v>
      </c>
      <c r="M2706" s="31"/>
      <c r="N2706" s="33">
        <v>87527.85</v>
      </c>
      <c r="O2706" s="31">
        <v>0</v>
      </c>
    </row>
    <row r="2707" spans="1:15" x14ac:dyDescent="0.25">
      <c r="A2707" s="30">
        <v>76</v>
      </c>
      <c r="B2707" s="31" t="s">
        <v>74</v>
      </c>
      <c r="C2707" s="31" t="s">
        <v>15</v>
      </c>
      <c r="D2707" s="31">
        <v>7</v>
      </c>
      <c r="E2707" s="31">
        <v>6</v>
      </c>
      <c r="F2707" s="32">
        <v>45323</v>
      </c>
      <c r="G2707" s="33">
        <v>65157.17</v>
      </c>
      <c r="H2707" s="33">
        <v>13780</v>
      </c>
      <c r="I2707" s="31">
        <v>0</v>
      </c>
      <c r="J2707" s="33">
        <v>32263.65</v>
      </c>
      <c r="K2707" s="33">
        <v>2650.2</v>
      </c>
      <c r="L2707" s="31">
        <v>127.92</v>
      </c>
      <c r="M2707" s="31"/>
      <c r="N2707" s="33">
        <v>113978.94</v>
      </c>
      <c r="O2707" s="31">
        <v>0</v>
      </c>
    </row>
    <row r="2708" spans="1:15" x14ac:dyDescent="0.25">
      <c r="A2708" s="30">
        <v>42</v>
      </c>
      <c r="B2708" s="31" t="s">
        <v>60</v>
      </c>
      <c r="C2708" s="31" t="s">
        <v>15</v>
      </c>
      <c r="D2708" s="31">
        <v>8</v>
      </c>
      <c r="E2708" s="31">
        <v>6</v>
      </c>
      <c r="F2708" s="32">
        <v>45323</v>
      </c>
      <c r="G2708" s="33">
        <v>65553.09</v>
      </c>
      <c r="H2708" s="33">
        <v>3600</v>
      </c>
      <c r="I2708" s="31">
        <v>0</v>
      </c>
      <c r="J2708" s="33">
        <v>23611.87</v>
      </c>
      <c r="K2708" s="33">
        <v>4842.29</v>
      </c>
      <c r="L2708" s="31">
        <v>35.979999999999997</v>
      </c>
      <c r="M2708" s="31"/>
      <c r="N2708" s="33">
        <v>97643.23</v>
      </c>
      <c r="O2708" s="31">
        <v>0</v>
      </c>
    </row>
    <row r="2709" spans="1:15" x14ac:dyDescent="0.25">
      <c r="A2709" s="30">
        <v>74</v>
      </c>
      <c r="B2709" s="31" t="s">
        <v>80</v>
      </c>
      <c r="C2709" s="31" t="s">
        <v>36</v>
      </c>
      <c r="D2709" s="31">
        <v>8</v>
      </c>
      <c r="E2709" s="31">
        <v>7</v>
      </c>
      <c r="F2709" s="32">
        <v>45323</v>
      </c>
      <c r="G2709" s="33">
        <v>51103</v>
      </c>
      <c r="H2709" s="33">
        <v>6150</v>
      </c>
      <c r="I2709" s="31">
        <v>180</v>
      </c>
      <c r="J2709" s="33">
        <v>15056.5</v>
      </c>
      <c r="K2709" s="33">
        <v>2940.5</v>
      </c>
      <c r="L2709" s="31">
        <v>159.44999999999999</v>
      </c>
      <c r="M2709" s="31"/>
      <c r="N2709" s="33">
        <v>75589.45</v>
      </c>
      <c r="O2709" s="31">
        <v>0</v>
      </c>
    </row>
    <row r="2710" spans="1:15" x14ac:dyDescent="0.25">
      <c r="A2710" s="30">
        <v>93</v>
      </c>
      <c r="B2710" s="31" t="s">
        <v>100</v>
      </c>
      <c r="C2710" s="31" t="s">
        <v>15</v>
      </c>
      <c r="D2710" s="31">
        <v>8</v>
      </c>
      <c r="E2710" s="31">
        <v>6</v>
      </c>
      <c r="F2710" s="32">
        <v>45323</v>
      </c>
      <c r="G2710" s="33">
        <v>68514.559999999998</v>
      </c>
      <c r="H2710" s="33">
        <v>1047</v>
      </c>
      <c r="I2710" s="31">
        <v>0</v>
      </c>
      <c r="J2710" s="33">
        <v>24725.05</v>
      </c>
      <c r="K2710" s="33">
        <v>5393.4</v>
      </c>
      <c r="L2710" s="31">
        <v>72</v>
      </c>
      <c r="M2710" s="31"/>
      <c r="N2710" s="33">
        <v>99752.01</v>
      </c>
      <c r="O2710" s="31">
        <v>0</v>
      </c>
    </row>
    <row r="2711" spans="1:15" x14ac:dyDescent="0.25">
      <c r="A2711" s="30">
        <v>71</v>
      </c>
      <c r="B2711" s="31" t="s">
        <v>73</v>
      </c>
      <c r="C2711" s="31" t="s">
        <v>15</v>
      </c>
      <c r="D2711" s="31">
        <v>7</v>
      </c>
      <c r="E2711" s="31">
        <v>6</v>
      </c>
      <c r="F2711" s="32">
        <v>45323</v>
      </c>
      <c r="G2711" s="33">
        <v>47394.12</v>
      </c>
      <c r="H2711" s="31">
        <v>0</v>
      </c>
      <c r="I2711" s="31">
        <v>0</v>
      </c>
      <c r="J2711" s="33">
        <v>16367.92</v>
      </c>
      <c r="K2711" s="33">
        <v>4986</v>
      </c>
      <c r="L2711" s="31">
        <v>30</v>
      </c>
      <c r="M2711" s="31"/>
      <c r="N2711" s="33">
        <v>68778.039999999994</v>
      </c>
      <c r="O2711" s="31">
        <v>0</v>
      </c>
    </row>
    <row r="2712" spans="1:15" x14ac:dyDescent="0.25">
      <c r="A2712" s="30">
        <v>68</v>
      </c>
      <c r="B2712" s="31" t="s">
        <v>72</v>
      </c>
      <c r="C2712" s="31" t="s">
        <v>32</v>
      </c>
      <c r="D2712" s="31">
        <v>6</v>
      </c>
      <c r="E2712" s="31">
        <v>7</v>
      </c>
      <c r="F2712" s="32">
        <v>45323</v>
      </c>
      <c r="G2712" s="33">
        <v>83576.179999999993</v>
      </c>
      <c r="H2712" s="31">
        <v>0</v>
      </c>
      <c r="I2712" s="33">
        <v>2115</v>
      </c>
      <c r="J2712" s="33">
        <v>29224.720000000001</v>
      </c>
      <c r="K2712" s="33">
        <v>4230.5</v>
      </c>
      <c r="L2712" s="33">
        <v>2370.19</v>
      </c>
      <c r="M2712" s="33"/>
      <c r="N2712" s="33">
        <v>121516.59</v>
      </c>
      <c r="O2712" s="31">
        <v>0</v>
      </c>
    </row>
    <row r="2713" spans="1:15" x14ac:dyDescent="0.25">
      <c r="A2713" s="30">
        <v>25</v>
      </c>
      <c r="B2713" s="31" t="s">
        <v>40</v>
      </c>
      <c r="C2713" s="31" t="s">
        <v>38</v>
      </c>
      <c r="D2713" s="31">
        <v>6</v>
      </c>
      <c r="E2713" s="31">
        <v>6</v>
      </c>
      <c r="F2713" s="32">
        <v>45323</v>
      </c>
      <c r="G2713" s="33">
        <v>40317.26</v>
      </c>
      <c r="H2713" s="31">
        <v>750</v>
      </c>
      <c r="I2713" s="31">
        <v>0</v>
      </c>
      <c r="J2713" s="33">
        <v>23800.51</v>
      </c>
      <c r="K2713" s="33">
        <v>4477.6499999999996</v>
      </c>
      <c r="L2713" s="31">
        <v>91.7</v>
      </c>
      <c r="M2713" s="31"/>
      <c r="N2713" s="33">
        <v>69437.119999999995</v>
      </c>
      <c r="O2713" s="31">
        <v>601.5</v>
      </c>
    </row>
    <row r="2714" spans="1:15" x14ac:dyDescent="0.25">
      <c r="A2714" s="30">
        <v>69</v>
      </c>
      <c r="B2714" s="31" t="s">
        <v>76</v>
      </c>
      <c r="C2714" s="31" t="s">
        <v>15</v>
      </c>
      <c r="D2714" s="31">
        <v>7</v>
      </c>
      <c r="E2714" s="31">
        <v>6</v>
      </c>
      <c r="F2714" s="32">
        <v>45323</v>
      </c>
      <c r="G2714" s="33">
        <v>44434.71</v>
      </c>
      <c r="H2714" s="31">
        <v>700</v>
      </c>
      <c r="I2714" s="31">
        <v>80</v>
      </c>
      <c r="J2714" s="33">
        <v>24475.599999999999</v>
      </c>
      <c r="K2714" s="33">
        <v>6488.91</v>
      </c>
      <c r="L2714" s="33">
        <v>1401.05</v>
      </c>
      <c r="M2714" s="33"/>
      <c r="N2714" s="33">
        <v>77580.27</v>
      </c>
      <c r="O2714" s="31">
        <v>0</v>
      </c>
    </row>
    <row r="2715" spans="1:15" x14ac:dyDescent="0.25">
      <c r="A2715" s="30">
        <v>92</v>
      </c>
      <c r="B2715" s="31" t="s">
        <v>93</v>
      </c>
      <c r="C2715" s="31" t="s">
        <v>15</v>
      </c>
      <c r="D2715" s="31">
        <v>8</v>
      </c>
      <c r="E2715" s="31">
        <v>7</v>
      </c>
      <c r="F2715" s="32">
        <v>45323</v>
      </c>
      <c r="G2715" s="33">
        <v>56579.75</v>
      </c>
      <c r="H2715" s="31">
        <v>0</v>
      </c>
      <c r="I2715" s="31">
        <v>0</v>
      </c>
      <c r="J2715" s="33">
        <v>31368.01</v>
      </c>
      <c r="K2715" s="33">
        <v>6152.88</v>
      </c>
      <c r="L2715" s="31">
        <v>14</v>
      </c>
      <c r="M2715" s="31"/>
      <c r="N2715" s="33">
        <v>94114.64</v>
      </c>
      <c r="O2715" s="31">
        <v>-103.17</v>
      </c>
    </row>
    <row r="2716" spans="1:15" x14ac:dyDescent="0.25">
      <c r="A2716" s="30">
        <v>135</v>
      </c>
      <c r="B2716" s="31" t="s">
        <v>107</v>
      </c>
      <c r="C2716" s="31" t="s">
        <v>15</v>
      </c>
      <c r="D2716" s="31">
        <v>7</v>
      </c>
      <c r="E2716" s="31">
        <v>6</v>
      </c>
      <c r="F2716" s="32">
        <v>45323</v>
      </c>
      <c r="G2716" s="33">
        <v>69767.5</v>
      </c>
      <c r="H2716" s="31">
        <v>0</v>
      </c>
      <c r="I2716" s="33">
        <v>1100</v>
      </c>
      <c r="J2716" s="33">
        <v>22419.43</v>
      </c>
      <c r="K2716" s="33">
        <v>5538.28</v>
      </c>
      <c r="L2716" s="31">
        <v>37.53</v>
      </c>
      <c r="M2716" s="31"/>
      <c r="N2716" s="33">
        <v>98862.74</v>
      </c>
      <c r="O2716" s="31">
        <v>0</v>
      </c>
    </row>
    <row r="2717" spans="1:15" x14ac:dyDescent="0.25">
      <c r="A2717" s="30">
        <v>84</v>
      </c>
      <c r="B2717" s="31" t="s">
        <v>101</v>
      </c>
      <c r="C2717" s="31" t="s">
        <v>38</v>
      </c>
      <c r="D2717" s="31">
        <v>6</v>
      </c>
      <c r="E2717" s="31">
        <v>7</v>
      </c>
      <c r="F2717" s="32">
        <v>45323</v>
      </c>
      <c r="G2717" s="33">
        <v>46362.82</v>
      </c>
      <c r="H2717" s="31">
        <v>0</v>
      </c>
      <c r="I2717" s="31">
        <v>0</v>
      </c>
      <c r="J2717" s="33">
        <v>14757.8</v>
      </c>
      <c r="K2717" s="33">
        <v>5405.5</v>
      </c>
      <c r="L2717" s="31">
        <v>172.99</v>
      </c>
      <c r="M2717" s="31"/>
      <c r="N2717" s="33">
        <v>66699.11</v>
      </c>
      <c r="O2717" s="31">
        <v>-90</v>
      </c>
    </row>
    <row r="2718" spans="1:15" x14ac:dyDescent="0.25">
      <c r="A2718" s="30">
        <v>67</v>
      </c>
      <c r="B2718" s="31" t="s">
        <v>68</v>
      </c>
      <c r="C2718" s="31" t="s">
        <v>15</v>
      </c>
      <c r="D2718" s="31">
        <v>8</v>
      </c>
      <c r="E2718" s="31">
        <v>6</v>
      </c>
      <c r="F2718" s="32">
        <v>45323</v>
      </c>
      <c r="G2718" s="33">
        <v>39590.410000000003</v>
      </c>
      <c r="H2718" s="33">
        <v>24435.82</v>
      </c>
      <c r="I2718" s="31">
        <v>835</v>
      </c>
      <c r="J2718" s="33">
        <v>22012.61</v>
      </c>
      <c r="K2718" s="33">
        <v>3918.81</v>
      </c>
      <c r="L2718" s="31">
        <v>424.92</v>
      </c>
      <c r="M2718" s="31"/>
      <c r="N2718" s="33">
        <v>91217.57</v>
      </c>
      <c r="O2718" s="31">
        <v>-166.97</v>
      </c>
    </row>
    <row r="2719" spans="1:15" x14ac:dyDescent="0.25">
      <c r="A2719" s="30">
        <v>56</v>
      </c>
      <c r="B2719" s="31" t="s">
        <v>55</v>
      </c>
      <c r="C2719" s="31" t="s">
        <v>15</v>
      </c>
      <c r="D2719" s="31">
        <v>6</v>
      </c>
      <c r="E2719" s="31">
        <v>6</v>
      </c>
      <c r="F2719" s="32">
        <v>45323</v>
      </c>
      <c r="G2719" s="33">
        <v>54697.440000000002</v>
      </c>
      <c r="H2719" s="33">
        <v>9855.06</v>
      </c>
      <c r="I2719" s="31">
        <v>0</v>
      </c>
      <c r="J2719" s="33">
        <v>25374.65</v>
      </c>
      <c r="K2719" s="33">
        <v>6558.64</v>
      </c>
      <c r="L2719" s="31">
        <v>220</v>
      </c>
      <c r="M2719" s="31"/>
      <c r="N2719" s="33">
        <v>96705.79</v>
      </c>
      <c r="O2719" s="31">
        <v>0</v>
      </c>
    </row>
    <row r="2720" spans="1:15" x14ac:dyDescent="0.25">
      <c r="A2720" s="30">
        <v>29</v>
      </c>
      <c r="B2720" s="31" t="s">
        <v>47</v>
      </c>
      <c r="C2720" s="31" t="s">
        <v>15</v>
      </c>
      <c r="D2720" s="31">
        <v>7</v>
      </c>
      <c r="E2720" s="31">
        <v>6</v>
      </c>
      <c r="F2720" s="32">
        <v>45323</v>
      </c>
      <c r="G2720" s="33">
        <v>53595.41</v>
      </c>
      <c r="H2720" s="33">
        <v>1260</v>
      </c>
      <c r="I2720" s="31">
        <v>525</v>
      </c>
      <c r="J2720" s="33">
        <v>22766.5</v>
      </c>
      <c r="K2720" s="33">
        <v>3851</v>
      </c>
      <c r="L2720" s="31">
        <v>277.45</v>
      </c>
      <c r="M2720" s="31"/>
      <c r="N2720" s="33">
        <v>82275.360000000001</v>
      </c>
      <c r="O2720" s="31">
        <v>0</v>
      </c>
    </row>
    <row r="2721" spans="1:15" x14ac:dyDescent="0.25">
      <c r="A2721" s="30">
        <v>96</v>
      </c>
      <c r="B2721" s="31" t="s">
        <v>110</v>
      </c>
      <c r="C2721" s="31" t="s">
        <v>32</v>
      </c>
      <c r="D2721" s="31">
        <v>8</v>
      </c>
      <c r="E2721" s="31">
        <v>7</v>
      </c>
      <c r="F2721" s="32">
        <v>45323</v>
      </c>
      <c r="G2721" s="33">
        <v>119076.36</v>
      </c>
      <c r="H2721" s="33">
        <v>16362.5</v>
      </c>
      <c r="I2721" s="31">
        <v>240</v>
      </c>
      <c r="J2721" s="33">
        <v>50541</v>
      </c>
      <c r="K2721" s="33">
        <v>8662</v>
      </c>
      <c r="L2721" s="31">
        <v>45</v>
      </c>
      <c r="M2721" s="31"/>
      <c r="N2721" s="33">
        <v>194926.86</v>
      </c>
      <c r="O2721" s="33">
        <v>-1507.84</v>
      </c>
    </row>
    <row r="2722" spans="1:15" x14ac:dyDescent="0.25">
      <c r="A2722" s="30">
        <v>30</v>
      </c>
      <c r="B2722" s="31" t="s">
        <v>43</v>
      </c>
      <c r="C2722" s="31" t="s">
        <v>15</v>
      </c>
      <c r="D2722" s="31">
        <v>7</v>
      </c>
      <c r="E2722" s="31">
        <v>6</v>
      </c>
      <c r="F2722" s="32">
        <v>45323</v>
      </c>
      <c r="G2722" s="33">
        <v>63931</v>
      </c>
      <c r="H2722" s="33">
        <v>32250</v>
      </c>
      <c r="I2722" s="31">
        <v>284</v>
      </c>
      <c r="J2722" s="33">
        <v>25792.67</v>
      </c>
      <c r="K2722" s="33">
        <v>6764</v>
      </c>
      <c r="L2722" s="31">
        <v>604.88</v>
      </c>
      <c r="M2722" s="31"/>
      <c r="N2722" s="33">
        <v>129626.55</v>
      </c>
      <c r="O2722" s="31">
        <v>0</v>
      </c>
    </row>
    <row r="2723" spans="1:15" x14ac:dyDescent="0.25">
      <c r="A2723" s="30">
        <v>83</v>
      </c>
      <c r="B2723" s="31" t="s">
        <v>62</v>
      </c>
      <c r="C2723" s="31" t="s">
        <v>15</v>
      </c>
      <c r="D2723" s="31">
        <v>6</v>
      </c>
      <c r="E2723" s="31">
        <v>4.5</v>
      </c>
      <c r="F2723" s="32">
        <v>45323</v>
      </c>
      <c r="G2723" s="33">
        <v>57709.34</v>
      </c>
      <c r="H2723" s="33">
        <v>1860</v>
      </c>
      <c r="I2723" s="33">
        <v>1410</v>
      </c>
      <c r="J2723" s="33">
        <v>21291.439999999999</v>
      </c>
      <c r="K2723" s="33">
        <v>5490.39</v>
      </c>
      <c r="L2723" s="33">
        <v>2674.98</v>
      </c>
      <c r="M2723" s="33"/>
      <c r="N2723" s="33">
        <v>90436.15</v>
      </c>
      <c r="O2723" s="31">
        <v>0</v>
      </c>
    </row>
    <row r="2724" spans="1:15" x14ac:dyDescent="0.25">
      <c r="A2724" s="30">
        <v>28</v>
      </c>
      <c r="B2724" s="31" t="s">
        <v>46</v>
      </c>
      <c r="C2724" s="31" t="s">
        <v>15</v>
      </c>
      <c r="D2724" s="31">
        <v>8</v>
      </c>
      <c r="E2724" s="31">
        <v>6</v>
      </c>
      <c r="F2724" s="32">
        <v>45323</v>
      </c>
      <c r="G2724" s="33">
        <v>58473</v>
      </c>
      <c r="H2724" s="31">
        <v>0</v>
      </c>
      <c r="I2724" s="31">
        <v>180</v>
      </c>
      <c r="J2724" s="33">
        <v>23970.01</v>
      </c>
      <c r="K2724" s="33">
        <v>4643</v>
      </c>
      <c r="L2724" s="31">
        <v>222.93</v>
      </c>
      <c r="M2724" s="31"/>
      <c r="N2724" s="33">
        <v>87488.94</v>
      </c>
      <c r="O2724" s="31">
        <v>0</v>
      </c>
    </row>
    <row r="2725" spans="1:15" x14ac:dyDescent="0.25">
      <c r="A2725" s="30">
        <v>12</v>
      </c>
      <c r="B2725" s="31" t="s">
        <v>23</v>
      </c>
      <c r="C2725" s="31" t="s">
        <v>15</v>
      </c>
      <c r="D2725" s="31">
        <v>6</v>
      </c>
      <c r="E2725" s="31">
        <v>6</v>
      </c>
      <c r="F2725" s="32">
        <v>45323</v>
      </c>
      <c r="G2725" s="33">
        <v>68246.75</v>
      </c>
      <c r="H2725" s="33">
        <v>4365</v>
      </c>
      <c r="I2725" s="31">
        <v>300</v>
      </c>
      <c r="J2725" s="33">
        <v>28867.119999999999</v>
      </c>
      <c r="K2725" s="33">
        <v>3185.03</v>
      </c>
      <c r="L2725" s="31">
        <v>189.93</v>
      </c>
      <c r="M2725" s="31"/>
      <c r="N2725" s="33">
        <v>105153.83</v>
      </c>
      <c r="O2725" s="31">
        <v>0</v>
      </c>
    </row>
    <row r="2726" spans="1:15" x14ac:dyDescent="0.25">
      <c r="A2726" s="30">
        <v>36</v>
      </c>
      <c r="B2726" s="31" t="s">
        <v>52</v>
      </c>
      <c r="C2726" s="31" t="s">
        <v>15</v>
      </c>
      <c r="D2726" s="31">
        <v>7</v>
      </c>
      <c r="E2726" s="31">
        <v>6</v>
      </c>
      <c r="F2726" s="32">
        <v>45323</v>
      </c>
      <c r="G2726" s="33">
        <v>48315</v>
      </c>
      <c r="H2726" s="31">
        <v>-150</v>
      </c>
      <c r="I2726" s="33">
        <v>5620</v>
      </c>
      <c r="J2726" s="33">
        <v>25067.8</v>
      </c>
      <c r="K2726" s="33">
        <v>4407.8999999999996</v>
      </c>
      <c r="L2726" s="31">
        <v>0</v>
      </c>
      <c r="M2726" s="31"/>
      <c r="N2726" s="33">
        <v>83260.7</v>
      </c>
      <c r="O2726" s="31">
        <v>0</v>
      </c>
    </row>
    <row r="2727" spans="1:15" x14ac:dyDescent="0.25">
      <c r="A2727" s="30">
        <v>18</v>
      </c>
      <c r="B2727" s="31" t="s">
        <v>29</v>
      </c>
      <c r="C2727" s="31" t="s">
        <v>15</v>
      </c>
      <c r="D2727" s="31">
        <v>6</v>
      </c>
      <c r="E2727" s="31">
        <v>6</v>
      </c>
      <c r="F2727" s="32">
        <v>45323</v>
      </c>
      <c r="G2727" s="33">
        <v>70032.12</v>
      </c>
      <c r="H2727" s="33">
        <v>14190</v>
      </c>
      <c r="I2727" s="33">
        <v>1083</v>
      </c>
      <c r="J2727" s="33">
        <v>24372.06</v>
      </c>
      <c r="K2727" s="33">
        <v>3358.82</v>
      </c>
      <c r="L2727" s="33">
        <v>12656.75</v>
      </c>
      <c r="M2727" s="33"/>
      <c r="N2727" s="33">
        <v>125692.75</v>
      </c>
      <c r="O2727" s="33">
        <v>-1041.17</v>
      </c>
    </row>
    <row r="2728" spans="1:15" x14ac:dyDescent="0.25">
      <c r="A2728" s="30">
        <v>33</v>
      </c>
      <c r="B2728" s="31" t="s">
        <v>44</v>
      </c>
      <c r="C2728" s="31" t="s">
        <v>32</v>
      </c>
      <c r="D2728" s="31">
        <v>6</v>
      </c>
      <c r="E2728" s="31">
        <v>6</v>
      </c>
      <c r="F2728" s="32">
        <v>45323</v>
      </c>
      <c r="G2728" s="33">
        <v>80242.53</v>
      </c>
      <c r="H2728" s="33">
        <v>13800</v>
      </c>
      <c r="I2728" s="31">
        <v>0</v>
      </c>
      <c r="J2728" s="33">
        <v>23283.56</v>
      </c>
      <c r="K2728" s="33">
        <v>3477.1</v>
      </c>
      <c r="L2728" s="31">
        <v>4.99</v>
      </c>
      <c r="M2728" s="31"/>
      <c r="N2728" s="33">
        <v>120808.18</v>
      </c>
      <c r="O2728" s="31">
        <v>0</v>
      </c>
    </row>
    <row r="2729" spans="1:15" x14ac:dyDescent="0.25">
      <c r="A2729" s="30">
        <v>114</v>
      </c>
      <c r="B2729" s="31" t="s">
        <v>115</v>
      </c>
      <c r="C2729" s="31" t="s">
        <v>15</v>
      </c>
      <c r="D2729" s="31">
        <v>7</v>
      </c>
      <c r="E2729" s="31">
        <v>6</v>
      </c>
      <c r="F2729" s="32">
        <v>45323</v>
      </c>
      <c r="G2729" s="33">
        <v>35089.61</v>
      </c>
      <c r="H2729" s="31">
        <v>0</v>
      </c>
      <c r="I2729" s="31">
        <v>0</v>
      </c>
      <c r="J2729" s="33">
        <v>12755.75</v>
      </c>
      <c r="K2729" s="33">
        <v>3984</v>
      </c>
      <c r="L2729" s="31">
        <v>18</v>
      </c>
      <c r="M2729" s="31"/>
      <c r="N2729" s="33">
        <v>51847.360000000001</v>
      </c>
      <c r="O2729" s="31">
        <v>0</v>
      </c>
    </row>
    <row r="2730" spans="1:15" x14ac:dyDescent="0.25">
      <c r="A2730" s="30">
        <v>13</v>
      </c>
      <c r="B2730" s="31" t="s">
        <v>25</v>
      </c>
      <c r="C2730" s="31" t="s">
        <v>15</v>
      </c>
      <c r="D2730" s="31">
        <v>6</v>
      </c>
      <c r="E2730" s="31">
        <v>6</v>
      </c>
      <c r="F2730" s="32">
        <v>45323</v>
      </c>
      <c r="G2730" s="33">
        <v>65296.46</v>
      </c>
      <c r="H2730" s="31">
        <v>925</v>
      </c>
      <c r="I2730" s="33">
        <v>1740</v>
      </c>
      <c r="J2730" s="33">
        <v>35012.83</v>
      </c>
      <c r="K2730" s="33">
        <v>4752.84</v>
      </c>
      <c r="L2730" s="31">
        <v>85</v>
      </c>
      <c r="M2730" s="31"/>
      <c r="N2730" s="33">
        <v>107812.13</v>
      </c>
      <c r="O2730" s="31">
        <v>0</v>
      </c>
    </row>
    <row r="2731" spans="1:15" ht="30" x14ac:dyDescent="0.25">
      <c r="A2731" s="30">
        <v>81</v>
      </c>
      <c r="B2731" s="31" t="s">
        <v>91</v>
      </c>
      <c r="C2731" s="31" t="s">
        <v>59</v>
      </c>
      <c r="D2731" s="31">
        <v>7</v>
      </c>
      <c r="E2731" s="31">
        <v>0</v>
      </c>
      <c r="F2731" s="32">
        <v>45323</v>
      </c>
      <c r="G2731" s="33">
        <v>41638.17</v>
      </c>
      <c r="H2731" s="31">
        <v>0</v>
      </c>
      <c r="I2731" s="31">
        <v>0</v>
      </c>
      <c r="J2731" s="33">
        <v>17989.5</v>
      </c>
      <c r="K2731" s="33">
        <v>6488.3</v>
      </c>
      <c r="L2731" s="31">
        <v>15</v>
      </c>
      <c r="M2731" s="31"/>
      <c r="N2731" s="33">
        <v>66130.97</v>
      </c>
      <c r="O2731" s="31">
        <v>-147.06</v>
      </c>
    </row>
    <row r="2732" spans="1:15" x14ac:dyDescent="0.25">
      <c r="A2732" s="30">
        <v>61</v>
      </c>
      <c r="B2732" s="31" t="s">
        <v>78</v>
      </c>
      <c r="C2732" s="31" t="s">
        <v>15</v>
      </c>
      <c r="D2732" s="31">
        <v>8</v>
      </c>
      <c r="E2732" s="31" t="s">
        <v>79</v>
      </c>
      <c r="F2732" s="32">
        <v>45323</v>
      </c>
      <c r="G2732" s="33">
        <v>79864.3</v>
      </c>
      <c r="H2732" s="31">
        <v>320</v>
      </c>
      <c r="I2732" s="31">
        <v>0</v>
      </c>
      <c r="J2732" s="33">
        <v>37426.58</v>
      </c>
      <c r="K2732" s="33">
        <v>5565.8</v>
      </c>
      <c r="L2732" s="31">
        <v>115.5</v>
      </c>
      <c r="M2732" s="31"/>
      <c r="N2732" s="33">
        <v>123292.18</v>
      </c>
      <c r="O2732" s="31">
        <v>0</v>
      </c>
    </row>
    <row r="2733" spans="1:15" x14ac:dyDescent="0.25">
      <c r="A2733" s="30">
        <v>64</v>
      </c>
      <c r="B2733" s="31" t="s">
        <v>70</v>
      </c>
      <c r="C2733" s="31" t="s">
        <v>32</v>
      </c>
      <c r="D2733" s="31">
        <v>9</v>
      </c>
      <c r="E2733" s="31">
        <v>6</v>
      </c>
      <c r="F2733" s="32">
        <v>45323</v>
      </c>
      <c r="G2733" s="33">
        <v>128662.45</v>
      </c>
      <c r="H2733" s="33">
        <v>2706.49</v>
      </c>
      <c r="I2733" s="33">
        <v>6493</v>
      </c>
      <c r="J2733" s="33">
        <v>47401.06</v>
      </c>
      <c r="K2733" s="33">
        <v>5587.98</v>
      </c>
      <c r="L2733" s="31">
        <v>265.92</v>
      </c>
      <c r="M2733" s="31"/>
      <c r="N2733" s="33">
        <v>191116.9</v>
      </c>
      <c r="O2733" s="31">
        <v>0</v>
      </c>
    </row>
    <row r="2734" spans="1:15" x14ac:dyDescent="0.25">
      <c r="A2734" s="30">
        <v>34</v>
      </c>
      <c r="B2734" s="31" t="s">
        <v>48</v>
      </c>
      <c r="C2734" s="31" t="s">
        <v>15</v>
      </c>
      <c r="D2734" s="31">
        <v>7</v>
      </c>
      <c r="E2734" s="31">
        <v>6</v>
      </c>
      <c r="F2734" s="32">
        <v>45323</v>
      </c>
      <c r="G2734" s="33">
        <v>72690.34</v>
      </c>
      <c r="H2734" s="33">
        <v>8557.5</v>
      </c>
      <c r="I2734" s="33">
        <v>3755</v>
      </c>
      <c r="J2734" s="33">
        <v>35297.78</v>
      </c>
      <c r="K2734" s="33">
        <v>4411.1499999999996</v>
      </c>
      <c r="L2734" s="33">
        <v>1360</v>
      </c>
      <c r="M2734" s="33"/>
      <c r="N2734" s="33">
        <v>126071.77</v>
      </c>
      <c r="O2734" s="31">
        <v>0</v>
      </c>
    </row>
    <row r="2735" spans="1:15" x14ac:dyDescent="0.25">
      <c r="A2735" s="30">
        <v>14</v>
      </c>
      <c r="B2735" s="31" t="s">
        <v>24</v>
      </c>
      <c r="C2735" s="31" t="s">
        <v>15</v>
      </c>
      <c r="D2735" s="31">
        <v>6</v>
      </c>
      <c r="E2735" s="31">
        <v>4.5</v>
      </c>
      <c r="F2735" s="32">
        <v>45323</v>
      </c>
      <c r="G2735" s="33">
        <v>58307.040000000001</v>
      </c>
      <c r="H2735" s="31">
        <v>0</v>
      </c>
      <c r="I2735" s="31">
        <v>900</v>
      </c>
      <c r="J2735" s="33">
        <v>23085.79</v>
      </c>
      <c r="K2735" s="33">
        <v>4091.5</v>
      </c>
      <c r="L2735" s="31">
        <v>10</v>
      </c>
      <c r="M2735" s="31"/>
      <c r="N2735" s="33">
        <v>86394.33</v>
      </c>
      <c r="O2735" s="31">
        <v>0</v>
      </c>
    </row>
    <row r="2736" spans="1:15" x14ac:dyDescent="0.25">
      <c r="A2736" s="30">
        <v>23</v>
      </c>
      <c r="B2736" s="31" t="s">
        <v>35</v>
      </c>
      <c r="C2736" s="31" t="s">
        <v>36</v>
      </c>
      <c r="D2736" s="31">
        <v>6</v>
      </c>
      <c r="E2736" s="31">
        <v>6</v>
      </c>
      <c r="F2736" s="32">
        <v>45323</v>
      </c>
      <c r="G2736" s="33">
        <v>65740.77</v>
      </c>
      <c r="H2736" s="33">
        <v>1440</v>
      </c>
      <c r="I2736" s="33">
        <v>1800</v>
      </c>
      <c r="J2736" s="33">
        <v>26636</v>
      </c>
      <c r="K2736" s="33">
        <v>5354.5</v>
      </c>
      <c r="L2736" s="33">
        <v>4854.8599999999997</v>
      </c>
      <c r="M2736" s="33"/>
      <c r="N2736" s="33">
        <v>105826.13</v>
      </c>
      <c r="O2736" s="31">
        <v>0</v>
      </c>
    </row>
    <row r="2737" spans="1:15" x14ac:dyDescent="0.25">
      <c r="A2737" s="30">
        <v>48</v>
      </c>
      <c r="B2737" s="31" t="s">
        <v>95</v>
      </c>
      <c r="C2737" s="31" t="s">
        <v>36</v>
      </c>
      <c r="D2737" s="31">
        <v>8</v>
      </c>
      <c r="E2737" s="31">
        <v>6</v>
      </c>
      <c r="F2737" s="32">
        <v>45323</v>
      </c>
      <c r="G2737" s="33">
        <v>127667.65</v>
      </c>
      <c r="H2737" s="31">
        <v>0</v>
      </c>
      <c r="I2737" s="33">
        <v>1190</v>
      </c>
      <c r="J2737" s="33">
        <v>28453.1</v>
      </c>
      <c r="K2737" s="33">
        <v>10797.87</v>
      </c>
      <c r="L2737" s="31">
        <v>394.8</v>
      </c>
      <c r="M2737" s="31"/>
      <c r="N2737" s="33">
        <v>168503.42</v>
      </c>
      <c r="O2737" s="31">
        <v>0</v>
      </c>
    </row>
    <row r="2738" spans="1:15" x14ac:dyDescent="0.25">
      <c r="A2738" s="30">
        <v>19</v>
      </c>
      <c r="B2738" s="31" t="s">
        <v>31</v>
      </c>
      <c r="C2738" s="31" t="s">
        <v>32</v>
      </c>
      <c r="D2738" s="31">
        <v>6</v>
      </c>
      <c r="E2738" s="31">
        <v>6</v>
      </c>
      <c r="F2738" s="32">
        <v>45323</v>
      </c>
      <c r="G2738" s="33">
        <v>83670.039999999994</v>
      </c>
      <c r="H2738" s="33">
        <v>10040</v>
      </c>
      <c r="I2738" s="33">
        <v>2820</v>
      </c>
      <c r="J2738" s="33">
        <v>28684.14</v>
      </c>
      <c r="K2738" s="33">
        <v>4046.8</v>
      </c>
      <c r="L2738" s="31">
        <v>60</v>
      </c>
      <c r="M2738" s="31"/>
      <c r="N2738" s="33">
        <v>129320.98</v>
      </c>
      <c r="O2738" s="31">
        <v>0</v>
      </c>
    </row>
    <row r="2739" spans="1:15" x14ac:dyDescent="0.25">
      <c r="A2739" s="30">
        <v>89</v>
      </c>
      <c r="B2739" s="31" t="s">
        <v>83</v>
      </c>
      <c r="C2739" s="31" t="s">
        <v>32</v>
      </c>
      <c r="D2739" s="31">
        <v>9</v>
      </c>
      <c r="E2739" s="31">
        <v>6</v>
      </c>
      <c r="F2739" s="32">
        <v>45323</v>
      </c>
      <c r="G2739" s="33">
        <v>135552.5</v>
      </c>
      <c r="H2739" s="31">
        <v>0</v>
      </c>
      <c r="I2739" s="31">
        <v>385</v>
      </c>
      <c r="J2739" s="33">
        <v>46502.98</v>
      </c>
      <c r="K2739" s="33">
        <v>6776.64</v>
      </c>
      <c r="L2739" s="31">
        <v>139.91999999999999</v>
      </c>
      <c r="M2739" s="31"/>
      <c r="N2739" s="33">
        <v>189357.04</v>
      </c>
      <c r="O2739" s="31">
        <v>0</v>
      </c>
    </row>
    <row r="2740" spans="1:15" x14ac:dyDescent="0.25">
      <c r="A2740" s="30">
        <v>129</v>
      </c>
      <c r="B2740" s="31" t="s">
        <v>117</v>
      </c>
      <c r="C2740" s="31" t="s">
        <v>32</v>
      </c>
      <c r="D2740" s="31">
        <v>10</v>
      </c>
      <c r="E2740" s="31">
        <v>7</v>
      </c>
      <c r="F2740" s="32">
        <v>45323</v>
      </c>
      <c r="G2740" s="33">
        <v>47164.5</v>
      </c>
      <c r="H2740" s="31">
        <v>0</v>
      </c>
      <c r="I2740" s="33">
        <v>1474.99</v>
      </c>
      <c r="J2740" s="33">
        <v>18585.099999999999</v>
      </c>
      <c r="K2740" s="33">
        <v>5962.07</v>
      </c>
      <c r="L2740" s="31">
        <v>478.95</v>
      </c>
      <c r="M2740" s="31"/>
      <c r="N2740" s="33">
        <v>73665.61</v>
      </c>
      <c r="O2740" s="31">
        <v>867.88</v>
      </c>
    </row>
    <row r="2741" spans="1:15" ht="30" x14ac:dyDescent="0.25">
      <c r="A2741" s="30">
        <v>58</v>
      </c>
      <c r="B2741" s="31" t="s">
        <v>58</v>
      </c>
      <c r="C2741" s="31" t="s">
        <v>59</v>
      </c>
      <c r="D2741" s="31">
        <v>8</v>
      </c>
      <c r="E2741" s="31">
        <v>6</v>
      </c>
      <c r="F2741" s="32">
        <v>45323</v>
      </c>
      <c r="G2741" s="33">
        <v>56828.85</v>
      </c>
      <c r="H2741" s="31">
        <v>0</v>
      </c>
      <c r="I2741" s="33">
        <v>12072.5</v>
      </c>
      <c r="J2741" s="33">
        <v>19424.189999999999</v>
      </c>
      <c r="K2741" s="33">
        <v>7367.43</v>
      </c>
      <c r="L2741" s="31">
        <v>585</v>
      </c>
      <c r="M2741" s="31"/>
      <c r="N2741" s="33">
        <v>96277.97</v>
      </c>
      <c r="O2741" s="31">
        <v>0</v>
      </c>
    </row>
    <row r="2742" spans="1:15" x14ac:dyDescent="0.25">
      <c r="A2742" s="30">
        <v>121</v>
      </c>
      <c r="B2742" s="31" t="s">
        <v>116</v>
      </c>
      <c r="C2742" s="31" t="s">
        <v>15</v>
      </c>
      <c r="D2742" s="31">
        <v>7</v>
      </c>
      <c r="E2742" s="31">
        <v>7</v>
      </c>
      <c r="F2742" s="32">
        <v>45323</v>
      </c>
      <c r="G2742" s="33">
        <v>48817.5</v>
      </c>
      <c r="H2742" s="31">
        <v>720</v>
      </c>
      <c r="I2742" s="31">
        <v>600</v>
      </c>
      <c r="J2742" s="33">
        <v>17020.580000000002</v>
      </c>
      <c r="K2742" s="33">
        <v>4035.83</v>
      </c>
      <c r="L2742" s="31">
        <v>180</v>
      </c>
      <c r="M2742" s="31"/>
      <c r="N2742" s="33">
        <v>71373.91</v>
      </c>
      <c r="O2742" s="31">
        <v>350</v>
      </c>
    </row>
    <row r="2743" spans="1:15" x14ac:dyDescent="0.25">
      <c r="A2743" s="30">
        <v>99</v>
      </c>
      <c r="B2743" s="31" t="s">
        <v>85</v>
      </c>
      <c r="C2743" s="31" t="s">
        <v>15</v>
      </c>
      <c r="D2743" s="31">
        <v>8</v>
      </c>
      <c r="E2743" s="31">
        <v>6</v>
      </c>
      <c r="F2743" s="32">
        <v>45323</v>
      </c>
      <c r="G2743" s="33">
        <v>81183.27</v>
      </c>
      <c r="H2743" s="33">
        <v>2930</v>
      </c>
      <c r="I2743" s="33">
        <v>2161.25</v>
      </c>
      <c r="J2743" s="33">
        <v>37735.03</v>
      </c>
      <c r="K2743" s="33">
        <v>7247.23</v>
      </c>
      <c r="L2743" s="31">
        <v>75</v>
      </c>
      <c r="M2743" s="31"/>
      <c r="N2743" s="33">
        <v>131331.78</v>
      </c>
      <c r="O2743" s="31">
        <v>0</v>
      </c>
    </row>
    <row r="2744" spans="1:15" ht="30" x14ac:dyDescent="0.25">
      <c r="A2744" s="30">
        <v>82</v>
      </c>
      <c r="B2744" s="31" t="s">
        <v>87</v>
      </c>
      <c r="C2744" s="31" t="s">
        <v>59</v>
      </c>
      <c r="D2744" s="31">
        <v>7</v>
      </c>
      <c r="E2744" s="31">
        <v>0</v>
      </c>
      <c r="F2744" s="32">
        <v>45323</v>
      </c>
      <c r="G2744" s="33">
        <v>74253.899999999994</v>
      </c>
      <c r="H2744" s="31">
        <v>0</v>
      </c>
      <c r="I2744" s="31">
        <v>0</v>
      </c>
      <c r="J2744" s="33">
        <v>20102.41</v>
      </c>
      <c r="K2744" s="33">
        <v>5660.66</v>
      </c>
      <c r="L2744" s="31">
        <v>16.989999999999998</v>
      </c>
      <c r="M2744" s="31"/>
      <c r="N2744" s="33">
        <v>100033.96</v>
      </c>
      <c r="O2744" s="33">
        <v>-1208.82</v>
      </c>
    </row>
    <row r="2745" spans="1:15" x14ac:dyDescent="0.25">
      <c r="A2745" s="30">
        <v>41</v>
      </c>
      <c r="B2745" s="31" t="s">
        <v>50</v>
      </c>
      <c r="C2745" s="31" t="s">
        <v>38</v>
      </c>
      <c r="D2745" s="31">
        <v>5</v>
      </c>
      <c r="E2745" s="31">
        <v>6</v>
      </c>
      <c r="F2745" s="32">
        <v>45323</v>
      </c>
      <c r="G2745" s="33">
        <v>44978.55</v>
      </c>
      <c r="H2745" s="33">
        <v>3520</v>
      </c>
      <c r="I2745" s="31">
        <v>765.01</v>
      </c>
      <c r="J2745" s="33">
        <v>12450.41</v>
      </c>
      <c r="K2745" s="33">
        <v>2540.7399999999998</v>
      </c>
      <c r="L2745" s="31">
        <v>626.91999999999996</v>
      </c>
      <c r="M2745" s="31"/>
      <c r="N2745" s="33">
        <v>64881.63</v>
      </c>
      <c r="O2745" s="31">
        <v>0</v>
      </c>
    </row>
    <row r="2746" spans="1:15" x14ac:dyDescent="0.25">
      <c r="A2746" s="30">
        <v>97</v>
      </c>
      <c r="B2746" s="31" t="s">
        <v>96</v>
      </c>
      <c r="C2746" s="31" t="s">
        <v>15</v>
      </c>
      <c r="D2746" s="31">
        <v>8</v>
      </c>
      <c r="E2746" s="31">
        <v>7</v>
      </c>
      <c r="F2746" s="32">
        <v>45323</v>
      </c>
      <c r="G2746" s="33">
        <v>44134.19</v>
      </c>
      <c r="H2746" s="31">
        <v>0</v>
      </c>
      <c r="I2746" s="33">
        <v>3055</v>
      </c>
      <c r="J2746" s="33">
        <v>24940.92</v>
      </c>
      <c r="K2746" s="33">
        <v>8920.5300000000007</v>
      </c>
      <c r="L2746" s="31">
        <v>301.92</v>
      </c>
      <c r="M2746" s="31"/>
      <c r="N2746" s="33">
        <v>81352.56</v>
      </c>
      <c r="O2746" s="31">
        <v>-818.72</v>
      </c>
    </row>
    <row r="2747" spans="1:15" x14ac:dyDescent="0.25">
      <c r="A2747" s="30">
        <v>8</v>
      </c>
      <c r="B2747" s="31" t="s">
        <v>18</v>
      </c>
      <c r="C2747" s="31" t="s">
        <v>15</v>
      </c>
      <c r="D2747" s="31">
        <v>6</v>
      </c>
      <c r="E2747" s="31">
        <v>6</v>
      </c>
      <c r="F2747" s="32">
        <v>45323</v>
      </c>
      <c r="G2747" s="33">
        <v>62016.27</v>
      </c>
      <c r="H2747" s="33">
        <v>11575.55</v>
      </c>
      <c r="I2747" s="31">
        <v>120</v>
      </c>
      <c r="J2747" s="33">
        <v>37696.879999999997</v>
      </c>
      <c r="K2747" s="33">
        <v>6296.14</v>
      </c>
      <c r="L2747" s="31">
        <v>84.42</v>
      </c>
      <c r="M2747" s="31"/>
      <c r="N2747" s="33">
        <v>117789.26</v>
      </c>
      <c r="O2747" s="31">
        <v>0</v>
      </c>
    </row>
    <row r="2748" spans="1:15" x14ac:dyDescent="0.25">
      <c r="A2748" s="30">
        <v>35</v>
      </c>
      <c r="B2748" s="31" t="s">
        <v>61</v>
      </c>
      <c r="C2748" s="31" t="s">
        <v>15</v>
      </c>
      <c r="D2748" s="31">
        <v>9</v>
      </c>
      <c r="E2748" s="31">
        <v>6</v>
      </c>
      <c r="F2748" s="32">
        <v>45323</v>
      </c>
      <c r="G2748" s="33">
        <v>108850.76</v>
      </c>
      <c r="H2748" s="31">
        <v>410</v>
      </c>
      <c r="I2748" s="31">
        <v>0</v>
      </c>
      <c r="J2748" s="33">
        <v>27898.78</v>
      </c>
      <c r="K2748" s="33">
        <v>7107.63</v>
      </c>
      <c r="L2748" s="31">
        <v>287</v>
      </c>
      <c r="M2748" s="31"/>
      <c r="N2748" s="33">
        <v>144554.17000000001</v>
      </c>
      <c r="O2748" s="31">
        <v>-133.01</v>
      </c>
    </row>
    <row r="2749" spans="1:15" x14ac:dyDescent="0.25">
      <c r="A2749" s="30">
        <v>55</v>
      </c>
      <c r="B2749" s="31" t="s">
        <v>118</v>
      </c>
      <c r="C2749" s="31" t="s">
        <v>36</v>
      </c>
      <c r="D2749" s="31">
        <v>10</v>
      </c>
      <c r="E2749" s="31">
        <v>6</v>
      </c>
      <c r="F2749" s="32">
        <v>45323</v>
      </c>
      <c r="G2749" s="33">
        <v>54543.72</v>
      </c>
      <c r="H2749" s="31">
        <v>0</v>
      </c>
      <c r="I2749" s="31">
        <v>0</v>
      </c>
      <c r="J2749" s="33">
        <v>12402.14</v>
      </c>
      <c r="K2749" s="33">
        <v>4540.05</v>
      </c>
      <c r="L2749" s="31">
        <v>0</v>
      </c>
      <c r="M2749" s="31"/>
      <c r="N2749" s="33">
        <v>71485.91</v>
      </c>
      <c r="O2749" s="31">
        <v>305</v>
      </c>
    </row>
    <row r="2750" spans="1:15" x14ac:dyDescent="0.25">
      <c r="A2750" s="30">
        <v>117</v>
      </c>
      <c r="B2750" s="31" t="s">
        <v>89</v>
      </c>
      <c r="C2750" s="31" t="s">
        <v>15</v>
      </c>
      <c r="D2750" s="31">
        <v>5</v>
      </c>
      <c r="E2750" s="31">
        <v>7</v>
      </c>
      <c r="F2750" s="32">
        <v>45323</v>
      </c>
      <c r="G2750" s="33">
        <v>27740.45</v>
      </c>
      <c r="H2750" s="31">
        <v>0</v>
      </c>
      <c r="I2750" s="31">
        <v>220</v>
      </c>
      <c r="J2750" s="33">
        <v>19451.62</v>
      </c>
      <c r="K2750" s="33">
        <v>10400.19</v>
      </c>
      <c r="L2750" s="33">
        <v>3167.41</v>
      </c>
      <c r="M2750" s="33"/>
      <c r="N2750" s="33">
        <v>60979.67</v>
      </c>
      <c r="O2750" s="31">
        <v>0</v>
      </c>
    </row>
    <row r="2751" spans="1:15" x14ac:dyDescent="0.25">
      <c r="A2751" s="30">
        <v>27</v>
      </c>
      <c r="B2751" s="31" t="s">
        <v>42</v>
      </c>
      <c r="C2751" s="31" t="s">
        <v>15</v>
      </c>
      <c r="D2751" s="31">
        <v>6</v>
      </c>
      <c r="E2751" s="31">
        <v>6</v>
      </c>
      <c r="F2751" s="32">
        <v>45323</v>
      </c>
      <c r="G2751" s="33">
        <v>76866.5</v>
      </c>
      <c r="H2751" s="33">
        <v>40200</v>
      </c>
      <c r="I2751" s="31">
        <v>265</v>
      </c>
      <c r="J2751" s="33">
        <v>34677.1</v>
      </c>
      <c r="K2751" s="33">
        <v>4765.88</v>
      </c>
      <c r="L2751" s="31">
        <v>102</v>
      </c>
      <c r="M2751" s="31"/>
      <c r="N2751" s="33">
        <v>156876.48000000001</v>
      </c>
      <c r="O2751" s="31">
        <v>0</v>
      </c>
    </row>
    <row r="2752" spans="1:15" x14ac:dyDescent="0.25">
      <c r="A2752" s="30">
        <v>90</v>
      </c>
      <c r="B2752" s="31" t="s">
        <v>90</v>
      </c>
      <c r="C2752" s="31" t="s">
        <v>38</v>
      </c>
      <c r="D2752" s="31">
        <v>6</v>
      </c>
      <c r="E2752" s="31">
        <v>7</v>
      </c>
      <c r="F2752" s="32">
        <v>45323</v>
      </c>
      <c r="G2752" s="33">
        <v>55137.79</v>
      </c>
      <c r="H2752" s="33">
        <v>6540</v>
      </c>
      <c r="I2752" s="31">
        <v>0</v>
      </c>
      <c r="J2752" s="33">
        <v>21354.080000000002</v>
      </c>
      <c r="K2752" s="33">
        <v>7943.33</v>
      </c>
      <c r="L2752" s="31">
        <v>17.5</v>
      </c>
      <c r="M2752" s="31"/>
      <c r="N2752" s="33">
        <v>90992.7</v>
      </c>
      <c r="O2752" s="31">
        <v>18.82</v>
      </c>
    </row>
    <row r="2753" spans="1:15" x14ac:dyDescent="0.25">
      <c r="A2753" s="30">
        <v>146</v>
      </c>
      <c r="B2753" s="31" t="s">
        <v>119</v>
      </c>
      <c r="C2753" s="31" t="s">
        <v>15</v>
      </c>
      <c r="D2753" s="31">
        <v>8</v>
      </c>
      <c r="E2753" s="31">
        <v>6</v>
      </c>
      <c r="F2753" s="32">
        <v>45323</v>
      </c>
      <c r="G2753" s="33">
        <v>64810.400000000001</v>
      </c>
      <c r="H2753" s="31">
        <v>0</v>
      </c>
      <c r="I2753" s="31">
        <v>100</v>
      </c>
      <c r="J2753" s="33">
        <v>21673.279999999999</v>
      </c>
      <c r="K2753" s="33">
        <v>4753.78</v>
      </c>
      <c r="L2753" s="31">
        <v>310</v>
      </c>
      <c r="M2753" s="31"/>
      <c r="N2753" s="33">
        <v>91647.46</v>
      </c>
      <c r="O2753" s="31">
        <v>0</v>
      </c>
    </row>
    <row r="2754" spans="1:15" ht="30" x14ac:dyDescent="0.25">
      <c r="A2754" s="30">
        <v>85</v>
      </c>
      <c r="B2754" s="31" t="s">
        <v>88</v>
      </c>
      <c r="C2754" s="31" t="s">
        <v>59</v>
      </c>
      <c r="D2754" s="31">
        <v>8</v>
      </c>
      <c r="E2754" s="31">
        <v>6</v>
      </c>
      <c r="F2754" s="32">
        <v>45323</v>
      </c>
      <c r="G2754" s="33">
        <v>48215.35</v>
      </c>
      <c r="H2754" s="31">
        <v>0</v>
      </c>
      <c r="I2754" s="33">
        <v>2385</v>
      </c>
      <c r="J2754" s="33">
        <v>17920.48</v>
      </c>
      <c r="K2754" s="33">
        <v>4778.46</v>
      </c>
      <c r="L2754" s="33">
        <v>1947.04</v>
      </c>
      <c r="M2754" s="33"/>
      <c r="N2754" s="33">
        <v>75246.33</v>
      </c>
      <c r="O2754" s="31">
        <v>0</v>
      </c>
    </row>
    <row r="2755" spans="1:15" x14ac:dyDescent="0.25">
      <c r="A2755" s="30">
        <v>100</v>
      </c>
      <c r="B2755" s="31" t="s">
        <v>103</v>
      </c>
      <c r="C2755" s="31" t="s">
        <v>15</v>
      </c>
      <c r="D2755" s="31">
        <v>8</v>
      </c>
      <c r="E2755" s="31">
        <v>6</v>
      </c>
      <c r="F2755" s="32">
        <v>45323</v>
      </c>
      <c r="G2755" s="33">
        <v>48816.74</v>
      </c>
      <c r="H2755" s="33">
        <v>9440</v>
      </c>
      <c r="I2755" s="31">
        <v>0</v>
      </c>
      <c r="J2755" s="33">
        <v>33739.980000000003</v>
      </c>
      <c r="K2755" s="33">
        <v>10969.77</v>
      </c>
      <c r="L2755" s="31">
        <v>0</v>
      </c>
      <c r="M2755" s="31"/>
      <c r="N2755" s="33">
        <v>102966.49</v>
      </c>
      <c r="O2755" s="31">
        <v>0</v>
      </c>
    </row>
    <row r="2756" spans="1:15" x14ac:dyDescent="0.25">
      <c r="A2756" s="30">
        <v>44</v>
      </c>
      <c r="B2756" s="31" t="s">
        <v>84</v>
      </c>
      <c r="C2756" s="31" t="s">
        <v>15</v>
      </c>
      <c r="D2756" s="31">
        <v>7</v>
      </c>
      <c r="E2756" s="31">
        <v>6</v>
      </c>
      <c r="F2756" s="32">
        <v>45323</v>
      </c>
      <c r="G2756" s="33">
        <v>93193.99</v>
      </c>
      <c r="H2756" s="31">
        <v>0</v>
      </c>
      <c r="I2756" s="33">
        <v>1200</v>
      </c>
      <c r="J2756" s="33">
        <v>37751.93</v>
      </c>
      <c r="K2756" s="33">
        <v>6577.13</v>
      </c>
      <c r="L2756" s="33">
        <v>8211.7199999999993</v>
      </c>
      <c r="M2756" s="33"/>
      <c r="N2756" s="33">
        <v>146934.76999999999</v>
      </c>
      <c r="O2756" s="31">
        <v>0</v>
      </c>
    </row>
    <row r="2757" spans="1:15" ht="30" x14ac:dyDescent="0.25">
      <c r="A2757" s="30">
        <v>109</v>
      </c>
      <c r="B2757" s="31" t="s">
        <v>99</v>
      </c>
      <c r="C2757" s="31" t="s">
        <v>20</v>
      </c>
      <c r="D2757" s="31">
        <v>7</v>
      </c>
      <c r="E2757" s="31">
        <v>6</v>
      </c>
      <c r="F2757" s="32">
        <v>45323</v>
      </c>
      <c r="G2757" s="33">
        <v>69778</v>
      </c>
      <c r="H2757" s="31">
        <v>900</v>
      </c>
      <c r="I2757" s="33">
        <v>1027.25</v>
      </c>
      <c r="J2757" s="33">
        <v>21618.83</v>
      </c>
      <c r="K2757" s="33">
        <v>3948</v>
      </c>
      <c r="L2757" s="31">
        <v>0</v>
      </c>
      <c r="M2757" s="31"/>
      <c r="N2757" s="33">
        <v>97272.08</v>
      </c>
      <c r="O2757" s="31">
        <v>0</v>
      </c>
    </row>
    <row r="2758" spans="1:15" x14ac:dyDescent="0.25">
      <c r="A2758" s="30">
        <v>53</v>
      </c>
      <c r="B2758" s="31" t="s">
        <v>66</v>
      </c>
      <c r="C2758" s="31" t="s">
        <v>36</v>
      </c>
      <c r="D2758" s="31">
        <v>6</v>
      </c>
      <c r="E2758" s="31">
        <v>6</v>
      </c>
      <c r="F2758" s="32">
        <v>45323</v>
      </c>
      <c r="G2758" s="33">
        <v>54478.54</v>
      </c>
      <c r="H2758" s="33">
        <v>15050</v>
      </c>
      <c r="I2758" s="33">
        <v>3605</v>
      </c>
      <c r="J2758" s="33">
        <v>20425.810000000001</v>
      </c>
      <c r="K2758" s="33">
        <v>4539.37</v>
      </c>
      <c r="L2758" s="31">
        <v>84</v>
      </c>
      <c r="M2758" s="31"/>
      <c r="N2758" s="33">
        <v>98182.720000000001</v>
      </c>
      <c r="O2758" s="31">
        <v>35.22</v>
      </c>
    </row>
    <row r="2759" spans="1:15" x14ac:dyDescent="0.25">
      <c r="A2759" s="30">
        <v>22</v>
      </c>
      <c r="B2759" s="31" t="s">
        <v>34</v>
      </c>
      <c r="C2759" s="31" t="s">
        <v>15</v>
      </c>
      <c r="D2759" s="31">
        <v>6</v>
      </c>
      <c r="E2759" s="31">
        <v>4.5</v>
      </c>
      <c r="F2759" s="32">
        <v>45323</v>
      </c>
      <c r="G2759" s="33">
        <v>59881.02</v>
      </c>
      <c r="H2759" s="33">
        <v>1520</v>
      </c>
      <c r="I2759" s="31">
        <v>190</v>
      </c>
      <c r="J2759" s="33">
        <v>21580.54</v>
      </c>
      <c r="K2759" s="33">
        <v>4179.32</v>
      </c>
      <c r="L2759" s="31">
        <v>99.95</v>
      </c>
      <c r="M2759" s="31"/>
      <c r="N2759" s="33">
        <v>87450.83</v>
      </c>
      <c r="O2759" s="31">
        <v>0</v>
      </c>
    </row>
    <row r="2760" spans="1:15" x14ac:dyDescent="0.25">
      <c r="A2760" s="30">
        <v>118</v>
      </c>
      <c r="B2760" s="31" t="s">
        <v>102</v>
      </c>
      <c r="C2760" s="31" t="s">
        <v>15</v>
      </c>
      <c r="D2760" s="31">
        <v>8</v>
      </c>
      <c r="E2760" s="31">
        <v>7</v>
      </c>
      <c r="F2760" s="32">
        <v>45323</v>
      </c>
      <c r="G2760" s="33">
        <v>67226.77</v>
      </c>
      <c r="H2760" s="33">
        <v>2577.0100000000002</v>
      </c>
      <c r="I2760" s="31">
        <v>664.08</v>
      </c>
      <c r="J2760" s="33">
        <v>37957.65</v>
      </c>
      <c r="K2760" s="33">
        <v>10351.57</v>
      </c>
      <c r="L2760" s="31">
        <v>45.3</v>
      </c>
      <c r="M2760" s="31"/>
      <c r="N2760" s="33">
        <v>118822.38</v>
      </c>
      <c r="O2760" s="31">
        <v>0</v>
      </c>
    </row>
    <row r="2761" spans="1:15" x14ac:dyDescent="0.25">
      <c r="A2761" s="30">
        <v>94</v>
      </c>
      <c r="B2761" s="31" t="s">
        <v>124</v>
      </c>
      <c r="C2761" s="31" t="s">
        <v>38</v>
      </c>
      <c r="D2761" s="31">
        <v>7</v>
      </c>
      <c r="E2761" s="31">
        <v>7</v>
      </c>
      <c r="F2761" s="32">
        <v>45323</v>
      </c>
      <c r="G2761" s="33">
        <v>18801.349999999999</v>
      </c>
      <c r="H2761" s="33">
        <v>1050</v>
      </c>
      <c r="I2761" s="31">
        <v>690</v>
      </c>
      <c r="J2761" s="33">
        <v>6895.72</v>
      </c>
      <c r="K2761" s="33">
        <v>3425.25</v>
      </c>
      <c r="L2761" s="31">
        <v>0</v>
      </c>
      <c r="M2761" s="31"/>
      <c r="N2761" s="33">
        <v>30862.32</v>
      </c>
      <c r="O2761" s="31">
        <v>0</v>
      </c>
    </row>
    <row r="2762" spans="1:15" x14ac:dyDescent="0.25">
      <c r="A2762" s="30">
        <v>21</v>
      </c>
      <c r="B2762" s="31" t="s">
        <v>33</v>
      </c>
      <c r="C2762" s="31" t="s">
        <v>15</v>
      </c>
      <c r="D2762" s="31">
        <v>6</v>
      </c>
      <c r="E2762" s="31">
        <v>6</v>
      </c>
      <c r="F2762" s="32">
        <v>45323</v>
      </c>
      <c r="G2762" s="33">
        <v>77803.75</v>
      </c>
      <c r="H2762" s="31">
        <v>0</v>
      </c>
      <c r="I2762" s="31">
        <v>270</v>
      </c>
      <c r="J2762" s="33">
        <v>31721.99</v>
      </c>
      <c r="K2762" s="33">
        <v>5793.32</v>
      </c>
      <c r="L2762" s="31">
        <v>203.94</v>
      </c>
      <c r="M2762" s="31"/>
      <c r="N2762" s="33">
        <v>115793</v>
      </c>
      <c r="O2762" s="31">
        <v>0</v>
      </c>
    </row>
    <row r="2763" spans="1:15" x14ac:dyDescent="0.25">
      <c r="A2763" s="30">
        <v>32</v>
      </c>
      <c r="B2763" s="31" t="s">
        <v>49</v>
      </c>
      <c r="C2763" s="31" t="s">
        <v>15</v>
      </c>
      <c r="D2763" s="31">
        <v>7</v>
      </c>
      <c r="E2763" s="31">
        <v>7</v>
      </c>
      <c r="F2763" s="32">
        <v>45323</v>
      </c>
      <c r="G2763" s="33">
        <v>73956.679999999993</v>
      </c>
      <c r="H2763" s="33">
        <v>2750</v>
      </c>
      <c r="I2763" s="31">
        <v>680</v>
      </c>
      <c r="J2763" s="33">
        <v>30441.75</v>
      </c>
      <c r="K2763" s="33">
        <v>4742.3500000000004</v>
      </c>
      <c r="L2763" s="31">
        <v>324.95999999999998</v>
      </c>
      <c r="M2763" s="31"/>
      <c r="N2763" s="33">
        <v>112895.74</v>
      </c>
      <c r="O2763" s="31">
        <v>0</v>
      </c>
    </row>
    <row r="2764" spans="1:15" x14ac:dyDescent="0.25">
      <c r="A2764" s="30">
        <v>40</v>
      </c>
      <c r="B2764" s="31" t="s">
        <v>57</v>
      </c>
      <c r="C2764" s="31" t="s">
        <v>32</v>
      </c>
      <c r="D2764" s="31">
        <v>7</v>
      </c>
      <c r="E2764" s="31">
        <v>6</v>
      </c>
      <c r="F2764" s="32">
        <v>45323</v>
      </c>
      <c r="G2764" s="33">
        <v>117241.5</v>
      </c>
      <c r="H2764" s="33">
        <v>17080</v>
      </c>
      <c r="I2764" s="33">
        <v>1950</v>
      </c>
      <c r="J2764" s="33">
        <v>48281.85</v>
      </c>
      <c r="K2764" s="33">
        <v>6311.63</v>
      </c>
      <c r="L2764" s="31">
        <v>103.91</v>
      </c>
      <c r="M2764" s="31"/>
      <c r="N2764" s="33">
        <v>190968.89</v>
      </c>
      <c r="O2764" s="31">
        <v>0</v>
      </c>
    </row>
    <row r="2765" spans="1:15" x14ac:dyDescent="0.25">
      <c r="A2765" s="30">
        <v>17</v>
      </c>
      <c r="B2765" s="31" t="s">
        <v>28</v>
      </c>
      <c r="C2765" s="31" t="s">
        <v>15</v>
      </c>
      <c r="D2765" s="31">
        <v>7</v>
      </c>
      <c r="E2765" s="31">
        <v>6</v>
      </c>
      <c r="F2765" s="32">
        <v>45323</v>
      </c>
      <c r="G2765" s="33">
        <v>75233</v>
      </c>
      <c r="H2765" s="33">
        <v>37880</v>
      </c>
      <c r="I2765" s="33">
        <v>4231</v>
      </c>
      <c r="J2765" s="33">
        <v>33391.43</v>
      </c>
      <c r="K2765" s="33">
        <v>5927.5</v>
      </c>
      <c r="L2765" s="31">
        <v>0</v>
      </c>
      <c r="M2765" s="31"/>
      <c r="N2765" s="33">
        <v>156662.93</v>
      </c>
      <c r="O2765" s="31">
        <v>0</v>
      </c>
    </row>
    <row r="2766" spans="1:15" x14ac:dyDescent="0.25">
      <c r="A2766" s="30">
        <v>128</v>
      </c>
      <c r="B2766" s="31" t="s">
        <v>111</v>
      </c>
      <c r="C2766" s="31" t="s">
        <v>15</v>
      </c>
      <c r="D2766" s="31">
        <v>7</v>
      </c>
      <c r="E2766" s="31">
        <v>6</v>
      </c>
      <c r="F2766" s="32">
        <v>45323</v>
      </c>
      <c r="G2766" s="33">
        <v>22165.75</v>
      </c>
      <c r="H2766" s="31">
        <v>0</v>
      </c>
      <c r="I2766" s="31">
        <v>0</v>
      </c>
      <c r="J2766" s="33">
        <v>9054.5</v>
      </c>
      <c r="K2766" s="33">
        <v>1836.78</v>
      </c>
      <c r="L2766" s="31">
        <v>213.96</v>
      </c>
      <c r="M2766" s="31"/>
      <c r="N2766" s="33">
        <v>33270.99</v>
      </c>
      <c r="O2766" s="31">
        <v>35.22</v>
      </c>
    </row>
    <row r="2767" spans="1:15" x14ac:dyDescent="0.25">
      <c r="A2767" s="30">
        <v>47</v>
      </c>
      <c r="B2767" s="31" t="s">
        <v>77</v>
      </c>
      <c r="C2767" s="31" t="s">
        <v>36</v>
      </c>
      <c r="D2767" s="31">
        <v>9</v>
      </c>
      <c r="E2767" s="31">
        <v>6</v>
      </c>
      <c r="F2767" s="32">
        <v>45323</v>
      </c>
      <c r="G2767" s="33">
        <v>120247.94</v>
      </c>
      <c r="H2767" s="31">
        <v>343.75</v>
      </c>
      <c r="I2767" s="33">
        <v>10742.5</v>
      </c>
      <c r="J2767" s="33">
        <v>38498.239999999998</v>
      </c>
      <c r="K2767" s="33">
        <v>12455.49</v>
      </c>
      <c r="L2767" s="33">
        <v>7664.06</v>
      </c>
      <c r="M2767" s="33"/>
      <c r="N2767" s="33">
        <v>189951.98</v>
      </c>
      <c r="O2767" s="31">
        <v>0</v>
      </c>
    </row>
    <row r="2768" spans="1:15" x14ac:dyDescent="0.25">
      <c r="A2768" s="30">
        <v>20</v>
      </c>
      <c r="B2768" s="31" t="s">
        <v>30</v>
      </c>
      <c r="C2768" s="31" t="s">
        <v>15</v>
      </c>
      <c r="D2768" s="31">
        <v>6</v>
      </c>
      <c r="E2768" s="31">
        <v>4.5</v>
      </c>
      <c r="F2768" s="32">
        <v>45323</v>
      </c>
      <c r="G2768" s="33">
        <v>50938.59</v>
      </c>
      <c r="H2768" s="31">
        <v>0</v>
      </c>
      <c r="I2768" s="31">
        <v>810</v>
      </c>
      <c r="J2768" s="33">
        <v>23187.61</v>
      </c>
      <c r="K2768" s="33">
        <v>4053.73</v>
      </c>
      <c r="L2768" s="31">
        <v>839.96</v>
      </c>
      <c r="M2768" s="31"/>
      <c r="N2768" s="33">
        <v>79829.89</v>
      </c>
      <c r="O2768" s="31">
        <v>0</v>
      </c>
    </row>
    <row r="2769" spans="1:15" x14ac:dyDescent="0.25">
      <c r="A2769" s="30">
        <v>60</v>
      </c>
      <c r="B2769" s="31" t="s">
        <v>67</v>
      </c>
      <c r="C2769" s="31" t="s">
        <v>15</v>
      </c>
      <c r="D2769" s="31">
        <v>7</v>
      </c>
      <c r="E2769" s="31">
        <v>6</v>
      </c>
      <c r="F2769" s="32">
        <v>45323</v>
      </c>
      <c r="G2769" s="33">
        <v>84705</v>
      </c>
      <c r="H2769" s="33">
        <v>1650</v>
      </c>
      <c r="I2769" s="33">
        <v>1550</v>
      </c>
      <c r="J2769" s="33">
        <v>39791</v>
      </c>
      <c r="K2769" s="33">
        <v>5733</v>
      </c>
      <c r="L2769" s="33">
        <v>1588.57</v>
      </c>
      <c r="M2769" s="33"/>
      <c r="N2769" s="33">
        <v>135017.57</v>
      </c>
      <c r="O2769" s="31">
        <v>0</v>
      </c>
    </row>
    <row r="2770" spans="1:15" x14ac:dyDescent="0.25">
      <c r="A2770" s="30">
        <v>113</v>
      </c>
      <c r="B2770" s="31" t="s">
        <v>109</v>
      </c>
      <c r="C2770" s="31" t="s">
        <v>32</v>
      </c>
      <c r="D2770" s="31">
        <v>6</v>
      </c>
      <c r="E2770" s="31">
        <v>7</v>
      </c>
      <c r="F2770" s="32">
        <v>45323</v>
      </c>
      <c r="G2770" s="33">
        <v>57104.72</v>
      </c>
      <c r="H2770" s="31">
        <v>0</v>
      </c>
      <c r="I2770" s="31">
        <v>650</v>
      </c>
      <c r="J2770" s="33">
        <v>19951.060000000001</v>
      </c>
      <c r="K2770" s="33">
        <v>5518.69</v>
      </c>
      <c r="L2770" s="31">
        <v>210.61</v>
      </c>
      <c r="M2770" s="31"/>
      <c r="N2770" s="33">
        <v>83435.08</v>
      </c>
      <c r="O2770" s="31">
        <v>570.1</v>
      </c>
    </row>
    <row r="2771" spans="1:15" x14ac:dyDescent="0.25">
      <c r="A2771" s="30">
        <v>62</v>
      </c>
      <c r="B2771" s="31" t="s">
        <v>63</v>
      </c>
      <c r="C2771" s="31" t="s">
        <v>15</v>
      </c>
      <c r="D2771" s="31">
        <v>9</v>
      </c>
      <c r="E2771" s="31">
        <v>6</v>
      </c>
      <c r="F2771" s="32">
        <v>45323</v>
      </c>
      <c r="G2771" s="33">
        <v>77556.86</v>
      </c>
      <c r="H2771" s="31">
        <v>0</v>
      </c>
      <c r="I2771" s="31">
        <v>100</v>
      </c>
      <c r="J2771" s="33">
        <v>28605.84</v>
      </c>
      <c r="K2771" s="33">
        <v>5459.7</v>
      </c>
      <c r="L2771" s="31">
        <v>206</v>
      </c>
      <c r="M2771" s="31"/>
      <c r="N2771" s="33">
        <v>111928.4</v>
      </c>
      <c r="O2771" s="31">
        <v>0</v>
      </c>
    </row>
    <row r="2772" spans="1:15" x14ac:dyDescent="0.25">
      <c r="A2772" s="30">
        <v>79</v>
      </c>
      <c r="B2772" s="31" t="s">
        <v>123</v>
      </c>
      <c r="C2772" s="31" t="s">
        <v>38</v>
      </c>
      <c r="D2772" s="31">
        <v>7</v>
      </c>
      <c r="E2772" s="31">
        <v>7</v>
      </c>
      <c r="F2772" s="32">
        <v>45323</v>
      </c>
      <c r="G2772" s="33">
        <v>27273.65</v>
      </c>
      <c r="H2772" s="33">
        <v>1800</v>
      </c>
      <c r="I2772" s="31">
        <v>420</v>
      </c>
      <c r="J2772" s="33">
        <v>8207.77</v>
      </c>
      <c r="K2772" s="33">
        <v>2594.91</v>
      </c>
      <c r="L2772" s="31">
        <v>0</v>
      </c>
      <c r="M2772" s="31"/>
      <c r="N2772" s="33">
        <v>40296.33</v>
      </c>
      <c r="O2772" s="33">
        <v>1130</v>
      </c>
    </row>
    <row r="2773" spans="1:15" x14ac:dyDescent="0.25">
      <c r="A2773" s="30">
        <v>63</v>
      </c>
      <c r="B2773" s="31" t="s">
        <v>56</v>
      </c>
      <c r="C2773" s="31" t="s">
        <v>15</v>
      </c>
      <c r="D2773" s="31">
        <v>8</v>
      </c>
      <c r="E2773" s="31">
        <v>6</v>
      </c>
      <c r="F2773" s="32">
        <v>45323</v>
      </c>
      <c r="G2773" s="33">
        <v>97550.51</v>
      </c>
      <c r="H2773" s="31">
        <v>300</v>
      </c>
      <c r="I2773" s="33">
        <v>1576.09</v>
      </c>
      <c r="J2773" s="33">
        <v>37861.019999999997</v>
      </c>
      <c r="K2773" s="33">
        <v>5111.8500000000004</v>
      </c>
      <c r="L2773" s="33">
        <v>2764.46</v>
      </c>
      <c r="M2773" s="33"/>
      <c r="N2773" s="33">
        <v>145163.93</v>
      </c>
      <c r="O2773" s="31">
        <v>0</v>
      </c>
    </row>
    <row r="2774" spans="1:15" x14ac:dyDescent="0.25">
      <c r="A2774" s="30">
        <v>108</v>
      </c>
      <c r="B2774" s="31" t="s">
        <v>97</v>
      </c>
      <c r="C2774" s="31" t="s">
        <v>15</v>
      </c>
      <c r="D2774" s="31">
        <v>9</v>
      </c>
      <c r="E2774" s="31">
        <v>4.5</v>
      </c>
      <c r="F2774" s="32">
        <v>45323</v>
      </c>
      <c r="G2774" s="33">
        <v>78006.350000000006</v>
      </c>
      <c r="H2774" s="31">
        <v>-299</v>
      </c>
      <c r="I2774" s="31">
        <v>520</v>
      </c>
      <c r="J2774" s="33">
        <v>23025.16</v>
      </c>
      <c r="K2774" s="33">
        <v>6905.92</v>
      </c>
      <c r="L2774" s="31">
        <v>462</v>
      </c>
      <c r="M2774" s="31"/>
      <c r="N2774" s="33">
        <v>108620.43</v>
      </c>
      <c r="O2774" s="31">
        <v>0</v>
      </c>
    </row>
    <row r="2775" spans="1:15" x14ac:dyDescent="0.25">
      <c r="A2775" s="30">
        <v>7</v>
      </c>
      <c r="B2775" s="31" t="s">
        <v>17</v>
      </c>
      <c r="C2775" s="31" t="s">
        <v>15</v>
      </c>
      <c r="D2775" s="31">
        <v>6</v>
      </c>
      <c r="E2775" s="31">
        <v>6</v>
      </c>
      <c r="F2775" s="32">
        <v>45323</v>
      </c>
      <c r="G2775" s="33">
        <v>57160.29</v>
      </c>
      <c r="H2775" s="31">
        <v>0</v>
      </c>
      <c r="I2775" s="31">
        <v>0</v>
      </c>
      <c r="J2775" s="33">
        <v>15810.5</v>
      </c>
      <c r="K2775" s="33">
        <v>2714</v>
      </c>
      <c r="L2775" s="31">
        <v>30</v>
      </c>
      <c r="M2775" s="31"/>
      <c r="N2775" s="33">
        <v>75714.789999999994</v>
      </c>
      <c r="O2775" s="31">
        <v>0</v>
      </c>
    </row>
    <row r="2776" spans="1:15" x14ac:dyDescent="0.25">
      <c r="A2776" s="30">
        <v>73</v>
      </c>
      <c r="B2776" s="31" t="s">
        <v>112</v>
      </c>
      <c r="C2776" s="31" t="s">
        <v>38</v>
      </c>
      <c r="D2776" s="31">
        <v>7</v>
      </c>
      <c r="E2776" s="31">
        <v>7</v>
      </c>
      <c r="F2776" s="32">
        <v>45323</v>
      </c>
      <c r="G2776" s="33">
        <v>32055.93</v>
      </c>
      <c r="H2776" s="33">
        <v>1380</v>
      </c>
      <c r="I2776" s="31">
        <v>200</v>
      </c>
      <c r="J2776" s="33">
        <v>14835.65</v>
      </c>
      <c r="K2776" s="33">
        <v>3700.19</v>
      </c>
      <c r="L2776" s="31">
        <v>30</v>
      </c>
      <c r="M2776" s="31"/>
      <c r="N2776" s="33">
        <v>52201.77</v>
      </c>
      <c r="O2776" s="31">
        <v>-820</v>
      </c>
    </row>
    <row r="2777" spans="1:15" x14ac:dyDescent="0.25">
      <c r="A2777" s="30">
        <v>70</v>
      </c>
      <c r="B2777" s="31" t="s">
        <v>69</v>
      </c>
      <c r="C2777" s="31" t="s">
        <v>15</v>
      </c>
      <c r="D2777" s="31">
        <v>8</v>
      </c>
      <c r="E2777" s="31">
        <v>6</v>
      </c>
      <c r="F2777" s="32">
        <v>45323</v>
      </c>
      <c r="G2777" s="33">
        <v>72496.08</v>
      </c>
      <c r="H2777" s="33">
        <v>4091</v>
      </c>
      <c r="I2777" s="31">
        <v>465</v>
      </c>
      <c r="J2777" s="33">
        <v>24759.61</v>
      </c>
      <c r="K2777" s="33">
        <v>4030.63</v>
      </c>
      <c r="L2777" s="31">
        <v>85.94</v>
      </c>
      <c r="M2777" s="31"/>
      <c r="N2777" s="33">
        <v>105928.26</v>
      </c>
      <c r="O2777" s="31">
        <v>-295.05</v>
      </c>
    </row>
    <row r="2778" spans="1:15" x14ac:dyDescent="0.25">
      <c r="A2778" s="30">
        <v>124</v>
      </c>
      <c r="B2778" s="31" t="s">
        <v>121</v>
      </c>
      <c r="C2778" s="31" t="s">
        <v>38</v>
      </c>
      <c r="D2778" s="31">
        <v>8</v>
      </c>
      <c r="E2778" s="31">
        <v>7</v>
      </c>
      <c r="F2778" s="32">
        <v>45323</v>
      </c>
      <c r="G2778" s="33">
        <v>32240.95</v>
      </c>
      <c r="H2778" s="31">
        <v>0</v>
      </c>
      <c r="I2778" s="33">
        <v>2410</v>
      </c>
      <c r="J2778" s="33">
        <v>12096.35</v>
      </c>
      <c r="K2778" s="33">
        <v>3718.46</v>
      </c>
      <c r="L2778" s="31">
        <v>586</v>
      </c>
      <c r="M2778" s="31"/>
      <c r="N2778" s="33">
        <v>51051.76</v>
      </c>
      <c r="O2778" s="31">
        <v>0</v>
      </c>
    </row>
    <row r="2779" spans="1:15" x14ac:dyDescent="0.25">
      <c r="A2779" s="30">
        <v>16</v>
      </c>
      <c r="B2779" s="31" t="s">
        <v>27</v>
      </c>
      <c r="C2779" s="31" t="s">
        <v>15</v>
      </c>
      <c r="D2779" s="31">
        <v>7</v>
      </c>
      <c r="E2779" s="31">
        <v>7</v>
      </c>
      <c r="F2779" s="32">
        <v>45323</v>
      </c>
      <c r="G2779" s="33">
        <v>72265.820000000007</v>
      </c>
      <c r="H2779" s="33">
        <v>17663.509999999998</v>
      </c>
      <c r="I2779" s="31">
        <v>0</v>
      </c>
      <c r="J2779" s="33">
        <v>21752.22</v>
      </c>
      <c r="K2779" s="33">
        <v>4703.63</v>
      </c>
      <c r="L2779" s="31">
        <v>65.89</v>
      </c>
      <c r="M2779" s="31"/>
      <c r="N2779" s="33">
        <v>116451.07</v>
      </c>
      <c r="O2779" s="31">
        <v>0</v>
      </c>
    </row>
    <row r="2780" spans="1:15" x14ac:dyDescent="0.25">
      <c r="A2780" s="30">
        <v>72</v>
      </c>
      <c r="B2780" s="31" t="s">
        <v>71</v>
      </c>
      <c r="C2780" s="31" t="s">
        <v>32</v>
      </c>
      <c r="D2780" s="31">
        <v>8</v>
      </c>
      <c r="E2780" s="31">
        <v>6</v>
      </c>
      <c r="F2780" s="32">
        <v>45323</v>
      </c>
      <c r="G2780" s="33">
        <v>108373.35</v>
      </c>
      <c r="H2780" s="33">
        <v>14112</v>
      </c>
      <c r="I2780" s="33">
        <v>3634</v>
      </c>
      <c r="J2780" s="33">
        <v>39049.57</v>
      </c>
      <c r="K2780" s="33">
        <v>6175.14</v>
      </c>
      <c r="L2780" s="31">
        <v>40</v>
      </c>
      <c r="M2780" s="31"/>
      <c r="N2780" s="33">
        <v>171384.06</v>
      </c>
      <c r="O2780" s="31">
        <v>0</v>
      </c>
    </row>
    <row r="2781" spans="1:15" x14ac:dyDescent="0.25">
      <c r="A2781" s="30">
        <v>88</v>
      </c>
      <c r="B2781" s="31" t="s">
        <v>92</v>
      </c>
      <c r="C2781" s="31" t="s">
        <v>15</v>
      </c>
      <c r="D2781" s="31">
        <v>7</v>
      </c>
      <c r="E2781" s="31">
        <v>7</v>
      </c>
      <c r="F2781" s="32">
        <v>45323</v>
      </c>
      <c r="G2781" s="33">
        <v>67887.3</v>
      </c>
      <c r="H2781" s="31">
        <v>100</v>
      </c>
      <c r="I2781" s="33">
        <v>3680</v>
      </c>
      <c r="J2781" s="33">
        <v>30683.47</v>
      </c>
      <c r="K2781" s="33">
        <v>8412.77</v>
      </c>
      <c r="L2781" s="31">
        <v>144.93</v>
      </c>
      <c r="M2781" s="31"/>
      <c r="N2781" s="33">
        <v>110908.47</v>
      </c>
      <c r="O2781" s="31">
        <v>0</v>
      </c>
    </row>
    <row r="2782" spans="1:15" ht="30" x14ac:dyDescent="0.25">
      <c r="A2782" s="30">
        <v>31</v>
      </c>
      <c r="B2782" s="31" t="s">
        <v>45</v>
      </c>
      <c r="C2782" s="31" t="s">
        <v>20</v>
      </c>
      <c r="D2782" s="31">
        <v>7</v>
      </c>
      <c r="E2782" s="31">
        <v>6</v>
      </c>
      <c r="F2782" s="32">
        <v>45323</v>
      </c>
      <c r="G2782" s="33">
        <v>99360</v>
      </c>
      <c r="H2782" s="33">
        <v>10637.5</v>
      </c>
      <c r="I2782" s="33">
        <v>2798</v>
      </c>
      <c r="J2782" s="33">
        <v>45800.1</v>
      </c>
      <c r="K2782" s="33">
        <v>6990.72</v>
      </c>
      <c r="L2782" s="31">
        <v>162</v>
      </c>
      <c r="M2782" s="31"/>
      <c r="N2782" s="33">
        <v>165748.32</v>
      </c>
      <c r="O2782" s="31">
        <v>0</v>
      </c>
    </row>
    <row r="2783" spans="1:15" ht="30" x14ac:dyDescent="0.25">
      <c r="A2783" s="30">
        <v>95</v>
      </c>
      <c r="B2783" s="31" t="s">
        <v>98</v>
      </c>
      <c r="C2783" s="31" t="s">
        <v>59</v>
      </c>
      <c r="D2783" s="31">
        <v>7</v>
      </c>
      <c r="E2783" s="31">
        <v>7</v>
      </c>
      <c r="F2783" s="32">
        <v>45323</v>
      </c>
      <c r="G2783" s="33">
        <v>72151.520000000004</v>
      </c>
      <c r="H2783" s="31">
        <v>0</v>
      </c>
      <c r="I2783" s="33">
        <v>1871</v>
      </c>
      <c r="J2783" s="33">
        <v>23842.720000000001</v>
      </c>
      <c r="K2783" s="33">
        <v>8226.7800000000007</v>
      </c>
      <c r="L2783" s="33">
        <v>1256.54</v>
      </c>
      <c r="M2783" s="33"/>
      <c r="N2783" s="33">
        <v>107348.56</v>
      </c>
      <c r="O2783" s="33">
        <v>-1135.1099999999999</v>
      </c>
    </row>
    <row r="2784" spans="1:15" x14ac:dyDescent="0.25">
      <c r="A2784" s="30">
        <v>131</v>
      </c>
      <c r="B2784" s="31" t="s">
        <v>108</v>
      </c>
      <c r="C2784" s="31" t="s">
        <v>15</v>
      </c>
      <c r="D2784" s="31">
        <v>7</v>
      </c>
      <c r="E2784" s="31">
        <v>7</v>
      </c>
      <c r="F2784" s="32">
        <v>45323</v>
      </c>
      <c r="G2784" s="33">
        <v>37783.89</v>
      </c>
      <c r="H2784" s="31">
        <v>0</v>
      </c>
      <c r="I2784" s="31">
        <v>0</v>
      </c>
      <c r="J2784" s="33">
        <v>22860.87</v>
      </c>
      <c r="K2784" s="33">
        <v>5389.6</v>
      </c>
      <c r="L2784" s="31">
        <v>22</v>
      </c>
      <c r="M2784" s="31"/>
      <c r="N2784" s="33">
        <v>66056.36</v>
      </c>
      <c r="O2784" s="31">
        <v>0</v>
      </c>
    </row>
    <row r="2785" spans="1:15" x14ac:dyDescent="0.25">
      <c r="A2785" s="30">
        <v>49</v>
      </c>
      <c r="B2785" s="31" t="s">
        <v>64</v>
      </c>
      <c r="C2785" s="31" t="s">
        <v>15</v>
      </c>
      <c r="D2785" s="31">
        <v>7</v>
      </c>
      <c r="E2785" s="31">
        <v>6</v>
      </c>
      <c r="F2785" s="32">
        <v>45323</v>
      </c>
      <c r="G2785" s="33">
        <v>66932.800000000003</v>
      </c>
      <c r="H2785" s="31">
        <v>977.2</v>
      </c>
      <c r="I2785" s="33">
        <v>2306.5</v>
      </c>
      <c r="J2785" s="33">
        <v>26811.25</v>
      </c>
      <c r="K2785" s="33">
        <v>3912.66</v>
      </c>
      <c r="L2785" s="33">
        <v>1017.34</v>
      </c>
      <c r="M2785" s="33"/>
      <c r="N2785" s="33">
        <v>101957.75</v>
      </c>
      <c r="O2785" s="31">
        <v>0</v>
      </c>
    </row>
    <row r="2786" spans="1:15" x14ac:dyDescent="0.25">
      <c r="A2786" s="30">
        <v>11</v>
      </c>
      <c r="B2786" s="31" t="s">
        <v>22</v>
      </c>
      <c r="C2786" s="31" t="s">
        <v>15</v>
      </c>
      <c r="D2786" s="31">
        <v>6</v>
      </c>
      <c r="E2786" s="31">
        <v>6</v>
      </c>
      <c r="F2786" s="32">
        <v>45323</v>
      </c>
      <c r="G2786" s="33">
        <v>62263.94</v>
      </c>
      <c r="H2786" s="33">
        <v>17751</v>
      </c>
      <c r="I2786" s="33">
        <v>2837.5</v>
      </c>
      <c r="J2786" s="33">
        <v>27575.48</v>
      </c>
      <c r="K2786" s="33">
        <v>3280.6</v>
      </c>
      <c r="L2786" s="33">
        <v>1822.97</v>
      </c>
      <c r="M2786" s="33"/>
      <c r="N2786" s="33">
        <v>115531.49</v>
      </c>
      <c r="O2786" s="31">
        <v>0</v>
      </c>
    </row>
    <row r="2787" spans="1:15" x14ac:dyDescent="0.25">
      <c r="A2787" s="30">
        <v>4</v>
      </c>
      <c r="B2787" s="31" t="s">
        <v>37</v>
      </c>
      <c r="C2787" s="31" t="s">
        <v>38</v>
      </c>
      <c r="D2787" s="31">
        <v>5</v>
      </c>
      <c r="E2787" s="31">
        <v>6</v>
      </c>
      <c r="F2787" s="32">
        <v>45323</v>
      </c>
      <c r="G2787" s="33">
        <v>33793.51</v>
      </c>
      <c r="H2787" s="33">
        <v>4896.25</v>
      </c>
      <c r="I2787" s="33">
        <v>1340</v>
      </c>
      <c r="J2787" s="33">
        <v>13271.06</v>
      </c>
      <c r="K2787" s="33">
        <v>5979.68</v>
      </c>
      <c r="L2787" s="33">
        <v>2370.25</v>
      </c>
      <c r="M2787" s="33"/>
      <c r="N2787" s="33">
        <v>61650.75</v>
      </c>
      <c r="O2787" s="31">
        <v>0</v>
      </c>
    </row>
    <row r="2788" spans="1:15" x14ac:dyDescent="0.25">
      <c r="A2788" s="30">
        <v>10</v>
      </c>
      <c r="B2788" s="31" t="s">
        <v>21</v>
      </c>
      <c r="C2788" s="31" t="s">
        <v>15</v>
      </c>
      <c r="D2788" s="31">
        <v>6</v>
      </c>
      <c r="E2788" s="31">
        <v>6</v>
      </c>
      <c r="F2788" s="32">
        <v>45323</v>
      </c>
      <c r="G2788" s="33">
        <v>65058.75</v>
      </c>
      <c r="H2788" s="33">
        <v>41208.33</v>
      </c>
      <c r="I2788" s="33">
        <v>1820</v>
      </c>
      <c r="J2788" s="33">
        <v>27267.11</v>
      </c>
      <c r="K2788" s="33">
        <v>4661.24</v>
      </c>
      <c r="L2788" s="31">
        <v>513.6</v>
      </c>
      <c r="M2788" s="31"/>
      <c r="N2788" s="33">
        <v>140529.03</v>
      </c>
      <c r="O2788" s="31">
        <v>0</v>
      </c>
    </row>
    <row r="2789" spans="1:15" x14ac:dyDescent="0.25">
      <c r="A2789" s="30">
        <v>134</v>
      </c>
      <c r="B2789" s="31" t="s">
        <v>114</v>
      </c>
      <c r="C2789" s="31" t="s">
        <v>32</v>
      </c>
      <c r="D2789" s="31">
        <v>9</v>
      </c>
      <c r="E2789" s="31">
        <v>6</v>
      </c>
      <c r="F2789" s="32">
        <v>45323</v>
      </c>
      <c r="G2789" s="33">
        <v>129862.89</v>
      </c>
      <c r="H2789" s="31">
        <v>250</v>
      </c>
      <c r="I2789" s="33">
        <v>1155</v>
      </c>
      <c r="J2789" s="33">
        <v>53039.65</v>
      </c>
      <c r="K2789" s="33">
        <v>8938.0300000000007</v>
      </c>
      <c r="L2789" s="31">
        <v>184.92</v>
      </c>
      <c r="M2789" s="31"/>
      <c r="N2789" s="33">
        <v>193430.49</v>
      </c>
      <c r="O2789" s="31">
        <v>0</v>
      </c>
    </row>
    <row r="2790" spans="1:15" x14ac:dyDescent="0.25">
      <c r="A2790" s="30">
        <v>43</v>
      </c>
      <c r="B2790" s="31" t="s">
        <v>75</v>
      </c>
      <c r="C2790" s="31" t="s">
        <v>15</v>
      </c>
      <c r="D2790" s="31">
        <v>10</v>
      </c>
      <c r="E2790" s="31">
        <v>6</v>
      </c>
      <c r="F2790" s="32">
        <v>45323</v>
      </c>
      <c r="G2790" s="33">
        <v>79718.27</v>
      </c>
      <c r="H2790" s="33">
        <v>5181.76</v>
      </c>
      <c r="I2790" s="31">
        <v>0</v>
      </c>
      <c r="J2790" s="33">
        <v>22937.58</v>
      </c>
      <c r="K2790" s="33">
        <v>3810.39</v>
      </c>
      <c r="L2790" s="31">
        <v>276.43</v>
      </c>
      <c r="M2790" s="31"/>
      <c r="N2790" s="33">
        <v>111924.43</v>
      </c>
      <c r="O2790" s="31">
        <v>0</v>
      </c>
    </row>
    <row r="2791" spans="1:15" x14ac:dyDescent="0.25">
      <c r="A2791" s="30">
        <v>126</v>
      </c>
      <c r="B2791" s="31" t="s">
        <v>106</v>
      </c>
      <c r="C2791" s="31" t="s">
        <v>15</v>
      </c>
      <c r="D2791" s="31">
        <v>8</v>
      </c>
      <c r="E2791" s="31">
        <v>6</v>
      </c>
      <c r="F2791" s="32">
        <v>45323</v>
      </c>
      <c r="G2791" s="33">
        <v>103769.89</v>
      </c>
      <c r="H2791" s="33">
        <v>50233</v>
      </c>
      <c r="I2791" s="31">
        <v>125</v>
      </c>
      <c r="J2791" s="33">
        <v>45598.7</v>
      </c>
      <c r="K2791" s="33">
        <v>10176.42</v>
      </c>
      <c r="L2791" s="33">
        <v>5187.79</v>
      </c>
      <c r="M2791" s="33"/>
      <c r="N2791" s="33">
        <v>215090.8</v>
      </c>
      <c r="O2791" s="31">
        <v>0</v>
      </c>
    </row>
    <row r="2792" spans="1:15" x14ac:dyDescent="0.25">
      <c r="A2792" s="30">
        <v>6</v>
      </c>
      <c r="B2792" s="31" t="s">
        <v>16</v>
      </c>
      <c r="C2792" s="31" t="s">
        <v>15</v>
      </c>
      <c r="D2792" s="31">
        <v>6</v>
      </c>
      <c r="E2792" s="31">
        <v>6</v>
      </c>
      <c r="F2792" s="32">
        <v>45323</v>
      </c>
      <c r="G2792" s="33">
        <v>71426.3</v>
      </c>
      <c r="H2792" s="31">
        <v>800</v>
      </c>
      <c r="I2792" s="33">
        <v>3543.95</v>
      </c>
      <c r="J2792" s="33">
        <v>31036.2</v>
      </c>
      <c r="K2792" s="33">
        <v>5394.86</v>
      </c>
      <c r="L2792" s="31">
        <v>202.29</v>
      </c>
      <c r="M2792" s="31"/>
      <c r="N2792" s="33">
        <v>112403.6</v>
      </c>
      <c r="O2792" s="31">
        <v>0</v>
      </c>
    </row>
    <row r="2793" spans="1:15" ht="30" x14ac:dyDescent="0.25">
      <c r="A2793" s="30">
        <v>9</v>
      </c>
      <c r="B2793" s="31" t="s">
        <v>19</v>
      </c>
      <c r="C2793" s="31" t="s">
        <v>20</v>
      </c>
      <c r="D2793" s="31">
        <v>5</v>
      </c>
      <c r="E2793" s="31">
        <v>6</v>
      </c>
      <c r="F2793" s="32">
        <v>45323</v>
      </c>
      <c r="G2793" s="33">
        <v>33640.75</v>
      </c>
      <c r="H2793" s="33">
        <v>1750</v>
      </c>
      <c r="I2793" s="31">
        <v>0</v>
      </c>
      <c r="J2793" s="33">
        <v>17056.2</v>
      </c>
      <c r="K2793" s="33">
        <v>1885.6</v>
      </c>
      <c r="L2793" s="31">
        <v>15.99</v>
      </c>
      <c r="M2793" s="31"/>
      <c r="N2793" s="33">
        <v>54348.54</v>
      </c>
      <c r="O2793" s="31">
        <v>0</v>
      </c>
    </row>
    <row r="2794" spans="1:15" x14ac:dyDescent="0.25">
      <c r="A2794" s="30">
        <v>26</v>
      </c>
      <c r="B2794" s="31" t="s">
        <v>41</v>
      </c>
      <c r="C2794" s="31" t="s">
        <v>15</v>
      </c>
      <c r="D2794" s="31">
        <v>8</v>
      </c>
      <c r="E2794" s="31">
        <v>6</v>
      </c>
      <c r="F2794" s="32">
        <v>45323</v>
      </c>
      <c r="G2794" s="33">
        <v>83282.36</v>
      </c>
      <c r="H2794" s="33">
        <v>1790</v>
      </c>
      <c r="I2794" s="31">
        <v>0</v>
      </c>
      <c r="J2794" s="33">
        <v>23240.49</v>
      </c>
      <c r="K2794" s="33">
        <v>3821.4</v>
      </c>
      <c r="L2794" s="33">
        <v>1028.74</v>
      </c>
      <c r="M2794" s="33"/>
      <c r="N2794" s="33">
        <v>113162.99</v>
      </c>
      <c r="O2794" s="31">
        <v>0</v>
      </c>
    </row>
    <row r="2795" spans="1:15" x14ac:dyDescent="0.25">
      <c r="A2795" s="30">
        <v>37</v>
      </c>
      <c r="B2795" s="31" t="s">
        <v>51</v>
      </c>
      <c r="C2795" s="31" t="s">
        <v>36</v>
      </c>
      <c r="D2795" s="31">
        <v>7</v>
      </c>
      <c r="E2795" s="31">
        <v>6</v>
      </c>
      <c r="F2795" s="32">
        <v>45323</v>
      </c>
      <c r="G2795" s="33">
        <v>72149.2</v>
      </c>
      <c r="H2795" s="33">
        <v>9242.5</v>
      </c>
      <c r="I2795" s="31">
        <v>110</v>
      </c>
      <c r="J2795" s="33">
        <v>27044.2</v>
      </c>
      <c r="K2795" s="33">
        <v>8537.57</v>
      </c>
      <c r="L2795" s="31">
        <v>0</v>
      </c>
      <c r="M2795" s="31"/>
      <c r="N2795" s="33">
        <v>117083.47</v>
      </c>
      <c r="O2795" s="31">
        <v>-303.12</v>
      </c>
    </row>
    <row r="2796" spans="1:15" x14ac:dyDescent="0.25">
      <c r="A2796" s="30">
        <v>80</v>
      </c>
      <c r="B2796" s="31" t="s">
        <v>94</v>
      </c>
      <c r="C2796" s="31" t="s">
        <v>15</v>
      </c>
      <c r="D2796" s="31">
        <v>7</v>
      </c>
      <c r="E2796" s="31">
        <v>7</v>
      </c>
      <c r="F2796" s="32">
        <v>45323</v>
      </c>
      <c r="G2796" s="33">
        <v>72754.350000000006</v>
      </c>
      <c r="H2796" s="33">
        <v>15000</v>
      </c>
      <c r="I2796" s="31">
        <v>80</v>
      </c>
      <c r="J2796" s="33">
        <v>37157.56</v>
      </c>
      <c r="K2796" s="33">
        <v>6827.71</v>
      </c>
      <c r="L2796" s="31">
        <v>89.18</v>
      </c>
      <c r="M2796" s="31"/>
      <c r="N2796" s="33">
        <v>131908.79999999999</v>
      </c>
      <c r="O2796" s="31">
        <v>0</v>
      </c>
    </row>
    <row r="2797" spans="1:15" x14ac:dyDescent="0.25">
      <c r="A2797" s="30">
        <v>39</v>
      </c>
      <c r="B2797" s="31" t="s">
        <v>54</v>
      </c>
      <c r="C2797" s="31" t="s">
        <v>38</v>
      </c>
      <c r="D2797" s="31">
        <v>6</v>
      </c>
      <c r="E2797" s="31">
        <v>6</v>
      </c>
      <c r="F2797" s="32">
        <v>45323</v>
      </c>
      <c r="G2797" s="33">
        <v>15493.97</v>
      </c>
      <c r="H2797" s="31">
        <v>0</v>
      </c>
      <c r="I2797" s="31">
        <v>0</v>
      </c>
      <c r="J2797" s="33">
        <v>8726.56</v>
      </c>
      <c r="K2797" s="33">
        <v>10382.200000000001</v>
      </c>
      <c r="L2797" s="33">
        <v>2740.23</v>
      </c>
      <c r="M2797" s="33"/>
      <c r="N2797" s="33">
        <v>37342.959999999999</v>
      </c>
      <c r="O2797" s="31">
        <v>0</v>
      </c>
    </row>
    <row r="2798" spans="1:15" x14ac:dyDescent="0.25">
      <c r="A2798" s="30">
        <v>38</v>
      </c>
      <c r="B2798" s="31" t="s">
        <v>53</v>
      </c>
      <c r="C2798" s="31" t="s">
        <v>15</v>
      </c>
      <c r="D2798" s="31">
        <v>8</v>
      </c>
      <c r="E2798" s="31">
        <v>6</v>
      </c>
      <c r="F2798" s="32">
        <v>45323</v>
      </c>
      <c r="G2798" s="33">
        <v>60525.26</v>
      </c>
      <c r="H2798" s="33">
        <v>33950</v>
      </c>
      <c r="I2798" s="31">
        <v>0</v>
      </c>
      <c r="J2798" s="33">
        <v>29739.25</v>
      </c>
      <c r="K2798" s="33">
        <v>5797.57</v>
      </c>
      <c r="L2798" s="31">
        <v>34</v>
      </c>
      <c r="M2798" s="31"/>
      <c r="N2798" s="33">
        <v>130046.08</v>
      </c>
      <c r="O2798" s="31">
        <v>0</v>
      </c>
    </row>
    <row r="2799" spans="1:15" x14ac:dyDescent="0.25">
      <c r="A2799" s="30">
        <v>106</v>
      </c>
      <c r="B2799" s="31" t="s">
        <v>113</v>
      </c>
      <c r="C2799" s="31" t="s">
        <v>15</v>
      </c>
      <c r="D2799" s="31">
        <v>7</v>
      </c>
      <c r="E2799" s="31">
        <v>4.5</v>
      </c>
      <c r="F2799" s="32">
        <v>45323</v>
      </c>
      <c r="G2799" s="33">
        <v>52665.440000000002</v>
      </c>
      <c r="H2799" s="31">
        <v>0</v>
      </c>
      <c r="I2799" s="33">
        <v>1260</v>
      </c>
      <c r="J2799" s="33">
        <v>14997.73</v>
      </c>
      <c r="K2799" s="33">
        <v>3958.71</v>
      </c>
      <c r="L2799" s="33">
        <v>1022.47</v>
      </c>
      <c r="M2799" s="33"/>
      <c r="N2799" s="33">
        <v>73904.350000000006</v>
      </c>
      <c r="O2799" s="31">
        <v>0</v>
      </c>
    </row>
    <row r="2800" spans="1:15" x14ac:dyDescent="0.25">
      <c r="A2800" s="30">
        <v>86</v>
      </c>
      <c r="B2800" s="31" t="s">
        <v>104</v>
      </c>
      <c r="C2800" s="31" t="s">
        <v>105</v>
      </c>
      <c r="D2800" s="31">
        <v>7</v>
      </c>
      <c r="E2800" s="31">
        <v>7</v>
      </c>
      <c r="F2800" s="32">
        <v>45323</v>
      </c>
      <c r="G2800" s="33">
        <v>52233.17</v>
      </c>
      <c r="H2800" s="33">
        <v>4177</v>
      </c>
      <c r="I2800" s="33">
        <v>1245</v>
      </c>
      <c r="J2800" s="33">
        <v>29412.66</v>
      </c>
      <c r="K2800" s="33">
        <v>13494.05</v>
      </c>
      <c r="L2800" s="33">
        <v>1793.5</v>
      </c>
      <c r="M2800" s="33"/>
      <c r="N2800" s="33">
        <v>102355.38</v>
      </c>
      <c r="O2800" s="31">
        <v>-189.77</v>
      </c>
    </row>
    <row r="2801" spans="1:15" x14ac:dyDescent="0.25">
      <c r="A2801" s="30">
        <v>65</v>
      </c>
      <c r="B2801" s="31" t="s">
        <v>82</v>
      </c>
      <c r="C2801" s="31" t="s">
        <v>15</v>
      </c>
      <c r="D2801" s="31">
        <v>8</v>
      </c>
      <c r="E2801" s="31">
        <v>6</v>
      </c>
      <c r="F2801" s="32">
        <v>45323</v>
      </c>
      <c r="G2801" s="33">
        <v>47082.23</v>
      </c>
      <c r="H2801" s="31">
        <v>0</v>
      </c>
      <c r="I2801" s="31">
        <v>0</v>
      </c>
      <c r="J2801" s="33">
        <v>17764.259999999998</v>
      </c>
      <c r="K2801" s="33">
        <v>4718</v>
      </c>
      <c r="L2801" s="31">
        <v>20</v>
      </c>
      <c r="M2801" s="31"/>
      <c r="N2801" s="33">
        <v>69584.490000000005</v>
      </c>
      <c r="O2801" s="31">
        <v>0</v>
      </c>
    </row>
    <row r="2802" spans="1:15" ht="30" x14ac:dyDescent="0.25">
      <c r="A2802" s="30">
        <v>15</v>
      </c>
      <c r="B2802" s="31" t="s">
        <v>26</v>
      </c>
      <c r="C2802" s="31" t="s">
        <v>20</v>
      </c>
      <c r="D2802" s="31">
        <v>7</v>
      </c>
      <c r="E2802" s="31">
        <v>6</v>
      </c>
      <c r="F2802" s="32">
        <v>45323</v>
      </c>
      <c r="G2802" s="33">
        <v>74645.2</v>
      </c>
      <c r="H2802" s="33">
        <v>7962.5</v>
      </c>
      <c r="I2802" s="33">
        <v>5245</v>
      </c>
      <c r="J2802" s="33">
        <v>37304.71</v>
      </c>
      <c r="K2802" s="33">
        <v>5123.05</v>
      </c>
      <c r="L2802" s="33">
        <v>6152.54</v>
      </c>
      <c r="M2802" s="33"/>
      <c r="N2802" s="33">
        <v>136433</v>
      </c>
      <c r="O2802" s="31">
        <v>0</v>
      </c>
    </row>
    <row r="2803" spans="1:15" x14ac:dyDescent="0.25">
      <c r="A2803" s="30">
        <v>137</v>
      </c>
      <c r="B2803" s="31" t="s">
        <v>120</v>
      </c>
      <c r="C2803" s="31" t="s">
        <v>32</v>
      </c>
      <c r="D2803" s="31">
        <v>8</v>
      </c>
      <c r="E2803" s="31">
        <v>7</v>
      </c>
      <c r="F2803" s="32">
        <v>45323</v>
      </c>
      <c r="G2803" s="33">
        <v>111265.29</v>
      </c>
      <c r="H2803" s="33">
        <v>4610</v>
      </c>
      <c r="I2803" s="31">
        <v>0</v>
      </c>
      <c r="J2803" s="33">
        <v>66252.44</v>
      </c>
      <c r="K2803" s="33">
        <v>42412.77</v>
      </c>
      <c r="L2803" s="31">
        <v>0</v>
      </c>
      <c r="M2803" s="31"/>
      <c r="N2803" s="33">
        <v>224540.5</v>
      </c>
      <c r="O2803" s="31">
        <v>0</v>
      </c>
    </row>
    <row r="2804" spans="1:15" x14ac:dyDescent="0.25">
      <c r="A2804" s="30">
        <v>132</v>
      </c>
      <c r="B2804" s="31" t="s">
        <v>122</v>
      </c>
      <c r="C2804" s="31" t="s">
        <v>38</v>
      </c>
      <c r="D2804" s="31">
        <v>10</v>
      </c>
      <c r="E2804" s="31">
        <v>7</v>
      </c>
      <c r="F2804" s="32">
        <v>45323</v>
      </c>
      <c r="G2804" s="33">
        <v>36662.32</v>
      </c>
      <c r="H2804" s="31">
        <v>0</v>
      </c>
      <c r="I2804" s="33">
        <v>4516</v>
      </c>
      <c r="J2804" s="33">
        <v>8511.01</v>
      </c>
      <c r="K2804" s="33">
        <v>5304.52</v>
      </c>
      <c r="L2804" s="31">
        <v>119</v>
      </c>
      <c r="M2804" s="31"/>
      <c r="N2804" s="33">
        <v>55112.85</v>
      </c>
      <c r="O2804" s="31">
        <v>268.83</v>
      </c>
    </row>
    <row r="2805" spans="1:15" x14ac:dyDescent="0.25">
      <c r="A2805" s="30">
        <v>24</v>
      </c>
      <c r="B2805" s="31" t="s">
        <v>39</v>
      </c>
      <c r="C2805" s="31" t="s">
        <v>36</v>
      </c>
      <c r="D2805" s="31">
        <v>6</v>
      </c>
      <c r="E2805" s="31">
        <v>6</v>
      </c>
      <c r="F2805" s="32">
        <v>45323</v>
      </c>
      <c r="G2805" s="33">
        <v>74797.53</v>
      </c>
      <c r="H2805" s="31">
        <v>500</v>
      </c>
      <c r="I2805" s="33">
        <v>3570</v>
      </c>
      <c r="J2805" s="33">
        <v>24679.71</v>
      </c>
      <c r="K2805" s="33">
        <v>3199.15</v>
      </c>
      <c r="L2805" s="33">
        <v>2262</v>
      </c>
      <c r="M2805" s="33"/>
      <c r="N2805" s="33">
        <v>109008.39</v>
      </c>
      <c r="O2805" s="31">
        <v>0</v>
      </c>
    </row>
    <row r="2806" spans="1:15" x14ac:dyDescent="0.25">
      <c r="A2806" s="30">
        <v>54</v>
      </c>
      <c r="B2806" s="31" t="s">
        <v>65</v>
      </c>
      <c r="C2806" s="31" t="s">
        <v>15</v>
      </c>
      <c r="D2806" s="31">
        <v>8</v>
      </c>
      <c r="E2806" s="31">
        <v>6</v>
      </c>
      <c r="F2806" s="32">
        <v>45323</v>
      </c>
      <c r="G2806" s="33">
        <v>60225.98</v>
      </c>
      <c r="H2806" s="33">
        <v>1540</v>
      </c>
      <c r="I2806" s="31">
        <v>200</v>
      </c>
      <c r="J2806" s="33">
        <v>23211.65</v>
      </c>
      <c r="K2806" s="33">
        <v>4534.25</v>
      </c>
      <c r="L2806" s="31">
        <v>0</v>
      </c>
      <c r="M2806" s="31"/>
      <c r="N2806" s="33">
        <v>89711.88</v>
      </c>
      <c r="O2806" s="31">
        <v>0</v>
      </c>
    </row>
    <row r="2807" spans="1:15" x14ac:dyDescent="0.25">
      <c r="A2807" s="30">
        <v>68</v>
      </c>
      <c r="B2807" s="31" t="s">
        <v>72</v>
      </c>
      <c r="C2807" s="31" t="s">
        <v>32</v>
      </c>
      <c r="D2807" s="31">
        <v>6</v>
      </c>
      <c r="E2807" s="31">
        <v>7</v>
      </c>
      <c r="F2807" s="32">
        <v>45352</v>
      </c>
      <c r="G2807" s="33">
        <v>80564.31</v>
      </c>
      <c r="H2807" s="33">
        <v>4400</v>
      </c>
      <c r="I2807" s="33">
        <v>1650</v>
      </c>
      <c r="J2807" s="33">
        <v>27702.65</v>
      </c>
      <c r="K2807" s="33">
        <v>4269.1000000000004</v>
      </c>
      <c r="L2807" s="33">
        <v>4240.78</v>
      </c>
      <c r="M2807" s="33"/>
      <c r="N2807" s="33">
        <v>122826.84</v>
      </c>
      <c r="O2807" s="31">
        <v>0</v>
      </c>
    </row>
    <row r="2808" spans="1:15" x14ac:dyDescent="0.25">
      <c r="A2808" s="30">
        <v>123</v>
      </c>
      <c r="B2808" s="31" t="s">
        <v>125</v>
      </c>
      <c r="C2808" s="31" t="s">
        <v>15</v>
      </c>
      <c r="D2808" s="31">
        <v>8</v>
      </c>
      <c r="E2808" s="31">
        <v>7</v>
      </c>
      <c r="F2808" s="32">
        <v>45352</v>
      </c>
      <c r="G2808" s="33">
        <v>14720</v>
      </c>
      <c r="H2808" s="31">
        <v>0</v>
      </c>
      <c r="I2808" s="31">
        <v>0</v>
      </c>
      <c r="J2808" s="33">
        <v>7325.82</v>
      </c>
      <c r="K2808" s="33">
        <v>2563</v>
      </c>
      <c r="L2808" s="31">
        <v>0</v>
      </c>
      <c r="M2808" s="31"/>
      <c r="N2808" s="33">
        <v>24608.82</v>
      </c>
      <c r="O2808" s="31">
        <v>490.03</v>
      </c>
    </row>
    <row r="2809" spans="1:15" x14ac:dyDescent="0.25">
      <c r="A2809" s="30">
        <v>76</v>
      </c>
      <c r="B2809" s="31" t="s">
        <v>74</v>
      </c>
      <c r="C2809" s="31" t="s">
        <v>15</v>
      </c>
      <c r="D2809" s="31">
        <v>7</v>
      </c>
      <c r="E2809" s="31">
        <v>6</v>
      </c>
      <c r="F2809" s="32">
        <v>45352</v>
      </c>
      <c r="G2809" s="33">
        <v>56229.49</v>
      </c>
      <c r="H2809" s="31">
        <v>812.5</v>
      </c>
      <c r="I2809" s="31">
        <v>0</v>
      </c>
      <c r="J2809" s="33">
        <v>27524.69</v>
      </c>
      <c r="K2809" s="33">
        <v>2414.8000000000002</v>
      </c>
      <c r="L2809" s="31">
        <v>79.95</v>
      </c>
      <c r="M2809" s="31"/>
      <c r="N2809" s="33">
        <v>87061.43</v>
      </c>
      <c r="O2809" s="31">
        <v>0</v>
      </c>
    </row>
    <row r="2810" spans="1:15" x14ac:dyDescent="0.25">
      <c r="A2810" s="30">
        <v>42</v>
      </c>
      <c r="B2810" s="31" t="s">
        <v>60</v>
      </c>
      <c r="C2810" s="31" t="s">
        <v>15</v>
      </c>
      <c r="D2810" s="31">
        <v>8</v>
      </c>
      <c r="E2810" s="31">
        <v>6</v>
      </c>
      <c r="F2810" s="32">
        <v>45352</v>
      </c>
      <c r="G2810" s="33">
        <v>56911.6</v>
      </c>
      <c r="H2810" s="33">
        <v>1559.5</v>
      </c>
      <c r="I2810" s="31">
        <v>0</v>
      </c>
      <c r="J2810" s="33">
        <v>24461.65</v>
      </c>
      <c r="K2810" s="33">
        <v>10000.89</v>
      </c>
      <c r="L2810" s="31">
        <v>0</v>
      </c>
      <c r="M2810" s="31"/>
      <c r="N2810" s="33">
        <v>92933.64</v>
      </c>
      <c r="O2810" s="31">
        <v>0</v>
      </c>
    </row>
    <row r="2811" spans="1:15" x14ac:dyDescent="0.25">
      <c r="A2811" s="30">
        <v>57</v>
      </c>
      <c r="B2811" s="31" t="s">
        <v>86</v>
      </c>
      <c r="C2811" s="31" t="s">
        <v>15</v>
      </c>
      <c r="D2811" s="31">
        <v>7</v>
      </c>
      <c r="E2811" s="31">
        <v>6</v>
      </c>
      <c r="F2811" s="32">
        <v>45352</v>
      </c>
      <c r="G2811" s="33">
        <v>38223.480000000003</v>
      </c>
      <c r="H2811" s="33">
        <v>3250</v>
      </c>
      <c r="I2811" s="31">
        <v>0</v>
      </c>
      <c r="J2811" s="33">
        <v>20881.71</v>
      </c>
      <c r="K2811" s="33">
        <v>2839.54</v>
      </c>
      <c r="L2811" s="31">
        <v>536</v>
      </c>
      <c r="M2811" s="31"/>
      <c r="N2811" s="33">
        <v>65730.73</v>
      </c>
      <c r="O2811" s="31">
        <v>-100</v>
      </c>
    </row>
    <row r="2812" spans="1:15" x14ac:dyDescent="0.25">
      <c r="A2812" s="30">
        <v>74</v>
      </c>
      <c r="B2812" s="31" t="s">
        <v>80</v>
      </c>
      <c r="C2812" s="31" t="s">
        <v>36</v>
      </c>
      <c r="D2812" s="31">
        <v>8</v>
      </c>
      <c r="E2812" s="31">
        <v>7</v>
      </c>
      <c r="F2812" s="32">
        <v>45352</v>
      </c>
      <c r="G2812" s="33">
        <v>43005</v>
      </c>
      <c r="H2812" s="33">
        <v>4250</v>
      </c>
      <c r="I2812" s="31">
        <v>270</v>
      </c>
      <c r="J2812" s="33">
        <v>10747.5</v>
      </c>
      <c r="K2812" s="33">
        <v>2514.5</v>
      </c>
      <c r="L2812" s="31">
        <v>113.6</v>
      </c>
      <c r="M2812" s="31"/>
      <c r="N2812" s="33">
        <v>60900.6</v>
      </c>
      <c r="O2812" s="31">
        <v>0</v>
      </c>
    </row>
    <row r="2813" spans="1:15" x14ac:dyDescent="0.25">
      <c r="A2813" s="30">
        <v>93</v>
      </c>
      <c r="B2813" s="31" t="s">
        <v>100</v>
      </c>
      <c r="C2813" s="31" t="s">
        <v>15</v>
      </c>
      <c r="D2813" s="31">
        <v>8</v>
      </c>
      <c r="E2813" s="31">
        <v>6</v>
      </c>
      <c r="F2813" s="32">
        <v>45352</v>
      </c>
      <c r="G2813" s="33">
        <v>56038.52</v>
      </c>
      <c r="H2813" s="31">
        <v>0</v>
      </c>
      <c r="I2813" s="31">
        <v>0</v>
      </c>
      <c r="J2813" s="33">
        <v>20686.11</v>
      </c>
      <c r="K2813" s="33">
        <v>5220.13</v>
      </c>
      <c r="L2813" s="31">
        <v>79</v>
      </c>
      <c r="M2813" s="31"/>
      <c r="N2813" s="33">
        <v>82023.759999999995</v>
      </c>
      <c r="O2813" s="31">
        <v>0</v>
      </c>
    </row>
    <row r="2814" spans="1:15" x14ac:dyDescent="0.25">
      <c r="A2814" s="30">
        <v>16</v>
      </c>
      <c r="B2814" s="31" t="s">
        <v>27</v>
      </c>
      <c r="C2814" s="31" t="s">
        <v>15</v>
      </c>
      <c r="D2814" s="31">
        <v>7</v>
      </c>
      <c r="E2814" s="31">
        <v>7</v>
      </c>
      <c r="F2814" s="32">
        <v>45352</v>
      </c>
      <c r="G2814" s="33">
        <v>60331.83</v>
      </c>
      <c r="H2814" s="31">
        <v>0</v>
      </c>
      <c r="I2814" s="31">
        <v>0</v>
      </c>
      <c r="J2814" s="33">
        <v>13917.19</v>
      </c>
      <c r="K2814" s="33">
        <v>3456.71</v>
      </c>
      <c r="L2814" s="31">
        <v>91.13</v>
      </c>
      <c r="M2814" s="31"/>
      <c r="N2814" s="33">
        <v>77796.86</v>
      </c>
      <c r="O2814" s="31">
        <v>0</v>
      </c>
    </row>
    <row r="2815" spans="1:15" x14ac:dyDescent="0.25">
      <c r="A2815" s="30">
        <v>61</v>
      </c>
      <c r="B2815" s="31" t="s">
        <v>78</v>
      </c>
      <c r="C2815" s="31" t="s">
        <v>15</v>
      </c>
      <c r="D2815" s="31">
        <v>8</v>
      </c>
      <c r="E2815" s="31" t="s">
        <v>79</v>
      </c>
      <c r="F2815" s="32">
        <v>45352</v>
      </c>
      <c r="G2815" s="33">
        <v>57695.07</v>
      </c>
      <c r="H2815" s="31">
        <v>20</v>
      </c>
      <c r="I2815" s="33">
        <v>1950</v>
      </c>
      <c r="J2815" s="33">
        <v>30348.19</v>
      </c>
      <c r="K2815" s="33">
        <v>5371.41</v>
      </c>
      <c r="L2815" s="31">
        <v>37.4</v>
      </c>
      <c r="M2815" s="31"/>
      <c r="N2815" s="33">
        <v>95422.07</v>
      </c>
      <c r="O2815" s="31">
        <v>0</v>
      </c>
    </row>
    <row r="2816" spans="1:15" x14ac:dyDescent="0.25">
      <c r="A2816" s="30">
        <v>2</v>
      </c>
      <c r="B2816" s="31" t="s">
        <v>14</v>
      </c>
      <c r="C2816" s="31" t="s">
        <v>15</v>
      </c>
      <c r="D2816" s="31">
        <v>5</v>
      </c>
      <c r="E2816" s="31">
        <v>6</v>
      </c>
      <c r="F2816" s="32">
        <v>45352</v>
      </c>
      <c r="G2816" s="33">
        <v>52684</v>
      </c>
      <c r="H2816" s="31">
        <v>0</v>
      </c>
      <c r="I2816" s="31">
        <v>0</v>
      </c>
      <c r="J2816" s="33">
        <v>25093.73</v>
      </c>
      <c r="K2816" s="33">
        <v>3757.65</v>
      </c>
      <c r="L2816" s="31">
        <v>285</v>
      </c>
      <c r="M2816" s="31"/>
      <c r="N2816" s="33">
        <v>81820.38</v>
      </c>
      <c r="O2816" s="31">
        <v>0</v>
      </c>
    </row>
    <row r="2817" spans="1:15" x14ac:dyDescent="0.25">
      <c r="A2817" s="30">
        <v>69</v>
      </c>
      <c r="B2817" s="31" t="s">
        <v>76</v>
      </c>
      <c r="C2817" s="31" t="s">
        <v>15</v>
      </c>
      <c r="D2817" s="31">
        <v>7</v>
      </c>
      <c r="E2817" s="31">
        <v>6</v>
      </c>
      <c r="F2817" s="32">
        <v>45352</v>
      </c>
      <c r="G2817" s="33">
        <v>50153.37</v>
      </c>
      <c r="H2817" s="33">
        <v>1685</v>
      </c>
      <c r="I2817" s="31">
        <v>80</v>
      </c>
      <c r="J2817" s="33">
        <v>20447.419999999998</v>
      </c>
      <c r="K2817" s="33">
        <v>5445.48</v>
      </c>
      <c r="L2817" s="33">
        <v>1222.93</v>
      </c>
      <c r="M2817" s="33"/>
      <c r="N2817" s="33">
        <v>79034.2</v>
      </c>
      <c r="O2817" s="31">
        <v>0</v>
      </c>
    </row>
    <row r="2818" spans="1:15" x14ac:dyDescent="0.25">
      <c r="A2818" s="30">
        <v>45</v>
      </c>
      <c r="B2818" s="31" t="s">
        <v>126</v>
      </c>
      <c r="C2818" s="31" t="s">
        <v>15</v>
      </c>
      <c r="D2818" s="31">
        <v>7</v>
      </c>
      <c r="E2818" s="31">
        <v>6</v>
      </c>
      <c r="F2818" s="32">
        <v>45352</v>
      </c>
      <c r="G2818" s="33">
        <v>54533.3</v>
      </c>
      <c r="H2818" s="31">
        <v>250</v>
      </c>
      <c r="I2818" s="31">
        <v>200</v>
      </c>
      <c r="J2818" s="33">
        <v>20468.509999999998</v>
      </c>
      <c r="K2818" s="33">
        <v>5424.66</v>
      </c>
      <c r="L2818" s="31">
        <v>40</v>
      </c>
      <c r="M2818" s="31"/>
      <c r="N2818" s="33">
        <v>80916.47</v>
      </c>
      <c r="O2818" s="31">
        <v>0</v>
      </c>
    </row>
    <row r="2819" spans="1:15" x14ac:dyDescent="0.25">
      <c r="A2819" s="30">
        <v>71</v>
      </c>
      <c r="B2819" s="31" t="s">
        <v>73</v>
      </c>
      <c r="C2819" s="31" t="s">
        <v>15</v>
      </c>
      <c r="D2819" s="31">
        <v>7</v>
      </c>
      <c r="E2819" s="31">
        <v>6</v>
      </c>
      <c r="F2819" s="32">
        <v>45352</v>
      </c>
      <c r="G2819" s="33">
        <v>37350</v>
      </c>
      <c r="H2819" s="31">
        <v>180</v>
      </c>
      <c r="I2819" s="31">
        <v>0</v>
      </c>
      <c r="J2819" s="33">
        <v>14033.59</v>
      </c>
      <c r="K2819" s="33">
        <v>5338.45</v>
      </c>
      <c r="L2819" s="31">
        <v>270.08999999999997</v>
      </c>
      <c r="M2819" s="31"/>
      <c r="N2819" s="33">
        <v>57172.13</v>
      </c>
      <c r="O2819" s="31">
        <v>0</v>
      </c>
    </row>
    <row r="2820" spans="1:15" x14ac:dyDescent="0.25">
      <c r="A2820" s="30">
        <v>92</v>
      </c>
      <c r="B2820" s="31" t="s">
        <v>93</v>
      </c>
      <c r="C2820" s="31" t="s">
        <v>15</v>
      </c>
      <c r="D2820" s="31">
        <v>8</v>
      </c>
      <c r="E2820" s="31">
        <v>7</v>
      </c>
      <c r="F2820" s="32">
        <v>45352</v>
      </c>
      <c r="G2820" s="33">
        <v>47191.31</v>
      </c>
      <c r="H2820" s="31">
        <v>0</v>
      </c>
      <c r="I2820" s="31">
        <v>0</v>
      </c>
      <c r="J2820" s="33">
        <v>30887.97</v>
      </c>
      <c r="K2820" s="33">
        <v>5758.16</v>
      </c>
      <c r="L2820" s="31">
        <v>0</v>
      </c>
      <c r="M2820" s="31"/>
      <c r="N2820" s="33">
        <v>83837.440000000002</v>
      </c>
      <c r="O2820" s="31">
        <v>-207.96</v>
      </c>
    </row>
    <row r="2821" spans="1:15" x14ac:dyDescent="0.25">
      <c r="A2821" s="30">
        <v>135</v>
      </c>
      <c r="B2821" s="31" t="s">
        <v>107</v>
      </c>
      <c r="C2821" s="31" t="s">
        <v>15</v>
      </c>
      <c r="D2821" s="31">
        <v>7</v>
      </c>
      <c r="E2821" s="31">
        <v>6</v>
      </c>
      <c r="F2821" s="32">
        <v>45352</v>
      </c>
      <c r="G2821" s="33">
        <v>50325.01</v>
      </c>
      <c r="H2821" s="31">
        <v>0</v>
      </c>
      <c r="I2821" s="31">
        <v>280</v>
      </c>
      <c r="J2821" s="33">
        <v>17755.62</v>
      </c>
      <c r="K2821" s="33">
        <v>4639.38</v>
      </c>
      <c r="L2821" s="31">
        <v>427.01</v>
      </c>
      <c r="M2821" s="31"/>
      <c r="N2821" s="33">
        <v>73427.02</v>
      </c>
      <c r="O2821" s="31">
        <v>0</v>
      </c>
    </row>
    <row r="2822" spans="1:15" x14ac:dyDescent="0.25">
      <c r="A2822" s="30">
        <v>84</v>
      </c>
      <c r="B2822" s="31" t="s">
        <v>101</v>
      </c>
      <c r="C2822" s="31" t="s">
        <v>38</v>
      </c>
      <c r="D2822" s="31">
        <v>6</v>
      </c>
      <c r="E2822" s="31">
        <v>7</v>
      </c>
      <c r="F2822" s="32">
        <v>45352</v>
      </c>
      <c r="G2822" s="33">
        <v>36588.160000000003</v>
      </c>
      <c r="H2822" s="31">
        <v>0</v>
      </c>
      <c r="I2822" s="31">
        <v>0</v>
      </c>
      <c r="J2822" s="33">
        <v>12014.55</v>
      </c>
      <c r="K2822" s="33">
        <v>3890</v>
      </c>
      <c r="L2822" s="31">
        <v>40</v>
      </c>
      <c r="M2822" s="31"/>
      <c r="N2822" s="33">
        <v>52532.71</v>
      </c>
      <c r="O2822" s="31">
        <v>-194.99</v>
      </c>
    </row>
    <row r="2823" spans="1:15" x14ac:dyDescent="0.25">
      <c r="A2823" s="30">
        <v>67</v>
      </c>
      <c r="B2823" s="31" t="s">
        <v>68</v>
      </c>
      <c r="C2823" s="31" t="s">
        <v>15</v>
      </c>
      <c r="D2823" s="31">
        <v>8</v>
      </c>
      <c r="E2823" s="31">
        <v>6</v>
      </c>
      <c r="F2823" s="32">
        <v>45352</v>
      </c>
      <c r="G2823" s="33">
        <v>46882.080000000002</v>
      </c>
      <c r="H2823" s="33">
        <v>2867.77</v>
      </c>
      <c r="I2823" s="33">
        <v>1100</v>
      </c>
      <c r="J2823" s="33">
        <v>15749.37</v>
      </c>
      <c r="K2823" s="33">
        <v>3973.24</v>
      </c>
      <c r="L2823" s="31">
        <v>560</v>
      </c>
      <c r="M2823" s="31"/>
      <c r="N2823" s="33">
        <v>71132.460000000006</v>
      </c>
      <c r="O2823" s="31">
        <v>672.5</v>
      </c>
    </row>
    <row r="2824" spans="1:15" x14ac:dyDescent="0.25">
      <c r="A2824" s="30">
        <v>111</v>
      </c>
      <c r="B2824" s="31" t="s">
        <v>127</v>
      </c>
      <c r="C2824" s="31" t="s">
        <v>38</v>
      </c>
      <c r="D2824" s="31">
        <v>6</v>
      </c>
      <c r="E2824" s="31">
        <v>7</v>
      </c>
      <c r="F2824" s="32">
        <v>45352</v>
      </c>
      <c r="G2824" s="33">
        <v>7560.35</v>
      </c>
      <c r="H2824" s="31">
        <v>0</v>
      </c>
      <c r="I2824" s="31">
        <v>0</v>
      </c>
      <c r="J2824" s="33">
        <v>2884.5</v>
      </c>
      <c r="K2824" s="33">
        <v>1220.3800000000001</v>
      </c>
      <c r="L2824" s="31">
        <v>0</v>
      </c>
      <c r="M2824" s="31"/>
      <c r="N2824" s="33">
        <v>11665.23</v>
      </c>
      <c r="O2824" s="31">
        <v>0</v>
      </c>
    </row>
    <row r="2825" spans="1:15" x14ac:dyDescent="0.25">
      <c r="A2825" s="30">
        <v>56</v>
      </c>
      <c r="B2825" s="31" t="s">
        <v>55</v>
      </c>
      <c r="C2825" s="31" t="s">
        <v>15</v>
      </c>
      <c r="D2825" s="31">
        <v>6</v>
      </c>
      <c r="E2825" s="31">
        <v>6</v>
      </c>
      <c r="F2825" s="32">
        <v>45352</v>
      </c>
      <c r="G2825" s="33">
        <v>72348.13</v>
      </c>
      <c r="H2825" s="33">
        <v>4140</v>
      </c>
      <c r="I2825" s="31">
        <v>0</v>
      </c>
      <c r="J2825" s="33">
        <v>28029.599999999999</v>
      </c>
      <c r="K2825" s="33">
        <v>7975.55</v>
      </c>
      <c r="L2825" s="31">
        <v>455</v>
      </c>
      <c r="M2825" s="31"/>
      <c r="N2825" s="33">
        <v>112948.28</v>
      </c>
      <c r="O2825" s="31">
        <v>0</v>
      </c>
    </row>
    <row r="2826" spans="1:15" x14ac:dyDescent="0.25">
      <c r="A2826" s="30">
        <v>29</v>
      </c>
      <c r="B2826" s="31" t="s">
        <v>47</v>
      </c>
      <c r="C2826" s="31" t="s">
        <v>15</v>
      </c>
      <c r="D2826" s="31">
        <v>7</v>
      </c>
      <c r="E2826" s="31">
        <v>6</v>
      </c>
      <c r="F2826" s="32">
        <v>45352</v>
      </c>
      <c r="G2826" s="33">
        <v>45540</v>
      </c>
      <c r="H2826" s="31">
        <v>642</v>
      </c>
      <c r="I2826" s="31">
        <v>0</v>
      </c>
      <c r="J2826" s="33">
        <v>21056.07</v>
      </c>
      <c r="K2826" s="33">
        <v>4087</v>
      </c>
      <c r="L2826" s="31">
        <v>420.9</v>
      </c>
      <c r="M2826" s="31"/>
      <c r="N2826" s="33">
        <v>71745.97</v>
      </c>
      <c r="O2826" s="31">
        <v>0</v>
      </c>
    </row>
    <row r="2827" spans="1:15" x14ac:dyDescent="0.25">
      <c r="A2827" s="30">
        <v>96</v>
      </c>
      <c r="B2827" s="31" t="s">
        <v>110</v>
      </c>
      <c r="C2827" s="31" t="s">
        <v>32</v>
      </c>
      <c r="D2827" s="31">
        <v>8</v>
      </c>
      <c r="E2827" s="31">
        <v>7</v>
      </c>
      <c r="F2827" s="32">
        <v>45352</v>
      </c>
      <c r="G2827" s="33">
        <v>97212.5</v>
      </c>
      <c r="H2827" s="33">
        <v>7690</v>
      </c>
      <c r="I2827" s="31">
        <v>120</v>
      </c>
      <c r="J2827" s="33">
        <v>43288</v>
      </c>
      <c r="K2827" s="33">
        <v>6597</v>
      </c>
      <c r="L2827" s="31">
        <v>95</v>
      </c>
      <c r="M2827" s="31"/>
      <c r="N2827" s="33">
        <v>155002.5</v>
      </c>
      <c r="O2827" s="33">
        <v>-1799.85</v>
      </c>
    </row>
    <row r="2828" spans="1:15" x14ac:dyDescent="0.25">
      <c r="A2828" s="30">
        <v>30</v>
      </c>
      <c r="B2828" s="31" t="s">
        <v>43</v>
      </c>
      <c r="C2828" s="31" t="s">
        <v>15</v>
      </c>
      <c r="D2828" s="31">
        <v>7</v>
      </c>
      <c r="E2828" s="31">
        <v>6</v>
      </c>
      <c r="F2828" s="32">
        <v>45352</v>
      </c>
      <c r="G2828" s="33">
        <v>58097.74</v>
      </c>
      <c r="H2828" s="31">
        <v>630</v>
      </c>
      <c r="I2828" s="31">
        <v>609</v>
      </c>
      <c r="J2828" s="33">
        <v>18546.36</v>
      </c>
      <c r="K2828" s="33">
        <v>4461.6000000000004</v>
      </c>
      <c r="L2828" s="33">
        <v>4722.8999999999996</v>
      </c>
      <c r="M2828" s="33"/>
      <c r="N2828" s="33">
        <v>87067.6</v>
      </c>
      <c r="O2828" s="31">
        <v>0</v>
      </c>
    </row>
    <row r="2829" spans="1:15" x14ac:dyDescent="0.25">
      <c r="A2829" s="30">
        <v>83</v>
      </c>
      <c r="B2829" s="31" t="s">
        <v>62</v>
      </c>
      <c r="C2829" s="31" t="s">
        <v>15</v>
      </c>
      <c r="D2829" s="31">
        <v>6</v>
      </c>
      <c r="E2829" s="31">
        <v>4.5</v>
      </c>
      <c r="F2829" s="32">
        <v>45352</v>
      </c>
      <c r="G2829" s="33">
        <v>51883.31</v>
      </c>
      <c r="H2829" s="31">
        <v>0</v>
      </c>
      <c r="I2829" s="31">
        <v>720</v>
      </c>
      <c r="J2829" s="33">
        <v>18339.5</v>
      </c>
      <c r="K2829" s="33">
        <v>4397.25</v>
      </c>
      <c r="L2829" s="31">
        <v>924.95</v>
      </c>
      <c r="M2829" s="31"/>
      <c r="N2829" s="33">
        <v>76265.009999999995</v>
      </c>
      <c r="O2829" s="31">
        <v>0</v>
      </c>
    </row>
    <row r="2830" spans="1:15" x14ac:dyDescent="0.25">
      <c r="A2830" s="30">
        <v>33</v>
      </c>
      <c r="B2830" s="31" t="s">
        <v>44</v>
      </c>
      <c r="C2830" s="31" t="s">
        <v>32</v>
      </c>
      <c r="D2830" s="31">
        <v>6</v>
      </c>
      <c r="E2830" s="31">
        <v>6</v>
      </c>
      <c r="F2830" s="32">
        <v>45352</v>
      </c>
      <c r="G2830" s="33">
        <v>75397.600000000006</v>
      </c>
      <c r="H2830" s="31">
        <v>0</v>
      </c>
      <c r="I2830" s="31">
        <v>0</v>
      </c>
      <c r="J2830" s="33">
        <v>25075.59</v>
      </c>
      <c r="K2830" s="33">
        <v>3407.95</v>
      </c>
      <c r="L2830" s="31">
        <v>0</v>
      </c>
      <c r="M2830" s="31"/>
      <c r="N2830" s="33">
        <v>103881.14</v>
      </c>
      <c r="O2830" s="31">
        <v>0</v>
      </c>
    </row>
    <row r="2831" spans="1:15" x14ac:dyDescent="0.25">
      <c r="A2831" s="30">
        <v>25</v>
      </c>
      <c r="B2831" s="31" t="s">
        <v>40</v>
      </c>
      <c r="C2831" s="31" t="s">
        <v>38</v>
      </c>
      <c r="D2831" s="31">
        <v>6</v>
      </c>
      <c r="E2831" s="31">
        <v>6</v>
      </c>
      <c r="F2831" s="32">
        <v>45352</v>
      </c>
      <c r="G2831" s="33">
        <v>34379.69</v>
      </c>
      <c r="H2831" s="31">
        <v>0</v>
      </c>
      <c r="I2831" s="31">
        <v>0</v>
      </c>
      <c r="J2831" s="33">
        <v>24317.8</v>
      </c>
      <c r="K2831" s="33">
        <v>3902.99</v>
      </c>
      <c r="L2831" s="31">
        <v>121.99</v>
      </c>
      <c r="M2831" s="31"/>
      <c r="N2831" s="33">
        <v>62722.47</v>
      </c>
      <c r="O2831" s="31">
        <v>-152.69</v>
      </c>
    </row>
    <row r="2832" spans="1:15" x14ac:dyDescent="0.25">
      <c r="A2832" s="30">
        <v>64</v>
      </c>
      <c r="B2832" s="31" t="s">
        <v>70</v>
      </c>
      <c r="C2832" s="31" t="s">
        <v>32</v>
      </c>
      <c r="D2832" s="31">
        <v>9</v>
      </c>
      <c r="E2832" s="31">
        <v>6</v>
      </c>
      <c r="F2832" s="32">
        <v>45352</v>
      </c>
      <c r="G2832" s="33">
        <v>117871.45</v>
      </c>
      <c r="H2832" s="33">
        <v>1142</v>
      </c>
      <c r="I2832" s="33">
        <v>2384.65</v>
      </c>
      <c r="J2832" s="33">
        <v>44953.57</v>
      </c>
      <c r="K2832" s="33">
        <v>5270.41</v>
      </c>
      <c r="L2832" s="31">
        <v>300.68</v>
      </c>
      <c r="M2832" s="31"/>
      <c r="N2832" s="33">
        <v>171922.76</v>
      </c>
      <c r="O2832" s="31">
        <v>0</v>
      </c>
    </row>
    <row r="2833" spans="1:15" x14ac:dyDescent="0.25">
      <c r="A2833" s="30">
        <v>28</v>
      </c>
      <c r="B2833" s="31" t="s">
        <v>46</v>
      </c>
      <c r="C2833" s="31" t="s">
        <v>15</v>
      </c>
      <c r="D2833" s="31">
        <v>8</v>
      </c>
      <c r="E2833" s="31">
        <v>6</v>
      </c>
      <c r="F2833" s="32">
        <v>45352</v>
      </c>
      <c r="G2833" s="33">
        <v>50122.57</v>
      </c>
      <c r="H2833" s="31">
        <v>0</v>
      </c>
      <c r="I2833" s="31">
        <v>0</v>
      </c>
      <c r="J2833" s="33">
        <v>20517.64</v>
      </c>
      <c r="K2833" s="33">
        <v>4372</v>
      </c>
      <c r="L2833" s="31">
        <v>365.94</v>
      </c>
      <c r="M2833" s="31"/>
      <c r="N2833" s="33">
        <v>75378.149999999994</v>
      </c>
      <c r="O2833" s="31">
        <v>0</v>
      </c>
    </row>
    <row r="2834" spans="1:15" x14ac:dyDescent="0.25">
      <c r="A2834" s="30">
        <v>127</v>
      </c>
      <c r="B2834" s="31" t="s">
        <v>128</v>
      </c>
      <c r="C2834" s="31" t="s">
        <v>15</v>
      </c>
      <c r="D2834" s="31">
        <v>7</v>
      </c>
      <c r="E2834" s="31">
        <v>7</v>
      </c>
      <c r="F2834" s="32">
        <v>45352</v>
      </c>
      <c r="G2834" s="33">
        <v>9105.6</v>
      </c>
      <c r="H2834" s="31">
        <v>0</v>
      </c>
      <c r="I2834" s="31">
        <v>690</v>
      </c>
      <c r="J2834" s="33">
        <v>4415.3500000000004</v>
      </c>
      <c r="K2834" s="33">
        <v>1268.5</v>
      </c>
      <c r="L2834" s="31">
        <v>619</v>
      </c>
      <c r="M2834" s="31"/>
      <c r="N2834" s="33">
        <v>16098.45</v>
      </c>
      <c r="O2834" s="31">
        <v>0</v>
      </c>
    </row>
    <row r="2835" spans="1:15" x14ac:dyDescent="0.25">
      <c r="A2835" s="30">
        <v>106</v>
      </c>
      <c r="B2835" s="31" t="s">
        <v>113</v>
      </c>
      <c r="C2835" s="31" t="s">
        <v>15</v>
      </c>
      <c r="D2835" s="31">
        <v>7</v>
      </c>
      <c r="E2835" s="31">
        <v>4.5</v>
      </c>
      <c r="F2835" s="32">
        <v>45352</v>
      </c>
      <c r="G2835" s="33">
        <v>49230.02</v>
      </c>
      <c r="H2835" s="31">
        <v>0</v>
      </c>
      <c r="I2835" s="31">
        <v>540</v>
      </c>
      <c r="J2835" s="33">
        <v>13093.21</v>
      </c>
      <c r="K2835" s="33">
        <v>4165.8900000000003</v>
      </c>
      <c r="L2835" s="33">
        <v>3024.89</v>
      </c>
      <c r="M2835" s="33"/>
      <c r="N2835" s="33">
        <v>70054.009999999995</v>
      </c>
      <c r="O2835" s="31">
        <v>0</v>
      </c>
    </row>
    <row r="2836" spans="1:15" x14ac:dyDescent="0.25">
      <c r="A2836" s="30">
        <v>36</v>
      </c>
      <c r="B2836" s="31" t="s">
        <v>52</v>
      </c>
      <c r="C2836" s="31" t="s">
        <v>15</v>
      </c>
      <c r="D2836" s="31">
        <v>7</v>
      </c>
      <c r="E2836" s="31">
        <v>6</v>
      </c>
      <c r="F2836" s="32">
        <v>45352</v>
      </c>
      <c r="G2836" s="33">
        <v>44003.34</v>
      </c>
      <c r="H2836" s="31">
        <v>0</v>
      </c>
      <c r="I2836" s="33">
        <v>5640</v>
      </c>
      <c r="J2836" s="33">
        <v>18124.009999999998</v>
      </c>
      <c r="K2836" s="33">
        <v>3892</v>
      </c>
      <c r="L2836" s="31">
        <v>0</v>
      </c>
      <c r="M2836" s="31"/>
      <c r="N2836" s="33">
        <v>71659.350000000006</v>
      </c>
      <c r="O2836" s="31">
        <v>0</v>
      </c>
    </row>
    <row r="2837" spans="1:15" x14ac:dyDescent="0.25">
      <c r="A2837" s="30">
        <v>34</v>
      </c>
      <c r="B2837" s="31" t="s">
        <v>48</v>
      </c>
      <c r="C2837" s="31" t="s">
        <v>15</v>
      </c>
      <c r="D2837" s="31">
        <v>7</v>
      </c>
      <c r="E2837" s="31">
        <v>6</v>
      </c>
      <c r="F2837" s="32">
        <v>45352</v>
      </c>
      <c r="G2837" s="33">
        <v>76021.59</v>
      </c>
      <c r="H2837" s="31">
        <v>349</v>
      </c>
      <c r="I2837" s="33">
        <v>4250</v>
      </c>
      <c r="J2837" s="33">
        <v>36386.28</v>
      </c>
      <c r="K2837" s="33">
        <v>4519.1499999999996</v>
      </c>
      <c r="L2837" s="31">
        <v>264</v>
      </c>
      <c r="M2837" s="31"/>
      <c r="N2837" s="33">
        <v>121790.02</v>
      </c>
      <c r="O2837" s="31">
        <v>0</v>
      </c>
    </row>
    <row r="2838" spans="1:15" x14ac:dyDescent="0.25">
      <c r="A2838" s="30">
        <v>23</v>
      </c>
      <c r="B2838" s="31" t="s">
        <v>35</v>
      </c>
      <c r="C2838" s="31" t="s">
        <v>36</v>
      </c>
      <c r="D2838" s="31">
        <v>6</v>
      </c>
      <c r="E2838" s="31">
        <v>6</v>
      </c>
      <c r="F2838" s="32">
        <v>45352</v>
      </c>
      <c r="G2838" s="33">
        <v>56614.23</v>
      </c>
      <c r="H2838" s="31">
        <v>340</v>
      </c>
      <c r="I2838" s="33">
        <v>1885</v>
      </c>
      <c r="J2838" s="33">
        <v>20629.849999999999</v>
      </c>
      <c r="K2838" s="33">
        <v>4887.2</v>
      </c>
      <c r="L2838" s="33">
        <v>6166.83</v>
      </c>
      <c r="M2838" s="33"/>
      <c r="N2838" s="33">
        <v>90523.11</v>
      </c>
      <c r="O2838" s="31">
        <v>0</v>
      </c>
    </row>
    <row r="2839" spans="1:15" x14ac:dyDescent="0.25">
      <c r="A2839" s="30">
        <v>48</v>
      </c>
      <c r="B2839" s="31" t="s">
        <v>95</v>
      </c>
      <c r="C2839" s="31" t="s">
        <v>36</v>
      </c>
      <c r="D2839" s="31">
        <v>8</v>
      </c>
      <c r="E2839" s="31">
        <v>6</v>
      </c>
      <c r="F2839" s="32">
        <v>45352</v>
      </c>
      <c r="G2839" s="33">
        <v>115613.6</v>
      </c>
      <c r="H2839" s="33">
        <v>5925</v>
      </c>
      <c r="I2839" s="31">
        <v>895.04</v>
      </c>
      <c r="J2839" s="33">
        <v>29428.639999999999</v>
      </c>
      <c r="K2839" s="33">
        <v>9763.9</v>
      </c>
      <c r="L2839" s="33">
        <v>1240.42</v>
      </c>
      <c r="M2839" s="33"/>
      <c r="N2839" s="33">
        <v>162866.6</v>
      </c>
      <c r="O2839" s="31">
        <v>0</v>
      </c>
    </row>
    <row r="2840" spans="1:15" x14ac:dyDescent="0.25">
      <c r="A2840" s="30">
        <v>19</v>
      </c>
      <c r="B2840" s="31" t="s">
        <v>31</v>
      </c>
      <c r="C2840" s="31" t="s">
        <v>32</v>
      </c>
      <c r="D2840" s="31">
        <v>6</v>
      </c>
      <c r="E2840" s="31">
        <v>6</v>
      </c>
      <c r="F2840" s="32">
        <v>45352</v>
      </c>
      <c r="G2840" s="33">
        <v>78259.67</v>
      </c>
      <c r="H2840" s="33">
        <v>1960</v>
      </c>
      <c r="I2840" s="33">
        <v>3030</v>
      </c>
      <c r="J2840" s="33">
        <v>23779.68</v>
      </c>
      <c r="K2840" s="33">
        <v>3078.85</v>
      </c>
      <c r="L2840" s="31">
        <v>60</v>
      </c>
      <c r="M2840" s="31"/>
      <c r="N2840" s="33">
        <v>110168.2</v>
      </c>
      <c r="O2840" s="31">
        <v>0</v>
      </c>
    </row>
    <row r="2841" spans="1:15" x14ac:dyDescent="0.25">
      <c r="A2841" s="30">
        <v>89</v>
      </c>
      <c r="B2841" s="31" t="s">
        <v>83</v>
      </c>
      <c r="C2841" s="31" t="s">
        <v>32</v>
      </c>
      <c r="D2841" s="31">
        <v>9</v>
      </c>
      <c r="E2841" s="31">
        <v>6</v>
      </c>
      <c r="F2841" s="32">
        <v>45352</v>
      </c>
      <c r="G2841" s="33">
        <v>127200</v>
      </c>
      <c r="H2841" s="33">
        <v>1000</v>
      </c>
      <c r="I2841" s="31">
        <v>110</v>
      </c>
      <c r="J2841" s="33">
        <v>47866.52</v>
      </c>
      <c r="K2841" s="33">
        <v>7817.69</v>
      </c>
      <c r="L2841" s="31">
        <v>30</v>
      </c>
      <c r="M2841" s="31"/>
      <c r="N2841" s="33">
        <v>184024.21</v>
      </c>
      <c r="O2841" s="31">
        <v>0</v>
      </c>
    </row>
    <row r="2842" spans="1:15" ht="30" x14ac:dyDescent="0.25">
      <c r="A2842" s="30">
        <v>85</v>
      </c>
      <c r="B2842" s="31" t="s">
        <v>88</v>
      </c>
      <c r="C2842" s="31" t="s">
        <v>59</v>
      </c>
      <c r="D2842" s="31">
        <v>8</v>
      </c>
      <c r="E2842" s="31">
        <v>6</v>
      </c>
      <c r="F2842" s="32">
        <v>45352</v>
      </c>
      <c r="G2842" s="33">
        <v>49692.39</v>
      </c>
      <c r="H2842" s="31">
        <v>0</v>
      </c>
      <c r="I2842" s="33">
        <v>5740</v>
      </c>
      <c r="J2842" s="33">
        <v>17104.75</v>
      </c>
      <c r="K2842" s="33">
        <v>5667.93</v>
      </c>
      <c r="L2842" s="33">
        <v>1025.5999999999999</v>
      </c>
      <c r="M2842" s="33"/>
      <c r="N2842" s="33">
        <v>79230.67</v>
      </c>
      <c r="O2842" s="31">
        <v>0</v>
      </c>
    </row>
    <row r="2843" spans="1:15" ht="30" x14ac:dyDescent="0.25">
      <c r="A2843" s="30">
        <v>58</v>
      </c>
      <c r="B2843" s="31" t="s">
        <v>58</v>
      </c>
      <c r="C2843" s="31" t="s">
        <v>59</v>
      </c>
      <c r="D2843" s="31">
        <v>8</v>
      </c>
      <c r="E2843" s="31">
        <v>6</v>
      </c>
      <c r="F2843" s="32">
        <v>45352</v>
      </c>
      <c r="G2843" s="33">
        <v>52621.17</v>
      </c>
      <c r="H2843" s="31">
        <v>0</v>
      </c>
      <c r="I2843" s="33">
        <v>6712.5</v>
      </c>
      <c r="J2843" s="33">
        <v>17791.11</v>
      </c>
      <c r="K2843" s="33">
        <v>8539.86</v>
      </c>
      <c r="L2843" s="33">
        <v>2110.92</v>
      </c>
      <c r="M2843" s="33"/>
      <c r="N2843" s="33">
        <v>87775.56</v>
      </c>
      <c r="O2843" s="31">
        <v>0</v>
      </c>
    </row>
    <row r="2844" spans="1:15" x14ac:dyDescent="0.25">
      <c r="A2844" s="30">
        <v>18</v>
      </c>
      <c r="B2844" s="31" t="s">
        <v>29</v>
      </c>
      <c r="C2844" s="31" t="s">
        <v>15</v>
      </c>
      <c r="D2844" s="31">
        <v>6</v>
      </c>
      <c r="E2844" s="31">
        <v>6</v>
      </c>
      <c r="F2844" s="32">
        <v>45352</v>
      </c>
      <c r="G2844" s="33">
        <v>56019.68</v>
      </c>
      <c r="H2844" s="33">
        <v>21840</v>
      </c>
      <c r="I2844" s="33">
        <v>1525.8</v>
      </c>
      <c r="J2844" s="33">
        <v>20195.650000000001</v>
      </c>
      <c r="K2844" s="33">
        <v>2859.83</v>
      </c>
      <c r="L2844" s="33">
        <v>2838.13</v>
      </c>
      <c r="M2844" s="33"/>
      <c r="N2844" s="33">
        <v>105279.09</v>
      </c>
      <c r="O2844" s="31">
        <v>-959.41</v>
      </c>
    </row>
    <row r="2845" spans="1:15" x14ac:dyDescent="0.25">
      <c r="A2845" s="30">
        <v>114</v>
      </c>
      <c r="B2845" s="31" t="s">
        <v>115</v>
      </c>
      <c r="C2845" s="31" t="s">
        <v>15</v>
      </c>
      <c r="D2845" s="31">
        <v>7</v>
      </c>
      <c r="E2845" s="31">
        <v>6</v>
      </c>
      <c r="F2845" s="32">
        <v>45352</v>
      </c>
      <c r="G2845" s="33">
        <v>23871.13</v>
      </c>
      <c r="H2845" s="31">
        <v>0</v>
      </c>
      <c r="I2845" s="31">
        <v>0</v>
      </c>
      <c r="J2845" s="33">
        <v>9236.25</v>
      </c>
      <c r="K2845" s="33">
        <v>2717.5</v>
      </c>
      <c r="L2845" s="31">
        <v>0</v>
      </c>
      <c r="M2845" s="31"/>
      <c r="N2845" s="33">
        <v>35824.879999999997</v>
      </c>
      <c r="O2845" s="31">
        <v>0</v>
      </c>
    </row>
    <row r="2846" spans="1:15" x14ac:dyDescent="0.25">
      <c r="A2846" s="30">
        <v>14</v>
      </c>
      <c r="B2846" s="31" t="s">
        <v>24</v>
      </c>
      <c r="C2846" s="31" t="s">
        <v>15</v>
      </c>
      <c r="D2846" s="31">
        <v>6</v>
      </c>
      <c r="E2846" s="31">
        <v>4.5</v>
      </c>
      <c r="F2846" s="32">
        <v>45352</v>
      </c>
      <c r="G2846" s="33">
        <v>53621.33</v>
      </c>
      <c r="H2846" s="31">
        <v>340</v>
      </c>
      <c r="I2846" s="33">
        <v>1400</v>
      </c>
      <c r="J2846" s="33">
        <v>19765</v>
      </c>
      <c r="K2846" s="33">
        <v>4252.5</v>
      </c>
      <c r="L2846" s="33">
        <v>1134.99</v>
      </c>
      <c r="M2846" s="33"/>
      <c r="N2846" s="33">
        <v>80513.820000000007</v>
      </c>
      <c r="O2846" s="31">
        <v>0</v>
      </c>
    </row>
    <row r="2847" spans="1:15" x14ac:dyDescent="0.25">
      <c r="A2847" s="30">
        <v>99</v>
      </c>
      <c r="B2847" s="31" t="s">
        <v>85</v>
      </c>
      <c r="C2847" s="31" t="s">
        <v>15</v>
      </c>
      <c r="D2847" s="31">
        <v>8</v>
      </c>
      <c r="E2847" s="31">
        <v>6</v>
      </c>
      <c r="F2847" s="32">
        <v>45352</v>
      </c>
      <c r="G2847" s="33">
        <v>80340.72</v>
      </c>
      <c r="H2847" s="33">
        <v>3063.5</v>
      </c>
      <c r="I2847" s="33">
        <v>3637.64</v>
      </c>
      <c r="J2847" s="33">
        <v>35698.03</v>
      </c>
      <c r="K2847" s="33">
        <v>6555.58</v>
      </c>
      <c r="L2847" s="31">
        <v>134.25</v>
      </c>
      <c r="M2847" s="31"/>
      <c r="N2847" s="33">
        <v>129429.72</v>
      </c>
      <c r="O2847" s="31">
        <v>0</v>
      </c>
    </row>
    <row r="2848" spans="1:15" ht="30" x14ac:dyDescent="0.25">
      <c r="A2848" s="30">
        <v>87</v>
      </c>
      <c r="B2848" s="31" t="s">
        <v>81</v>
      </c>
      <c r="C2848" s="31" t="s">
        <v>20</v>
      </c>
      <c r="D2848" s="31">
        <v>8</v>
      </c>
      <c r="E2848" s="31">
        <v>7</v>
      </c>
      <c r="F2848" s="32">
        <v>45352</v>
      </c>
      <c r="G2848" s="33">
        <v>55658.65</v>
      </c>
      <c r="H2848" s="31">
        <v>0</v>
      </c>
      <c r="I2848" s="33">
        <v>1020</v>
      </c>
      <c r="J2848" s="33">
        <v>18895.04</v>
      </c>
      <c r="K2848" s="33">
        <v>10922.13</v>
      </c>
      <c r="L2848" s="33">
        <v>3935.07</v>
      </c>
      <c r="M2848" s="33"/>
      <c r="N2848" s="33">
        <v>90430.89</v>
      </c>
      <c r="O2848" s="31">
        <v>0</v>
      </c>
    </row>
    <row r="2849" spans="1:15" ht="30" x14ac:dyDescent="0.25">
      <c r="A2849" s="30">
        <v>82</v>
      </c>
      <c r="B2849" s="31" t="s">
        <v>87</v>
      </c>
      <c r="C2849" s="31" t="s">
        <v>59</v>
      </c>
      <c r="D2849" s="31">
        <v>7</v>
      </c>
      <c r="E2849" s="31">
        <v>0</v>
      </c>
      <c r="F2849" s="32">
        <v>45352</v>
      </c>
      <c r="G2849" s="33">
        <v>53286.03</v>
      </c>
      <c r="H2849" s="31">
        <v>0</v>
      </c>
      <c r="I2849" s="31">
        <v>0</v>
      </c>
      <c r="J2849" s="33">
        <v>13959.98</v>
      </c>
      <c r="K2849" s="33">
        <v>5026.55</v>
      </c>
      <c r="L2849" s="31">
        <v>0</v>
      </c>
      <c r="M2849" s="31"/>
      <c r="N2849" s="33">
        <v>72272.56</v>
      </c>
      <c r="O2849" s="33">
        <v>-2072.89</v>
      </c>
    </row>
    <row r="2850" spans="1:15" x14ac:dyDescent="0.25">
      <c r="A2850" s="30">
        <v>41</v>
      </c>
      <c r="B2850" s="31" t="s">
        <v>50</v>
      </c>
      <c r="C2850" s="31" t="s">
        <v>38</v>
      </c>
      <c r="D2850" s="31">
        <v>5</v>
      </c>
      <c r="E2850" s="31">
        <v>6</v>
      </c>
      <c r="F2850" s="32">
        <v>45352</v>
      </c>
      <c r="G2850" s="33">
        <v>45809.54</v>
      </c>
      <c r="H2850" s="33">
        <v>6720</v>
      </c>
      <c r="I2850" s="31">
        <v>473.75</v>
      </c>
      <c r="J2850" s="33">
        <v>15594.19</v>
      </c>
      <c r="K2850" s="33">
        <v>2946.79</v>
      </c>
      <c r="L2850" s="33">
        <v>2072.39</v>
      </c>
      <c r="M2850" s="33"/>
      <c r="N2850" s="33">
        <v>73616.66</v>
      </c>
      <c r="O2850" s="31">
        <v>0</v>
      </c>
    </row>
    <row r="2851" spans="1:15" x14ac:dyDescent="0.25">
      <c r="A2851" s="30">
        <v>97</v>
      </c>
      <c r="B2851" s="31" t="s">
        <v>96</v>
      </c>
      <c r="C2851" s="31" t="s">
        <v>15</v>
      </c>
      <c r="D2851" s="31">
        <v>8</v>
      </c>
      <c r="E2851" s="31">
        <v>7</v>
      </c>
      <c r="F2851" s="32">
        <v>45352</v>
      </c>
      <c r="G2851" s="33">
        <v>37912.42</v>
      </c>
      <c r="H2851" s="31">
        <v>0</v>
      </c>
      <c r="I2851" s="33">
        <v>3077.5</v>
      </c>
      <c r="J2851" s="33">
        <v>21188.71</v>
      </c>
      <c r="K2851" s="33">
        <v>9180.9</v>
      </c>
      <c r="L2851" s="31">
        <v>187.93</v>
      </c>
      <c r="M2851" s="31"/>
      <c r="N2851" s="33">
        <v>71547.460000000006</v>
      </c>
      <c r="O2851" s="31">
        <v>-540.73</v>
      </c>
    </row>
    <row r="2852" spans="1:15" x14ac:dyDescent="0.25">
      <c r="A2852" s="30">
        <v>8</v>
      </c>
      <c r="B2852" s="31" t="s">
        <v>18</v>
      </c>
      <c r="C2852" s="31" t="s">
        <v>15</v>
      </c>
      <c r="D2852" s="31">
        <v>6</v>
      </c>
      <c r="E2852" s="31">
        <v>6</v>
      </c>
      <c r="F2852" s="32">
        <v>45352</v>
      </c>
      <c r="G2852" s="33">
        <v>58894.68</v>
      </c>
      <c r="H2852" s="31">
        <v>769.16</v>
      </c>
      <c r="I2852" s="31">
        <v>195</v>
      </c>
      <c r="J2852" s="33">
        <v>38812.57</v>
      </c>
      <c r="K2852" s="33">
        <v>4940.84</v>
      </c>
      <c r="L2852" s="31">
        <v>40.29</v>
      </c>
      <c r="M2852" s="31"/>
      <c r="N2852" s="33">
        <v>103652.54</v>
      </c>
      <c r="O2852" s="31">
        <v>0</v>
      </c>
    </row>
    <row r="2853" spans="1:15" x14ac:dyDescent="0.25">
      <c r="A2853" s="30">
        <v>35</v>
      </c>
      <c r="B2853" s="31" t="s">
        <v>61</v>
      </c>
      <c r="C2853" s="31" t="s">
        <v>15</v>
      </c>
      <c r="D2853" s="31">
        <v>9</v>
      </c>
      <c r="E2853" s="31">
        <v>6</v>
      </c>
      <c r="F2853" s="32">
        <v>45352</v>
      </c>
      <c r="G2853" s="33">
        <v>63213.39</v>
      </c>
      <c r="H2853" s="31">
        <v>100</v>
      </c>
      <c r="I2853" s="31">
        <v>0</v>
      </c>
      <c r="J2853" s="33">
        <v>22306.19</v>
      </c>
      <c r="K2853" s="33">
        <v>5668.79</v>
      </c>
      <c r="L2853" s="31">
        <v>166.25</v>
      </c>
      <c r="M2853" s="31"/>
      <c r="N2853" s="33">
        <v>91454.62</v>
      </c>
      <c r="O2853" s="31">
        <v>42.04</v>
      </c>
    </row>
    <row r="2854" spans="1:15" x14ac:dyDescent="0.25">
      <c r="A2854" s="30">
        <v>55</v>
      </c>
      <c r="B2854" s="31" t="s">
        <v>118</v>
      </c>
      <c r="C2854" s="31" t="s">
        <v>36</v>
      </c>
      <c r="D2854" s="31">
        <v>10</v>
      </c>
      <c r="E2854" s="31">
        <v>6</v>
      </c>
      <c r="F2854" s="32">
        <v>45352</v>
      </c>
      <c r="G2854" s="33">
        <v>46855.37</v>
      </c>
      <c r="H2854" s="31">
        <v>0</v>
      </c>
      <c r="I2854" s="31">
        <v>100</v>
      </c>
      <c r="J2854" s="33">
        <v>12545.61</v>
      </c>
      <c r="K2854" s="33">
        <v>5351.81</v>
      </c>
      <c r="L2854" s="31">
        <v>0</v>
      </c>
      <c r="M2854" s="31"/>
      <c r="N2854" s="33">
        <v>64852.79</v>
      </c>
      <c r="O2854" s="31">
        <v>-97</v>
      </c>
    </row>
    <row r="2855" spans="1:15" x14ac:dyDescent="0.25">
      <c r="A2855" s="30">
        <v>117</v>
      </c>
      <c r="B2855" s="31" t="s">
        <v>89</v>
      </c>
      <c r="C2855" s="31" t="s">
        <v>15</v>
      </c>
      <c r="D2855" s="31">
        <v>5</v>
      </c>
      <c r="E2855" s="31">
        <v>7</v>
      </c>
      <c r="F2855" s="32">
        <v>45352</v>
      </c>
      <c r="G2855" s="33">
        <v>19683.11</v>
      </c>
      <c r="H2855" s="33">
        <v>1395</v>
      </c>
      <c r="I2855" s="31">
        <v>252.78</v>
      </c>
      <c r="J2855" s="33">
        <v>16605.21</v>
      </c>
      <c r="K2855" s="33">
        <v>8514.56</v>
      </c>
      <c r="L2855" s="33">
        <v>1320</v>
      </c>
      <c r="M2855" s="33"/>
      <c r="N2855" s="33">
        <v>47770.66</v>
      </c>
      <c r="O2855" s="31">
        <v>0</v>
      </c>
    </row>
    <row r="2856" spans="1:15" x14ac:dyDescent="0.25">
      <c r="A2856" s="30">
        <v>27</v>
      </c>
      <c r="B2856" s="31" t="s">
        <v>42</v>
      </c>
      <c r="C2856" s="31" t="s">
        <v>15</v>
      </c>
      <c r="D2856" s="31">
        <v>6</v>
      </c>
      <c r="E2856" s="31">
        <v>6</v>
      </c>
      <c r="F2856" s="32">
        <v>45352</v>
      </c>
      <c r="G2856" s="33">
        <v>76923.820000000007</v>
      </c>
      <c r="H2856" s="31">
        <v>0</v>
      </c>
      <c r="I2856" s="31">
        <v>540</v>
      </c>
      <c r="J2856" s="33">
        <v>35460.46</v>
      </c>
      <c r="K2856" s="33">
        <v>7055.7</v>
      </c>
      <c r="L2856" s="31">
        <v>142</v>
      </c>
      <c r="M2856" s="31"/>
      <c r="N2856" s="33">
        <v>120121.98</v>
      </c>
      <c r="O2856" s="31">
        <v>0</v>
      </c>
    </row>
    <row r="2857" spans="1:15" x14ac:dyDescent="0.25">
      <c r="A2857" s="30">
        <v>90</v>
      </c>
      <c r="B2857" s="31" t="s">
        <v>90</v>
      </c>
      <c r="C2857" s="31" t="s">
        <v>38</v>
      </c>
      <c r="D2857" s="31">
        <v>6</v>
      </c>
      <c r="E2857" s="31">
        <v>7</v>
      </c>
      <c r="F2857" s="32">
        <v>45352</v>
      </c>
      <c r="G2857" s="33">
        <v>50834.43</v>
      </c>
      <c r="H2857" s="33">
        <v>4230</v>
      </c>
      <c r="I2857" s="31">
        <v>0</v>
      </c>
      <c r="J2857" s="33">
        <v>21018.32</v>
      </c>
      <c r="K2857" s="33">
        <v>9689.4</v>
      </c>
      <c r="L2857" s="31">
        <v>17.5</v>
      </c>
      <c r="M2857" s="31"/>
      <c r="N2857" s="33">
        <v>85789.65</v>
      </c>
      <c r="O2857" s="31">
        <v>139.75</v>
      </c>
    </row>
    <row r="2858" spans="1:15" x14ac:dyDescent="0.25">
      <c r="A2858" s="30">
        <v>146</v>
      </c>
      <c r="B2858" s="31" t="s">
        <v>119</v>
      </c>
      <c r="C2858" s="31" t="s">
        <v>15</v>
      </c>
      <c r="D2858" s="31">
        <v>8</v>
      </c>
      <c r="E2858" s="31">
        <v>6</v>
      </c>
      <c r="F2858" s="32">
        <v>45352</v>
      </c>
      <c r="G2858" s="33">
        <v>40025.46</v>
      </c>
      <c r="H2858" s="31">
        <v>0</v>
      </c>
      <c r="I2858" s="31">
        <v>40</v>
      </c>
      <c r="J2858" s="33">
        <v>16949.05</v>
      </c>
      <c r="K2858" s="33">
        <v>3117</v>
      </c>
      <c r="L2858" s="31">
        <v>214</v>
      </c>
      <c r="M2858" s="31"/>
      <c r="N2858" s="33">
        <v>60345.51</v>
      </c>
      <c r="O2858" s="31">
        <v>0</v>
      </c>
    </row>
    <row r="2859" spans="1:15" x14ac:dyDescent="0.25">
      <c r="A2859" s="30">
        <v>121</v>
      </c>
      <c r="B2859" s="31" t="s">
        <v>116</v>
      </c>
      <c r="C2859" s="31" t="s">
        <v>15</v>
      </c>
      <c r="D2859" s="31">
        <v>7</v>
      </c>
      <c r="E2859" s="31">
        <v>7</v>
      </c>
      <c r="F2859" s="32">
        <v>45352</v>
      </c>
      <c r="G2859" s="33">
        <v>51785.74</v>
      </c>
      <c r="H2859" s="31">
        <v>0</v>
      </c>
      <c r="I2859" s="31">
        <v>210</v>
      </c>
      <c r="J2859" s="33">
        <v>15788.93</v>
      </c>
      <c r="K2859" s="33">
        <v>3540.54</v>
      </c>
      <c r="L2859" s="33">
        <v>4681.3500000000004</v>
      </c>
      <c r="M2859" s="33"/>
      <c r="N2859" s="33">
        <v>76006.559999999998</v>
      </c>
      <c r="O2859" s="31">
        <v>-140</v>
      </c>
    </row>
    <row r="2860" spans="1:15" x14ac:dyDescent="0.25">
      <c r="A2860" s="30">
        <v>12</v>
      </c>
      <c r="B2860" s="31" t="s">
        <v>23</v>
      </c>
      <c r="C2860" s="31" t="s">
        <v>15</v>
      </c>
      <c r="D2860" s="31">
        <v>6</v>
      </c>
      <c r="E2860" s="31">
        <v>6</v>
      </c>
      <c r="F2860" s="32">
        <v>45352</v>
      </c>
      <c r="G2860" s="33">
        <v>57958.63</v>
      </c>
      <c r="H2860" s="31">
        <v>155</v>
      </c>
      <c r="I2860" s="31">
        <v>720</v>
      </c>
      <c r="J2860" s="33">
        <v>26522.63</v>
      </c>
      <c r="K2860" s="33">
        <v>2527.62</v>
      </c>
      <c r="L2860" s="31">
        <v>149.94</v>
      </c>
      <c r="M2860" s="31"/>
      <c r="N2860" s="33">
        <v>88033.82</v>
      </c>
      <c r="O2860" s="31">
        <v>0</v>
      </c>
    </row>
    <row r="2861" spans="1:15" x14ac:dyDescent="0.25">
      <c r="A2861" s="30">
        <v>129</v>
      </c>
      <c r="B2861" s="31" t="s">
        <v>117</v>
      </c>
      <c r="C2861" s="31" t="s">
        <v>32</v>
      </c>
      <c r="D2861" s="31">
        <v>10</v>
      </c>
      <c r="E2861" s="31">
        <v>7</v>
      </c>
      <c r="F2861" s="32">
        <v>45352</v>
      </c>
      <c r="G2861" s="33">
        <v>43079.02</v>
      </c>
      <c r="H2861" s="31">
        <v>0</v>
      </c>
      <c r="I2861" s="31">
        <v>549.99</v>
      </c>
      <c r="J2861" s="33">
        <v>18080.79</v>
      </c>
      <c r="K2861" s="33">
        <v>6183.12</v>
      </c>
      <c r="L2861" s="33">
        <v>2904.45</v>
      </c>
      <c r="M2861" s="33"/>
      <c r="N2861" s="33">
        <v>70797.37</v>
      </c>
      <c r="O2861" s="31">
        <v>-91.84</v>
      </c>
    </row>
    <row r="2862" spans="1:15" x14ac:dyDescent="0.25">
      <c r="A2862" s="30">
        <v>20</v>
      </c>
      <c r="B2862" s="31" t="s">
        <v>30</v>
      </c>
      <c r="C2862" s="31" t="s">
        <v>15</v>
      </c>
      <c r="D2862" s="31">
        <v>6</v>
      </c>
      <c r="E2862" s="31">
        <v>4.5</v>
      </c>
      <c r="F2862" s="32">
        <v>45352</v>
      </c>
      <c r="G2862" s="33">
        <v>50462.52</v>
      </c>
      <c r="H2862" s="31">
        <v>0</v>
      </c>
      <c r="I2862" s="31">
        <v>610</v>
      </c>
      <c r="J2862" s="33">
        <v>21742.35</v>
      </c>
      <c r="K2862" s="33">
        <v>4501.12</v>
      </c>
      <c r="L2862" s="33">
        <v>1087.92</v>
      </c>
      <c r="M2862" s="33"/>
      <c r="N2862" s="33">
        <v>78403.91</v>
      </c>
      <c r="O2862" s="31">
        <v>0</v>
      </c>
    </row>
    <row r="2863" spans="1:15" x14ac:dyDescent="0.25">
      <c r="A2863" s="30">
        <v>44</v>
      </c>
      <c r="B2863" s="31" t="s">
        <v>84</v>
      </c>
      <c r="C2863" s="31" t="s">
        <v>15</v>
      </c>
      <c r="D2863" s="31">
        <v>7</v>
      </c>
      <c r="E2863" s="31">
        <v>6</v>
      </c>
      <c r="F2863" s="32">
        <v>45352</v>
      </c>
      <c r="G2863" s="33">
        <v>68277.56</v>
      </c>
      <c r="H2863" s="31">
        <v>0</v>
      </c>
      <c r="I2863" s="33">
        <v>1525</v>
      </c>
      <c r="J2863" s="33">
        <v>33836.89</v>
      </c>
      <c r="K2863" s="33">
        <v>6087.59</v>
      </c>
      <c r="L2863" s="33">
        <v>3046.49</v>
      </c>
      <c r="M2863" s="33"/>
      <c r="N2863" s="33">
        <v>112773.53</v>
      </c>
      <c r="O2863" s="31">
        <v>0</v>
      </c>
    </row>
    <row r="2864" spans="1:15" ht="30" x14ac:dyDescent="0.25">
      <c r="A2864" s="30">
        <v>109</v>
      </c>
      <c r="B2864" s="31" t="s">
        <v>99</v>
      </c>
      <c r="C2864" s="31" t="s">
        <v>20</v>
      </c>
      <c r="D2864" s="31">
        <v>7</v>
      </c>
      <c r="E2864" s="31">
        <v>6</v>
      </c>
      <c r="F2864" s="32">
        <v>45352</v>
      </c>
      <c r="G2864" s="33">
        <v>62462.25</v>
      </c>
      <c r="H2864" s="33">
        <v>1912</v>
      </c>
      <c r="I2864" s="31">
        <v>198</v>
      </c>
      <c r="J2864" s="33">
        <v>19974.25</v>
      </c>
      <c r="K2864" s="33">
        <v>4747.8</v>
      </c>
      <c r="L2864" s="31">
        <v>0</v>
      </c>
      <c r="M2864" s="31"/>
      <c r="N2864" s="33">
        <v>89294.3</v>
      </c>
      <c r="O2864" s="31">
        <v>0</v>
      </c>
    </row>
    <row r="2865" spans="1:15" x14ac:dyDescent="0.25">
      <c r="A2865" s="30">
        <v>53</v>
      </c>
      <c r="B2865" s="31" t="s">
        <v>66</v>
      </c>
      <c r="C2865" s="31" t="s">
        <v>36</v>
      </c>
      <c r="D2865" s="31">
        <v>6</v>
      </c>
      <c r="E2865" s="31">
        <v>6</v>
      </c>
      <c r="F2865" s="32">
        <v>45352</v>
      </c>
      <c r="G2865" s="33">
        <v>49819.71</v>
      </c>
      <c r="H2865" s="33">
        <v>3880</v>
      </c>
      <c r="I2865" s="33">
        <v>2855</v>
      </c>
      <c r="J2865" s="33">
        <v>15443.6</v>
      </c>
      <c r="K2865" s="33">
        <v>5380.81</v>
      </c>
      <c r="L2865" s="31">
        <v>192</v>
      </c>
      <c r="M2865" s="31"/>
      <c r="N2865" s="33">
        <v>77571.12</v>
      </c>
      <c r="O2865" s="31">
        <v>-324.18</v>
      </c>
    </row>
    <row r="2866" spans="1:15" x14ac:dyDescent="0.25">
      <c r="A2866" s="30">
        <v>22</v>
      </c>
      <c r="B2866" s="31" t="s">
        <v>34</v>
      </c>
      <c r="C2866" s="31" t="s">
        <v>15</v>
      </c>
      <c r="D2866" s="31">
        <v>6</v>
      </c>
      <c r="E2866" s="31">
        <v>4.5</v>
      </c>
      <c r="F2866" s="32">
        <v>45352</v>
      </c>
      <c r="G2866" s="33">
        <v>52321.56</v>
      </c>
      <c r="H2866" s="31">
        <v>0</v>
      </c>
      <c r="I2866" s="31">
        <v>470</v>
      </c>
      <c r="J2866" s="33">
        <v>19150.61</v>
      </c>
      <c r="K2866" s="33">
        <v>3429.99</v>
      </c>
      <c r="L2866" s="33">
        <v>2199.16</v>
      </c>
      <c r="M2866" s="33"/>
      <c r="N2866" s="33">
        <v>77571.320000000007</v>
      </c>
      <c r="O2866" s="31">
        <v>0</v>
      </c>
    </row>
    <row r="2867" spans="1:15" x14ac:dyDescent="0.25">
      <c r="A2867" s="30">
        <v>118</v>
      </c>
      <c r="B2867" s="31" t="s">
        <v>102</v>
      </c>
      <c r="C2867" s="31" t="s">
        <v>15</v>
      </c>
      <c r="D2867" s="31">
        <v>8</v>
      </c>
      <c r="E2867" s="31">
        <v>7</v>
      </c>
      <c r="F2867" s="32">
        <v>45352</v>
      </c>
      <c r="G2867" s="33">
        <v>60008.480000000003</v>
      </c>
      <c r="H2867" s="31">
        <v>965</v>
      </c>
      <c r="I2867" s="31">
        <v>785</v>
      </c>
      <c r="J2867" s="33">
        <v>26093.63</v>
      </c>
      <c r="K2867" s="33">
        <v>7894.11</v>
      </c>
      <c r="L2867" s="31">
        <v>163</v>
      </c>
      <c r="M2867" s="31"/>
      <c r="N2867" s="33">
        <v>95909.22</v>
      </c>
      <c r="O2867" s="31">
        <v>0</v>
      </c>
    </row>
    <row r="2868" spans="1:15" x14ac:dyDescent="0.25">
      <c r="A2868" s="30">
        <v>94</v>
      </c>
      <c r="B2868" s="31" t="s">
        <v>124</v>
      </c>
      <c r="C2868" s="31" t="s">
        <v>38</v>
      </c>
      <c r="D2868" s="31">
        <v>7</v>
      </c>
      <c r="E2868" s="31">
        <v>7</v>
      </c>
      <c r="F2868" s="32">
        <v>45352</v>
      </c>
      <c r="G2868" s="33">
        <v>33208.9</v>
      </c>
      <c r="H2868" s="31">
        <v>750</v>
      </c>
      <c r="I2868" s="31">
        <v>990</v>
      </c>
      <c r="J2868" s="33">
        <v>13407.62</v>
      </c>
      <c r="K2868" s="33">
        <v>4551.1499999999996</v>
      </c>
      <c r="L2868" s="31">
        <v>0</v>
      </c>
      <c r="M2868" s="31"/>
      <c r="N2868" s="33">
        <v>52907.67</v>
      </c>
      <c r="O2868" s="31">
        <v>474</v>
      </c>
    </row>
    <row r="2869" spans="1:15" x14ac:dyDescent="0.25">
      <c r="A2869" s="30">
        <v>21</v>
      </c>
      <c r="B2869" s="31" t="s">
        <v>33</v>
      </c>
      <c r="C2869" s="31" t="s">
        <v>15</v>
      </c>
      <c r="D2869" s="31">
        <v>6</v>
      </c>
      <c r="E2869" s="31">
        <v>6</v>
      </c>
      <c r="F2869" s="32">
        <v>45352</v>
      </c>
      <c r="G2869" s="33">
        <v>62155.5</v>
      </c>
      <c r="H2869" s="31">
        <v>0</v>
      </c>
      <c r="I2869" s="33">
        <v>1835</v>
      </c>
      <c r="J2869" s="33">
        <v>28443.85</v>
      </c>
      <c r="K2869" s="33">
        <v>6100.05</v>
      </c>
      <c r="L2869" s="31">
        <v>730.93</v>
      </c>
      <c r="M2869" s="31"/>
      <c r="N2869" s="33">
        <v>99265.33</v>
      </c>
      <c r="O2869" s="31">
        <v>0</v>
      </c>
    </row>
    <row r="2870" spans="1:15" x14ac:dyDescent="0.25">
      <c r="A2870" s="30">
        <v>32</v>
      </c>
      <c r="B2870" s="31" t="s">
        <v>49</v>
      </c>
      <c r="C2870" s="31" t="s">
        <v>15</v>
      </c>
      <c r="D2870" s="31">
        <v>7</v>
      </c>
      <c r="E2870" s="31">
        <v>7</v>
      </c>
      <c r="F2870" s="32">
        <v>45352</v>
      </c>
      <c r="G2870" s="33">
        <v>76122.44</v>
      </c>
      <c r="H2870" s="33">
        <v>3830</v>
      </c>
      <c r="I2870" s="31">
        <v>615</v>
      </c>
      <c r="J2870" s="33">
        <v>26436.75</v>
      </c>
      <c r="K2870" s="33">
        <v>4466.4399999999996</v>
      </c>
      <c r="L2870" s="31">
        <v>574.92999999999995</v>
      </c>
      <c r="M2870" s="31"/>
      <c r="N2870" s="33">
        <v>112045.56</v>
      </c>
      <c r="O2870" s="31">
        <v>0</v>
      </c>
    </row>
    <row r="2871" spans="1:15" x14ac:dyDescent="0.25">
      <c r="A2871" s="30">
        <v>40</v>
      </c>
      <c r="B2871" s="31" t="s">
        <v>57</v>
      </c>
      <c r="C2871" s="31" t="s">
        <v>32</v>
      </c>
      <c r="D2871" s="31">
        <v>7</v>
      </c>
      <c r="E2871" s="31">
        <v>6</v>
      </c>
      <c r="F2871" s="32">
        <v>45352</v>
      </c>
      <c r="G2871" s="33">
        <v>121486.79</v>
      </c>
      <c r="H2871" s="33">
        <v>17185</v>
      </c>
      <c r="I2871" s="33">
        <v>1380</v>
      </c>
      <c r="J2871" s="33">
        <v>49051.8</v>
      </c>
      <c r="K2871" s="33">
        <v>5705.21</v>
      </c>
      <c r="L2871" s="31">
        <v>183.86</v>
      </c>
      <c r="M2871" s="31"/>
      <c r="N2871" s="33">
        <v>194992.66</v>
      </c>
      <c r="O2871" s="31">
        <v>0</v>
      </c>
    </row>
    <row r="2872" spans="1:15" x14ac:dyDescent="0.25">
      <c r="A2872" s="30">
        <v>17</v>
      </c>
      <c r="B2872" s="31" t="s">
        <v>28</v>
      </c>
      <c r="C2872" s="31" t="s">
        <v>15</v>
      </c>
      <c r="D2872" s="31">
        <v>7</v>
      </c>
      <c r="E2872" s="31">
        <v>6</v>
      </c>
      <c r="F2872" s="32">
        <v>45352</v>
      </c>
      <c r="G2872" s="33">
        <v>71546.5</v>
      </c>
      <c r="H2872" s="33">
        <v>1195</v>
      </c>
      <c r="I2872" s="33">
        <v>2668</v>
      </c>
      <c r="J2872" s="33">
        <v>25698.639999999999</v>
      </c>
      <c r="K2872" s="33">
        <v>5067</v>
      </c>
      <c r="L2872" s="33">
        <v>6379.92</v>
      </c>
      <c r="M2872" s="33"/>
      <c r="N2872" s="33">
        <v>112555.06</v>
      </c>
      <c r="O2872" s="31">
        <v>0</v>
      </c>
    </row>
    <row r="2873" spans="1:15" x14ac:dyDescent="0.25">
      <c r="A2873" s="30">
        <v>60</v>
      </c>
      <c r="B2873" s="31" t="s">
        <v>67</v>
      </c>
      <c r="C2873" s="31" t="s">
        <v>15</v>
      </c>
      <c r="D2873" s="31">
        <v>7</v>
      </c>
      <c r="E2873" s="31">
        <v>6</v>
      </c>
      <c r="F2873" s="32">
        <v>45352</v>
      </c>
      <c r="G2873" s="33">
        <v>77992.5</v>
      </c>
      <c r="H2873" s="31">
        <v>850</v>
      </c>
      <c r="I2873" s="33">
        <v>2825</v>
      </c>
      <c r="J2873" s="33">
        <v>36824.5</v>
      </c>
      <c r="K2873" s="33">
        <v>5262</v>
      </c>
      <c r="L2873" s="31">
        <v>531.85</v>
      </c>
      <c r="M2873" s="31"/>
      <c r="N2873" s="33">
        <v>124285.85</v>
      </c>
      <c r="O2873" s="31">
        <v>0</v>
      </c>
    </row>
    <row r="2874" spans="1:15" x14ac:dyDescent="0.25">
      <c r="A2874" s="30">
        <v>47</v>
      </c>
      <c r="B2874" s="31" t="s">
        <v>77</v>
      </c>
      <c r="C2874" s="31" t="s">
        <v>36</v>
      </c>
      <c r="D2874" s="31">
        <v>9</v>
      </c>
      <c r="E2874" s="31">
        <v>6</v>
      </c>
      <c r="F2874" s="32">
        <v>45352</v>
      </c>
      <c r="G2874" s="33">
        <v>87507.64</v>
      </c>
      <c r="H2874" s="33">
        <v>3693</v>
      </c>
      <c r="I2874" s="33">
        <v>9580.5</v>
      </c>
      <c r="J2874" s="33">
        <v>34078.879999999997</v>
      </c>
      <c r="K2874" s="33">
        <v>11460.18</v>
      </c>
      <c r="L2874" s="33">
        <v>6899.58</v>
      </c>
      <c r="M2874" s="33"/>
      <c r="N2874" s="33">
        <v>153219.78</v>
      </c>
      <c r="O2874" s="31">
        <v>0</v>
      </c>
    </row>
    <row r="2875" spans="1:15" x14ac:dyDescent="0.25">
      <c r="A2875" s="30">
        <v>13</v>
      </c>
      <c r="B2875" s="31" t="s">
        <v>25</v>
      </c>
      <c r="C2875" s="31" t="s">
        <v>15</v>
      </c>
      <c r="D2875" s="31">
        <v>6</v>
      </c>
      <c r="E2875" s="31">
        <v>6</v>
      </c>
      <c r="F2875" s="32">
        <v>45352</v>
      </c>
      <c r="G2875" s="33">
        <v>63972.72</v>
      </c>
      <c r="H2875" s="33">
        <v>1498.8</v>
      </c>
      <c r="I2875" s="33">
        <v>1450</v>
      </c>
      <c r="J2875" s="33">
        <v>30206.65</v>
      </c>
      <c r="K2875" s="33">
        <v>5767.83</v>
      </c>
      <c r="L2875" s="31">
        <v>59.5</v>
      </c>
      <c r="M2875" s="31"/>
      <c r="N2875" s="33">
        <v>102955.5</v>
      </c>
      <c r="O2875" s="31">
        <v>0</v>
      </c>
    </row>
    <row r="2876" spans="1:15" x14ac:dyDescent="0.25">
      <c r="A2876" s="30">
        <v>128</v>
      </c>
      <c r="B2876" s="31" t="s">
        <v>111</v>
      </c>
      <c r="C2876" s="31" t="s">
        <v>15</v>
      </c>
      <c r="D2876" s="31">
        <v>7</v>
      </c>
      <c r="E2876" s="31">
        <v>6</v>
      </c>
      <c r="F2876" s="32">
        <v>45352</v>
      </c>
      <c r="G2876" s="33">
        <v>18590.05</v>
      </c>
      <c r="H2876" s="31">
        <v>0</v>
      </c>
      <c r="I2876" s="31">
        <v>0</v>
      </c>
      <c r="J2876" s="33">
        <v>5816.75</v>
      </c>
      <c r="K2876" s="33">
        <v>1281.6500000000001</v>
      </c>
      <c r="L2876" s="31">
        <v>209.98</v>
      </c>
      <c r="M2876" s="31"/>
      <c r="N2876" s="33">
        <v>25898.43</v>
      </c>
      <c r="O2876" s="31">
        <v>-294.48</v>
      </c>
    </row>
    <row r="2877" spans="1:15" x14ac:dyDescent="0.25">
      <c r="A2877" s="30">
        <v>100</v>
      </c>
      <c r="B2877" s="31" t="s">
        <v>103</v>
      </c>
      <c r="C2877" s="31" t="s">
        <v>15</v>
      </c>
      <c r="D2877" s="31">
        <v>8</v>
      </c>
      <c r="E2877" s="31">
        <v>6</v>
      </c>
      <c r="F2877" s="32">
        <v>45352</v>
      </c>
      <c r="G2877" s="33">
        <v>57798.63</v>
      </c>
      <c r="H2877" s="33">
        <v>4680</v>
      </c>
      <c r="I2877" s="31">
        <v>0</v>
      </c>
      <c r="J2877" s="33">
        <v>36417.11</v>
      </c>
      <c r="K2877" s="33">
        <v>22812.560000000001</v>
      </c>
      <c r="L2877" s="31">
        <v>0</v>
      </c>
      <c r="M2877" s="31"/>
      <c r="N2877" s="33">
        <v>121708.3</v>
      </c>
      <c r="O2877" s="31">
        <v>0</v>
      </c>
    </row>
    <row r="2878" spans="1:15" x14ac:dyDescent="0.25">
      <c r="A2878" s="30">
        <v>113</v>
      </c>
      <c r="B2878" s="31" t="s">
        <v>109</v>
      </c>
      <c r="C2878" s="31" t="s">
        <v>32</v>
      </c>
      <c r="D2878" s="31">
        <v>6</v>
      </c>
      <c r="E2878" s="31">
        <v>7</v>
      </c>
      <c r="F2878" s="32">
        <v>45352</v>
      </c>
      <c r="G2878" s="33">
        <v>47880.11</v>
      </c>
      <c r="H2878" s="31">
        <v>0</v>
      </c>
      <c r="I2878" s="31">
        <v>625</v>
      </c>
      <c r="J2878" s="33">
        <v>17556.52</v>
      </c>
      <c r="K2878" s="33">
        <v>4942.0200000000004</v>
      </c>
      <c r="L2878" s="31">
        <v>230.9</v>
      </c>
      <c r="M2878" s="31"/>
      <c r="N2878" s="33">
        <v>71234.55</v>
      </c>
      <c r="O2878" s="31">
        <v>-23.65</v>
      </c>
    </row>
    <row r="2879" spans="1:15" x14ac:dyDescent="0.25">
      <c r="A2879" s="30">
        <v>62</v>
      </c>
      <c r="B2879" s="31" t="s">
        <v>63</v>
      </c>
      <c r="C2879" s="31" t="s">
        <v>15</v>
      </c>
      <c r="D2879" s="31">
        <v>9</v>
      </c>
      <c r="E2879" s="31">
        <v>6</v>
      </c>
      <c r="F2879" s="32">
        <v>45352</v>
      </c>
      <c r="G2879" s="33">
        <v>64929.61</v>
      </c>
      <c r="H2879" s="31">
        <v>0</v>
      </c>
      <c r="I2879" s="31">
        <v>725</v>
      </c>
      <c r="J2879" s="33">
        <v>24143.16</v>
      </c>
      <c r="K2879" s="33">
        <v>5104.0600000000004</v>
      </c>
      <c r="L2879" s="31">
        <v>101.15</v>
      </c>
      <c r="M2879" s="31"/>
      <c r="N2879" s="33">
        <v>95002.98</v>
      </c>
      <c r="O2879" s="31">
        <v>0</v>
      </c>
    </row>
    <row r="2880" spans="1:15" x14ac:dyDescent="0.25">
      <c r="A2880" s="30">
        <v>79</v>
      </c>
      <c r="B2880" s="31" t="s">
        <v>123</v>
      </c>
      <c r="C2880" s="31" t="s">
        <v>38</v>
      </c>
      <c r="D2880" s="31">
        <v>7</v>
      </c>
      <c r="E2880" s="31">
        <v>7</v>
      </c>
      <c r="F2880" s="32">
        <v>45352</v>
      </c>
      <c r="G2880" s="33">
        <v>23171.18</v>
      </c>
      <c r="H2880" s="31">
        <v>0</v>
      </c>
      <c r="I2880" s="31">
        <v>947.5</v>
      </c>
      <c r="J2880" s="33">
        <v>7900.8</v>
      </c>
      <c r="K2880" s="33">
        <v>2520.83</v>
      </c>
      <c r="L2880" s="31">
        <v>0</v>
      </c>
      <c r="M2880" s="31"/>
      <c r="N2880" s="33">
        <v>34540.31</v>
      </c>
      <c r="O2880" s="31">
        <v>425</v>
      </c>
    </row>
    <row r="2881" spans="1:15" x14ac:dyDescent="0.25">
      <c r="A2881" s="30">
        <v>63</v>
      </c>
      <c r="B2881" s="31" t="s">
        <v>56</v>
      </c>
      <c r="C2881" s="31" t="s">
        <v>15</v>
      </c>
      <c r="D2881" s="31">
        <v>8</v>
      </c>
      <c r="E2881" s="31">
        <v>6</v>
      </c>
      <c r="F2881" s="32">
        <v>45352</v>
      </c>
      <c r="G2881" s="33">
        <v>91144.7</v>
      </c>
      <c r="H2881" s="31">
        <v>0</v>
      </c>
      <c r="I2881" s="33">
        <v>2035</v>
      </c>
      <c r="J2881" s="33">
        <v>33182.65</v>
      </c>
      <c r="K2881" s="33">
        <v>5141.79</v>
      </c>
      <c r="L2881" s="33">
        <v>6675.74</v>
      </c>
      <c r="M2881" s="33"/>
      <c r="N2881" s="33">
        <v>138179.88</v>
      </c>
      <c r="O2881" s="31">
        <v>0</v>
      </c>
    </row>
    <row r="2882" spans="1:15" x14ac:dyDescent="0.25">
      <c r="A2882" s="30">
        <v>108</v>
      </c>
      <c r="B2882" s="31" t="s">
        <v>97</v>
      </c>
      <c r="C2882" s="31" t="s">
        <v>15</v>
      </c>
      <c r="D2882" s="31">
        <v>9</v>
      </c>
      <c r="E2882" s="31">
        <v>4.5</v>
      </c>
      <c r="F2882" s="32">
        <v>45352</v>
      </c>
      <c r="G2882" s="33">
        <v>87316</v>
      </c>
      <c r="H2882" s="31">
        <v>91</v>
      </c>
      <c r="I2882" s="31">
        <v>540</v>
      </c>
      <c r="J2882" s="33">
        <v>23253.81</v>
      </c>
      <c r="K2882" s="33">
        <v>7255.3</v>
      </c>
      <c r="L2882" s="33">
        <v>1392.99</v>
      </c>
      <c r="M2882" s="33"/>
      <c r="N2882" s="33">
        <v>119849.1</v>
      </c>
      <c r="O2882" s="31">
        <v>0</v>
      </c>
    </row>
    <row r="2883" spans="1:15" x14ac:dyDescent="0.25">
      <c r="A2883" s="30">
        <v>7</v>
      </c>
      <c r="B2883" s="31" t="s">
        <v>17</v>
      </c>
      <c r="C2883" s="31" t="s">
        <v>15</v>
      </c>
      <c r="D2883" s="31">
        <v>6</v>
      </c>
      <c r="E2883" s="31">
        <v>6</v>
      </c>
      <c r="F2883" s="32">
        <v>45352</v>
      </c>
      <c r="G2883" s="33">
        <v>43845.71</v>
      </c>
      <c r="H2883" s="31">
        <v>0</v>
      </c>
      <c r="I2883" s="31">
        <v>0</v>
      </c>
      <c r="J2883" s="33">
        <v>11496.73</v>
      </c>
      <c r="K2883" s="33">
        <v>1738</v>
      </c>
      <c r="L2883" s="31">
        <v>30</v>
      </c>
      <c r="M2883" s="31"/>
      <c r="N2883" s="33">
        <v>57110.44</v>
      </c>
      <c r="O2883" s="31">
        <v>0</v>
      </c>
    </row>
    <row r="2884" spans="1:15" x14ac:dyDescent="0.25">
      <c r="A2884" s="30">
        <v>73</v>
      </c>
      <c r="B2884" s="31" t="s">
        <v>112</v>
      </c>
      <c r="C2884" s="31" t="s">
        <v>38</v>
      </c>
      <c r="D2884" s="31">
        <v>7</v>
      </c>
      <c r="E2884" s="31">
        <v>7</v>
      </c>
      <c r="F2884" s="32">
        <v>45352</v>
      </c>
      <c r="G2884" s="33">
        <v>37357.06</v>
      </c>
      <c r="H2884" s="31">
        <v>0</v>
      </c>
      <c r="I2884" s="31">
        <v>0</v>
      </c>
      <c r="J2884" s="33">
        <v>11763.32</v>
      </c>
      <c r="K2884" s="33">
        <v>3759.97</v>
      </c>
      <c r="L2884" s="31">
        <v>136</v>
      </c>
      <c r="M2884" s="31"/>
      <c r="N2884" s="33">
        <v>53016.35</v>
      </c>
      <c r="O2884" s="31">
        <v>-515.72</v>
      </c>
    </row>
    <row r="2885" spans="1:15" x14ac:dyDescent="0.25">
      <c r="A2885" s="30">
        <v>70</v>
      </c>
      <c r="B2885" s="31" t="s">
        <v>69</v>
      </c>
      <c r="C2885" s="31" t="s">
        <v>15</v>
      </c>
      <c r="D2885" s="31">
        <v>8</v>
      </c>
      <c r="E2885" s="31">
        <v>6</v>
      </c>
      <c r="F2885" s="32">
        <v>45352</v>
      </c>
      <c r="G2885" s="33">
        <v>54991.35</v>
      </c>
      <c r="H2885" s="33">
        <v>8166.22</v>
      </c>
      <c r="I2885" s="33">
        <v>1254</v>
      </c>
      <c r="J2885" s="33">
        <v>23831.119999999999</v>
      </c>
      <c r="K2885" s="33">
        <v>4027.29</v>
      </c>
      <c r="L2885" s="33">
        <v>1825</v>
      </c>
      <c r="M2885" s="33"/>
      <c r="N2885" s="33">
        <v>94094.98</v>
      </c>
      <c r="O2885" s="31">
        <v>450.2</v>
      </c>
    </row>
    <row r="2886" spans="1:15" x14ac:dyDescent="0.25">
      <c r="A2886" s="30">
        <v>72</v>
      </c>
      <c r="B2886" s="31" t="s">
        <v>71</v>
      </c>
      <c r="C2886" s="31" t="s">
        <v>32</v>
      </c>
      <c r="D2886" s="31">
        <v>8</v>
      </c>
      <c r="E2886" s="31">
        <v>6</v>
      </c>
      <c r="F2886" s="32">
        <v>45352</v>
      </c>
      <c r="G2886" s="33">
        <v>100819.67</v>
      </c>
      <c r="H2886" s="33">
        <v>3252</v>
      </c>
      <c r="I2886" s="33">
        <v>3380</v>
      </c>
      <c r="J2886" s="33">
        <v>32459.85</v>
      </c>
      <c r="K2886" s="33">
        <v>5093.9799999999996</v>
      </c>
      <c r="L2886" s="31">
        <v>152.99</v>
      </c>
      <c r="M2886" s="31"/>
      <c r="N2886" s="33">
        <v>145158.49</v>
      </c>
      <c r="O2886" s="31">
        <v>0</v>
      </c>
    </row>
    <row r="2887" spans="1:15" x14ac:dyDescent="0.25">
      <c r="A2887" s="30">
        <v>65</v>
      </c>
      <c r="B2887" s="31" t="s">
        <v>82</v>
      </c>
      <c r="C2887" s="31" t="s">
        <v>15</v>
      </c>
      <c r="D2887" s="31">
        <v>8</v>
      </c>
      <c r="E2887" s="31">
        <v>6</v>
      </c>
      <c r="F2887" s="32">
        <v>45352</v>
      </c>
      <c r="G2887" s="33">
        <v>29589.45</v>
      </c>
      <c r="H2887" s="31">
        <v>0</v>
      </c>
      <c r="I2887" s="31">
        <v>0</v>
      </c>
      <c r="J2887" s="33">
        <v>10981.87</v>
      </c>
      <c r="K2887" s="33">
        <v>3432</v>
      </c>
      <c r="L2887" s="31">
        <v>162</v>
      </c>
      <c r="M2887" s="31"/>
      <c r="N2887" s="33">
        <v>44165.32</v>
      </c>
      <c r="O2887" s="31">
        <v>0</v>
      </c>
    </row>
    <row r="2888" spans="1:15" ht="30" x14ac:dyDescent="0.25">
      <c r="A2888" s="30">
        <v>95</v>
      </c>
      <c r="B2888" s="31" t="s">
        <v>98</v>
      </c>
      <c r="C2888" s="31" t="s">
        <v>59</v>
      </c>
      <c r="D2888" s="31">
        <v>7</v>
      </c>
      <c r="E2888" s="31">
        <v>7</v>
      </c>
      <c r="F2888" s="32">
        <v>45352</v>
      </c>
      <c r="G2888" s="33">
        <v>58030.81</v>
      </c>
      <c r="H2888" s="33">
        <v>7260</v>
      </c>
      <c r="I2888" s="31">
        <v>538</v>
      </c>
      <c r="J2888" s="33">
        <v>19781.8</v>
      </c>
      <c r="K2888" s="33">
        <v>7346.47</v>
      </c>
      <c r="L2888" s="33">
        <v>1134.99</v>
      </c>
      <c r="M2888" s="33"/>
      <c r="N2888" s="33">
        <v>94092.07</v>
      </c>
      <c r="O2888" s="31">
        <v>-644.69000000000005</v>
      </c>
    </row>
    <row r="2889" spans="1:15" x14ac:dyDescent="0.25">
      <c r="A2889" s="30">
        <v>134</v>
      </c>
      <c r="B2889" s="31" t="s">
        <v>114</v>
      </c>
      <c r="C2889" s="31" t="s">
        <v>32</v>
      </c>
      <c r="D2889" s="31">
        <v>9</v>
      </c>
      <c r="E2889" s="31">
        <v>6</v>
      </c>
      <c r="F2889" s="32">
        <v>45352</v>
      </c>
      <c r="G2889" s="33">
        <v>116852.5</v>
      </c>
      <c r="H2889" s="31">
        <v>0</v>
      </c>
      <c r="I2889" s="33">
        <v>1430</v>
      </c>
      <c r="J2889" s="33">
        <v>48178.91</v>
      </c>
      <c r="K2889" s="33">
        <v>8150.89</v>
      </c>
      <c r="L2889" s="31">
        <v>224.91</v>
      </c>
      <c r="M2889" s="31"/>
      <c r="N2889" s="33">
        <v>174837.21</v>
      </c>
      <c r="O2889" s="31">
        <v>0</v>
      </c>
    </row>
    <row r="2890" spans="1:15" x14ac:dyDescent="0.25">
      <c r="A2890" s="30">
        <v>88</v>
      </c>
      <c r="B2890" s="31" t="s">
        <v>92</v>
      </c>
      <c r="C2890" s="31" t="s">
        <v>15</v>
      </c>
      <c r="D2890" s="31">
        <v>7</v>
      </c>
      <c r="E2890" s="31">
        <v>7</v>
      </c>
      <c r="F2890" s="32">
        <v>45352</v>
      </c>
      <c r="G2890" s="33">
        <v>55119.69</v>
      </c>
      <c r="H2890" s="33">
        <v>1248.6600000000001</v>
      </c>
      <c r="I2890" s="33">
        <v>3430</v>
      </c>
      <c r="J2890" s="33">
        <v>21667.200000000001</v>
      </c>
      <c r="K2890" s="33">
        <v>7461.34</v>
      </c>
      <c r="L2890" s="33">
        <v>1317.38</v>
      </c>
      <c r="M2890" s="33"/>
      <c r="N2890" s="33">
        <v>90244.27</v>
      </c>
      <c r="O2890" s="31">
        <v>0</v>
      </c>
    </row>
    <row r="2891" spans="1:15" x14ac:dyDescent="0.25">
      <c r="A2891" s="30">
        <v>43</v>
      </c>
      <c r="B2891" s="31" t="s">
        <v>75</v>
      </c>
      <c r="C2891" s="31" t="s">
        <v>15</v>
      </c>
      <c r="D2891" s="31">
        <v>10</v>
      </c>
      <c r="E2891" s="31">
        <v>6</v>
      </c>
      <c r="F2891" s="32">
        <v>45352</v>
      </c>
      <c r="G2891" s="33">
        <v>63688.44</v>
      </c>
      <c r="H2891" s="33">
        <v>3456.76</v>
      </c>
      <c r="I2891" s="33">
        <v>3780</v>
      </c>
      <c r="J2891" s="33">
        <v>18479.3</v>
      </c>
      <c r="K2891" s="33">
        <v>3514.61</v>
      </c>
      <c r="L2891" s="31">
        <v>455.76</v>
      </c>
      <c r="M2891" s="31"/>
      <c r="N2891" s="33">
        <v>93374.87</v>
      </c>
      <c r="O2891" s="31">
        <v>0</v>
      </c>
    </row>
    <row r="2892" spans="1:15" x14ac:dyDescent="0.25">
      <c r="A2892" s="30">
        <v>131</v>
      </c>
      <c r="B2892" s="31" t="s">
        <v>108</v>
      </c>
      <c r="C2892" s="31" t="s">
        <v>15</v>
      </c>
      <c r="D2892" s="31">
        <v>7</v>
      </c>
      <c r="E2892" s="31">
        <v>7</v>
      </c>
      <c r="F2892" s="32">
        <v>45352</v>
      </c>
      <c r="G2892" s="33">
        <v>28781.41</v>
      </c>
      <c r="H2892" s="31">
        <v>0</v>
      </c>
      <c r="I2892" s="31">
        <v>0</v>
      </c>
      <c r="J2892" s="33">
        <v>17457.12</v>
      </c>
      <c r="K2892" s="33">
        <v>3724.77</v>
      </c>
      <c r="L2892" s="31">
        <v>40</v>
      </c>
      <c r="M2892" s="31"/>
      <c r="N2892" s="33">
        <v>50003.3</v>
      </c>
      <c r="O2892" s="31">
        <v>0</v>
      </c>
    </row>
    <row r="2893" spans="1:15" ht="30" x14ac:dyDescent="0.25">
      <c r="A2893" s="30">
        <v>81</v>
      </c>
      <c r="B2893" s="31" t="s">
        <v>91</v>
      </c>
      <c r="C2893" s="31" t="s">
        <v>59</v>
      </c>
      <c r="D2893" s="31">
        <v>7</v>
      </c>
      <c r="E2893" s="31">
        <v>0</v>
      </c>
      <c r="F2893" s="32">
        <v>45352</v>
      </c>
      <c r="G2893" s="33">
        <v>24558.6</v>
      </c>
      <c r="H2893" s="31">
        <v>0</v>
      </c>
      <c r="I2893" s="31">
        <v>0</v>
      </c>
      <c r="J2893" s="33">
        <v>13325.4</v>
      </c>
      <c r="K2893" s="33">
        <v>4465.3999999999996</v>
      </c>
      <c r="L2893" s="31">
        <v>0</v>
      </c>
      <c r="M2893" s="31"/>
      <c r="N2893" s="33">
        <v>42349.4</v>
      </c>
      <c r="O2893" s="31">
        <v>-349.47</v>
      </c>
    </row>
    <row r="2894" spans="1:15" x14ac:dyDescent="0.25">
      <c r="A2894" s="30">
        <v>124</v>
      </c>
      <c r="B2894" s="31" t="s">
        <v>121</v>
      </c>
      <c r="C2894" s="31" t="s">
        <v>38</v>
      </c>
      <c r="D2894" s="31">
        <v>8</v>
      </c>
      <c r="E2894" s="31">
        <v>7</v>
      </c>
      <c r="F2894" s="32">
        <v>45352</v>
      </c>
      <c r="G2894" s="33">
        <v>29894.5</v>
      </c>
      <c r="H2894" s="33">
        <v>3377.7</v>
      </c>
      <c r="I2894" s="33">
        <v>3055</v>
      </c>
      <c r="J2894" s="33">
        <v>13153.02</v>
      </c>
      <c r="K2894" s="33">
        <v>3992.1</v>
      </c>
      <c r="L2894" s="33">
        <v>5343.29</v>
      </c>
      <c r="M2894" s="33"/>
      <c r="N2894" s="33">
        <v>58815.61</v>
      </c>
      <c r="O2894" s="31">
        <v>97.87</v>
      </c>
    </row>
    <row r="2895" spans="1:15" x14ac:dyDescent="0.25">
      <c r="A2895" s="30">
        <v>11</v>
      </c>
      <c r="B2895" s="31" t="s">
        <v>22</v>
      </c>
      <c r="C2895" s="31" t="s">
        <v>15</v>
      </c>
      <c r="D2895" s="31">
        <v>6</v>
      </c>
      <c r="E2895" s="31">
        <v>6</v>
      </c>
      <c r="F2895" s="32">
        <v>45352</v>
      </c>
      <c r="G2895" s="33">
        <v>58668.24</v>
      </c>
      <c r="H2895" s="33">
        <v>2584</v>
      </c>
      <c r="I2895" s="33">
        <v>2132.4899999999998</v>
      </c>
      <c r="J2895" s="33">
        <v>26961.58</v>
      </c>
      <c r="K2895" s="33">
        <v>3412.3</v>
      </c>
      <c r="L2895" s="31">
        <v>586.97</v>
      </c>
      <c r="M2895" s="31"/>
      <c r="N2895" s="33">
        <v>94345.58</v>
      </c>
      <c r="O2895" s="31">
        <v>0</v>
      </c>
    </row>
    <row r="2896" spans="1:15" x14ac:dyDescent="0.25">
      <c r="A2896" s="30">
        <v>4</v>
      </c>
      <c r="B2896" s="31" t="s">
        <v>37</v>
      </c>
      <c r="C2896" s="31" t="s">
        <v>38</v>
      </c>
      <c r="D2896" s="31">
        <v>5</v>
      </c>
      <c r="E2896" s="31">
        <v>6</v>
      </c>
      <c r="F2896" s="32">
        <v>45352</v>
      </c>
      <c r="G2896" s="33">
        <v>29973.33</v>
      </c>
      <c r="H2896" s="33">
        <v>3900</v>
      </c>
      <c r="I2896" s="33">
        <v>1775</v>
      </c>
      <c r="J2896" s="33">
        <v>13530.31</v>
      </c>
      <c r="K2896" s="33">
        <v>5249.87</v>
      </c>
      <c r="L2896" s="33">
        <v>1217.23</v>
      </c>
      <c r="M2896" s="33"/>
      <c r="N2896" s="33">
        <v>55645.74</v>
      </c>
      <c r="O2896" s="31">
        <v>0</v>
      </c>
    </row>
    <row r="2897" spans="1:15" x14ac:dyDescent="0.25">
      <c r="A2897" s="30">
        <v>39</v>
      </c>
      <c r="B2897" s="31" t="s">
        <v>54</v>
      </c>
      <c r="C2897" s="31" t="s">
        <v>38</v>
      </c>
      <c r="D2897" s="31">
        <v>6</v>
      </c>
      <c r="E2897" s="31">
        <v>6</v>
      </c>
      <c r="F2897" s="32">
        <v>45352</v>
      </c>
      <c r="G2897" s="33">
        <v>25230.25</v>
      </c>
      <c r="H2897" s="31">
        <v>0</v>
      </c>
      <c r="I2897" s="31">
        <v>0</v>
      </c>
      <c r="J2897" s="33">
        <v>15032.34</v>
      </c>
      <c r="K2897" s="33">
        <v>14667.19</v>
      </c>
      <c r="L2897" s="33">
        <v>5023.34</v>
      </c>
      <c r="M2897" s="33"/>
      <c r="N2897" s="33">
        <v>59953.120000000003</v>
      </c>
      <c r="O2897" s="31">
        <v>0</v>
      </c>
    </row>
    <row r="2898" spans="1:15" x14ac:dyDescent="0.25">
      <c r="A2898" s="30">
        <v>49</v>
      </c>
      <c r="B2898" s="31" t="s">
        <v>64</v>
      </c>
      <c r="C2898" s="31" t="s">
        <v>15</v>
      </c>
      <c r="D2898" s="31">
        <v>7</v>
      </c>
      <c r="E2898" s="31">
        <v>6</v>
      </c>
      <c r="F2898" s="32">
        <v>45352</v>
      </c>
      <c r="G2898" s="33">
        <v>61052.34</v>
      </c>
      <c r="H2898" s="31">
        <v>180</v>
      </c>
      <c r="I2898" s="33">
        <v>3018</v>
      </c>
      <c r="J2898" s="33">
        <v>20862.39</v>
      </c>
      <c r="K2898" s="33">
        <v>3736.71</v>
      </c>
      <c r="L2898" s="33">
        <v>1133.82</v>
      </c>
      <c r="M2898" s="33"/>
      <c r="N2898" s="33">
        <v>89983.26</v>
      </c>
      <c r="O2898" s="31">
        <v>0</v>
      </c>
    </row>
    <row r="2899" spans="1:15" ht="30" x14ac:dyDescent="0.25">
      <c r="A2899" s="30">
        <v>31</v>
      </c>
      <c r="B2899" s="31" t="s">
        <v>45</v>
      </c>
      <c r="C2899" s="31" t="s">
        <v>20</v>
      </c>
      <c r="D2899" s="31">
        <v>7</v>
      </c>
      <c r="E2899" s="31">
        <v>6</v>
      </c>
      <c r="F2899" s="32">
        <v>45352</v>
      </c>
      <c r="G2899" s="33">
        <v>82351</v>
      </c>
      <c r="H2899" s="33">
        <v>2100</v>
      </c>
      <c r="I2899" s="33">
        <v>3328.2</v>
      </c>
      <c r="J2899" s="33">
        <v>38922.050000000003</v>
      </c>
      <c r="K2899" s="33">
        <v>7517.15</v>
      </c>
      <c r="L2899" s="33">
        <v>1083.19</v>
      </c>
      <c r="M2899" s="33"/>
      <c r="N2899" s="33">
        <v>135301.59</v>
      </c>
      <c r="O2899" s="31">
        <v>0</v>
      </c>
    </row>
    <row r="2900" spans="1:15" x14ac:dyDescent="0.25">
      <c r="A2900" s="30">
        <v>126</v>
      </c>
      <c r="B2900" s="31" t="s">
        <v>106</v>
      </c>
      <c r="C2900" s="31" t="s">
        <v>15</v>
      </c>
      <c r="D2900" s="31">
        <v>8</v>
      </c>
      <c r="E2900" s="31">
        <v>6</v>
      </c>
      <c r="F2900" s="32">
        <v>45352</v>
      </c>
      <c r="G2900" s="33">
        <v>106420.15</v>
      </c>
      <c r="H2900" s="33">
        <v>2148.66</v>
      </c>
      <c r="I2900" s="33">
        <v>1525</v>
      </c>
      <c r="J2900" s="33">
        <v>43230.25</v>
      </c>
      <c r="K2900" s="33">
        <v>9557.5400000000009</v>
      </c>
      <c r="L2900" s="31">
        <v>675.5</v>
      </c>
      <c r="M2900" s="31"/>
      <c r="N2900" s="33">
        <v>163557.1</v>
      </c>
      <c r="O2900" s="31">
        <v>0</v>
      </c>
    </row>
    <row r="2901" spans="1:15" x14ac:dyDescent="0.25">
      <c r="A2901" s="30">
        <v>6</v>
      </c>
      <c r="B2901" s="31" t="s">
        <v>16</v>
      </c>
      <c r="C2901" s="31" t="s">
        <v>15</v>
      </c>
      <c r="D2901" s="31">
        <v>6</v>
      </c>
      <c r="E2901" s="31">
        <v>6</v>
      </c>
      <c r="F2901" s="32">
        <v>45352</v>
      </c>
      <c r="G2901" s="33">
        <v>68229.240000000005</v>
      </c>
      <c r="H2901" s="31">
        <v>0</v>
      </c>
      <c r="I2901" s="33">
        <v>1993.5</v>
      </c>
      <c r="J2901" s="33">
        <v>29670.5</v>
      </c>
      <c r="K2901" s="33">
        <v>5963.5</v>
      </c>
      <c r="L2901" s="31">
        <v>171.49</v>
      </c>
      <c r="M2901" s="31"/>
      <c r="N2901" s="33">
        <v>106028.23</v>
      </c>
      <c r="O2901" s="31">
        <v>0</v>
      </c>
    </row>
    <row r="2902" spans="1:15" ht="30" x14ac:dyDescent="0.25">
      <c r="A2902" s="30">
        <v>9</v>
      </c>
      <c r="B2902" s="31" t="s">
        <v>19</v>
      </c>
      <c r="C2902" s="31" t="s">
        <v>20</v>
      </c>
      <c r="D2902" s="31">
        <v>5</v>
      </c>
      <c r="E2902" s="31">
        <v>6</v>
      </c>
      <c r="F2902" s="32">
        <v>45352</v>
      </c>
      <c r="G2902" s="33">
        <v>29780.240000000002</v>
      </c>
      <c r="H2902" s="31">
        <v>0</v>
      </c>
      <c r="I2902" s="31">
        <v>0</v>
      </c>
      <c r="J2902" s="33">
        <v>13124.63</v>
      </c>
      <c r="K2902" s="33">
        <v>1920.72</v>
      </c>
      <c r="L2902" s="31">
        <v>0</v>
      </c>
      <c r="M2902" s="31"/>
      <c r="N2902" s="33">
        <v>44825.59</v>
      </c>
      <c r="O2902" s="31">
        <v>0</v>
      </c>
    </row>
    <row r="2903" spans="1:15" x14ac:dyDescent="0.25">
      <c r="A2903" s="30">
        <v>37</v>
      </c>
      <c r="B2903" s="31" t="s">
        <v>51</v>
      </c>
      <c r="C2903" s="31" t="s">
        <v>36</v>
      </c>
      <c r="D2903" s="31">
        <v>7</v>
      </c>
      <c r="E2903" s="31">
        <v>6</v>
      </c>
      <c r="F2903" s="32">
        <v>45352</v>
      </c>
      <c r="G2903" s="33">
        <v>49004.1</v>
      </c>
      <c r="H2903" s="33">
        <v>3996.5</v>
      </c>
      <c r="I2903" s="31">
        <v>40.4</v>
      </c>
      <c r="J2903" s="33">
        <v>16794.98</v>
      </c>
      <c r="K2903" s="33">
        <v>5462.27</v>
      </c>
      <c r="L2903" s="31">
        <v>0</v>
      </c>
      <c r="M2903" s="31"/>
      <c r="N2903" s="33">
        <v>75298.25</v>
      </c>
      <c r="O2903" s="31">
        <v>-507.38</v>
      </c>
    </row>
    <row r="2904" spans="1:15" x14ac:dyDescent="0.25">
      <c r="A2904" s="30">
        <v>10</v>
      </c>
      <c r="B2904" s="31" t="s">
        <v>21</v>
      </c>
      <c r="C2904" s="31" t="s">
        <v>15</v>
      </c>
      <c r="D2904" s="31">
        <v>6</v>
      </c>
      <c r="E2904" s="31">
        <v>6</v>
      </c>
      <c r="F2904" s="32">
        <v>45352</v>
      </c>
      <c r="G2904" s="33">
        <v>60236.74</v>
      </c>
      <c r="H2904" s="33">
        <v>1345</v>
      </c>
      <c r="I2904" s="33">
        <v>1025</v>
      </c>
      <c r="J2904" s="33">
        <v>26276.2</v>
      </c>
      <c r="K2904" s="33">
        <v>4205.28</v>
      </c>
      <c r="L2904" s="33">
        <v>2197</v>
      </c>
      <c r="M2904" s="33"/>
      <c r="N2904" s="33">
        <v>95285.22</v>
      </c>
      <c r="O2904" s="31">
        <v>0</v>
      </c>
    </row>
    <row r="2905" spans="1:15" x14ac:dyDescent="0.25">
      <c r="A2905" s="30">
        <v>38</v>
      </c>
      <c r="B2905" s="31" t="s">
        <v>53</v>
      </c>
      <c r="C2905" s="31" t="s">
        <v>15</v>
      </c>
      <c r="D2905" s="31">
        <v>8</v>
      </c>
      <c r="E2905" s="31">
        <v>6</v>
      </c>
      <c r="F2905" s="32">
        <v>45352</v>
      </c>
      <c r="G2905" s="33">
        <v>44165.34</v>
      </c>
      <c r="H2905" s="31">
        <v>0</v>
      </c>
      <c r="I2905" s="31">
        <v>0</v>
      </c>
      <c r="J2905" s="33">
        <v>28565.200000000001</v>
      </c>
      <c r="K2905" s="33">
        <v>4679.8599999999997</v>
      </c>
      <c r="L2905" s="31">
        <v>62.49</v>
      </c>
      <c r="M2905" s="31"/>
      <c r="N2905" s="33">
        <v>77472.89</v>
      </c>
      <c r="O2905" s="31">
        <v>0</v>
      </c>
    </row>
    <row r="2906" spans="1:15" x14ac:dyDescent="0.25">
      <c r="A2906" s="30">
        <v>26</v>
      </c>
      <c r="B2906" s="31" t="s">
        <v>41</v>
      </c>
      <c r="C2906" s="31" t="s">
        <v>15</v>
      </c>
      <c r="D2906" s="31">
        <v>8</v>
      </c>
      <c r="E2906" s="31">
        <v>6</v>
      </c>
      <c r="F2906" s="32">
        <v>45352</v>
      </c>
      <c r="G2906" s="33">
        <v>70232.460000000006</v>
      </c>
      <c r="H2906" s="33">
        <v>4690</v>
      </c>
      <c r="I2906" s="31">
        <v>300</v>
      </c>
      <c r="J2906" s="33">
        <v>20638.45</v>
      </c>
      <c r="K2906" s="33">
        <v>3368.85</v>
      </c>
      <c r="L2906" s="31">
        <v>946.84</v>
      </c>
      <c r="M2906" s="31"/>
      <c r="N2906" s="33">
        <v>100176.6</v>
      </c>
      <c r="O2906" s="31">
        <v>0</v>
      </c>
    </row>
    <row r="2907" spans="1:15" x14ac:dyDescent="0.25">
      <c r="A2907" s="30">
        <v>86</v>
      </c>
      <c r="B2907" s="31" t="s">
        <v>104</v>
      </c>
      <c r="C2907" s="31" t="s">
        <v>105</v>
      </c>
      <c r="D2907" s="31">
        <v>7</v>
      </c>
      <c r="E2907" s="31">
        <v>7</v>
      </c>
      <c r="F2907" s="32">
        <v>45352</v>
      </c>
      <c r="G2907" s="33">
        <v>51550.31</v>
      </c>
      <c r="H2907" s="33">
        <v>2296</v>
      </c>
      <c r="I2907" s="31">
        <v>288</v>
      </c>
      <c r="J2907" s="33">
        <v>27512.61</v>
      </c>
      <c r="K2907" s="33">
        <v>12253.18</v>
      </c>
      <c r="L2907" s="33">
        <v>1035.8399999999999</v>
      </c>
      <c r="M2907" s="33"/>
      <c r="N2907" s="33">
        <v>94935.94</v>
      </c>
      <c r="O2907" s="31">
        <v>-970.67</v>
      </c>
    </row>
    <row r="2908" spans="1:15" x14ac:dyDescent="0.25">
      <c r="A2908" s="30">
        <v>116</v>
      </c>
      <c r="B2908" s="31" t="s">
        <v>129</v>
      </c>
      <c r="C2908" s="31" t="s">
        <v>15</v>
      </c>
      <c r="D2908" s="31">
        <v>8</v>
      </c>
      <c r="E2908" s="31">
        <v>6</v>
      </c>
      <c r="F2908" s="32">
        <v>45352</v>
      </c>
      <c r="G2908" s="33">
        <v>26292.5</v>
      </c>
      <c r="H2908" s="31">
        <v>0</v>
      </c>
      <c r="I2908" s="33">
        <v>1000</v>
      </c>
      <c r="J2908" s="33">
        <v>8273</v>
      </c>
      <c r="K2908" s="33">
        <v>2021</v>
      </c>
      <c r="L2908" s="31">
        <v>115</v>
      </c>
      <c r="M2908" s="31"/>
      <c r="N2908" s="33">
        <v>37701.5</v>
      </c>
      <c r="O2908" s="31">
        <v>0</v>
      </c>
    </row>
    <row r="2909" spans="1:15" ht="30" x14ac:dyDescent="0.25">
      <c r="A2909" s="30">
        <v>15</v>
      </c>
      <c r="B2909" s="31" t="s">
        <v>26</v>
      </c>
      <c r="C2909" s="31" t="s">
        <v>20</v>
      </c>
      <c r="D2909" s="31">
        <v>7</v>
      </c>
      <c r="E2909" s="31">
        <v>6</v>
      </c>
      <c r="F2909" s="32">
        <v>45352</v>
      </c>
      <c r="G2909" s="33">
        <v>69381.17</v>
      </c>
      <c r="H2909" s="33">
        <v>4112.5</v>
      </c>
      <c r="I2909" s="33">
        <v>3332.5</v>
      </c>
      <c r="J2909" s="33">
        <v>36292.47</v>
      </c>
      <c r="K2909" s="33">
        <v>5333.86</v>
      </c>
      <c r="L2909" s="33">
        <v>4536.6099999999997</v>
      </c>
      <c r="M2909" s="33"/>
      <c r="N2909" s="33">
        <v>122989.11</v>
      </c>
      <c r="O2909" s="31">
        <v>0</v>
      </c>
    </row>
    <row r="2910" spans="1:15" x14ac:dyDescent="0.25">
      <c r="A2910" s="30">
        <v>140</v>
      </c>
      <c r="B2910" s="31" t="s">
        <v>130</v>
      </c>
      <c r="C2910" s="31" t="s">
        <v>38</v>
      </c>
      <c r="D2910" s="31">
        <v>7</v>
      </c>
      <c r="E2910" s="31">
        <v>7</v>
      </c>
      <c r="F2910" s="32">
        <v>45352</v>
      </c>
      <c r="G2910" s="33">
        <v>23370.37</v>
      </c>
      <c r="H2910" s="33">
        <v>5750</v>
      </c>
      <c r="I2910" s="31">
        <v>300</v>
      </c>
      <c r="J2910" s="33">
        <v>12213.74</v>
      </c>
      <c r="K2910" s="33">
        <v>5352.32</v>
      </c>
      <c r="L2910" s="31">
        <v>270.98</v>
      </c>
      <c r="M2910" s="31"/>
      <c r="N2910" s="33">
        <v>47257.41</v>
      </c>
      <c r="O2910" s="31">
        <v>342.54</v>
      </c>
    </row>
    <row r="2911" spans="1:15" x14ac:dyDescent="0.25">
      <c r="A2911" s="30">
        <v>132</v>
      </c>
      <c r="B2911" s="31" t="s">
        <v>122</v>
      </c>
      <c r="C2911" s="31" t="s">
        <v>38</v>
      </c>
      <c r="D2911" s="31">
        <v>10</v>
      </c>
      <c r="E2911" s="31">
        <v>7</v>
      </c>
      <c r="F2911" s="32">
        <v>45352</v>
      </c>
      <c r="G2911" s="33">
        <v>40820.620000000003</v>
      </c>
      <c r="H2911" s="33">
        <v>2160</v>
      </c>
      <c r="I2911" s="33">
        <v>2936</v>
      </c>
      <c r="J2911" s="33">
        <v>10017.84</v>
      </c>
      <c r="K2911" s="33">
        <v>5471.5</v>
      </c>
      <c r="L2911" s="31">
        <v>234.5</v>
      </c>
      <c r="M2911" s="31"/>
      <c r="N2911" s="33">
        <v>61640.46</v>
      </c>
      <c r="O2911" s="31">
        <v>0</v>
      </c>
    </row>
    <row r="2912" spans="1:15" x14ac:dyDescent="0.25">
      <c r="A2912" s="30">
        <v>24</v>
      </c>
      <c r="B2912" s="31" t="s">
        <v>39</v>
      </c>
      <c r="C2912" s="31" t="s">
        <v>36</v>
      </c>
      <c r="D2912" s="31">
        <v>6</v>
      </c>
      <c r="E2912" s="31">
        <v>6</v>
      </c>
      <c r="F2912" s="32">
        <v>45352</v>
      </c>
      <c r="G2912" s="33">
        <v>60242.9</v>
      </c>
      <c r="H2912" s="31">
        <v>0</v>
      </c>
      <c r="I2912" s="33">
        <v>3400</v>
      </c>
      <c r="J2912" s="33">
        <v>16890.2</v>
      </c>
      <c r="K2912" s="33">
        <v>2330.88</v>
      </c>
      <c r="L2912" s="33">
        <v>1069.97</v>
      </c>
      <c r="M2912" s="33"/>
      <c r="N2912" s="33">
        <v>83933.95</v>
      </c>
      <c r="O2912" s="31">
        <v>0</v>
      </c>
    </row>
    <row r="2913" spans="1:15" x14ac:dyDescent="0.25">
      <c r="A2913" s="30">
        <v>54</v>
      </c>
      <c r="B2913" s="31" t="s">
        <v>65</v>
      </c>
      <c r="C2913" s="31" t="s">
        <v>15</v>
      </c>
      <c r="D2913" s="31">
        <v>8</v>
      </c>
      <c r="E2913" s="31">
        <v>6</v>
      </c>
      <c r="F2913" s="32">
        <v>45352</v>
      </c>
      <c r="G2913" s="33">
        <v>51136.76</v>
      </c>
      <c r="H2913" s="33">
        <v>1332.5</v>
      </c>
      <c r="I2913" s="33">
        <v>1000</v>
      </c>
      <c r="J2913" s="33">
        <v>18816.3</v>
      </c>
      <c r="K2913" s="33">
        <v>2955.75</v>
      </c>
      <c r="L2913" s="31">
        <v>296.3</v>
      </c>
      <c r="M2913" s="31"/>
      <c r="N2913" s="33">
        <v>75537.61</v>
      </c>
      <c r="O2913" s="31">
        <v>0</v>
      </c>
    </row>
    <row r="2914" spans="1:15" x14ac:dyDescent="0.25">
      <c r="A2914" s="30">
        <v>137</v>
      </c>
      <c r="B2914" s="31" t="s">
        <v>120</v>
      </c>
      <c r="C2914" s="31" t="s">
        <v>32</v>
      </c>
      <c r="D2914" s="31">
        <v>8</v>
      </c>
      <c r="E2914" s="31">
        <v>7</v>
      </c>
      <c r="F2914" s="32">
        <v>45352</v>
      </c>
      <c r="G2914" s="33">
        <v>97722.46</v>
      </c>
      <c r="H2914" s="33">
        <v>3270</v>
      </c>
      <c r="I2914" s="31">
        <v>0</v>
      </c>
      <c r="J2914" s="33">
        <v>58063.06</v>
      </c>
      <c r="K2914" s="33">
        <v>35776.639999999999</v>
      </c>
      <c r="L2914" s="31">
        <v>0</v>
      </c>
      <c r="M2914" s="31"/>
      <c r="N2914" s="33">
        <v>194832.16</v>
      </c>
      <c r="O2914" s="31">
        <v>783.26</v>
      </c>
    </row>
    <row r="2915" spans="1:15" x14ac:dyDescent="0.25">
      <c r="A2915" s="30">
        <v>80</v>
      </c>
      <c r="B2915" s="31" t="s">
        <v>94</v>
      </c>
      <c r="C2915" s="31" t="s">
        <v>15</v>
      </c>
      <c r="D2915" s="31">
        <v>7</v>
      </c>
      <c r="E2915" s="31">
        <v>7</v>
      </c>
      <c r="F2915" s="32">
        <v>45352</v>
      </c>
      <c r="G2915" s="33">
        <v>50342.23</v>
      </c>
      <c r="H2915" s="31">
        <v>0</v>
      </c>
      <c r="I2915" s="31">
        <v>70</v>
      </c>
      <c r="J2915" s="33">
        <v>28856.639999999999</v>
      </c>
      <c r="K2915" s="33">
        <v>5067.47</v>
      </c>
      <c r="L2915" s="31">
        <v>134.94999999999999</v>
      </c>
      <c r="M2915" s="31"/>
      <c r="N2915" s="33">
        <v>84471.29</v>
      </c>
      <c r="O2915" s="31">
        <v>0</v>
      </c>
    </row>
    <row r="2916" spans="1:15" x14ac:dyDescent="0.25">
      <c r="A2916" s="30">
        <v>93</v>
      </c>
      <c r="B2916" s="31" t="s">
        <v>100</v>
      </c>
      <c r="C2916" s="31" t="s">
        <v>15</v>
      </c>
      <c r="D2916" s="31">
        <v>8</v>
      </c>
      <c r="E2916" s="31">
        <v>6</v>
      </c>
      <c r="F2916" s="32">
        <v>45383</v>
      </c>
      <c r="G2916" s="33">
        <v>29296.86</v>
      </c>
      <c r="H2916" s="31">
        <v>0</v>
      </c>
      <c r="I2916" s="31">
        <v>45</v>
      </c>
      <c r="J2916" s="33">
        <v>9551.2000000000007</v>
      </c>
      <c r="K2916" s="33">
        <v>3047.1</v>
      </c>
      <c r="L2916" s="31">
        <v>86</v>
      </c>
      <c r="M2916" s="31"/>
      <c r="N2916" s="33">
        <v>42026.16</v>
      </c>
      <c r="O2916" s="31">
        <v>0</v>
      </c>
    </row>
    <row r="2917" spans="1:15" x14ac:dyDescent="0.25">
      <c r="A2917" s="30">
        <v>135</v>
      </c>
      <c r="B2917" s="31" t="s">
        <v>107</v>
      </c>
      <c r="C2917" s="31" t="s">
        <v>15</v>
      </c>
      <c r="D2917" s="31">
        <v>7</v>
      </c>
      <c r="E2917" s="31">
        <v>6</v>
      </c>
      <c r="F2917" s="32">
        <v>45383</v>
      </c>
      <c r="G2917" s="33">
        <v>24590</v>
      </c>
      <c r="H2917" s="31">
        <v>180</v>
      </c>
      <c r="I2917" s="31">
        <v>560</v>
      </c>
      <c r="J2917" s="33">
        <v>8500.75</v>
      </c>
      <c r="K2917" s="33">
        <v>2403.25</v>
      </c>
      <c r="L2917" s="33">
        <v>1352.19</v>
      </c>
      <c r="M2917" s="33"/>
      <c r="N2917" s="33">
        <v>37586.19</v>
      </c>
      <c r="O2917" s="31">
        <v>0</v>
      </c>
    </row>
    <row r="2918" spans="1:15" x14ac:dyDescent="0.25">
      <c r="A2918" s="30">
        <v>92</v>
      </c>
      <c r="B2918" s="31" t="s">
        <v>93</v>
      </c>
      <c r="C2918" s="31" t="s">
        <v>15</v>
      </c>
      <c r="D2918" s="31">
        <v>8</v>
      </c>
      <c r="E2918" s="31">
        <v>7</v>
      </c>
      <c r="F2918" s="32">
        <v>45383</v>
      </c>
      <c r="G2918" s="33">
        <v>34812.949999999997</v>
      </c>
      <c r="H2918" s="31">
        <v>0</v>
      </c>
      <c r="I2918" s="31">
        <v>0</v>
      </c>
      <c r="J2918" s="33">
        <v>18395.54</v>
      </c>
      <c r="K2918" s="33">
        <v>3439.06</v>
      </c>
      <c r="L2918" s="31">
        <v>0</v>
      </c>
      <c r="M2918" s="31"/>
      <c r="N2918" s="33">
        <v>56647.55</v>
      </c>
      <c r="O2918" s="31">
        <v>-290.63</v>
      </c>
    </row>
    <row r="2919" spans="1:15" x14ac:dyDescent="0.25">
      <c r="A2919" s="30">
        <v>2</v>
      </c>
      <c r="B2919" s="31" t="s">
        <v>14</v>
      </c>
      <c r="C2919" s="31" t="s">
        <v>15</v>
      </c>
      <c r="D2919" s="31">
        <v>5</v>
      </c>
      <c r="E2919" s="31">
        <v>6</v>
      </c>
      <c r="F2919" s="32">
        <v>45383</v>
      </c>
      <c r="G2919" s="33">
        <v>27843.5</v>
      </c>
      <c r="H2919" s="31">
        <v>0</v>
      </c>
      <c r="I2919" s="31">
        <v>0</v>
      </c>
      <c r="J2919" s="33">
        <v>13817.21</v>
      </c>
      <c r="K2919" s="33">
        <v>4632.43</v>
      </c>
      <c r="L2919" s="31">
        <v>320</v>
      </c>
      <c r="M2919" s="31"/>
      <c r="N2919" s="33">
        <v>46613.14</v>
      </c>
      <c r="O2919" s="31">
        <v>0</v>
      </c>
    </row>
    <row r="2920" spans="1:15" x14ac:dyDescent="0.25">
      <c r="A2920" s="30">
        <v>123</v>
      </c>
      <c r="B2920" s="31" t="s">
        <v>125</v>
      </c>
      <c r="C2920" s="31" t="s">
        <v>15</v>
      </c>
      <c r="D2920" s="31">
        <v>8</v>
      </c>
      <c r="E2920" s="31">
        <v>7</v>
      </c>
      <c r="F2920" s="32">
        <v>45383</v>
      </c>
      <c r="G2920" s="33">
        <v>27463.06</v>
      </c>
      <c r="H2920" s="31">
        <v>0</v>
      </c>
      <c r="I2920" s="31">
        <v>0</v>
      </c>
      <c r="J2920" s="33">
        <v>10065.85</v>
      </c>
      <c r="K2920" s="33">
        <v>4403.04</v>
      </c>
      <c r="L2920" s="31">
        <v>20</v>
      </c>
      <c r="M2920" s="31"/>
      <c r="N2920" s="33">
        <v>41951.95</v>
      </c>
      <c r="O2920" s="31">
        <v>441.71</v>
      </c>
    </row>
    <row r="2921" spans="1:15" x14ac:dyDescent="0.25">
      <c r="A2921" s="30">
        <v>76</v>
      </c>
      <c r="B2921" s="31" t="s">
        <v>74</v>
      </c>
      <c r="C2921" s="31" t="s">
        <v>15</v>
      </c>
      <c r="D2921" s="31">
        <v>7</v>
      </c>
      <c r="E2921" s="31">
        <v>6</v>
      </c>
      <c r="F2921" s="32">
        <v>45383</v>
      </c>
      <c r="G2921" s="33">
        <v>32342.23</v>
      </c>
      <c r="H2921" s="31">
        <v>0</v>
      </c>
      <c r="I2921" s="31">
        <v>0</v>
      </c>
      <c r="J2921" s="33">
        <v>17882.5</v>
      </c>
      <c r="K2921" s="33">
        <v>1589.7</v>
      </c>
      <c r="L2921" s="31">
        <v>79.95</v>
      </c>
      <c r="M2921" s="31"/>
      <c r="N2921" s="33">
        <v>51894.38</v>
      </c>
      <c r="O2921" s="31">
        <v>0</v>
      </c>
    </row>
    <row r="2922" spans="1:15" x14ac:dyDescent="0.25">
      <c r="A2922" s="30">
        <v>42</v>
      </c>
      <c r="B2922" s="31" t="s">
        <v>60</v>
      </c>
      <c r="C2922" s="31" t="s">
        <v>15</v>
      </c>
      <c r="D2922" s="31">
        <v>8</v>
      </c>
      <c r="E2922" s="31">
        <v>6</v>
      </c>
      <c r="F2922" s="32">
        <v>45383</v>
      </c>
      <c r="G2922" s="33">
        <v>29056.720000000001</v>
      </c>
      <c r="H2922" s="31">
        <v>952.5</v>
      </c>
      <c r="I2922" s="31">
        <v>0</v>
      </c>
      <c r="J2922" s="33">
        <v>12349.26</v>
      </c>
      <c r="K2922" s="33">
        <v>3398.83</v>
      </c>
      <c r="L2922" s="31">
        <v>17.989999999999998</v>
      </c>
      <c r="M2922" s="31"/>
      <c r="N2922" s="33">
        <v>45775.3</v>
      </c>
      <c r="O2922" s="31">
        <v>0</v>
      </c>
    </row>
    <row r="2923" spans="1:15" x14ac:dyDescent="0.25">
      <c r="A2923" s="30">
        <v>74</v>
      </c>
      <c r="B2923" s="31" t="s">
        <v>80</v>
      </c>
      <c r="C2923" s="31" t="s">
        <v>36</v>
      </c>
      <c r="D2923" s="31">
        <v>8</v>
      </c>
      <c r="E2923" s="31">
        <v>7</v>
      </c>
      <c r="F2923" s="32">
        <v>45383</v>
      </c>
      <c r="G2923" s="33">
        <v>23035</v>
      </c>
      <c r="H2923" s="33">
        <v>2880</v>
      </c>
      <c r="I2923" s="31">
        <v>0</v>
      </c>
      <c r="J2923" s="33">
        <v>5612</v>
      </c>
      <c r="K2923" s="33">
        <v>1401.5</v>
      </c>
      <c r="L2923" s="31">
        <v>105.6</v>
      </c>
      <c r="M2923" s="31"/>
      <c r="N2923" s="33">
        <v>33034.1</v>
      </c>
      <c r="O2923" s="31">
        <v>0</v>
      </c>
    </row>
    <row r="2924" spans="1:15" x14ac:dyDescent="0.25">
      <c r="A2924" s="30">
        <v>71</v>
      </c>
      <c r="B2924" s="31" t="s">
        <v>73</v>
      </c>
      <c r="C2924" s="31" t="s">
        <v>15</v>
      </c>
      <c r="D2924" s="31">
        <v>7</v>
      </c>
      <c r="E2924" s="31">
        <v>6</v>
      </c>
      <c r="F2924" s="32">
        <v>45383</v>
      </c>
      <c r="G2924" s="33">
        <v>22980</v>
      </c>
      <c r="H2924" s="31">
        <v>360</v>
      </c>
      <c r="I2924" s="31">
        <v>145</v>
      </c>
      <c r="J2924" s="33">
        <v>7421</v>
      </c>
      <c r="K2924" s="33">
        <v>2606.1999999999998</v>
      </c>
      <c r="L2924" s="31">
        <v>89.99</v>
      </c>
      <c r="M2924" s="31"/>
      <c r="N2924" s="33">
        <v>33602.19</v>
      </c>
      <c r="O2924" s="31">
        <v>0</v>
      </c>
    </row>
    <row r="2925" spans="1:15" x14ac:dyDescent="0.25">
      <c r="A2925" s="30">
        <v>68</v>
      </c>
      <c r="B2925" s="31" t="s">
        <v>72</v>
      </c>
      <c r="C2925" s="31" t="s">
        <v>32</v>
      </c>
      <c r="D2925" s="31">
        <v>6</v>
      </c>
      <c r="E2925" s="31">
        <v>7</v>
      </c>
      <c r="F2925" s="32">
        <v>45383</v>
      </c>
      <c r="G2925" s="33">
        <v>48205.25</v>
      </c>
      <c r="H2925" s="31">
        <v>550</v>
      </c>
      <c r="I2925" s="31">
        <v>790</v>
      </c>
      <c r="J2925" s="33">
        <v>16705.599999999999</v>
      </c>
      <c r="K2925" s="33">
        <v>3512.1</v>
      </c>
      <c r="L2925" s="31">
        <v>875.89</v>
      </c>
      <c r="M2925" s="31"/>
      <c r="N2925" s="33">
        <v>70638.84</v>
      </c>
      <c r="O2925" s="31">
        <v>0</v>
      </c>
    </row>
    <row r="2926" spans="1:15" x14ac:dyDescent="0.25">
      <c r="A2926" s="30">
        <v>84</v>
      </c>
      <c r="B2926" s="31" t="s">
        <v>101</v>
      </c>
      <c r="C2926" s="31" t="s">
        <v>38</v>
      </c>
      <c r="D2926" s="31">
        <v>6</v>
      </c>
      <c r="E2926" s="31">
        <v>7</v>
      </c>
      <c r="F2926" s="32">
        <v>45383</v>
      </c>
      <c r="G2926" s="33">
        <v>30066.16</v>
      </c>
      <c r="H2926" s="31">
        <v>0</v>
      </c>
      <c r="I2926" s="31">
        <v>0</v>
      </c>
      <c r="J2926" s="33">
        <v>8668.75</v>
      </c>
      <c r="K2926" s="33">
        <v>3526</v>
      </c>
      <c r="L2926" s="31">
        <v>20</v>
      </c>
      <c r="M2926" s="31"/>
      <c r="N2926" s="33">
        <v>42280.91</v>
      </c>
      <c r="O2926" s="31">
        <v>150</v>
      </c>
    </row>
    <row r="2927" spans="1:15" x14ac:dyDescent="0.25">
      <c r="A2927" s="30">
        <v>57</v>
      </c>
      <c r="B2927" s="31" t="s">
        <v>86</v>
      </c>
      <c r="C2927" s="31" t="s">
        <v>15</v>
      </c>
      <c r="D2927" s="31">
        <v>7</v>
      </c>
      <c r="E2927" s="31">
        <v>6</v>
      </c>
      <c r="F2927" s="32">
        <v>45383</v>
      </c>
      <c r="G2927" s="33">
        <v>25075.55</v>
      </c>
      <c r="H2927" s="33">
        <v>1000</v>
      </c>
      <c r="I2927" s="31">
        <v>0</v>
      </c>
      <c r="J2927" s="33">
        <v>14446.37</v>
      </c>
      <c r="K2927" s="33">
        <v>2404.5</v>
      </c>
      <c r="L2927" s="33">
        <v>1293.71</v>
      </c>
      <c r="M2927" s="33"/>
      <c r="N2927" s="33">
        <v>44220.13</v>
      </c>
      <c r="O2927" s="31">
        <v>0</v>
      </c>
    </row>
    <row r="2928" spans="1:15" x14ac:dyDescent="0.25">
      <c r="A2928" s="30">
        <v>67</v>
      </c>
      <c r="B2928" s="31" t="s">
        <v>68</v>
      </c>
      <c r="C2928" s="31" t="s">
        <v>15</v>
      </c>
      <c r="D2928" s="31">
        <v>8</v>
      </c>
      <c r="E2928" s="31">
        <v>6</v>
      </c>
      <c r="F2928" s="32">
        <v>45383</v>
      </c>
      <c r="G2928" s="33">
        <v>29272.05</v>
      </c>
      <c r="H2928" s="31">
        <v>100</v>
      </c>
      <c r="I2928" s="31">
        <v>416.22</v>
      </c>
      <c r="J2928" s="33">
        <v>11269.19</v>
      </c>
      <c r="K2928" s="33">
        <v>1792.36</v>
      </c>
      <c r="L2928" s="31">
        <v>25</v>
      </c>
      <c r="M2928" s="31"/>
      <c r="N2928" s="33">
        <v>42874.82</v>
      </c>
      <c r="O2928" s="31">
        <v>-304.38</v>
      </c>
    </row>
    <row r="2929" spans="1:15" x14ac:dyDescent="0.25">
      <c r="A2929" s="30">
        <v>111</v>
      </c>
      <c r="B2929" s="31" t="s">
        <v>127</v>
      </c>
      <c r="C2929" s="31" t="s">
        <v>38</v>
      </c>
      <c r="D2929" s="31">
        <v>6</v>
      </c>
      <c r="E2929" s="31">
        <v>7</v>
      </c>
      <c r="F2929" s="32">
        <v>45383</v>
      </c>
      <c r="G2929" s="33">
        <v>12289.94</v>
      </c>
      <c r="H2929" s="31">
        <v>0</v>
      </c>
      <c r="I2929" s="31">
        <v>0</v>
      </c>
      <c r="J2929" s="33">
        <v>2784.5</v>
      </c>
      <c r="K2929" s="33">
        <v>1320</v>
      </c>
      <c r="L2929" s="31">
        <v>0</v>
      </c>
      <c r="M2929" s="31"/>
      <c r="N2929" s="33">
        <v>16394.439999999999</v>
      </c>
      <c r="O2929" s="31">
        <v>0</v>
      </c>
    </row>
    <row r="2930" spans="1:15" x14ac:dyDescent="0.25">
      <c r="A2930" s="30">
        <v>56</v>
      </c>
      <c r="B2930" s="31" t="s">
        <v>55</v>
      </c>
      <c r="C2930" s="31" t="s">
        <v>15</v>
      </c>
      <c r="D2930" s="31">
        <v>6</v>
      </c>
      <c r="E2930" s="31">
        <v>6</v>
      </c>
      <c r="F2930" s="32">
        <v>45383</v>
      </c>
      <c r="G2930" s="33">
        <v>31148.81</v>
      </c>
      <c r="H2930" s="33">
        <v>1155</v>
      </c>
      <c r="I2930" s="31">
        <v>0</v>
      </c>
      <c r="J2930" s="33">
        <v>13763.69</v>
      </c>
      <c r="K2930" s="33">
        <v>3168.9</v>
      </c>
      <c r="L2930" s="31">
        <v>180</v>
      </c>
      <c r="M2930" s="31"/>
      <c r="N2930" s="33">
        <v>49416.4</v>
      </c>
      <c r="O2930" s="31">
        <v>0</v>
      </c>
    </row>
    <row r="2931" spans="1:15" x14ac:dyDescent="0.25">
      <c r="A2931" s="30">
        <v>29</v>
      </c>
      <c r="B2931" s="31" t="s">
        <v>47</v>
      </c>
      <c r="C2931" s="31" t="s">
        <v>15</v>
      </c>
      <c r="D2931" s="31">
        <v>7</v>
      </c>
      <c r="E2931" s="31">
        <v>6</v>
      </c>
      <c r="F2931" s="32">
        <v>45383</v>
      </c>
      <c r="G2931" s="33">
        <v>30290</v>
      </c>
      <c r="H2931" s="31">
        <v>324</v>
      </c>
      <c r="I2931" s="31">
        <v>225</v>
      </c>
      <c r="J2931" s="33">
        <v>11500.5</v>
      </c>
      <c r="K2931" s="33">
        <v>2255</v>
      </c>
      <c r="L2931" s="31">
        <v>417.75</v>
      </c>
      <c r="M2931" s="31"/>
      <c r="N2931" s="33">
        <v>45012.25</v>
      </c>
      <c r="O2931" s="31">
        <v>0</v>
      </c>
    </row>
    <row r="2932" spans="1:15" x14ac:dyDescent="0.25">
      <c r="A2932" s="30">
        <v>96</v>
      </c>
      <c r="B2932" s="31" t="s">
        <v>110</v>
      </c>
      <c r="C2932" s="31" t="s">
        <v>32</v>
      </c>
      <c r="D2932" s="31">
        <v>8</v>
      </c>
      <c r="E2932" s="31">
        <v>7</v>
      </c>
      <c r="F2932" s="32">
        <v>45383</v>
      </c>
      <c r="G2932" s="33">
        <v>52114.5</v>
      </c>
      <c r="H2932" s="31">
        <v>0</v>
      </c>
      <c r="I2932" s="31">
        <v>0</v>
      </c>
      <c r="J2932" s="33">
        <v>21205</v>
      </c>
      <c r="K2932" s="33">
        <v>3894.5</v>
      </c>
      <c r="L2932" s="31">
        <v>30</v>
      </c>
      <c r="M2932" s="31"/>
      <c r="N2932" s="33">
        <v>77244</v>
      </c>
      <c r="O2932" s="33">
        <v>-1330</v>
      </c>
    </row>
    <row r="2933" spans="1:15" x14ac:dyDescent="0.25">
      <c r="A2933" s="30">
        <v>30</v>
      </c>
      <c r="B2933" s="31" t="s">
        <v>43</v>
      </c>
      <c r="C2933" s="31" t="s">
        <v>15</v>
      </c>
      <c r="D2933" s="31">
        <v>7</v>
      </c>
      <c r="E2933" s="31">
        <v>6</v>
      </c>
      <c r="F2933" s="32">
        <v>45383</v>
      </c>
      <c r="G2933" s="33">
        <v>34876.75</v>
      </c>
      <c r="H2933" s="31">
        <v>590</v>
      </c>
      <c r="I2933" s="33">
        <v>1634.87</v>
      </c>
      <c r="J2933" s="33">
        <v>12551</v>
      </c>
      <c r="K2933" s="33">
        <v>3198.19</v>
      </c>
      <c r="L2933" s="33">
        <v>9078.9500000000007</v>
      </c>
      <c r="M2933" s="33"/>
      <c r="N2933" s="33">
        <v>61929.760000000002</v>
      </c>
      <c r="O2933" s="31">
        <v>0</v>
      </c>
    </row>
    <row r="2934" spans="1:15" x14ac:dyDescent="0.25">
      <c r="A2934" s="30">
        <v>83</v>
      </c>
      <c r="B2934" s="31" t="s">
        <v>62</v>
      </c>
      <c r="C2934" s="31" t="s">
        <v>15</v>
      </c>
      <c r="D2934" s="31">
        <v>6</v>
      </c>
      <c r="E2934" s="31">
        <v>4.5</v>
      </c>
      <c r="F2934" s="32">
        <v>45383</v>
      </c>
      <c r="G2934" s="33">
        <v>34476.129999999997</v>
      </c>
      <c r="H2934" s="31">
        <v>0</v>
      </c>
      <c r="I2934" s="31">
        <v>770</v>
      </c>
      <c r="J2934" s="33">
        <v>10822.44</v>
      </c>
      <c r="K2934" s="33">
        <v>2762</v>
      </c>
      <c r="L2934" s="31">
        <v>929.91</v>
      </c>
      <c r="M2934" s="31"/>
      <c r="N2934" s="33">
        <v>49760.480000000003</v>
      </c>
      <c r="O2934" s="31">
        <v>0</v>
      </c>
    </row>
    <row r="2935" spans="1:15" x14ac:dyDescent="0.25">
      <c r="A2935" s="30">
        <v>28</v>
      </c>
      <c r="B2935" s="31" t="s">
        <v>46</v>
      </c>
      <c r="C2935" s="31" t="s">
        <v>15</v>
      </c>
      <c r="D2935" s="31">
        <v>8</v>
      </c>
      <c r="E2935" s="31">
        <v>6</v>
      </c>
      <c r="F2935" s="32">
        <v>45383</v>
      </c>
      <c r="G2935" s="33">
        <v>32625</v>
      </c>
      <c r="H2935" s="31">
        <v>0</v>
      </c>
      <c r="I2935" s="31">
        <v>0</v>
      </c>
      <c r="J2935" s="33">
        <v>12177.13</v>
      </c>
      <c r="K2935" s="33">
        <v>2872</v>
      </c>
      <c r="L2935" s="31">
        <v>301.92</v>
      </c>
      <c r="M2935" s="31"/>
      <c r="N2935" s="33">
        <v>47976.05</v>
      </c>
      <c r="O2935" s="31">
        <v>0</v>
      </c>
    </row>
    <row r="2936" spans="1:15" x14ac:dyDescent="0.25">
      <c r="A2936" s="30">
        <v>33</v>
      </c>
      <c r="B2936" s="31" t="s">
        <v>44</v>
      </c>
      <c r="C2936" s="31" t="s">
        <v>32</v>
      </c>
      <c r="D2936" s="31">
        <v>6</v>
      </c>
      <c r="E2936" s="31">
        <v>6</v>
      </c>
      <c r="F2936" s="32">
        <v>45383</v>
      </c>
      <c r="G2936" s="33">
        <v>30683.31</v>
      </c>
      <c r="H2936" s="31">
        <v>800</v>
      </c>
      <c r="I2936" s="31">
        <v>0</v>
      </c>
      <c r="J2936" s="33">
        <v>10065.32</v>
      </c>
      <c r="K2936" s="33">
        <v>1384.15</v>
      </c>
      <c r="L2936" s="31">
        <v>0</v>
      </c>
      <c r="M2936" s="31"/>
      <c r="N2936" s="33">
        <v>42932.78</v>
      </c>
      <c r="O2936" s="31">
        <v>0</v>
      </c>
    </row>
    <row r="2937" spans="1:15" x14ac:dyDescent="0.25">
      <c r="A2937" s="30">
        <v>16</v>
      </c>
      <c r="B2937" s="31" t="s">
        <v>27</v>
      </c>
      <c r="C2937" s="31" t="s">
        <v>15</v>
      </c>
      <c r="D2937" s="31">
        <v>7</v>
      </c>
      <c r="E2937" s="31">
        <v>7</v>
      </c>
      <c r="F2937" s="32">
        <v>45383</v>
      </c>
      <c r="G2937" s="33">
        <v>32213</v>
      </c>
      <c r="H2937" s="31">
        <v>0</v>
      </c>
      <c r="I2937" s="31">
        <v>0</v>
      </c>
      <c r="J2937" s="33">
        <v>9437.7800000000007</v>
      </c>
      <c r="K2937" s="33">
        <v>2524.84</v>
      </c>
      <c r="L2937" s="31">
        <v>14.02</v>
      </c>
      <c r="M2937" s="31"/>
      <c r="N2937" s="33">
        <v>44189.64</v>
      </c>
      <c r="O2937" s="31">
        <v>0</v>
      </c>
    </row>
    <row r="2938" spans="1:15" x14ac:dyDescent="0.25">
      <c r="A2938" s="30">
        <v>36</v>
      </c>
      <c r="B2938" s="31" t="s">
        <v>52</v>
      </c>
      <c r="C2938" s="31" t="s">
        <v>15</v>
      </c>
      <c r="D2938" s="31">
        <v>7</v>
      </c>
      <c r="E2938" s="31">
        <v>6</v>
      </c>
      <c r="F2938" s="32">
        <v>45383</v>
      </c>
      <c r="G2938" s="33">
        <v>38318.25</v>
      </c>
      <c r="H2938" s="31">
        <v>0</v>
      </c>
      <c r="I2938" s="33">
        <v>3615</v>
      </c>
      <c r="J2938" s="33">
        <v>14641.2</v>
      </c>
      <c r="K2938" s="33">
        <v>3277</v>
      </c>
      <c r="L2938" s="31">
        <v>0</v>
      </c>
      <c r="M2938" s="31"/>
      <c r="N2938" s="33">
        <v>59851.45</v>
      </c>
      <c r="O2938" s="31">
        <v>0</v>
      </c>
    </row>
    <row r="2939" spans="1:15" x14ac:dyDescent="0.25">
      <c r="A2939" s="30">
        <v>43</v>
      </c>
      <c r="B2939" s="31" t="s">
        <v>75</v>
      </c>
      <c r="C2939" s="31" t="s">
        <v>15</v>
      </c>
      <c r="D2939" s="31">
        <v>10</v>
      </c>
      <c r="E2939" s="31">
        <v>6</v>
      </c>
      <c r="F2939" s="32">
        <v>45383</v>
      </c>
      <c r="G2939" s="33">
        <v>43940.93</v>
      </c>
      <c r="H2939" s="33">
        <v>1730</v>
      </c>
      <c r="I2939" s="31">
        <v>0</v>
      </c>
      <c r="J2939" s="33">
        <v>10566.04</v>
      </c>
      <c r="K2939" s="33">
        <v>2133.1</v>
      </c>
      <c r="L2939" s="31">
        <v>140.19</v>
      </c>
      <c r="M2939" s="31"/>
      <c r="N2939" s="33">
        <v>58510.26</v>
      </c>
      <c r="O2939" s="31">
        <v>0</v>
      </c>
    </row>
    <row r="2940" spans="1:15" x14ac:dyDescent="0.25">
      <c r="A2940" s="30">
        <v>14</v>
      </c>
      <c r="B2940" s="31" t="s">
        <v>24</v>
      </c>
      <c r="C2940" s="31" t="s">
        <v>15</v>
      </c>
      <c r="D2940" s="31">
        <v>6</v>
      </c>
      <c r="E2940" s="31">
        <v>4.5</v>
      </c>
      <c r="F2940" s="32">
        <v>45383</v>
      </c>
      <c r="G2940" s="33">
        <v>32725.14</v>
      </c>
      <c r="H2940" s="31">
        <v>80</v>
      </c>
      <c r="I2940" s="31">
        <v>0</v>
      </c>
      <c r="J2940" s="33">
        <v>14253.5</v>
      </c>
      <c r="K2940" s="33">
        <v>2823.5</v>
      </c>
      <c r="L2940" s="31">
        <v>50</v>
      </c>
      <c r="M2940" s="31"/>
      <c r="N2940" s="33">
        <v>49932.14</v>
      </c>
      <c r="O2940" s="31">
        <v>0</v>
      </c>
    </row>
    <row r="2941" spans="1:15" x14ac:dyDescent="0.25">
      <c r="A2941" s="30">
        <v>13</v>
      </c>
      <c r="B2941" s="31" t="s">
        <v>25</v>
      </c>
      <c r="C2941" s="31" t="s">
        <v>15</v>
      </c>
      <c r="D2941" s="31">
        <v>6</v>
      </c>
      <c r="E2941" s="31">
        <v>6</v>
      </c>
      <c r="F2941" s="32">
        <v>45383</v>
      </c>
      <c r="G2941" s="33">
        <v>41326.6</v>
      </c>
      <c r="H2941" s="31">
        <v>475</v>
      </c>
      <c r="I2941" s="33">
        <v>1015</v>
      </c>
      <c r="J2941" s="33">
        <v>16617.669999999998</v>
      </c>
      <c r="K2941" s="33">
        <v>3303.1</v>
      </c>
      <c r="L2941" s="31">
        <v>85</v>
      </c>
      <c r="M2941" s="31"/>
      <c r="N2941" s="33">
        <v>62822.37</v>
      </c>
      <c r="O2941" s="31">
        <v>0</v>
      </c>
    </row>
    <row r="2942" spans="1:15" x14ac:dyDescent="0.25">
      <c r="A2942" s="30">
        <v>97</v>
      </c>
      <c r="B2942" s="31" t="s">
        <v>96</v>
      </c>
      <c r="C2942" s="31" t="s">
        <v>15</v>
      </c>
      <c r="D2942" s="31">
        <v>8</v>
      </c>
      <c r="E2942" s="31">
        <v>7</v>
      </c>
      <c r="F2942" s="32">
        <v>45383</v>
      </c>
      <c r="G2942" s="33">
        <v>26684.6</v>
      </c>
      <c r="H2942" s="31">
        <v>0</v>
      </c>
      <c r="I2942" s="33">
        <v>3809.5</v>
      </c>
      <c r="J2942" s="33">
        <v>13637.54</v>
      </c>
      <c r="K2942" s="33">
        <v>5894.14</v>
      </c>
      <c r="L2942" s="31">
        <v>78.400000000000006</v>
      </c>
      <c r="M2942" s="31"/>
      <c r="N2942" s="33">
        <v>50104.18</v>
      </c>
      <c r="O2942" s="31">
        <v>-49.18</v>
      </c>
    </row>
    <row r="2943" spans="1:15" x14ac:dyDescent="0.25">
      <c r="A2943" s="30">
        <v>44</v>
      </c>
      <c r="B2943" s="31" t="s">
        <v>84</v>
      </c>
      <c r="C2943" s="31" t="s">
        <v>15</v>
      </c>
      <c r="D2943" s="31">
        <v>7</v>
      </c>
      <c r="E2943" s="31">
        <v>6</v>
      </c>
      <c r="F2943" s="32">
        <v>45383</v>
      </c>
      <c r="G2943" s="33">
        <v>44106.75</v>
      </c>
      <c r="H2943" s="31">
        <v>250</v>
      </c>
      <c r="I2943" s="33">
        <v>1550</v>
      </c>
      <c r="J2943" s="33">
        <v>18152.88</v>
      </c>
      <c r="K2943" s="33">
        <v>4214.72</v>
      </c>
      <c r="L2943" s="33">
        <v>1202.5</v>
      </c>
      <c r="M2943" s="33"/>
      <c r="N2943" s="33">
        <v>69476.850000000006</v>
      </c>
      <c r="O2943" s="31">
        <v>0</v>
      </c>
    </row>
    <row r="2944" spans="1:15" x14ac:dyDescent="0.25">
      <c r="A2944" s="30">
        <v>19</v>
      </c>
      <c r="B2944" s="31" t="s">
        <v>31</v>
      </c>
      <c r="C2944" s="31" t="s">
        <v>32</v>
      </c>
      <c r="D2944" s="31">
        <v>6</v>
      </c>
      <c r="E2944" s="31">
        <v>6</v>
      </c>
      <c r="F2944" s="32">
        <v>45383</v>
      </c>
      <c r="G2944" s="33">
        <v>39362.400000000001</v>
      </c>
      <c r="H2944" s="31">
        <v>0</v>
      </c>
      <c r="I2944" s="33">
        <v>1600</v>
      </c>
      <c r="J2944" s="33">
        <v>12589.05</v>
      </c>
      <c r="K2944" s="33">
        <v>1582.2</v>
      </c>
      <c r="L2944" s="31">
        <v>70</v>
      </c>
      <c r="M2944" s="31"/>
      <c r="N2944" s="33">
        <v>55203.65</v>
      </c>
      <c r="O2944" s="31">
        <v>0</v>
      </c>
    </row>
    <row r="2945" spans="1:15" x14ac:dyDescent="0.25">
      <c r="A2945" s="30">
        <v>49</v>
      </c>
      <c r="B2945" s="31" t="s">
        <v>64</v>
      </c>
      <c r="C2945" s="31" t="s">
        <v>15</v>
      </c>
      <c r="D2945" s="31">
        <v>7</v>
      </c>
      <c r="E2945" s="31">
        <v>6</v>
      </c>
      <c r="F2945" s="32">
        <v>45383</v>
      </c>
      <c r="G2945" s="33">
        <v>34459.81</v>
      </c>
      <c r="H2945" s="33">
        <v>2700</v>
      </c>
      <c r="I2945" s="33">
        <v>2360</v>
      </c>
      <c r="J2945" s="33">
        <v>11268.99</v>
      </c>
      <c r="K2945" s="33">
        <v>2335.81</v>
      </c>
      <c r="L2945" s="31">
        <v>464.64</v>
      </c>
      <c r="M2945" s="31"/>
      <c r="N2945" s="33">
        <v>53589.25</v>
      </c>
      <c r="O2945" s="31">
        <v>0</v>
      </c>
    </row>
    <row r="2946" spans="1:15" ht="30" x14ac:dyDescent="0.25">
      <c r="A2946" s="30">
        <v>85</v>
      </c>
      <c r="B2946" s="31" t="s">
        <v>88</v>
      </c>
      <c r="C2946" s="31" t="s">
        <v>59</v>
      </c>
      <c r="D2946" s="31">
        <v>8</v>
      </c>
      <c r="E2946" s="31">
        <v>6</v>
      </c>
      <c r="F2946" s="32">
        <v>45383</v>
      </c>
      <c r="G2946" s="33">
        <v>30669.19</v>
      </c>
      <c r="H2946" s="31">
        <v>0</v>
      </c>
      <c r="I2946" s="33">
        <v>7472.53</v>
      </c>
      <c r="J2946" s="33">
        <v>9614.7999999999993</v>
      </c>
      <c r="K2946" s="33">
        <v>2387.4499999999998</v>
      </c>
      <c r="L2946" s="33">
        <v>5387.06</v>
      </c>
      <c r="M2946" s="33"/>
      <c r="N2946" s="33">
        <v>55531.03</v>
      </c>
      <c r="O2946" s="31">
        <v>0</v>
      </c>
    </row>
    <row r="2947" spans="1:15" ht="30" x14ac:dyDescent="0.25">
      <c r="A2947" s="30">
        <v>58</v>
      </c>
      <c r="B2947" s="31" t="s">
        <v>58</v>
      </c>
      <c r="C2947" s="31" t="s">
        <v>59</v>
      </c>
      <c r="D2947" s="31">
        <v>8</v>
      </c>
      <c r="E2947" s="31">
        <v>6</v>
      </c>
      <c r="F2947" s="32">
        <v>45383</v>
      </c>
      <c r="G2947" s="33">
        <v>22576.98</v>
      </c>
      <c r="H2947" s="31">
        <v>0</v>
      </c>
      <c r="I2947" s="33">
        <v>9495</v>
      </c>
      <c r="J2947" s="33">
        <v>6807.88</v>
      </c>
      <c r="K2947" s="33">
        <v>2274.7600000000002</v>
      </c>
      <c r="L2947" s="31">
        <v>314.25</v>
      </c>
      <c r="M2947" s="31"/>
      <c r="N2947" s="33">
        <v>41468.870000000003</v>
      </c>
      <c r="O2947" s="31">
        <v>0</v>
      </c>
    </row>
    <row r="2948" spans="1:15" x14ac:dyDescent="0.25">
      <c r="A2948" s="30">
        <v>18</v>
      </c>
      <c r="B2948" s="31" t="s">
        <v>29</v>
      </c>
      <c r="C2948" s="31" t="s">
        <v>15</v>
      </c>
      <c r="D2948" s="31">
        <v>6</v>
      </c>
      <c r="E2948" s="31">
        <v>6</v>
      </c>
      <c r="F2948" s="32">
        <v>45383</v>
      </c>
      <c r="G2948" s="33">
        <v>23796.49</v>
      </c>
      <c r="H2948" s="31">
        <v>0</v>
      </c>
      <c r="I2948" s="31">
        <v>514.21</v>
      </c>
      <c r="J2948" s="33">
        <v>9168.43</v>
      </c>
      <c r="K2948" s="33">
        <v>1271.56</v>
      </c>
      <c r="L2948" s="33">
        <v>4206.3599999999997</v>
      </c>
      <c r="M2948" s="33"/>
      <c r="N2948" s="33">
        <v>38957.050000000003</v>
      </c>
      <c r="O2948" s="31">
        <v>-580.78</v>
      </c>
    </row>
    <row r="2949" spans="1:15" x14ac:dyDescent="0.25">
      <c r="A2949" s="30">
        <v>114</v>
      </c>
      <c r="B2949" s="31" t="s">
        <v>115</v>
      </c>
      <c r="C2949" s="31" t="s">
        <v>15</v>
      </c>
      <c r="D2949" s="31">
        <v>7</v>
      </c>
      <c r="E2949" s="31">
        <v>6</v>
      </c>
      <c r="F2949" s="32">
        <v>45383</v>
      </c>
      <c r="G2949" s="33">
        <v>15212.57</v>
      </c>
      <c r="H2949" s="31">
        <v>0</v>
      </c>
      <c r="I2949" s="31">
        <v>0</v>
      </c>
      <c r="J2949" s="33">
        <v>5849.5</v>
      </c>
      <c r="K2949" s="33">
        <v>1399</v>
      </c>
      <c r="L2949" s="31">
        <v>0</v>
      </c>
      <c r="M2949" s="31"/>
      <c r="N2949" s="33">
        <v>22461.07</v>
      </c>
      <c r="O2949" s="31">
        <v>0</v>
      </c>
    </row>
    <row r="2950" spans="1:15" x14ac:dyDescent="0.25">
      <c r="A2950" s="30">
        <v>129</v>
      </c>
      <c r="B2950" s="31" t="s">
        <v>117</v>
      </c>
      <c r="C2950" s="31" t="s">
        <v>32</v>
      </c>
      <c r="D2950" s="31">
        <v>10</v>
      </c>
      <c r="E2950" s="31">
        <v>7</v>
      </c>
      <c r="F2950" s="32">
        <v>45383</v>
      </c>
      <c r="G2950" s="33">
        <v>15624.78</v>
      </c>
      <c r="H2950" s="31">
        <v>0</v>
      </c>
      <c r="I2950" s="31">
        <v>374.99</v>
      </c>
      <c r="J2950" s="33">
        <v>9386.48</v>
      </c>
      <c r="K2950" s="33">
        <v>2877.57</v>
      </c>
      <c r="L2950" s="31">
        <v>0</v>
      </c>
      <c r="M2950" s="31"/>
      <c r="N2950" s="33">
        <v>28263.82</v>
      </c>
      <c r="O2950" s="31">
        <v>-210.55</v>
      </c>
    </row>
    <row r="2951" spans="1:15" x14ac:dyDescent="0.25">
      <c r="A2951" s="30">
        <v>99</v>
      </c>
      <c r="B2951" s="31" t="s">
        <v>85</v>
      </c>
      <c r="C2951" s="31" t="s">
        <v>15</v>
      </c>
      <c r="D2951" s="31">
        <v>8</v>
      </c>
      <c r="E2951" s="31">
        <v>6</v>
      </c>
      <c r="F2951" s="32">
        <v>45383</v>
      </c>
      <c r="G2951" s="33">
        <v>33576.01</v>
      </c>
      <c r="H2951" s="31">
        <v>129</v>
      </c>
      <c r="I2951" s="33">
        <v>2226.25</v>
      </c>
      <c r="J2951" s="33">
        <v>15741.79</v>
      </c>
      <c r="K2951" s="33">
        <v>2947.45</v>
      </c>
      <c r="L2951" s="31">
        <v>418</v>
      </c>
      <c r="M2951" s="31"/>
      <c r="N2951" s="33">
        <v>55038.5</v>
      </c>
      <c r="O2951" s="31">
        <v>0</v>
      </c>
    </row>
    <row r="2952" spans="1:15" x14ac:dyDescent="0.25">
      <c r="A2952" s="30">
        <v>127</v>
      </c>
      <c r="B2952" s="31" t="s">
        <v>128</v>
      </c>
      <c r="C2952" s="31" t="s">
        <v>15</v>
      </c>
      <c r="D2952" s="31">
        <v>7</v>
      </c>
      <c r="E2952" s="31">
        <v>7</v>
      </c>
      <c r="F2952" s="32">
        <v>45383</v>
      </c>
      <c r="G2952" s="33">
        <v>22756.13</v>
      </c>
      <c r="H2952" s="33">
        <v>1800</v>
      </c>
      <c r="I2952" s="33">
        <v>1890</v>
      </c>
      <c r="J2952" s="33">
        <v>8370.06</v>
      </c>
      <c r="K2952" s="33">
        <v>3284.97</v>
      </c>
      <c r="L2952" s="31">
        <v>0</v>
      </c>
      <c r="M2952" s="31"/>
      <c r="N2952" s="33">
        <v>38101.160000000003</v>
      </c>
      <c r="O2952" s="31">
        <v>0</v>
      </c>
    </row>
    <row r="2953" spans="1:15" ht="30" x14ac:dyDescent="0.25">
      <c r="A2953" s="30">
        <v>82</v>
      </c>
      <c r="B2953" s="31" t="s">
        <v>87</v>
      </c>
      <c r="C2953" s="31" t="s">
        <v>59</v>
      </c>
      <c r="D2953" s="31">
        <v>7</v>
      </c>
      <c r="E2953" s="31">
        <v>0</v>
      </c>
      <c r="F2953" s="32">
        <v>45383</v>
      </c>
      <c r="G2953" s="33">
        <v>12770.74</v>
      </c>
      <c r="H2953" s="31">
        <v>0</v>
      </c>
      <c r="I2953" s="31">
        <v>0</v>
      </c>
      <c r="J2953" s="33">
        <v>4867.75</v>
      </c>
      <c r="K2953" s="33">
        <v>1788.3</v>
      </c>
      <c r="L2953" s="31">
        <v>0</v>
      </c>
      <c r="M2953" s="31"/>
      <c r="N2953" s="33">
        <v>19426.79</v>
      </c>
      <c r="O2953" s="31">
        <v>-194.01</v>
      </c>
    </row>
    <row r="2954" spans="1:15" x14ac:dyDescent="0.25">
      <c r="A2954" s="30">
        <v>89</v>
      </c>
      <c r="B2954" s="31" t="s">
        <v>83</v>
      </c>
      <c r="C2954" s="31" t="s">
        <v>32</v>
      </c>
      <c r="D2954" s="31">
        <v>9</v>
      </c>
      <c r="E2954" s="31">
        <v>6</v>
      </c>
      <c r="F2954" s="32">
        <v>45383</v>
      </c>
      <c r="G2954" s="33">
        <v>56158.99</v>
      </c>
      <c r="H2954" s="33">
        <v>2700</v>
      </c>
      <c r="I2954" s="31">
        <v>55</v>
      </c>
      <c r="J2954" s="33">
        <v>18479</v>
      </c>
      <c r="K2954" s="33">
        <v>3693.76</v>
      </c>
      <c r="L2954" s="31">
        <v>29.99</v>
      </c>
      <c r="M2954" s="31"/>
      <c r="N2954" s="33">
        <v>81116.740000000005</v>
      </c>
      <c r="O2954" s="31">
        <v>0</v>
      </c>
    </row>
    <row r="2955" spans="1:15" x14ac:dyDescent="0.25">
      <c r="A2955" s="30">
        <v>41</v>
      </c>
      <c r="B2955" s="31" t="s">
        <v>50</v>
      </c>
      <c r="C2955" s="31" t="s">
        <v>38</v>
      </c>
      <c r="D2955" s="31">
        <v>5</v>
      </c>
      <c r="E2955" s="31">
        <v>6</v>
      </c>
      <c r="F2955" s="32">
        <v>45383</v>
      </c>
      <c r="G2955" s="33">
        <v>20026.78</v>
      </c>
      <c r="H2955" s="33">
        <v>1600</v>
      </c>
      <c r="I2955" s="31">
        <v>624.99</v>
      </c>
      <c r="J2955" s="33">
        <v>8309.44</v>
      </c>
      <c r="K2955" s="33">
        <v>1770.2</v>
      </c>
      <c r="L2955" s="33">
        <v>2330.86</v>
      </c>
      <c r="M2955" s="33"/>
      <c r="N2955" s="33">
        <v>34662.269999999997</v>
      </c>
      <c r="O2955" s="31">
        <v>0</v>
      </c>
    </row>
    <row r="2956" spans="1:15" x14ac:dyDescent="0.25">
      <c r="A2956" s="30">
        <v>45</v>
      </c>
      <c r="B2956" s="31" t="s">
        <v>126</v>
      </c>
      <c r="C2956" s="31" t="s">
        <v>15</v>
      </c>
      <c r="D2956" s="31">
        <v>7</v>
      </c>
      <c r="E2956" s="31">
        <v>6</v>
      </c>
      <c r="F2956" s="32">
        <v>45383</v>
      </c>
      <c r="G2956" s="33">
        <v>35233.85</v>
      </c>
      <c r="H2956" s="31">
        <v>-250</v>
      </c>
      <c r="I2956" s="31">
        <v>250</v>
      </c>
      <c r="J2956" s="33">
        <v>15663.12</v>
      </c>
      <c r="K2956" s="33">
        <v>3321.61</v>
      </c>
      <c r="L2956" s="31">
        <v>75.12</v>
      </c>
      <c r="M2956" s="31"/>
      <c r="N2956" s="33">
        <v>54293.7</v>
      </c>
      <c r="O2956" s="31">
        <v>0</v>
      </c>
    </row>
    <row r="2957" spans="1:15" x14ac:dyDescent="0.25">
      <c r="A2957" s="30">
        <v>8</v>
      </c>
      <c r="B2957" s="31" t="s">
        <v>18</v>
      </c>
      <c r="C2957" s="31" t="s">
        <v>15</v>
      </c>
      <c r="D2957" s="31">
        <v>6</v>
      </c>
      <c r="E2957" s="31">
        <v>6</v>
      </c>
      <c r="F2957" s="32">
        <v>45383</v>
      </c>
      <c r="G2957" s="33">
        <v>30466.55</v>
      </c>
      <c r="H2957" s="31">
        <v>584.03</v>
      </c>
      <c r="I2957" s="31">
        <v>90</v>
      </c>
      <c r="J2957" s="33">
        <v>21268.62</v>
      </c>
      <c r="K2957" s="33">
        <v>2376.88</v>
      </c>
      <c r="L2957" s="31">
        <v>111.06</v>
      </c>
      <c r="M2957" s="31"/>
      <c r="N2957" s="33">
        <v>54897.14</v>
      </c>
      <c r="O2957" s="31">
        <v>0</v>
      </c>
    </row>
    <row r="2958" spans="1:15" x14ac:dyDescent="0.25">
      <c r="A2958" s="30">
        <v>35</v>
      </c>
      <c r="B2958" s="31" t="s">
        <v>61</v>
      </c>
      <c r="C2958" s="31" t="s">
        <v>15</v>
      </c>
      <c r="D2958" s="31">
        <v>9</v>
      </c>
      <c r="E2958" s="31">
        <v>6</v>
      </c>
      <c r="F2958" s="32">
        <v>45383</v>
      </c>
      <c r="G2958" s="33">
        <v>34080.06</v>
      </c>
      <c r="H2958" s="31">
        <v>600</v>
      </c>
      <c r="I2958" s="31">
        <v>0</v>
      </c>
      <c r="J2958" s="33">
        <v>12082.39</v>
      </c>
      <c r="K2958" s="33">
        <v>3409.14</v>
      </c>
      <c r="L2958" s="31">
        <v>462.95</v>
      </c>
      <c r="M2958" s="31"/>
      <c r="N2958" s="33">
        <v>50634.54</v>
      </c>
      <c r="O2958" s="31">
        <v>0</v>
      </c>
    </row>
    <row r="2959" spans="1:15" x14ac:dyDescent="0.25">
      <c r="A2959" s="30">
        <v>55</v>
      </c>
      <c r="B2959" s="31" t="s">
        <v>118</v>
      </c>
      <c r="C2959" s="31" t="s">
        <v>36</v>
      </c>
      <c r="D2959" s="31">
        <v>10</v>
      </c>
      <c r="E2959" s="31">
        <v>6</v>
      </c>
      <c r="F2959" s="32">
        <v>45383</v>
      </c>
      <c r="G2959" s="33">
        <v>34888.19</v>
      </c>
      <c r="H2959" s="31">
        <v>0</v>
      </c>
      <c r="I2959" s="31">
        <v>385</v>
      </c>
      <c r="J2959" s="33">
        <v>9716.9500000000007</v>
      </c>
      <c r="K2959" s="33">
        <v>3890.96</v>
      </c>
      <c r="L2959" s="31">
        <v>0</v>
      </c>
      <c r="M2959" s="31"/>
      <c r="N2959" s="33">
        <v>48881.1</v>
      </c>
      <c r="O2959" s="31">
        <v>160.68</v>
      </c>
    </row>
    <row r="2960" spans="1:15" x14ac:dyDescent="0.25">
      <c r="A2960" s="30">
        <v>117</v>
      </c>
      <c r="B2960" s="31" t="s">
        <v>89</v>
      </c>
      <c r="C2960" s="31" t="s">
        <v>15</v>
      </c>
      <c r="D2960" s="31">
        <v>5</v>
      </c>
      <c r="E2960" s="31">
        <v>7</v>
      </c>
      <c r="F2960" s="32">
        <v>45383</v>
      </c>
      <c r="G2960" s="33">
        <v>14246.69</v>
      </c>
      <c r="H2960" s="33">
        <v>1925</v>
      </c>
      <c r="I2960" s="31">
        <v>225</v>
      </c>
      <c r="J2960" s="33">
        <v>8877.9599999999991</v>
      </c>
      <c r="K2960" s="33">
        <v>5447.12</v>
      </c>
      <c r="L2960" s="31">
        <v>50.68</v>
      </c>
      <c r="M2960" s="31"/>
      <c r="N2960" s="33">
        <v>30772.45</v>
      </c>
      <c r="O2960" s="31">
        <v>0</v>
      </c>
    </row>
    <row r="2961" spans="1:15" x14ac:dyDescent="0.25">
      <c r="A2961" s="30">
        <v>27</v>
      </c>
      <c r="B2961" s="31" t="s">
        <v>42</v>
      </c>
      <c r="C2961" s="31" t="s">
        <v>15</v>
      </c>
      <c r="D2961" s="31">
        <v>6</v>
      </c>
      <c r="E2961" s="31">
        <v>6</v>
      </c>
      <c r="F2961" s="32">
        <v>45383</v>
      </c>
      <c r="G2961" s="33">
        <v>42842.47</v>
      </c>
      <c r="H2961" s="31">
        <v>0</v>
      </c>
      <c r="I2961" s="31">
        <v>860</v>
      </c>
      <c r="J2961" s="33">
        <v>16817.5</v>
      </c>
      <c r="K2961" s="33">
        <v>2693.95</v>
      </c>
      <c r="L2961" s="31">
        <v>107.5</v>
      </c>
      <c r="M2961" s="31"/>
      <c r="N2961" s="33">
        <v>63321.42</v>
      </c>
      <c r="O2961" s="31">
        <v>0</v>
      </c>
    </row>
    <row r="2962" spans="1:15" x14ac:dyDescent="0.25">
      <c r="A2962" s="30">
        <v>90</v>
      </c>
      <c r="B2962" s="31" t="s">
        <v>90</v>
      </c>
      <c r="C2962" s="31" t="s">
        <v>38</v>
      </c>
      <c r="D2962" s="31">
        <v>6</v>
      </c>
      <c r="E2962" s="31">
        <v>7</v>
      </c>
      <c r="F2962" s="32">
        <v>45383</v>
      </c>
      <c r="G2962" s="33">
        <v>41680.76</v>
      </c>
      <c r="H2962" s="33">
        <v>3240</v>
      </c>
      <c r="I2962" s="31">
        <v>0</v>
      </c>
      <c r="J2962" s="33">
        <v>17681.490000000002</v>
      </c>
      <c r="K2962" s="33">
        <v>7280.21</v>
      </c>
      <c r="L2962" s="31">
        <v>14</v>
      </c>
      <c r="M2962" s="31"/>
      <c r="N2962" s="33">
        <v>69896.460000000006</v>
      </c>
      <c r="O2962" s="31">
        <v>-396.69</v>
      </c>
    </row>
    <row r="2963" spans="1:15" x14ac:dyDescent="0.25">
      <c r="A2963" s="30">
        <v>146</v>
      </c>
      <c r="B2963" s="31" t="s">
        <v>119</v>
      </c>
      <c r="C2963" s="31" t="s">
        <v>15</v>
      </c>
      <c r="D2963" s="31">
        <v>8</v>
      </c>
      <c r="E2963" s="31">
        <v>6</v>
      </c>
      <c r="F2963" s="32">
        <v>45383</v>
      </c>
      <c r="G2963" s="33">
        <v>30765.040000000001</v>
      </c>
      <c r="H2963" s="31">
        <v>0</v>
      </c>
      <c r="I2963" s="31">
        <v>40</v>
      </c>
      <c r="J2963" s="33">
        <v>11374.07</v>
      </c>
      <c r="K2963" s="33">
        <v>2641.88</v>
      </c>
      <c r="L2963" s="31">
        <v>311</v>
      </c>
      <c r="M2963" s="31"/>
      <c r="N2963" s="33">
        <v>45131.99</v>
      </c>
      <c r="O2963" s="31">
        <v>0</v>
      </c>
    </row>
    <row r="2964" spans="1:15" x14ac:dyDescent="0.25">
      <c r="A2964" s="30">
        <v>121</v>
      </c>
      <c r="B2964" s="31" t="s">
        <v>116</v>
      </c>
      <c r="C2964" s="31" t="s">
        <v>15</v>
      </c>
      <c r="D2964" s="31">
        <v>7</v>
      </c>
      <c r="E2964" s="31">
        <v>7</v>
      </c>
      <c r="F2964" s="32">
        <v>45383</v>
      </c>
      <c r="G2964" s="33">
        <v>26718.29</v>
      </c>
      <c r="H2964" s="31">
        <v>0</v>
      </c>
      <c r="I2964" s="31">
        <v>300</v>
      </c>
      <c r="J2964" s="33">
        <v>8437.65</v>
      </c>
      <c r="K2964" s="33">
        <v>1924.27</v>
      </c>
      <c r="L2964" s="31">
        <v>80</v>
      </c>
      <c r="M2964" s="31"/>
      <c r="N2964" s="33">
        <v>37460.21</v>
      </c>
      <c r="O2964" s="31">
        <v>-521.45000000000005</v>
      </c>
    </row>
    <row r="2965" spans="1:15" x14ac:dyDescent="0.25">
      <c r="A2965" s="30">
        <v>12</v>
      </c>
      <c r="B2965" s="31" t="s">
        <v>23</v>
      </c>
      <c r="C2965" s="31" t="s">
        <v>15</v>
      </c>
      <c r="D2965" s="31">
        <v>6</v>
      </c>
      <c r="E2965" s="31">
        <v>6</v>
      </c>
      <c r="F2965" s="32">
        <v>45383</v>
      </c>
      <c r="G2965" s="33">
        <v>23681.49</v>
      </c>
      <c r="H2965" s="31">
        <v>0</v>
      </c>
      <c r="I2965" s="31">
        <v>825</v>
      </c>
      <c r="J2965" s="33">
        <v>8897.25</v>
      </c>
      <c r="K2965" s="31">
        <v>873.87</v>
      </c>
      <c r="L2965" s="31">
        <v>19.989999999999998</v>
      </c>
      <c r="M2965" s="31"/>
      <c r="N2965" s="33">
        <v>34297.599999999999</v>
      </c>
      <c r="O2965" s="31">
        <v>0</v>
      </c>
    </row>
    <row r="2966" spans="1:15" ht="30" x14ac:dyDescent="0.25">
      <c r="A2966" s="30">
        <v>87</v>
      </c>
      <c r="B2966" s="31" t="s">
        <v>81</v>
      </c>
      <c r="C2966" s="31" t="s">
        <v>20</v>
      </c>
      <c r="D2966" s="31">
        <v>8</v>
      </c>
      <c r="E2966" s="31">
        <v>7</v>
      </c>
      <c r="F2966" s="32">
        <v>45383</v>
      </c>
      <c r="G2966" s="33">
        <v>29509.08</v>
      </c>
      <c r="H2966" s="33">
        <v>2750</v>
      </c>
      <c r="I2966" s="33">
        <v>1890</v>
      </c>
      <c r="J2966" s="33">
        <v>9036.5499999999993</v>
      </c>
      <c r="K2966" s="33">
        <v>4811.97</v>
      </c>
      <c r="L2966" s="33">
        <v>4956.82</v>
      </c>
      <c r="M2966" s="33"/>
      <c r="N2966" s="33">
        <v>52954.42</v>
      </c>
      <c r="O2966" s="31">
        <v>0</v>
      </c>
    </row>
    <row r="2967" spans="1:15" x14ac:dyDescent="0.25">
      <c r="A2967" s="30">
        <v>25</v>
      </c>
      <c r="B2967" s="31" t="s">
        <v>40</v>
      </c>
      <c r="C2967" s="31" t="s">
        <v>38</v>
      </c>
      <c r="D2967" s="31">
        <v>6</v>
      </c>
      <c r="E2967" s="31">
        <v>6</v>
      </c>
      <c r="F2967" s="32">
        <v>45383</v>
      </c>
      <c r="G2967" s="33">
        <v>21947.43</v>
      </c>
      <c r="H2967" s="31">
        <v>0</v>
      </c>
      <c r="I2967" s="31">
        <v>0</v>
      </c>
      <c r="J2967" s="33">
        <v>10187.02</v>
      </c>
      <c r="K2967" s="33">
        <v>1993.69</v>
      </c>
      <c r="L2967" s="31">
        <v>183.09</v>
      </c>
      <c r="M2967" s="31"/>
      <c r="N2967" s="33">
        <v>34311.230000000003</v>
      </c>
      <c r="O2967" s="31">
        <v>670.5</v>
      </c>
    </row>
    <row r="2968" spans="1:15" x14ac:dyDescent="0.25">
      <c r="A2968" s="30">
        <v>69</v>
      </c>
      <c r="B2968" s="31" t="s">
        <v>76</v>
      </c>
      <c r="C2968" s="31" t="s">
        <v>15</v>
      </c>
      <c r="D2968" s="31">
        <v>7</v>
      </c>
      <c r="E2968" s="31">
        <v>6</v>
      </c>
      <c r="F2968" s="32">
        <v>45383</v>
      </c>
      <c r="G2968" s="33">
        <v>31583.55</v>
      </c>
      <c r="H2968" s="31">
        <v>250</v>
      </c>
      <c r="I2968" s="31">
        <v>320</v>
      </c>
      <c r="J2968" s="33">
        <v>12447.54</v>
      </c>
      <c r="K2968" s="33">
        <v>3402.43</v>
      </c>
      <c r="L2968" s="31">
        <v>536.91</v>
      </c>
      <c r="M2968" s="31"/>
      <c r="N2968" s="33">
        <v>48540.43</v>
      </c>
      <c r="O2968" s="31">
        <v>0</v>
      </c>
    </row>
    <row r="2969" spans="1:15" x14ac:dyDescent="0.25">
      <c r="A2969" s="30">
        <v>119</v>
      </c>
      <c r="B2969" s="31" t="s">
        <v>131</v>
      </c>
      <c r="C2969" s="31" t="s">
        <v>15</v>
      </c>
      <c r="D2969" s="31">
        <v>7</v>
      </c>
      <c r="E2969" s="31">
        <v>7</v>
      </c>
      <c r="F2969" s="32">
        <v>45383</v>
      </c>
      <c r="G2969" s="33">
        <v>6931.18</v>
      </c>
      <c r="H2969" s="31">
        <v>0</v>
      </c>
      <c r="I2969" s="33">
        <v>1445</v>
      </c>
      <c r="J2969" s="33">
        <v>2853.6</v>
      </c>
      <c r="K2969" s="33">
        <v>1016</v>
      </c>
      <c r="L2969" s="31">
        <v>70</v>
      </c>
      <c r="M2969" s="31"/>
      <c r="N2969" s="33">
        <v>12315.78</v>
      </c>
      <c r="O2969" s="31">
        <v>20</v>
      </c>
    </row>
    <row r="2970" spans="1:15" x14ac:dyDescent="0.25">
      <c r="A2970" s="30">
        <v>143</v>
      </c>
      <c r="B2970" s="31" t="s">
        <v>132</v>
      </c>
      <c r="C2970" s="31" t="s">
        <v>32</v>
      </c>
      <c r="D2970" s="31">
        <v>8</v>
      </c>
      <c r="E2970" s="31">
        <v>7</v>
      </c>
      <c r="F2970" s="32">
        <v>45383</v>
      </c>
      <c r="G2970" s="33">
        <v>24900.18</v>
      </c>
      <c r="H2970" s="31">
        <v>0</v>
      </c>
      <c r="I2970" s="31">
        <v>0</v>
      </c>
      <c r="J2970" s="33">
        <v>11175.61</v>
      </c>
      <c r="K2970" s="33">
        <v>2958.21</v>
      </c>
      <c r="L2970" s="31">
        <v>3</v>
      </c>
      <c r="M2970" s="31"/>
      <c r="N2970" s="33">
        <v>39037</v>
      </c>
      <c r="O2970" s="33">
        <v>1577.57</v>
      </c>
    </row>
    <row r="2971" spans="1:15" x14ac:dyDescent="0.25">
      <c r="A2971" s="30">
        <v>131</v>
      </c>
      <c r="B2971" s="31" t="s">
        <v>108</v>
      </c>
      <c r="C2971" s="31" t="s">
        <v>15</v>
      </c>
      <c r="D2971" s="31">
        <v>7</v>
      </c>
      <c r="E2971" s="31">
        <v>7</v>
      </c>
      <c r="F2971" s="32">
        <v>45383</v>
      </c>
      <c r="G2971" s="33">
        <v>20333.27</v>
      </c>
      <c r="H2971" s="31">
        <v>150</v>
      </c>
      <c r="I2971" s="31">
        <v>549</v>
      </c>
      <c r="J2971" s="33">
        <v>12744.03</v>
      </c>
      <c r="K2971" s="33">
        <v>3342.25</v>
      </c>
      <c r="L2971" s="31">
        <v>381.24</v>
      </c>
      <c r="M2971" s="31"/>
      <c r="N2971" s="33">
        <v>37499.79</v>
      </c>
      <c r="O2971" s="31">
        <v>0</v>
      </c>
    </row>
    <row r="2972" spans="1:15" x14ac:dyDescent="0.25">
      <c r="A2972" s="30">
        <v>118</v>
      </c>
      <c r="B2972" s="31" t="s">
        <v>102</v>
      </c>
      <c r="C2972" s="31" t="s">
        <v>15</v>
      </c>
      <c r="D2972" s="31">
        <v>8</v>
      </c>
      <c r="E2972" s="31">
        <v>7</v>
      </c>
      <c r="F2972" s="32">
        <v>45383</v>
      </c>
      <c r="G2972" s="33">
        <v>33422.080000000002</v>
      </c>
      <c r="H2972" s="31">
        <v>0</v>
      </c>
      <c r="I2972" s="31">
        <v>895</v>
      </c>
      <c r="J2972" s="33">
        <v>14566.87</v>
      </c>
      <c r="K2972" s="33">
        <v>5389.15</v>
      </c>
      <c r="L2972" s="31">
        <v>68.67</v>
      </c>
      <c r="M2972" s="31"/>
      <c r="N2972" s="33">
        <v>54341.77</v>
      </c>
      <c r="O2972" s="31">
        <v>0</v>
      </c>
    </row>
    <row r="2973" spans="1:15" x14ac:dyDescent="0.25">
      <c r="A2973" s="30">
        <v>94</v>
      </c>
      <c r="B2973" s="31" t="s">
        <v>124</v>
      </c>
      <c r="C2973" s="31" t="s">
        <v>38</v>
      </c>
      <c r="D2973" s="31">
        <v>7</v>
      </c>
      <c r="E2973" s="31">
        <v>7</v>
      </c>
      <c r="F2973" s="32">
        <v>45383</v>
      </c>
      <c r="G2973" s="33">
        <v>16167.25</v>
      </c>
      <c r="H2973" s="31">
        <v>400</v>
      </c>
      <c r="I2973" s="31">
        <v>695</v>
      </c>
      <c r="J2973" s="33">
        <v>6721.4</v>
      </c>
      <c r="K2973" s="33">
        <v>4645.63</v>
      </c>
      <c r="L2973" s="31">
        <v>0</v>
      </c>
      <c r="M2973" s="31"/>
      <c r="N2973" s="33">
        <v>28629.279999999999</v>
      </c>
      <c r="O2973" s="31">
        <v>550.16999999999996</v>
      </c>
    </row>
    <row r="2974" spans="1:15" x14ac:dyDescent="0.25">
      <c r="A2974" s="30">
        <v>21</v>
      </c>
      <c r="B2974" s="31" t="s">
        <v>33</v>
      </c>
      <c r="C2974" s="31" t="s">
        <v>15</v>
      </c>
      <c r="D2974" s="31">
        <v>6</v>
      </c>
      <c r="E2974" s="31">
        <v>6</v>
      </c>
      <c r="F2974" s="32">
        <v>45383</v>
      </c>
      <c r="G2974" s="33">
        <v>42437.5</v>
      </c>
      <c r="H2974" s="31">
        <v>0</v>
      </c>
      <c r="I2974" s="33">
        <v>1275</v>
      </c>
      <c r="J2974" s="33">
        <v>13491.89</v>
      </c>
      <c r="K2974" s="33">
        <v>3036.9</v>
      </c>
      <c r="L2974" s="31">
        <v>54</v>
      </c>
      <c r="M2974" s="31"/>
      <c r="N2974" s="33">
        <v>60295.29</v>
      </c>
      <c r="O2974" s="31">
        <v>0</v>
      </c>
    </row>
    <row r="2975" spans="1:15" x14ac:dyDescent="0.25">
      <c r="A2975" s="30">
        <v>32</v>
      </c>
      <c r="B2975" s="31" t="s">
        <v>49</v>
      </c>
      <c r="C2975" s="31" t="s">
        <v>15</v>
      </c>
      <c r="D2975" s="31">
        <v>7</v>
      </c>
      <c r="E2975" s="31">
        <v>7</v>
      </c>
      <c r="F2975" s="32">
        <v>45383</v>
      </c>
      <c r="G2975" s="33">
        <v>37772.93</v>
      </c>
      <c r="H2975" s="31">
        <v>0</v>
      </c>
      <c r="I2975" s="31">
        <v>65</v>
      </c>
      <c r="J2975" s="33">
        <v>10683.75</v>
      </c>
      <c r="K2975" s="33">
        <v>2242.35</v>
      </c>
      <c r="L2975" s="31">
        <v>39.979999999999997</v>
      </c>
      <c r="M2975" s="31"/>
      <c r="N2975" s="33">
        <v>50804.01</v>
      </c>
      <c r="O2975" s="31">
        <v>0</v>
      </c>
    </row>
    <row r="2976" spans="1:15" x14ac:dyDescent="0.25">
      <c r="A2976" s="30">
        <v>40</v>
      </c>
      <c r="B2976" s="31" t="s">
        <v>57</v>
      </c>
      <c r="C2976" s="31" t="s">
        <v>32</v>
      </c>
      <c r="D2976" s="31">
        <v>7</v>
      </c>
      <c r="E2976" s="31">
        <v>6</v>
      </c>
      <c r="F2976" s="32">
        <v>45383</v>
      </c>
      <c r="G2976" s="33">
        <v>70134.240000000005</v>
      </c>
      <c r="H2976" s="33">
        <v>1645</v>
      </c>
      <c r="I2976" s="31">
        <v>695</v>
      </c>
      <c r="J2976" s="33">
        <v>23338.55</v>
      </c>
      <c r="K2976" s="33">
        <v>4342.8999999999996</v>
      </c>
      <c r="L2976" s="31">
        <v>118.9</v>
      </c>
      <c r="M2976" s="31"/>
      <c r="N2976" s="33">
        <v>100274.59</v>
      </c>
      <c r="O2976" s="31">
        <v>0</v>
      </c>
    </row>
    <row r="2977" spans="1:15" x14ac:dyDescent="0.25">
      <c r="A2977" s="30">
        <v>17</v>
      </c>
      <c r="B2977" s="31" t="s">
        <v>28</v>
      </c>
      <c r="C2977" s="31" t="s">
        <v>15</v>
      </c>
      <c r="D2977" s="31">
        <v>7</v>
      </c>
      <c r="E2977" s="31">
        <v>6</v>
      </c>
      <c r="F2977" s="32">
        <v>45383</v>
      </c>
      <c r="G2977" s="33">
        <v>53745</v>
      </c>
      <c r="H2977" s="33">
        <v>3210</v>
      </c>
      <c r="I2977" s="33">
        <v>3159</v>
      </c>
      <c r="J2977" s="33">
        <v>19511.64</v>
      </c>
      <c r="K2977" s="33">
        <v>4903.5600000000004</v>
      </c>
      <c r="L2977" s="31">
        <v>849.94</v>
      </c>
      <c r="M2977" s="31"/>
      <c r="N2977" s="33">
        <v>85379.14</v>
      </c>
      <c r="O2977" s="31">
        <v>0</v>
      </c>
    </row>
    <row r="2978" spans="1:15" x14ac:dyDescent="0.25">
      <c r="A2978" s="30">
        <v>60</v>
      </c>
      <c r="B2978" s="31" t="s">
        <v>67</v>
      </c>
      <c r="C2978" s="31" t="s">
        <v>15</v>
      </c>
      <c r="D2978" s="31">
        <v>7</v>
      </c>
      <c r="E2978" s="31">
        <v>6</v>
      </c>
      <c r="F2978" s="32">
        <v>45383</v>
      </c>
      <c r="G2978" s="33">
        <v>57215</v>
      </c>
      <c r="H2978" s="31">
        <v>0</v>
      </c>
      <c r="I2978" s="33">
        <v>2025</v>
      </c>
      <c r="J2978" s="33">
        <v>20946.5</v>
      </c>
      <c r="K2978" s="33">
        <v>3109.5</v>
      </c>
      <c r="L2978" s="31">
        <v>858.87</v>
      </c>
      <c r="M2978" s="31"/>
      <c r="N2978" s="33">
        <v>84154.87</v>
      </c>
      <c r="O2978" s="31">
        <v>0</v>
      </c>
    </row>
    <row r="2979" spans="1:15" x14ac:dyDescent="0.25">
      <c r="A2979" s="30">
        <v>128</v>
      </c>
      <c r="B2979" s="31" t="s">
        <v>111</v>
      </c>
      <c r="C2979" s="31" t="s">
        <v>15</v>
      </c>
      <c r="D2979" s="31">
        <v>7</v>
      </c>
      <c r="E2979" s="31">
        <v>6</v>
      </c>
      <c r="F2979" s="32">
        <v>45383</v>
      </c>
      <c r="G2979" s="33">
        <v>28078.959999999999</v>
      </c>
      <c r="H2979" s="31">
        <v>0</v>
      </c>
      <c r="I2979" s="31">
        <v>0</v>
      </c>
      <c r="J2979" s="33">
        <v>10271</v>
      </c>
      <c r="K2979" s="33">
        <v>2566.33</v>
      </c>
      <c r="L2979" s="31">
        <v>166</v>
      </c>
      <c r="M2979" s="31"/>
      <c r="N2979" s="33">
        <v>41082.29</v>
      </c>
      <c r="O2979" s="31">
        <v>257.64999999999998</v>
      </c>
    </row>
    <row r="2980" spans="1:15" ht="30" x14ac:dyDescent="0.25">
      <c r="A2980" s="30">
        <v>95</v>
      </c>
      <c r="B2980" s="31" t="s">
        <v>98</v>
      </c>
      <c r="C2980" s="31" t="s">
        <v>59</v>
      </c>
      <c r="D2980" s="31">
        <v>7</v>
      </c>
      <c r="E2980" s="31">
        <v>7</v>
      </c>
      <c r="F2980" s="32">
        <v>45383</v>
      </c>
      <c r="G2980" s="33">
        <v>32015.19</v>
      </c>
      <c r="H2980" s="33">
        <v>9097</v>
      </c>
      <c r="I2980" s="31">
        <v>874</v>
      </c>
      <c r="J2980" s="33">
        <v>11871.02</v>
      </c>
      <c r="K2980" s="33">
        <v>4672</v>
      </c>
      <c r="L2980" s="33">
        <v>1009.6</v>
      </c>
      <c r="M2980" s="33"/>
      <c r="N2980" s="33">
        <v>59538.81</v>
      </c>
      <c r="O2980" s="31">
        <v>-463.36</v>
      </c>
    </row>
    <row r="2981" spans="1:15" x14ac:dyDescent="0.25">
      <c r="A2981" s="30">
        <v>88</v>
      </c>
      <c r="B2981" s="31" t="s">
        <v>92</v>
      </c>
      <c r="C2981" s="31" t="s">
        <v>15</v>
      </c>
      <c r="D2981" s="31">
        <v>7</v>
      </c>
      <c r="E2981" s="31">
        <v>7</v>
      </c>
      <c r="F2981" s="32">
        <v>45383</v>
      </c>
      <c r="G2981" s="33">
        <v>37791.25</v>
      </c>
      <c r="H2981" s="31">
        <v>0</v>
      </c>
      <c r="I2981" s="33">
        <v>6980</v>
      </c>
      <c r="J2981" s="33">
        <v>13717.14</v>
      </c>
      <c r="K2981" s="33">
        <v>6678.6</v>
      </c>
      <c r="L2981" s="31">
        <v>729.93</v>
      </c>
      <c r="M2981" s="31"/>
      <c r="N2981" s="33">
        <v>65896.92</v>
      </c>
      <c r="O2981" s="31">
        <v>0</v>
      </c>
    </row>
    <row r="2982" spans="1:15" x14ac:dyDescent="0.25">
      <c r="A2982" s="30">
        <v>53</v>
      </c>
      <c r="B2982" s="31" t="s">
        <v>66</v>
      </c>
      <c r="C2982" s="31" t="s">
        <v>36</v>
      </c>
      <c r="D2982" s="31">
        <v>6</v>
      </c>
      <c r="E2982" s="31">
        <v>6</v>
      </c>
      <c r="F2982" s="32">
        <v>45383</v>
      </c>
      <c r="G2982" s="33">
        <v>26863.38</v>
      </c>
      <c r="H2982" s="31">
        <v>0</v>
      </c>
      <c r="I2982" s="33">
        <v>1811</v>
      </c>
      <c r="J2982" s="33">
        <v>7520.25</v>
      </c>
      <c r="K2982" s="33">
        <v>4010.25</v>
      </c>
      <c r="L2982" s="31">
        <v>376</v>
      </c>
      <c r="M2982" s="31"/>
      <c r="N2982" s="33">
        <v>40580.879999999997</v>
      </c>
      <c r="O2982" s="31">
        <v>450</v>
      </c>
    </row>
    <row r="2983" spans="1:15" x14ac:dyDescent="0.25">
      <c r="A2983" s="30">
        <v>100</v>
      </c>
      <c r="B2983" s="31" t="s">
        <v>103</v>
      </c>
      <c r="C2983" s="31" t="s">
        <v>15</v>
      </c>
      <c r="D2983" s="31">
        <v>8</v>
      </c>
      <c r="E2983" s="31">
        <v>6</v>
      </c>
      <c r="F2983" s="32">
        <v>45383</v>
      </c>
      <c r="G2983" s="33">
        <v>35268.68</v>
      </c>
      <c r="H2983" s="31">
        <v>600</v>
      </c>
      <c r="I2983" s="31">
        <v>0</v>
      </c>
      <c r="J2983" s="33">
        <v>21994.15</v>
      </c>
      <c r="K2983" s="33">
        <v>10320.77</v>
      </c>
      <c r="L2983" s="31">
        <v>602.55999999999995</v>
      </c>
      <c r="M2983" s="31"/>
      <c r="N2983" s="33">
        <v>68786.16</v>
      </c>
      <c r="O2983" s="31">
        <v>0</v>
      </c>
    </row>
    <row r="2984" spans="1:15" ht="30" x14ac:dyDescent="0.25">
      <c r="A2984" s="30">
        <v>109</v>
      </c>
      <c r="B2984" s="31" t="s">
        <v>99</v>
      </c>
      <c r="C2984" s="31" t="s">
        <v>20</v>
      </c>
      <c r="D2984" s="31">
        <v>7</v>
      </c>
      <c r="E2984" s="31">
        <v>6</v>
      </c>
      <c r="F2984" s="32">
        <v>45383</v>
      </c>
      <c r="G2984" s="33">
        <v>44334.5</v>
      </c>
      <c r="H2984" s="31">
        <v>490</v>
      </c>
      <c r="I2984" s="31">
        <v>267.3</v>
      </c>
      <c r="J2984" s="33">
        <v>15060.31</v>
      </c>
      <c r="K2984" s="33">
        <v>3449.65</v>
      </c>
      <c r="L2984" s="31">
        <v>0</v>
      </c>
      <c r="M2984" s="31"/>
      <c r="N2984" s="33">
        <v>63601.760000000002</v>
      </c>
      <c r="O2984" s="31">
        <v>0</v>
      </c>
    </row>
    <row r="2985" spans="1:15" x14ac:dyDescent="0.25">
      <c r="A2985" s="30">
        <v>113</v>
      </c>
      <c r="B2985" s="31" t="s">
        <v>109</v>
      </c>
      <c r="C2985" s="31" t="s">
        <v>32</v>
      </c>
      <c r="D2985" s="31">
        <v>6</v>
      </c>
      <c r="E2985" s="31">
        <v>7</v>
      </c>
      <c r="F2985" s="32">
        <v>45383</v>
      </c>
      <c r="G2985" s="33">
        <v>26971.95</v>
      </c>
      <c r="H2985" s="33">
        <v>5250</v>
      </c>
      <c r="I2985" s="33">
        <v>1200</v>
      </c>
      <c r="J2985" s="33">
        <v>7999.56</v>
      </c>
      <c r="K2985" s="33">
        <v>3148.44</v>
      </c>
      <c r="L2985" s="31">
        <v>121.45</v>
      </c>
      <c r="M2985" s="31"/>
      <c r="N2985" s="33">
        <v>44691.4</v>
      </c>
      <c r="O2985" s="31">
        <v>-922.27</v>
      </c>
    </row>
    <row r="2986" spans="1:15" ht="30" x14ac:dyDescent="0.25">
      <c r="A2986" s="30">
        <v>98</v>
      </c>
      <c r="B2986" s="31" t="s">
        <v>133</v>
      </c>
      <c r="C2986" s="31" t="s">
        <v>59</v>
      </c>
      <c r="D2986" s="31">
        <v>8</v>
      </c>
      <c r="E2986" s="31">
        <v>6</v>
      </c>
      <c r="F2986" s="32">
        <v>45383</v>
      </c>
      <c r="G2986" s="33">
        <v>3727.3</v>
      </c>
      <c r="H2986" s="31">
        <v>0</v>
      </c>
      <c r="I2986" s="31">
        <v>0</v>
      </c>
      <c r="J2986" s="33">
        <v>1182.67</v>
      </c>
      <c r="K2986" s="31">
        <v>150.08000000000001</v>
      </c>
      <c r="L2986" s="31">
        <v>447.45</v>
      </c>
      <c r="M2986" s="31"/>
      <c r="N2986" s="33">
        <v>5507.5</v>
      </c>
      <c r="O2986" s="31">
        <v>0</v>
      </c>
    </row>
    <row r="2987" spans="1:15" x14ac:dyDescent="0.25">
      <c r="A2987" s="30">
        <v>62</v>
      </c>
      <c r="B2987" s="31" t="s">
        <v>63</v>
      </c>
      <c r="C2987" s="31" t="s">
        <v>15</v>
      </c>
      <c r="D2987" s="31">
        <v>9</v>
      </c>
      <c r="E2987" s="31">
        <v>6</v>
      </c>
      <c r="F2987" s="32">
        <v>45383</v>
      </c>
      <c r="G2987" s="33">
        <v>35900.949999999997</v>
      </c>
      <c r="H2987" s="31">
        <v>0</v>
      </c>
      <c r="I2987" s="31">
        <v>300</v>
      </c>
      <c r="J2987" s="33">
        <v>14092.36</v>
      </c>
      <c r="K2987" s="33">
        <v>2414.31</v>
      </c>
      <c r="L2987" s="31">
        <v>-5</v>
      </c>
      <c r="M2987" s="31"/>
      <c r="N2987" s="33">
        <v>52702.62</v>
      </c>
      <c r="O2987" s="31">
        <v>0</v>
      </c>
    </row>
    <row r="2988" spans="1:15" x14ac:dyDescent="0.25">
      <c r="A2988" s="30">
        <v>79</v>
      </c>
      <c r="B2988" s="31" t="s">
        <v>123</v>
      </c>
      <c r="C2988" s="31" t="s">
        <v>38</v>
      </c>
      <c r="D2988" s="31">
        <v>7</v>
      </c>
      <c r="E2988" s="31">
        <v>7</v>
      </c>
      <c r="F2988" s="32">
        <v>45383</v>
      </c>
      <c r="G2988" s="33">
        <v>12578.42</v>
      </c>
      <c r="H2988" s="31">
        <v>0</v>
      </c>
      <c r="I2988" s="31">
        <v>285</v>
      </c>
      <c r="J2988" s="33">
        <v>4232.1499999999996</v>
      </c>
      <c r="K2988" s="31">
        <v>928.03</v>
      </c>
      <c r="L2988" s="31">
        <v>0</v>
      </c>
      <c r="M2988" s="31"/>
      <c r="N2988" s="33">
        <v>18023.599999999999</v>
      </c>
      <c r="O2988" s="31">
        <v>175</v>
      </c>
    </row>
    <row r="2989" spans="1:15" x14ac:dyDescent="0.25">
      <c r="A2989" s="30">
        <v>63</v>
      </c>
      <c r="B2989" s="31" t="s">
        <v>56</v>
      </c>
      <c r="C2989" s="31" t="s">
        <v>15</v>
      </c>
      <c r="D2989" s="31">
        <v>8</v>
      </c>
      <c r="E2989" s="31">
        <v>6</v>
      </c>
      <c r="F2989" s="32">
        <v>45383</v>
      </c>
      <c r="G2989" s="33">
        <v>80231.73</v>
      </c>
      <c r="H2989" s="31">
        <v>853.08</v>
      </c>
      <c r="I2989" s="33">
        <v>1672.27</v>
      </c>
      <c r="J2989" s="33">
        <v>19304.12</v>
      </c>
      <c r="K2989" s="33">
        <v>3191.49</v>
      </c>
      <c r="L2989" s="33">
        <v>4629.62</v>
      </c>
      <c r="M2989" s="33"/>
      <c r="N2989" s="33">
        <v>109882.31</v>
      </c>
      <c r="O2989" s="31">
        <v>0</v>
      </c>
    </row>
    <row r="2990" spans="1:15" x14ac:dyDescent="0.25">
      <c r="A2990" s="30">
        <v>108</v>
      </c>
      <c r="B2990" s="31" t="s">
        <v>97</v>
      </c>
      <c r="C2990" s="31" t="s">
        <v>15</v>
      </c>
      <c r="D2990" s="31">
        <v>9</v>
      </c>
      <c r="E2990" s="31">
        <v>4.5</v>
      </c>
      <c r="F2990" s="32">
        <v>45383</v>
      </c>
      <c r="G2990" s="33">
        <v>49922.57</v>
      </c>
      <c r="H2990" s="31">
        <v>0</v>
      </c>
      <c r="I2990" s="31">
        <v>482</v>
      </c>
      <c r="J2990" s="33">
        <v>12779.56</v>
      </c>
      <c r="K2990" s="33">
        <v>4331.97</v>
      </c>
      <c r="L2990" s="31">
        <v>145.31</v>
      </c>
      <c r="M2990" s="31"/>
      <c r="N2990" s="33">
        <v>67661.41</v>
      </c>
      <c r="O2990" s="31">
        <v>0</v>
      </c>
    </row>
    <row r="2991" spans="1:15" x14ac:dyDescent="0.25">
      <c r="A2991" s="30">
        <v>7</v>
      </c>
      <c r="B2991" s="31" t="s">
        <v>17</v>
      </c>
      <c r="C2991" s="31" t="s">
        <v>15</v>
      </c>
      <c r="D2991" s="31">
        <v>6</v>
      </c>
      <c r="E2991" s="31">
        <v>6</v>
      </c>
      <c r="F2991" s="32">
        <v>45383</v>
      </c>
      <c r="G2991" s="33">
        <v>15307.46</v>
      </c>
      <c r="H2991" s="31">
        <v>0</v>
      </c>
      <c r="I2991" s="31">
        <v>0</v>
      </c>
      <c r="J2991" s="33">
        <v>3322.5</v>
      </c>
      <c r="K2991" s="31">
        <v>365</v>
      </c>
      <c r="L2991" s="31">
        <v>0</v>
      </c>
      <c r="M2991" s="31"/>
      <c r="N2991" s="33">
        <v>18994.96</v>
      </c>
      <c r="O2991" s="31">
        <v>0</v>
      </c>
    </row>
    <row r="2992" spans="1:15" x14ac:dyDescent="0.25">
      <c r="A2992" s="30">
        <v>73</v>
      </c>
      <c r="B2992" s="31" t="s">
        <v>112</v>
      </c>
      <c r="C2992" s="31" t="s">
        <v>38</v>
      </c>
      <c r="D2992" s="31">
        <v>7</v>
      </c>
      <c r="E2992" s="31">
        <v>7</v>
      </c>
      <c r="F2992" s="32">
        <v>45383</v>
      </c>
      <c r="G2992" s="33">
        <v>22404.59</v>
      </c>
      <c r="H2992" s="31">
        <v>0</v>
      </c>
      <c r="I2992" s="31">
        <v>0</v>
      </c>
      <c r="J2992" s="33">
        <v>12934.55</v>
      </c>
      <c r="K2992" s="33">
        <v>2193.6</v>
      </c>
      <c r="L2992" s="31">
        <v>45</v>
      </c>
      <c r="M2992" s="31"/>
      <c r="N2992" s="33">
        <v>37577.74</v>
      </c>
      <c r="O2992" s="33">
        <v>1285</v>
      </c>
    </row>
    <row r="2993" spans="1:15" x14ac:dyDescent="0.25">
      <c r="A2993" s="30">
        <v>70</v>
      </c>
      <c r="B2993" s="31" t="s">
        <v>69</v>
      </c>
      <c r="C2993" s="31" t="s">
        <v>15</v>
      </c>
      <c r="D2993" s="31">
        <v>8</v>
      </c>
      <c r="E2993" s="31">
        <v>6</v>
      </c>
      <c r="F2993" s="32">
        <v>45383</v>
      </c>
      <c r="G2993" s="33">
        <v>33263.03</v>
      </c>
      <c r="H2993" s="31">
        <v>0</v>
      </c>
      <c r="I2993" s="31">
        <v>915</v>
      </c>
      <c r="J2993" s="33">
        <v>11310.5</v>
      </c>
      <c r="K2993" s="33">
        <v>2172.25</v>
      </c>
      <c r="L2993" s="31">
        <v>276.42</v>
      </c>
      <c r="M2993" s="31"/>
      <c r="N2993" s="33">
        <v>47937.2</v>
      </c>
      <c r="O2993" s="31">
        <v>-244.21</v>
      </c>
    </row>
    <row r="2994" spans="1:15" x14ac:dyDescent="0.25">
      <c r="A2994" s="30">
        <v>72</v>
      </c>
      <c r="B2994" s="31" t="s">
        <v>71</v>
      </c>
      <c r="C2994" s="31" t="s">
        <v>32</v>
      </c>
      <c r="D2994" s="31">
        <v>8</v>
      </c>
      <c r="E2994" s="31">
        <v>6</v>
      </c>
      <c r="F2994" s="32">
        <v>45383</v>
      </c>
      <c r="G2994" s="33">
        <v>42786</v>
      </c>
      <c r="H2994" s="31">
        <v>0</v>
      </c>
      <c r="I2994" s="33">
        <v>2000</v>
      </c>
      <c r="J2994" s="33">
        <v>14961.1</v>
      </c>
      <c r="K2994" s="33">
        <v>2580.6</v>
      </c>
      <c r="L2994" s="31">
        <v>40</v>
      </c>
      <c r="M2994" s="31"/>
      <c r="N2994" s="33">
        <v>62367.7</v>
      </c>
      <c r="O2994" s="31">
        <v>0</v>
      </c>
    </row>
    <row r="2995" spans="1:15" x14ac:dyDescent="0.25">
      <c r="A2995" s="30">
        <v>23</v>
      </c>
      <c r="B2995" s="31" t="s">
        <v>35</v>
      </c>
      <c r="C2995" s="31" t="s">
        <v>36</v>
      </c>
      <c r="D2995" s="31">
        <v>6</v>
      </c>
      <c r="E2995" s="31">
        <v>6</v>
      </c>
      <c r="F2995" s="32">
        <v>45383</v>
      </c>
      <c r="G2995" s="33">
        <v>35209.01</v>
      </c>
      <c r="H2995" s="31">
        <v>0</v>
      </c>
      <c r="I2995" s="33">
        <v>2085</v>
      </c>
      <c r="J2995" s="33">
        <v>10686</v>
      </c>
      <c r="K2995" s="33">
        <v>2570</v>
      </c>
      <c r="L2995" s="33">
        <v>3001.88</v>
      </c>
      <c r="M2995" s="33"/>
      <c r="N2995" s="33">
        <v>53551.89</v>
      </c>
      <c r="O2995" s="31">
        <v>0</v>
      </c>
    </row>
    <row r="2996" spans="1:15" x14ac:dyDescent="0.25">
      <c r="A2996" s="30">
        <v>20</v>
      </c>
      <c r="B2996" s="31" t="s">
        <v>30</v>
      </c>
      <c r="C2996" s="31" t="s">
        <v>15</v>
      </c>
      <c r="D2996" s="31">
        <v>6</v>
      </c>
      <c r="E2996" s="31">
        <v>4.5</v>
      </c>
      <c r="F2996" s="32">
        <v>45383</v>
      </c>
      <c r="G2996" s="33">
        <v>25269.3</v>
      </c>
      <c r="H2996" s="31">
        <v>0</v>
      </c>
      <c r="I2996" s="31">
        <v>100</v>
      </c>
      <c r="J2996" s="33">
        <v>13213.96</v>
      </c>
      <c r="K2996" s="33">
        <v>3019.99</v>
      </c>
      <c r="L2996" s="33">
        <v>2092.9</v>
      </c>
      <c r="M2996" s="33"/>
      <c r="N2996" s="33">
        <v>43696.15</v>
      </c>
      <c r="O2996" s="31">
        <v>0</v>
      </c>
    </row>
    <row r="2997" spans="1:15" x14ac:dyDescent="0.25">
      <c r="A2997" s="30">
        <v>132</v>
      </c>
      <c r="B2997" s="31" t="s">
        <v>122</v>
      </c>
      <c r="C2997" s="31" t="s">
        <v>38</v>
      </c>
      <c r="D2997" s="31">
        <v>10</v>
      </c>
      <c r="E2997" s="31">
        <v>7</v>
      </c>
      <c r="F2997" s="32">
        <v>45383</v>
      </c>
      <c r="G2997" s="33">
        <v>28804.46</v>
      </c>
      <c r="H2997" s="33">
        <v>1920</v>
      </c>
      <c r="I2997" s="33">
        <v>2376</v>
      </c>
      <c r="J2997" s="33">
        <v>12434.94</v>
      </c>
      <c r="K2997" s="33">
        <v>5700.8</v>
      </c>
      <c r="L2997" s="31">
        <v>121.62</v>
      </c>
      <c r="M2997" s="31"/>
      <c r="N2997" s="33">
        <v>51357.82</v>
      </c>
      <c r="O2997" s="31">
        <v>0</v>
      </c>
    </row>
    <row r="2998" spans="1:15" x14ac:dyDescent="0.25">
      <c r="A2998" s="30">
        <v>124</v>
      </c>
      <c r="B2998" s="31" t="s">
        <v>121</v>
      </c>
      <c r="C2998" s="31" t="s">
        <v>38</v>
      </c>
      <c r="D2998" s="31">
        <v>8</v>
      </c>
      <c r="E2998" s="31">
        <v>7</v>
      </c>
      <c r="F2998" s="32">
        <v>45383</v>
      </c>
      <c r="G2998" s="33">
        <v>23498.75</v>
      </c>
      <c r="H2998" s="33">
        <v>8603.4</v>
      </c>
      <c r="I2998" s="33">
        <v>1535</v>
      </c>
      <c r="J2998" s="33">
        <v>11784.75</v>
      </c>
      <c r="K2998" s="33">
        <v>2899.2</v>
      </c>
      <c r="L2998" s="33">
        <v>12635.58</v>
      </c>
      <c r="M2998" s="33"/>
      <c r="N2998" s="33">
        <v>60956.68</v>
      </c>
      <c r="O2998" s="31">
        <v>0</v>
      </c>
    </row>
    <row r="2999" spans="1:15" x14ac:dyDescent="0.25">
      <c r="A2999" s="30">
        <v>11</v>
      </c>
      <c r="B2999" s="31" t="s">
        <v>22</v>
      </c>
      <c r="C2999" s="31" t="s">
        <v>15</v>
      </c>
      <c r="D2999" s="31">
        <v>6</v>
      </c>
      <c r="E2999" s="31">
        <v>6</v>
      </c>
      <c r="F2999" s="32">
        <v>45383</v>
      </c>
      <c r="G2999" s="33">
        <v>25204.9</v>
      </c>
      <c r="H2999" s="33">
        <v>3408</v>
      </c>
      <c r="I2999" s="33">
        <v>1564.5</v>
      </c>
      <c r="J2999" s="33">
        <v>11926.67</v>
      </c>
      <c r="K2999" s="33">
        <v>1794.7</v>
      </c>
      <c r="L2999" s="33">
        <v>8080.92</v>
      </c>
      <c r="M2999" s="33"/>
      <c r="N2999" s="33">
        <v>51979.69</v>
      </c>
      <c r="O2999" s="31">
        <v>0</v>
      </c>
    </row>
    <row r="3000" spans="1:15" x14ac:dyDescent="0.25">
      <c r="A3000" s="30">
        <v>4</v>
      </c>
      <c r="B3000" s="31" t="s">
        <v>37</v>
      </c>
      <c r="C3000" s="31" t="s">
        <v>38</v>
      </c>
      <c r="D3000" s="31">
        <v>5</v>
      </c>
      <c r="E3000" s="31">
        <v>6</v>
      </c>
      <c r="F3000" s="32">
        <v>45383</v>
      </c>
      <c r="G3000" s="33">
        <v>26535.599999999999</v>
      </c>
      <c r="H3000" s="33">
        <v>2862.5</v>
      </c>
      <c r="I3000" s="33">
        <v>3000</v>
      </c>
      <c r="J3000" s="33">
        <v>8365.44</v>
      </c>
      <c r="K3000" s="33">
        <v>2056.7199999999998</v>
      </c>
      <c r="L3000" s="33">
        <v>1084.5999999999999</v>
      </c>
      <c r="M3000" s="33"/>
      <c r="N3000" s="33">
        <v>43904.86</v>
      </c>
      <c r="O3000" s="31">
        <v>0</v>
      </c>
    </row>
    <row r="3001" spans="1:15" x14ac:dyDescent="0.25">
      <c r="A3001" s="30">
        <v>10</v>
      </c>
      <c r="B3001" s="31" t="s">
        <v>21</v>
      </c>
      <c r="C3001" s="31" t="s">
        <v>15</v>
      </c>
      <c r="D3001" s="31">
        <v>6</v>
      </c>
      <c r="E3001" s="31">
        <v>6</v>
      </c>
      <c r="F3001" s="32">
        <v>45383</v>
      </c>
      <c r="G3001" s="33">
        <v>28750.05</v>
      </c>
      <c r="H3001" s="31">
        <v>590</v>
      </c>
      <c r="I3001" s="33">
        <v>1859.5</v>
      </c>
      <c r="J3001" s="33">
        <v>11537.13</v>
      </c>
      <c r="K3001" s="33">
        <v>2127.9899999999998</v>
      </c>
      <c r="L3001" s="31">
        <v>725.99</v>
      </c>
      <c r="M3001" s="31"/>
      <c r="N3001" s="33">
        <v>45590.66</v>
      </c>
      <c r="O3001" s="31">
        <v>0</v>
      </c>
    </row>
    <row r="3002" spans="1:15" x14ac:dyDescent="0.25">
      <c r="A3002" s="30">
        <v>39</v>
      </c>
      <c r="B3002" s="31" t="s">
        <v>54</v>
      </c>
      <c r="C3002" s="31" t="s">
        <v>38</v>
      </c>
      <c r="D3002" s="31">
        <v>6</v>
      </c>
      <c r="E3002" s="31">
        <v>6</v>
      </c>
      <c r="F3002" s="32">
        <v>45383</v>
      </c>
      <c r="G3002" s="33">
        <v>15622.97</v>
      </c>
      <c r="H3002" s="31">
        <v>0</v>
      </c>
      <c r="I3002" s="31">
        <v>0</v>
      </c>
      <c r="J3002" s="33">
        <v>10435.780000000001</v>
      </c>
      <c r="K3002" s="33">
        <v>12605.29</v>
      </c>
      <c r="L3002" s="33">
        <v>4614.3500000000004</v>
      </c>
      <c r="M3002" s="33"/>
      <c r="N3002" s="33">
        <v>43278.39</v>
      </c>
      <c r="O3002" s="31">
        <v>0</v>
      </c>
    </row>
    <row r="3003" spans="1:15" x14ac:dyDescent="0.25">
      <c r="A3003" s="30">
        <v>134</v>
      </c>
      <c r="B3003" s="31" t="s">
        <v>114</v>
      </c>
      <c r="C3003" s="31" t="s">
        <v>32</v>
      </c>
      <c r="D3003" s="31">
        <v>9</v>
      </c>
      <c r="E3003" s="31">
        <v>6</v>
      </c>
      <c r="F3003" s="32">
        <v>45383</v>
      </c>
      <c r="G3003" s="33">
        <v>57812.800000000003</v>
      </c>
      <c r="H3003" s="31">
        <v>0</v>
      </c>
      <c r="I3003" s="33">
        <v>1650</v>
      </c>
      <c r="J3003" s="33">
        <v>22093.96</v>
      </c>
      <c r="K3003" s="33">
        <v>5164.1099999999997</v>
      </c>
      <c r="L3003" s="31">
        <v>94.97</v>
      </c>
      <c r="M3003" s="31"/>
      <c r="N3003" s="33">
        <v>86815.84</v>
      </c>
      <c r="O3003" s="31">
        <v>0</v>
      </c>
    </row>
    <row r="3004" spans="1:15" ht="30" x14ac:dyDescent="0.25">
      <c r="A3004" s="30">
        <v>31</v>
      </c>
      <c r="B3004" s="31" t="s">
        <v>45</v>
      </c>
      <c r="C3004" s="31" t="s">
        <v>20</v>
      </c>
      <c r="D3004" s="31">
        <v>7</v>
      </c>
      <c r="E3004" s="31">
        <v>6</v>
      </c>
      <c r="F3004" s="32">
        <v>45383</v>
      </c>
      <c r="G3004" s="33">
        <v>60523</v>
      </c>
      <c r="H3004" s="31">
        <v>0</v>
      </c>
      <c r="I3004" s="33">
        <v>1599</v>
      </c>
      <c r="J3004" s="33">
        <v>29450.400000000001</v>
      </c>
      <c r="K3004" s="33">
        <v>4245.8500000000004</v>
      </c>
      <c r="L3004" s="31">
        <v>50.1</v>
      </c>
      <c r="M3004" s="31"/>
      <c r="N3004" s="33">
        <v>95868.35</v>
      </c>
      <c r="O3004" s="31">
        <v>0</v>
      </c>
    </row>
    <row r="3005" spans="1:15" x14ac:dyDescent="0.25">
      <c r="A3005" s="30">
        <v>126</v>
      </c>
      <c r="B3005" s="31" t="s">
        <v>106</v>
      </c>
      <c r="C3005" s="31" t="s">
        <v>15</v>
      </c>
      <c r="D3005" s="31">
        <v>8</v>
      </c>
      <c r="E3005" s="31">
        <v>6</v>
      </c>
      <c r="F3005" s="32">
        <v>45383</v>
      </c>
      <c r="G3005" s="33">
        <v>47396.7</v>
      </c>
      <c r="H3005" s="31">
        <v>195</v>
      </c>
      <c r="I3005" s="33">
        <v>1875</v>
      </c>
      <c r="J3005" s="33">
        <v>20830.5</v>
      </c>
      <c r="K3005" s="33">
        <v>5243.44</v>
      </c>
      <c r="L3005" s="31">
        <v>372</v>
      </c>
      <c r="M3005" s="31"/>
      <c r="N3005" s="33">
        <v>75912.639999999999</v>
      </c>
      <c r="O3005" s="31">
        <v>0</v>
      </c>
    </row>
    <row r="3006" spans="1:15" x14ac:dyDescent="0.25">
      <c r="A3006" s="30">
        <v>6</v>
      </c>
      <c r="B3006" s="31" t="s">
        <v>16</v>
      </c>
      <c r="C3006" s="31" t="s">
        <v>15</v>
      </c>
      <c r="D3006" s="31">
        <v>6</v>
      </c>
      <c r="E3006" s="31">
        <v>6</v>
      </c>
      <c r="F3006" s="32">
        <v>45383</v>
      </c>
      <c r="G3006" s="33">
        <v>35364.32</v>
      </c>
      <c r="H3006" s="31">
        <v>0</v>
      </c>
      <c r="I3006" s="33">
        <v>3511.32</v>
      </c>
      <c r="J3006" s="33">
        <v>15328.37</v>
      </c>
      <c r="K3006" s="33">
        <v>3190.7</v>
      </c>
      <c r="L3006" s="31">
        <v>45</v>
      </c>
      <c r="M3006" s="31"/>
      <c r="N3006" s="33">
        <v>57439.71</v>
      </c>
      <c r="O3006" s="31">
        <v>0</v>
      </c>
    </row>
    <row r="3007" spans="1:15" ht="30" x14ac:dyDescent="0.25">
      <c r="A3007" s="30">
        <v>9</v>
      </c>
      <c r="B3007" s="31" t="s">
        <v>19</v>
      </c>
      <c r="C3007" s="31" t="s">
        <v>20</v>
      </c>
      <c r="D3007" s="31">
        <v>5</v>
      </c>
      <c r="E3007" s="31">
        <v>6</v>
      </c>
      <c r="F3007" s="32">
        <v>45383</v>
      </c>
      <c r="G3007" s="33">
        <v>16718.5</v>
      </c>
      <c r="H3007" s="31">
        <v>0</v>
      </c>
      <c r="I3007" s="31">
        <v>0</v>
      </c>
      <c r="J3007" s="33">
        <v>11059.45</v>
      </c>
      <c r="K3007" s="33">
        <v>1188.1500000000001</v>
      </c>
      <c r="L3007" s="31">
        <v>0</v>
      </c>
      <c r="M3007" s="31"/>
      <c r="N3007" s="33">
        <v>28966.1</v>
      </c>
      <c r="O3007" s="31">
        <v>0</v>
      </c>
    </row>
    <row r="3008" spans="1:15" x14ac:dyDescent="0.25">
      <c r="A3008" s="30">
        <v>26</v>
      </c>
      <c r="B3008" s="31" t="s">
        <v>41</v>
      </c>
      <c r="C3008" s="31" t="s">
        <v>15</v>
      </c>
      <c r="D3008" s="31">
        <v>8</v>
      </c>
      <c r="E3008" s="31">
        <v>6</v>
      </c>
      <c r="F3008" s="32">
        <v>45383</v>
      </c>
      <c r="G3008" s="33">
        <v>31724.25</v>
      </c>
      <c r="H3008" s="33">
        <v>2160</v>
      </c>
      <c r="I3008" s="31">
        <v>300</v>
      </c>
      <c r="J3008" s="33">
        <v>8018.76</v>
      </c>
      <c r="K3008" s="33">
        <v>1709.64</v>
      </c>
      <c r="L3008" s="31">
        <v>965.66</v>
      </c>
      <c r="M3008" s="31"/>
      <c r="N3008" s="33">
        <v>44878.31</v>
      </c>
      <c r="O3008" s="31">
        <v>0</v>
      </c>
    </row>
    <row r="3009" spans="1:15" x14ac:dyDescent="0.25">
      <c r="A3009" s="30">
        <v>22</v>
      </c>
      <c r="B3009" s="31" t="s">
        <v>34</v>
      </c>
      <c r="C3009" s="31" t="s">
        <v>15</v>
      </c>
      <c r="D3009" s="31">
        <v>6</v>
      </c>
      <c r="E3009" s="31">
        <v>4.5</v>
      </c>
      <c r="F3009" s="32">
        <v>45383</v>
      </c>
      <c r="G3009" s="33">
        <v>28066.95</v>
      </c>
      <c r="H3009" s="31">
        <v>0</v>
      </c>
      <c r="I3009" s="33">
        <v>1080</v>
      </c>
      <c r="J3009" s="33">
        <v>11801.48</v>
      </c>
      <c r="K3009" s="33">
        <v>2059.42</v>
      </c>
      <c r="L3009" s="31">
        <v>0</v>
      </c>
      <c r="M3009" s="31"/>
      <c r="N3009" s="33">
        <v>43007.85</v>
      </c>
      <c r="O3009" s="31">
        <v>0</v>
      </c>
    </row>
    <row r="3010" spans="1:15" x14ac:dyDescent="0.25">
      <c r="A3010" s="30">
        <v>24</v>
      </c>
      <c r="B3010" s="31" t="s">
        <v>39</v>
      </c>
      <c r="C3010" s="31" t="s">
        <v>36</v>
      </c>
      <c r="D3010" s="31">
        <v>6</v>
      </c>
      <c r="E3010" s="31">
        <v>6</v>
      </c>
      <c r="F3010" s="32">
        <v>45383</v>
      </c>
      <c r="G3010" s="33">
        <v>31214.13</v>
      </c>
      <c r="H3010" s="31">
        <v>0</v>
      </c>
      <c r="I3010" s="31">
        <v>960</v>
      </c>
      <c r="J3010" s="33">
        <v>6394.25</v>
      </c>
      <c r="K3010" s="33">
        <v>1879.95</v>
      </c>
      <c r="L3010" s="33">
        <v>1959</v>
      </c>
      <c r="M3010" s="33"/>
      <c r="N3010" s="33">
        <v>42407.33</v>
      </c>
      <c r="O3010" s="31">
        <v>0</v>
      </c>
    </row>
    <row r="3011" spans="1:15" ht="30" x14ac:dyDescent="0.25">
      <c r="A3011" s="30">
        <v>81</v>
      </c>
      <c r="B3011" s="31" t="s">
        <v>91</v>
      </c>
      <c r="C3011" s="31" t="s">
        <v>59</v>
      </c>
      <c r="D3011" s="31">
        <v>7</v>
      </c>
      <c r="E3011" s="31">
        <v>0</v>
      </c>
      <c r="F3011" s="32">
        <v>45383</v>
      </c>
      <c r="G3011" s="33">
        <v>11904.72</v>
      </c>
      <c r="H3011" s="31">
        <v>0</v>
      </c>
      <c r="I3011" s="31">
        <v>0</v>
      </c>
      <c r="J3011" s="33">
        <v>8367.59</v>
      </c>
      <c r="K3011" s="33">
        <v>2976.55</v>
      </c>
      <c r="L3011" s="31">
        <v>0</v>
      </c>
      <c r="M3011" s="31"/>
      <c r="N3011" s="33">
        <v>23248.86</v>
      </c>
      <c r="O3011" s="31">
        <v>-145</v>
      </c>
    </row>
    <row r="3012" spans="1:15" x14ac:dyDescent="0.25">
      <c r="A3012" s="30">
        <v>140</v>
      </c>
      <c r="B3012" s="31" t="s">
        <v>130</v>
      </c>
      <c r="C3012" s="31" t="s">
        <v>38</v>
      </c>
      <c r="D3012" s="31">
        <v>7</v>
      </c>
      <c r="E3012" s="31">
        <v>7</v>
      </c>
      <c r="F3012" s="32">
        <v>45383</v>
      </c>
      <c r="G3012" s="33">
        <v>26490.87</v>
      </c>
      <c r="H3012" s="31">
        <v>250</v>
      </c>
      <c r="I3012" s="31">
        <v>675</v>
      </c>
      <c r="J3012" s="33">
        <v>17104.63</v>
      </c>
      <c r="K3012" s="33">
        <v>7701.03</v>
      </c>
      <c r="L3012" s="31">
        <v>651.45000000000005</v>
      </c>
      <c r="M3012" s="31"/>
      <c r="N3012" s="33">
        <v>52872.98</v>
      </c>
      <c r="O3012" s="31">
        <v>340</v>
      </c>
    </row>
    <row r="3013" spans="1:15" x14ac:dyDescent="0.25">
      <c r="A3013" s="30">
        <v>137</v>
      </c>
      <c r="B3013" s="31" t="s">
        <v>120</v>
      </c>
      <c r="C3013" s="31" t="s">
        <v>32</v>
      </c>
      <c r="D3013" s="31">
        <v>8</v>
      </c>
      <c r="E3013" s="31">
        <v>7</v>
      </c>
      <c r="F3013" s="32">
        <v>45383</v>
      </c>
      <c r="G3013" s="33">
        <v>65812.94</v>
      </c>
      <c r="H3013" s="33">
        <v>8570</v>
      </c>
      <c r="I3013" s="31">
        <v>0</v>
      </c>
      <c r="J3013" s="33">
        <v>34408.949999999997</v>
      </c>
      <c r="K3013" s="33">
        <v>22075.59</v>
      </c>
      <c r="L3013" s="31">
        <v>0</v>
      </c>
      <c r="M3013" s="31"/>
      <c r="N3013" s="33">
        <v>130867.48</v>
      </c>
      <c r="O3013" s="33">
        <v>2776.48</v>
      </c>
    </row>
    <row r="3014" spans="1:15" ht="30" x14ac:dyDescent="0.25">
      <c r="A3014" s="30">
        <v>15</v>
      </c>
      <c r="B3014" s="31" t="s">
        <v>26</v>
      </c>
      <c r="C3014" s="31" t="s">
        <v>20</v>
      </c>
      <c r="D3014" s="31">
        <v>7</v>
      </c>
      <c r="E3014" s="31">
        <v>6</v>
      </c>
      <c r="F3014" s="32">
        <v>45383</v>
      </c>
      <c r="G3014" s="33">
        <v>51779.5</v>
      </c>
      <c r="H3014" s="33">
        <v>1900</v>
      </c>
      <c r="I3014" s="33">
        <v>5862.5</v>
      </c>
      <c r="J3014" s="33">
        <v>31976.25</v>
      </c>
      <c r="K3014" s="33">
        <v>5464.5</v>
      </c>
      <c r="L3014" s="33">
        <v>3267.34</v>
      </c>
      <c r="M3014" s="33"/>
      <c r="N3014" s="33">
        <v>100250.09</v>
      </c>
      <c r="O3014" s="31">
        <v>0</v>
      </c>
    </row>
    <row r="3015" spans="1:15" x14ac:dyDescent="0.25">
      <c r="A3015" s="30">
        <v>116</v>
      </c>
      <c r="B3015" s="31" t="s">
        <v>129</v>
      </c>
      <c r="C3015" s="31" t="s">
        <v>15</v>
      </c>
      <c r="D3015" s="31">
        <v>8</v>
      </c>
      <c r="E3015" s="31">
        <v>6</v>
      </c>
      <c r="F3015" s="32">
        <v>45383</v>
      </c>
      <c r="G3015" s="33">
        <v>28102.5</v>
      </c>
      <c r="H3015" s="31">
        <v>0</v>
      </c>
      <c r="I3015" s="31">
        <v>475</v>
      </c>
      <c r="J3015" s="33">
        <v>10408</v>
      </c>
      <c r="K3015" s="33">
        <v>2019</v>
      </c>
      <c r="L3015" s="31">
        <v>0</v>
      </c>
      <c r="M3015" s="31"/>
      <c r="N3015" s="33">
        <v>41004.5</v>
      </c>
      <c r="O3015" s="31">
        <v>0</v>
      </c>
    </row>
    <row r="3016" spans="1:15" x14ac:dyDescent="0.25">
      <c r="A3016" s="30">
        <v>65</v>
      </c>
      <c r="B3016" s="31" t="s">
        <v>82</v>
      </c>
      <c r="C3016" s="31" t="s">
        <v>15</v>
      </c>
      <c r="D3016" s="31">
        <v>8</v>
      </c>
      <c r="E3016" s="31">
        <v>6</v>
      </c>
      <c r="F3016" s="32">
        <v>45383</v>
      </c>
      <c r="G3016" s="33">
        <v>15388.56</v>
      </c>
      <c r="H3016" s="31">
        <v>0</v>
      </c>
      <c r="I3016" s="31">
        <v>0</v>
      </c>
      <c r="J3016" s="33">
        <v>5877.74</v>
      </c>
      <c r="K3016" s="33">
        <v>1253.71</v>
      </c>
      <c r="L3016" s="31">
        <v>70</v>
      </c>
      <c r="M3016" s="31"/>
      <c r="N3016" s="33">
        <v>22590.01</v>
      </c>
      <c r="O3016" s="31">
        <v>0</v>
      </c>
    </row>
    <row r="3017" spans="1:15" x14ac:dyDescent="0.25">
      <c r="A3017" s="30">
        <v>86</v>
      </c>
      <c r="B3017" s="31" t="s">
        <v>104</v>
      </c>
      <c r="C3017" s="31" t="s">
        <v>105</v>
      </c>
      <c r="D3017" s="31">
        <v>7</v>
      </c>
      <c r="E3017" s="31">
        <v>7</v>
      </c>
      <c r="F3017" s="32">
        <v>45383</v>
      </c>
      <c r="G3017" s="33">
        <v>37088.5</v>
      </c>
      <c r="H3017" s="33">
        <v>4978</v>
      </c>
      <c r="I3017" s="31">
        <v>338.2</v>
      </c>
      <c r="J3017" s="33">
        <v>20284.07</v>
      </c>
      <c r="K3017" s="33">
        <v>9366.59</v>
      </c>
      <c r="L3017" s="31">
        <v>401.75</v>
      </c>
      <c r="M3017" s="31"/>
      <c r="N3017" s="33">
        <v>72457.11</v>
      </c>
      <c r="O3017" s="31">
        <v>-834.78</v>
      </c>
    </row>
    <row r="3018" spans="1:15" x14ac:dyDescent="0.25">
      <c r="A3018" s="30">
        <v>106</v>
      </c>
      <c r="B3018" s="31" t="s">
        <v>113</v>
      </c>
      <c r="C3018" s="31" t="s">
        <v>15</v>
      </c>
      <c r="D3018" s="31">
        <v>7</v>
      </c>
      <c r="E3018" s="31">
        <v>4.5</v>
      </c>
      <c r="F3018" s="32">
        <v>45383</v>
      </c>
      <c r="G3018" s="33">
        <v>24492.17</v>
      </c>
      <c r="H3018" s="31">
        <v>0</v>
      </c>
      <c r="I3018" s="33">
        <v>1355</v>
      </c>
      <c r="J3018" s="33">
        <v>6952.12</v>
      </c>
      <c r="K3018" s="33">
        <v>2284.75</v>
      </c>
      <c r="L3018" s="31">
        <v>0</v>
      </c>
      <c r="M3018" s="31"/>
      <c r="N3018" s="33">
        <v>35084.04</v>
      </c>
      <c r="O3018" s="31">
        <v>0</v>
      </c>
    </row>
    <row r="3019" spans="1:15" x14ac:dyDescent="0.25">
      <c r="A3019" s="30">
        <v>37</v>
      </c>
      <c r="B3019" s="31" t="s">
        <v>51</v>
      </c>
      <c r="C3019" s="31" t="s">
        <v>36</v>
      </c>
      <c r="D3019" s="31">
        <v>7</v>
      </c>
      <c r="E3019" s="31">
        <v>6</v>
      </c>
      <c r="F3019" s="32">
        <v>45383</v>
      </c>
      <c r="G3019" s="33">
        <v>25958.6</v>
      </c>
      <c r="H3019" s="31">
        <v>0</v>
      </c>
      <c r="I3019" s="31">
        <v>40</v>
      </c>
      <c r="J3019" s="33">
        <v>7890.75</v>
      </c>
      <c r="K3019" s="33">
        <v>3541</v>
      </c>
      <c r="L3019" s="31">
        <v>200</v>
      </c>
      <c r="M3019" s="31"/>
      <c r="N3019" s="33">
        <v>37630.35</v>
      </c>
      <c r="O3019" s="31">
        <v>-180</v>
      </c>
    </row>
    <row r="3020" spans="1:15" x14ac:dyDescent="0.25">
      <c r="A3020" s="30">
        <v>38</v>
      </c>
      <c r="B3020" s="31" t="s">
        <v>53</v>
      </c>
      <c r="C3020" s="31" t="s">
        <v>15</v>
      </c>
      <c r="D3020" s="31">
        <v>8</v>
      </c>
      <c r="E3020" s="31">
        <v>6</v>
      </c>
      <c r="F3020" s="32">
        <v>45383</v>
      </c>
      <c r="G3020" s="33">
        <v>19659.75</v>
      </c>
      <c r="H3020" s="31">
        <v>0</v>
      </c>
      <c r="I3020" s="31">
        <v>0</v>
      </c>
      <c r="J3020" s="33">
        <v>13534.05</v>
      </c>
      <c r="K3020" s="33">
        <v>2136.54</v>
      </c>
      <c r="L3020" s="33">
        <v>2800.11</v>
      </c>
      <c r="M3020" s="33"/>
      <c r="N3020" s="33">
        <v>38130.449999999997</v>
      </c>
      <c r="O3020" s="31">
        <v>0</v>
      </c>
    </row>
    <row r="3021" spans="1:15" x14ac:dyDescent="0.25">
      <c r="A3021" s="30">
        <v>80</v>
      </c>
      <c r="B3021" s="31" t="s">
        <v>94</v>
      </c>
      <c r="C3021" s="31" t="s">
        <v>15</v>
      </c>
      <c r="D3021" s="31">
        <v>7</v>
      </c>
      <c r="E3021" s="31">
        <v>7</v>
      </c>
      <c r="F3021" s="32">
        <v>45383</v>
      </c>
      <c r="G3021" s="33">
        <v>32020.69</v>
      </c>
      <c r="H3021" s="31">
        <v>0</v>
      </c>
      <c r="I3021" s="31">
        <v>140</v>
      </c>
      <c r="J3021" s="33">
        <v>14760.18</v>
      </c>
      <c r="K3021" s="33">
        <v>3036.25</v>
      </c>
      <c r="L3021" s="31">
        <v>214.1</v>
      </c>
      <c r="M3021" s="31"/>
      <c r="N3021" s="33">
        <v>50171.22</v>
      </c>
      <c r="O3021" s="31">
        <v>0</v>
      </c>
    </row>
    <row r="3022" spans="1:15" x14ac:dyDescent="0.25">
      <c r="A3022" s="30">
        <v>47</v>
      </c>
      <c r="B3022" s="31" t="s">
        <v>77</v>
      </c>
      <c r="C3022" s="31" t="s">
        <v>36</v>
      </c>
      <c r="D3022" s="31">
        <v>9</v>
      </c>
      <c r="E3022" s="31">
        <v>6</v>
      </c>
      <c r="F3022" s="32">
        <v>45383</v>
      </c>
      <c r="G3022" s="33">
        <v>36908.67</v>
      </c>
      <c r="H3022" s="33">
        <v>2790</v>
      </c>
      <c r="I3022" s="33">
        <v>9898.75</v>
      </c>
      <c r="J3022" s="33">
        <v>16721.96</v>
      </c>
      <c r="K3022" s="33">
        <v>4549.07</v>
      </c>
      <c r="L3022" s="33">
        <v>4512.92</v>
      </c>
      <c r="M3022" s="33"/>
      <c r="N3022" s="33">
        <v>75381.37</v>
      </c>
      <c r="O3022" s="31">
        <v>0</v>
      </c>
    </row>
    <row r="3023" spans="1:15" x14ac:dyDescent="0.25">
      <c r="A3023" s="30">
        <v>54</v>
      </c>
      <c r="B3023" s="31" t="s">
        <v>65</v>
      </c>
      <c r="C3023" s="31" t="s">
        <v>15</v>
      </c>
      <c r="D3023" s="31">
        <v>8</v>
      </c>
      <c r="E3023" s="31">
        <v>6</v>
      </c>
      <c r="F3023" s="32">
        <v>45383</v>
      </c>
      <c r="G3023" s="33">
        <v>28465.02</v>
      </c>
      <c r="H3023" s="31">
        <v>900</v>
      </c>
      <c r="I3023" s="31">
        <v>380</v>
      </c>
      <c r="J3023" s="33">
        <v>11563.49</v>
      </c>
      <c r="K3023" s="33">
        <v>2181.1999999999998</v>
      </c>
      <c r="L3023" s="33">
        <v>1420</v>
      </c>
      <c r="M3023" s="33"/>
      <c r="N3023" s="33">
        <v>44909.71</v>
      </c>
      <c r="O3023" s="31">
        <v>0</v>
      </c>
    </row>
    <row r="3024" spans="1:15" x14ac:dyDescent="0.25">
      <c r="A3024" s="30">
        <v>34</v>
      </c>
      <c r="B3024" s="31" t="s">
        <v>48</v>
      </c>
      <c r="C3024" s="31" t="s">
        <v>15</v>
      </c>
      <c r="D3024" s="31">
        <v>7</v>
      </c>
      <c r="E3024" s="31">
        <v>6</v>
      </c>
      <c r="F3024" s="32">
        <v>45383</v>
      </c>
      <c r="G3024" s="33">
        <v>40313.86</v>
      </c>
      <c r="H3024" s="31">
        <v>0</v>
      </c>
      <c r="I3024" s="33">
        <v>1830</v>
      </c>
      <c r="J3024" s="33">
        <v>17441.91</v>
      </c>
      <c r="K3024" s="33">
        <v>2973.59</v>
      </c>
      <c r="L3024" s="33">
        <v>2345</v>
      </c>
      <c r="M3024" s="33"/>
      <c r="N3024" s="33">
        <v>64904.36</v>
      </c>
      <c r="O3024" s="31">
        <v>0</v>
      </c>
    </row>
    <row r="3025" spans="1:15" x14ac:dyDescent="0.25">
      <c r="A3025" s="30">
        <v>64</v>
      </c>
      <c r="B3025" s="31" t="s">
        <v>70</v>
      </c>
      <c r="C3025" s="31" t="s">
        <v>32</v>
      </c>
      <c r="D3025" s="31">
        <v>9</v>
      </c>
      <c r="E3025" s="31">
        <v>6</v>
      </c>
      <c r="F3025" s="32">
        <v>45383</v>
      </c>
      <c r="G3025" s="33">
        <v>66772.61</v>
      </c>
      <c r="H3025" s="31">
        <v>0</v>
      </c>
      <c r="I3025" s="33">
        <v>3282</v>
      </c>
      <c r="J3025" s="33">
        <v>20271.73</v>
      </c>
      <c r="K3025" s="33">
        <v>2257.41</v>
      </c>
      <c r="L3025" s="31">
        <v>242.93</v>
      </c>
      <c r="M3025" s="31"/>
      <c r="N3025" s="33">
        <v>92826.68</v>
      </c>
      <c r="O3025" s="31">
        <v>0</v>
      </c>
    </row>
    <row r="3026" spans="1:15" x14ac:dyDescent="0.25">
      <c r="A3026" s="30">
        <v>61</v>
      </c>
      <c r="B3026" s="31" t="s">
        <v>78</v>
      </c>
      <c r="C3026" s="31" t="s">
        <v>15</v>
      </c>
      <c r="D3026" s="31">
        <v>8</v>
      </c>
      <c r="E3026" s="31" t="s">
        <v>79</v>
      </c>
      <c r="F3026" s="32">
        <v>45383</v>
      </c>
      <c r="G3026" s="33">
        <v>46409.93</v>
      </c>
      <c r="H3026" s="33">
        <v>3620</v>
      </c>
      <c r="I3026" s="31">
        <v>775</v>
      </c>
      <c r="J3026" s="33">
        <v>29761.439999999999</v>
      </c>
      <c r="K3026" s="33">
        <v>4725</v>
      </c>
      <c r="L3026" s="31">
        <v>0</v>
      </c>
      <c r="M3026" s="31"/>
      <c r="N3026" s="33">
        <v>85291.37</v>
      </c>
      <c r="O3026" s="31">
        <v>0</v>
      </c>
    </row>
    <row r="3027" spans="1:15" x14ac:dyDescent="0.25">
      <c r="A3027" s="30">
        <v>48</v>
      </c>
      <c r="B3027" s="31" t="s">
        <v>95</v>
      </c>
      <c r="C3027" s="31" t="s">
        <v>36</v>
      </c>
      <c r="D3027" s="31">
        <v>8</v>
      </c>
      <c r="E3027" s="31">
        <v>6</v>
      </c>
      <c r="F3027" s="32">
        <v>45383</v>
      </c>
      <c r="G3027" s="33">
        <v>61046.27</v>
      </c>
      <c r="H3027" s="31">
        <v>850</v>
      </c>
      <c r="I3027" s="31">
        <v>920</v>
      </c>
      <c r="J3027" s="33">
        <v>16756.060000000001</v>
      </c>
      <c r="K3027" s="33">
        <v>7240.81</v>
      </c>
      <c r="L3027" s="31">
        <v>959.6</v>
      </c>
      <c r="M3027" s="31"/>
      <c r="N3027" s="33">
        <v>87772.74</v>
      </c>
      <c r="O3027" s="31">
        <v>0</v>
      </c>
    </row>
    <row r="3028" spans="1:15" x14ac:dyDescent="0.25">
      <c r="A3028" s="30">
        <v>45</v>
      </c>
      <c r="B3028" s="31" t="s">
        <v>126</v>
      </c>
      <c r="C3028" s="31" t="s">
        <v>15</v>
      </c>
      <c r="D3028" s="31">
        <v>7</v>
      </c>
      <c r="E3028" s="31">
        <v>6</v>
      </c>
      <c r="F3028" s="32">
        <v>45413</v>
      </c>
      <c r="G3028" s="33">
        <v>16820.7</v>
      </c>
      <c r="H3028" s="31">
        <v>0</v>
      </c>
      <c r="I3028" s="31">
        <v>200</v>
      </c>
      <c r="J3028" s="33">
        <v>6120.71</v>
      </c>
      <c r="K3028" s="33">
        <v>2227.39</v>
      </c>
      <c r="L3028" s="31">
        <v>0</v>
      </c>
      <c r="M3028" s="31"/>
      <c r="N3028" s="33">
        <v>25368.799999999999</v>
      </c>
      <c r="O3028" s="31">
        <v>0</v>
      </c>
    </row>
    <row r="3029" spans="1:15" x14ac:dyDescent="0.25">
      <c r="A3029" s="30">
        <v>123</v>
      </c>
      <c r="B3029" s="31" t="s">
        <v>125</v>
      </c>
      <c r="C3029" s="31" t="s">
        <v>15</v>
      </c>
      <c r="D3029" s="31">
        <v>8</v>
      </c>
      <c r="E3029" s="31">
        <v>7</v>
      </c>
      <c r="F3029" s="32">
        <v>45413</v>
      </c>
      <c r="G3029" s="33">
        <v>28649.69</v>
      </c>
      <c r="H3029" s="31">
        <v>0</v>
      </c>
      <c r="I3029" s="31">
        <v>0</v>
      </c>
      <c r="J3029" s="33">
        <v>13057.94</v>
      </c>
      <c r="K3029" s="33">
        <v>3664.82</v>
      </c>
      <c r="L3029" s="31">
        <v>50</v>
      </c>
      <c r="M3029" s="31"/>
      <c r="N3029" s="33">
        <v>45422.45</v>
      </c>
      <c r="O3029" s="31">
        <v>-120</v>
      </c>
    </row>
    <row r="3030" spans="1:15" x14ac:dyDescent="0.25">
      <c r="A3030" s="30">
        <v>76</v>
      </c>
      <c r="B3030" s="31" t="s">
        <v>74</v>
      </c>
      <c r="C3030" s="31" t="s">
        <v>15</v>
      </c>
      <c r="D3030" s="31">
        <v>7</v>
      </c>
      <c r="E3030" s="31">
        <v>6</v>
      </c>
      <c r="F3030" s="32">
        <v>45413</v>
      </c>
      <c r="G3030" s="33">
        <v>18033.88</v>
      </c>
      <c r="H3030" s="33">
        <v>3500</v>
      </c>
      <c r="I3030" s="31">
        <v>0</v>
      </c>
      <c r="J3030" s="33">
        <v>6972.11</v>
      </c>
      <c r="K3030" s="33">
        <v>1092.8900000000001</v>
      </c>
      <c r="L3030" s="31">
        <v>15.99</v>
      </c>
      <c r="M3030" s="31"/>
      <c r="N3030" s="33">
        <v>29614.87</v>
      </c>
      <c r="O3030" s="31">
        <v>0</v>
      </c>
    </row>
    <row r="3031" spans="1:15" x14ac:dyDescent="0.25">
      <c r="A3031" s="30">
        <v>42</v>
      </c>
      <c r="B3031" s="31" t="s">
        <v>60</v>
      </c>
      <c r="C3031" s="31" t="s">
        <v>15</v>
      </c>
      <c r="D3031" s="31">
        <v>8</v>
      </c>
      <c r="E3031" s="31">
        <v>6</v>
      </c>
      <c r="F3031" s="32">
        <v>45413</v>
      </c>
      <c r="G3031" s="33">
        <v>5682.43</v>
      </c>
      <c r="H3031" s="31">
        <v>0</v>
      </c>
      <c r="I3031" s="31">
        <v>0</v>
      </c>
      <c r="J3031" s="33">
        <v>3505.12</v>
      </c>
      <c r="K3031" s="31">
        <v>933.9</v>
      </c>
      <c r="L3031" s="31">
        <v>0</v>
      </c>
      <c r="M3031" s="31"/>
      <c r="N3031" s="33">
        <v>10121.450000000001</v>
      </c>
      <c r="O3031" s="31">
        <v>0</v>
      </c>
    </row>
    <row r="3032" spans="1:15" x14ac:dyDescent="0.25">
      <c r="A3032" s="30">
        <v>57</v>
      </c>
      <c r="B3032" s="31" t="s">
        <v>86</v>
      </c>
      <c r="C3032" s="31" t="s">
        <v>15</v>
      </c>
      <c r="D3032" s="31">
        <v>7</v>
      </c>
      <c r="E3032" s="31">
        <v>6</v>
      </c>
      <c r="F3032" s="32">
        <v>45413</v>
      </c>
      <c r="G3032" s="33">
        <v>17394.150000000001</v>
      </c>
      <c r="H3032" s="31">
        <v>0</v>
      </c>
      <c r="I3032" s="31">
        <v>0</v>
      </c>
      <c r="J3032" s="33">
        <v>9346.0400000000009</v>
      </c>
      <c r="K3032" s="33">
        <v>2132.92</v>
      </c>
      <c r="L3032" s="31">
        <v>0</v>
      </c>
      <c r="M3032" s="31"/>
      <c r="N3032" s="33">
        <v>28873.11</v>
      </c>
      <c r="O3032" s="31">
        <v>-72.91</v>
      </c>
    </row>
    <row r="3033" spans="1:15" x14ac:dyDescent="0.25">
      <c r="A3033" s="30">
        <v>74</v>
      </c>
      <c r="B3033" s="31" t="s">
        <v>80</v>
      </c>
      <c r="C3033" s="31" t="s">
        <v>36</v>
      </c>
      <c r="D3033" s="31">
        <v>8</v>
      </c>
      <c r="E3033" s="31">
        <v>7</v>
      </c>
      <c r="F3033" s="32">
        <v>45413</v>
      </c>
      <c r="G3033" s="33">
        <v>30080</v>
      </c>
      <c r="H3033" s="33">
        <v>1770</v>
      </c>
      <c r="I3033" s="31">
        <v>455</v>
      </c>
      <c r="J3033" s="33">
        <v>6443</v>
      </c>
      <c r="K3033" s="33">
        <v>1287</v>
      </c>
      <c r="L3033" s="31">
        <v>129.6</v>
      </c>
      <c r="M3033" s="31"/>
      <c r="N3033" s="33">
        <v>40164.6</v>
      </c>
      <c r="O3033" s="31">
        <v>0</v>
      </c>
    </row>
    <row r="3034" spans="1:15" x14ac:dyDescent="0.25">
      <c r="A3034" s="30">
        <v>93</v>
      </c>
      <c r="B3034" s="31" t="s">
        <v>100</v>
      </c>
      <c r="C3034" s="31" t="s">
        <v>15</v>
      </c>
      <c r="D3034" s="31">
        <v>8</v>
      </c>
      <c r="E3034" s="31">
        <v>6</v>
      </c>
      <c r="F3034" s="32">
        <v>45413</v>
      </c>
      <c r="G3034" s="33">
        <v>13030.92</v>
      </c>
      <c r="H3034" s="31">
        <v>0</v>
      </c>
      <c r="I3034" s="31">
        <v>393</v>
      </c>
      <c r="J3034" s="33">
        <v>6205.14</v>
      </c>
      <c r="K3034" s="33">
        <v>1776.5</v>
      </c>
      <c r="L3034" s="31">
        <v>32.4</v>
      </c>
      <c r="M3034" s="31"/>
      <c r="N3034" s="33">
        <v>21437.96</v>
      </c>
      <c r="O3034" s="31">
        <v>0</v>
      </c>
    </row>
    <row r="3035" spans="1:15" x14ac:dyDescent="0.25">
      <c r="A3035" s="30">
        <v>2</v>
      </c>
      <c r="B3035" s="31" t="s">
        <v>14</v>
      </c>
      <c r="C3035" s="31" t="s">
        <v>15</v>
      </c>
      <c r="D3035" s="31">
        <v>5</v>
      </c>
      <c r="E3035" s="31">
        <v>6</v>
      </c>
      <c r="F3035" s="32">
        <v>45413</v>
      </c>
      <c r="G3035" s="33">
        <v>10151.36</v>
      </c>
      <c r="H3035" s="31">
        <v>0</v>
      </c>
      <c r="I3035" s="31">
        <v>0</v>
      </c>
      <c r="J3035" s="33">
        <v>2974.01</v>
      </c>
      <c r="K3035" s="31">
        <v>628.38</v>
      </c>
      <c r="L3035" s="31">
        <v>24</v>
      </c>
      <c r="M3035" s="31"/>
      <c r="N3035" s="33">
        <v>13777.75</v>
      </c>
      <c r="O3035" s="31">
        <v>0</v>
      </c>
    </row>
    <row r="3036" spans="1:15" x14ac:dyDescent="0.25">
      <c r="A3036" s="30">
        <v>68</v>
      </c>
      <c r="B3036" s="31" t="s">
        <v>72</v>
      </c>
      <c r="C3036" s="31" t="s">
        <v>32</v>
      </c>
      <c r="D3036" s="31">
        <v>6</v>
      </c>
      <c r="E3036" s="31">
        <v>7</v>
      </c>
      <c r="F3036" s="32">
        <v>45413</v>
      </c>
      <c r="G3036" s="33">
        <v>13125.21</v>
      </c>
      <c r="H3036" s="31">
        <v>0</v>
      </c>
      <c r="I3036" s="31">
        <v>0</v>
      </c>
      <c r="J3036" s="33">
        <v>4085.75</v>
      </c>
      <c r="K3036" s="31">
        <v>792.5</v>
      </c>
      <c r="L3036" s="31">
        <v>333.99</v>
      </c>
      <c r="M3036" s="31"/>
      <c r="N3036" s="33">
        <v>18337.45</v>
      </c>
      <c r="O3036" s="31">
        <v>0</v>
      </c>
    </row>
    <row r="3037" spans="1:15" x14ac:dyDescent="0.25">
      <c r="A3037" s="30">
        <v>111</v>
      </c>
      <c r="B3037" s="31" t="s">
        <v>127</v>
      </c>
      <c r="C3037" s="31" t="s">
        <v>38</v>
      </c>
      <c r="D3037" s="31">
        <v>6</v>
      </c>
      <c r="E3037" s="31">
        <v>7</v>
      </c>
      <c r="F3037" s="32">
        <v>45413</v>
      </c>
      <c r="G3037" s="33">
        <v>20599.16</v>
      </c>
      <c r="H3037" s="31">
        <v>990</v>
      </c>
      <c r="I3037" s="31">
        <v>0</v>
      </c>
      <c r="J3037" s="33">
        <v>5618.88</v>
      </c>
      <c r="K3037" s="33">
        <v>2359.61</v>
      </c>
      <c r="L3037" s="31">
        <v>0</v>
      </c>
      <c r="M3037" s="31"/>
      <c r="N3037" s="33">
        <v>29567.65</v>
      </c>
      <c r="O3037" s="31">
        <v>100</v>
      </c>
    </row>
    <row r="3038" spans="1:15" x14ac:dyDescent="0.25">
      <c r="A3038" s="30">
        <v>25</v>
      </c>
      <c r="B3038" s="31" t="s">
        <v>40</v>
      </c>
      <c r="C3038" s="31" t="s">
        <v>38</v>
      </c>
      <c r="D3038" s="31">
        <v>6</v>
      </c>
      <c r="E3038" s="31">
        <v>6</v>
      </c>
      <c r="F3038" s="32">
        <v>45413</v>
      </c>
      <c r="G3038" s="33">
        <v>22756.39</v>
      </c>
      <c r="H3038" s="33">
        <v>8420.6299999999992</v>
      </c>
      <c r="I3038" s="31">
        <v>0</v>
      </c>
      <c r="J3038" s="33">
        <v>9721.07</v>
      </c>
      <c r="K3038" s="33">
        <v>1694.88</v>
      </c>
      <c r="L3038" s="31">
        <v>186.49</v>
      </c>
      <c r="M3038" s="31"/>
      <c r="N3038" s="33">
        <v>42779.46</v>
      </c>
      <c r="O3038" s="31">
        <v>-319.91000000000003</v>
      </c>
    </row>
    <row r="3039" spans="1:15" x14ac:dyDescent="0.25">
      <c r="A3039" s="30">
        <v>12</v>
      </c>
      <c r="B3039" s="31" t="s">
        <v>23</v>
      </c>
      <c r="C3039" s="31" t="s">
        <v>15</v>
      </c>
      <c r="D3039" s="31">
        <v>6</v>
      </c>
      <c r="E3039" s="31">
        <v>6</v>
      </c>
      <c r="F3039" s="32">
        <v>45413</v>
      </c>
      <c r="G3039" s="33">
        <v>7268.59</v>
      </c>
      <c r="H3039" s="31">
        <v>0</v>
      </c>
      <c r="I3039" s="31">
        <v>450</v>
      </c>
      <c r="J3039" s="33">
        <v>1477.64</v>
      </c>
      <c r="K3039" s="31">
        <v>296.39</v>
      </c>
      <c r="L3039" s="31">
        <v>0</v>
      </c>
      <c r="M3039" s="31"/>
      <c r="N3039" s="33">
        <v>9492.6200000000008</v>
      </c>
      <c r="O3039" s="31">
        <v>0</v>
      </c>
    </row>
    <row r="3040" spans="1:15" x14ac:dyDescent="0.25">
      <c r="A3040" s="30">
        <v>71</v>
      </c>
      <c r="B3040" s="31" t="s">
        <v>73</v>
      </c>
      <c r="C3040" s="31" t="s">
        <v>15</v>
      </c>
      <c r="D3040" s="31">
        <v>7</v>
      </c>
      <c r="E3040" s="31">
        <v>6</v>
      </c>
      <c r="F3040" s="32">
        <v>45413</v>
      </c>
      <c r="G3040" s="33">
        <v>13130.6</v>
      </c>
      <c r="H3040" s="31">
        <v>900</v>
      </c>
      <c r="I3040" s="31">
        <v>0</v>
      </c>
      <c r="J3040" s="33">
        <v>4453</v>
      </c>
      <c r="K3040" s="33">
        <v>1390.7</v>
      </c>
      <c r="L3040" s="31">
        <v>567.91999999999996</v>
      </c>
      <c r="M3040" s="31"/>
      <c r="N3040" s="33">
        <v>20442.22</v>
      </c>
      <c r="O3040" s="31">
        <v>0</v>
      </c>
    </row>
    <row r="3041" spans="1:15" x14ac:dyDescent="0.25">
      <c r="A3041" s="30">
        <v>135</v>
      </c>
      <c r="B3041" s="31" t="s">
        <v>107</v>
      </c>
      <c r="C3041" s="31" t="s">
        <v>15</v>
      </c>
      <c r="D3041" s="31">
        <v>7</v>
      </c>
      <c r="E3041" s="31">
        <v>6</v>
      </c>
      <c r="F3041" s="32">
        <v>45413</v>
      </c>
      <c r="G3041" s="33">
        <v>9300</v>
      </c>
      <c r="H3041" s="31">
        <v>180</v>
      </c>
      <c r="I3041" s="31">
        <v>0</v>
      </c>
      <c r="J3041" s="33">
        <v>3227.42</v>
      </c>
      <c r="K3041" s="31">
        <v>566.91</v>
      </c>
      <c r="L3041" s="31">
        <v>206.48</v>
      </c>
      <c r="M3041" s="31"/>
      <c r="N3041" s="33">
        <v>13480.81</v>
      </c>
      <c r="O3041" s="31">
        <v>0</v>
      </c>
    </row>
    <row r="3042" spans="1:15" x14ac:dyDescent="0.25">
      <c r="A3042" s="30">
        <v>121</v>
      </c>
      <c r="B3042" s="31" t="s">
        <v>116</v>
      </c>
      <c r="C3042" s="31" t="s">
        <v>15</v>
      </c>
      <c r="D3042" s="31">
        <v>7</v>
      </c>
      <c r="E3042" s="31">
        <v>7</v>
      </c>
      <c r="F3042" s="32">
        <v>45413</v>
      </c>
      <c r="G3042" s="33">
        <v>8677.66</v>
      </c>
      <c r="H3042" s="31">
        <v>0</v>
      </c>
      <c r="I3042" s="31">
        <v>0</v>
      </c>
      <c r="J3042" s="33">
        <v>3119.04</v>
      </c>
      <c r="K3042" s="31">
        <v>627.79999999999995</v>
      </c>
      <c r="L3042" s="31">
        <v>50</v>
      </c>
      <c r="M3042" s="31"/>
      <c r="N3042" s="33">
        <v>12474.5</v>
      </c>
      <c r="O3042" s="31">
        <v>250</v>
      </c>
    </row>
    <row r="3043" spans="1:15" x14ac:dyDescent="0.25">
      <c r="A3043" s="30">
        <v>67</v>
      </c>
      <c r="B3043" s="31" t="s">
        <v>68</v>
      </c>
      <c r="C3043" s="31" t="s">
        <v>15</v>
      </c>
      <c r="D3043" s="31">
        <v>8</v>
      </c>
      <c r="E3043" s="31">
        <v>6</v>
      </c>
      <c r="F3043" s="32">
        <v>45413</v>
      </c>
      <c r="G3043" s="33">
        <v>9027.1299999999992</v>
      </c>
      <c r="H3043" s="31">
        <v>0</v>
      </c>
      <c r="I3043" s="31">
        <v>450</v>
      </c>
      <c r="J3043" s="33">
        <v>3651.1</v>
      </c>
      <c r="K3043" s="31">
        <v>952.57</v>
      </c>
      <c r="L3043" s="31">
        <v>0</v>
      </c>
      <c r="M3043" s="31"/>
      <c r="N3043" s="33">
        <v>14080.8</v>
      </c>
      <c r="O3043" s="31">
        <v>-140</v>
      </c>
    </row>
    <row r="3044" spans="1:15" x14ac:dyDescent="0.25">
      <c r="A3044" s="30">
        <v>27</v>
      </c>
      <c r="B3044" s="31" t="s">
        <v>42</v>
      </c>
      <c r="C3044" s="31" t="s">
        <v>15</v>
      </c>
      <c r="D3044" s="31">
        <v>6</v>
      </c>
      <c r="E3044" s="31">
        <v>6</v>
      </c>
      <c r="F3044" s="32">
        <v>45413</v>
      </c>
      <c r="G3044" s="33">
        <v>15589.81</v>
      </c>
      <c r="H3044" s="31">
        <v>0</v>
      </c>
      <c r="I3044" s="31">
        <v>660</v>
      </c>
      <c r="J3044" s="33">
        <v>6478.38</v>
      </c>
      <c r="K3044" s="31">
        <v>878</v>
      </c>
      <c r="L3044" s="31">
        <v>15</v>
      </c>
      <c r="M3044" s="31"/>
      <c r="N3044" s="33">
        <v>23621.19</v>
      </c>
      <c r="O3044" s="31">
        <v>0</v>
      </c>
    </row>
    <row r="3045" spans="1:15" x14ac:dyDescent="0.25">
      <c r="A3045" s="30">
        <v>56</v>
      </c>
      <c r="B3045" s="31" t="s">
        <v>55</v>
      </c>
      <c r="C3045" s="31" t="s">
        <v>15</v>
      </c>
      <c r="D3045" s="31">
        <v>6</v>
      </c>
      <c r="E3045" s="31">
        <v>6</v>
      </c>
      <c r="F3045" s="32">
        <v>45413</v>
      </c>
      <c r="G3045" s="33">
        <v>12168</v>
      </c>
      <c r="H3045" s="31">
        <v>0</v>
      </c>
      <c r="I3045" s="31">
        <v>100</v>
      </c>
      <c r="J3045" s="33">
        <v>5247.71</v>
      </c>
      <c r="K3045" s="33">
        <v>1904.9</v>
      </c>
      <c r="L3045" s="31">
        <v>405</v>
      </c>
      <c r="M3045" s="31"/>
      <c r="N3045" s="33">
        <v>19825.61</v>
      </c>
      <c r="O3045" s="31">
        <v>0</v>
      </c>
    </row>
    <row r="3046" spans="1:15" x14ac:dyDescent="0.25">
      <c r="A3046" s="30">
        <v>29</v>
      </c>
      <c r="B3046" s="31" t="s">
        <v>47</v>
      </c>
      <c r="C3046" s="31" t="s">
        <v>15</v>
      </c>
      <c r="D3046" s="31">
        <v>7</v>
      </c>
      <c r="E3046" s="31">
        <v>6</v>
      </c>
      <c r="F3046" s="32">
        <v>45413</v>
      </c>
      <c r="G3046" s="33">
        <v>10315</v>
      </c>
      <c r="H3046" s="31">
        <v>0</v>
      </c>
      <c r="I3046" s="31">
        <v>0</v>
      </c>
      <c r="J3046" s="33">
        <v>3929.5</v>
      </c>
      <c r="K3046" s="33">
        <v>1007</v>
      </c>
      <c r="L3046" s="31">
        <v>55</v>
      </c>
      <c r="M3046" s="31"/>
      <c r="N3046" s="33">
        <v>15306.5</v>
      </c>
      <c r="O3046" s="31">
        <v>0</v>
      </c>
    </row>
    <row r="3047" spans="1:15" x14ac:dyDescent="0.25">
      <c r="A3047" s="30">
        <v>96</v>
      </c>
      <c r="B3047" s="31" t="s">
        <v>110</v>
      </c>
      <c r="C3047" s="31" t="s">
        <v>32</v>
      </c>
      <c r="D3047" s="31">
        <v>8</v>
      </c>
      <c r="E3047" s="31">
        <v>7</v>
      </c>
      <c r="F3047" s="32">
        <v>45413</v>
      </c>
      <c r="G3047" s="33">
        <v>15109.75</v>
      </c>
      <c r="H3047" s="31">
        <v>0</v>
      </c>
      <c r="I3047" s="33">
        <v>2240</v>
      </c>
      <c r="J3047" s="33">
        <v>7713.69</v>
      </c>
      <c r="K3047" s="33">
        <v>2059.59</v>
      </c>
      <c r="L3047" s="31">
        <v>40</v>
      </c>
      <c r="M3047" s="31"/>
      <c r="N3047" s="33">
        <v>27163.03</v>
      </c>
      <c r="O3047" s="31">
        <v>-231.42</v>
      </c>
    </row>
    <row r="3048" spans="1:15" x14ac:dyDescent="0.25">
      <c r="A3048" s="30">
        <v>30</v>
      </c>
      <c r="B3048" s="31" t="s">
        <v>43</v>
      </c>
      <c r="C3048" s="31" t="s">
        <v>15</v>
      </c>
      <c r="D3048" s="31">
        <v>7</v>
      </c>
      <c r="E3048" s="31">
        <v>6</v>
      </c>
      <c r="F3048" s="32">
        <v>45413</v>
      </c>
      <c r="G3048" s="33">
        <v>11298</v>
      </c>
      <c r="H3048" s="31">
        <v>200</v>
      </c>
      <c r="I3048" s="33">
        <v>1237</v>
      </c>
      <c r="J3048" s="33">
        <v>3534</v>
      </c>
      <c r="K3048" s="33">
        <v>1106.5</v>
      </c>
      <c r="L3048" s="33">
        <v>4489.99</v>
      </c>
      <c r="M3048" s="33"/>
      <c r="N3048" s="33">
        <v>21865.49</v>
      </c>
      <c r="O3048" s="31">
        <v>0</v>
      </c>
    </row>
    <row r="3049" spans="1:15" x14ac:dyDescent="0.25">
      <c r="A3049" s="30">
        <v>83</v>
      </c>
      <c r="B3049" s="31" t="s">
        <v>62</v>
      </c>
      <c r="C3049" s="31" t="s">
        <v>15</v>
      </c>
      <c r="D3049" s="31">
        <v>6</v>
      </c>
      <c r="E3049" s="31">
        <v>4.5</v>
      </c>
      <c r="F3049" s="32">
        <v>45413</v>
      </c>
      <c r="G3049" s="33">
        <v>8933.7099999999991</v>
      </c>
      <c r="H3049" s="31">
        <v>0</v>
      </c>
      <c r="I3049" s="31">
        <v>460</v>
      </c>
      <c r="J3049" s="33">
        <v>2479.13</v>
      </c>
      <c r="K3049" s="31">
        <v>669</v>
      </c>
      <c r="L3049" s="33">
        <v>1489.92</v>
      </c>
      <c r="M3049" s="33"/>
      <c r="N3049" s="33">
        <v>14031.76</v>
      </c>
      <c r="O3049" s="31">
        <v>0</v>
      </c>
    </row>
    <row r="3050" spans="1:15" x14ac:dyDescent="0.25">
      <c r="A3050" s="30">
        <v>28</v>
      </c>
      <c r="B3050" s="31" t="s">
        <v>46</v>
      </c>
      <c r="C3050" s="31" t="s">
        <v>15</v>
      </c>
      <c r="D3050" s="31">
        <v>8</v>
      </c>
      <c r="E3050" s="31">
        <v>6</v>
      </c>
      <c r="F3050" s="32">
        <v>45413</v>
      </c>
      <c r="G3050" s="33">
        <v>9162</v>
      </c>
      <c r="H3050" s="31">
        <v>0</v>
      </c>
      <c r="I3050" s="31">
        <v>0</v>
      </c>
      <c r="J3050" s="33">
        <v>4900.5</v>
      </c>
      <c r="K3050" s="33">
        <v>1056</v>
      </c>
      <c r="L3050" s="33">
        <v>3439.9</v>
      </c>
      <c r="M3050" s="33"/>
      <c r="N3050" s="33">
        <v>18558.400000000001</v>
      </c>
      <c r="O3050" s="31">
        <v>0</v>
      </c>
    </row>
    <row r="3051" spans="1:15" x14ac:dyDescent="0.25">
      <c r="A3051" s="30">
        <v>33</v>
      </c>
      <c r="B3051" s="31" t="s">
        <v>44</v>
      </c>
      <c r="C3051" s="31" t="s">
        <v>32</v>
      </c>
      <c r="D3051" s="31">
        <v>6</v>
      </c>
      <c r="E3051" s="31">
        <v>6</v>
      </c>
      <c r="F3051" s="32">
        <v>45413</v>
      </c>
      <c r="G3051" s="33">
        <v>14321.5</v>
      </c>
      <c r="H3051" s="31">
        <v>0</v>
      </c>
      <c r="I3051" s="31">
        <v>0</v>
      </c>
      <c r="J3051" s="33">
        <v>2912.44</v>
      </c>
      <c r="K3051" s="31">
        <v>418.4</v>
      </c>
      <c r="L3051" s="31">
        <v>0</v>
      </c>
      <c r="M3051" s="31"/>
      <c r="N3051" s="33">
        <v>17652.34</v>
      </c>
      <c r="O3051" s="31">
        <v>0</v>
      </c>
    </row>
    <row r="3052" spans="1:15" x14ac:dyDescent="0.25">
      <c r="A3052" s="30">
        <v>16</v>
      </c>
      <c r="B3052" s="31" t="s">
        <v>27</v>
      </c>
      <c r="C3052" s="31" t="s">
        <v>15</v>
      </c>
      <c r="D3052" s="31">
        <v>7</v>
      </c>
      <c r="E3052" s="31">
        <v>7</v>
      </c>
      <c r="F3052" s="32">
        <v>45413</v>
      </c>
      <c r="G3052" s="33">
        <v>6288.3</v>
      </c>
      <c r="H3052" s="31">
        <v>0</v>
      </c>
      <c r="I3052" s="31">
        <v>0</v>
      </c>
      <c r="J3052" s="33">
        <v>1893.21</v>
      </c>
      <c r="K3052" s="31">
        <v>521.04999999999995</v>
      </c>
      <c r="L3052" s="31">
        <v>0</v>
      </c>
      <c r="M3052" s="31"/>
      <c r="N3052" s="33">
        <v>8702.56</v>
      </c>
      <c r="O3052" s="31">
        <v>0</v>
      </c>
    </row>
    <row r="3053" spans="1:15" x14ac:dyDescent="0.25">
      <c r="A3053" s="30">
        <v>36</v>
      </c>
      <c r="B3053" s="31" t="s">
        <v>52</v>
      </c>
      <c r="C3053" s="31" t="s">
        <v>15</v>
      </c>
      <c r="D3053" s="31">
        <v>7</v>
      </c>
      <c r="E3053" s="31">
        <v>6</v>
      </c>
      <c r="F3053" s="32">
        <v>45413</v>
      </c>
      <c r="G3053" s="33">
        <v>28887.02</v>
      </c>
      <c r="H3053" s="31">
        <v>0</v>
      </c>
      <c r="I3053" s="33">
        <v>9050</v>
      </c>
      <c r="J3053" s="33">
        <v>9431.2999999999993</v>
      </c>
      <c r="K3053" s="33">
        <v>2034</v>
      </c>
      <c r="L3053" s="31">
        <v>0</v>
      </c>
      <c r="M3053" s="31"/>
      <c r="N3053" s="33">
        <v>49402.32</v>
      </c>
      <c r="O3053" s="31">
        <v>0</v>
      </c>
    </row>
    <row r="3054" spans="1:15" x14ac:dyDescent="0.25">
      <c r="A3054" s="30">
        <v>84</v>
      </c>
      <c r="B3054" s="31" t="s">
        <v>101</v>
      </c>
      <c r="C3054" s="31" t="s">
        <v>38</v>
      </c>
      <c r="D3054" s="31">
        <v>6</v>
      </c>
      <c r="E3054" s="31">
        <v>7</v>
      </c>
      <c r="F3054" s="32">
        <v>45413</v>
      </c>
      <c r="G3054" s="33">
        <v>35470.43</v>
      </c>
      <c r="H3054" s="31">
        <v>0</v>
      </c>
      <c r="I3054" s="31">
        <v>0</v>
      </c>
      <c r="J3054" s="33">
        <v>9671.4500000000007</v>
      </c>
      <c r="K3054" s="33">
        <v>3643</v>
      </c>
      <c r="L3054" s="31">
        <v>18</v>
      </c>
      <c r="M3054" s="31"/>
      <c r="N3054" s="33">
        <v>48802.879999999997</v>
      </c>
      <c r="O3054" s="31">
        <v>-150</v>
      </c>
    </row>
    <row r="3055" spans="1:15" x14ac:dyDescent="0.25">
      <c r="A3055" s="30">
        <v>129</v>
      </c>
      <c r="B3055" s="31" t="s">
        <v>117</v>
      </c>
      <c r="C3055" s="31" t="s">
        <v>32</v>
      </c>
      <c r="D3055" s="31">
        <v>10</v>
      </c>
      <c r="E3055" s="31">
        <v>7</v>
      </c>
      <c r="F3055" s="32">
        <v>45413</v>
      </c>
      <c r="G3055" s="33">
        <v>12031.5</v>
      </c>
      <c r="H3055" s="31">
        <v>0</v>
      </c>
      <c r="I3055" s="31">
        <v>0</v>
      </c>
      <c r="J3055" s="33">
        <v>5777.83</v>
      </c>
      <c r="K3055" s="33">
        <v>1918.75</v>
      </c>
      <c r="L3055" s="31">
        <v>44.59</v>
      </c>
      <c r="M3055" s="31"/>
      <c r="N3055" s="33">
        <v>19772.669999999998</v>
      </c>
      <c r="O3055" s="31">
        <v>-159.11000000000001</v>
      </c>
    </row>
    <row r="3056" spans="1:15" x14ac:dyDescent="0.25">
      <c r="A3056" s="30">
        <v>92</v>
      </c>
      <c r="B3056" s="31" t="s">
        <v>93</v>
      </c>
      <c r="C3056" s="31" t="s">
        <v>15</v>
      </c>
      <c r="D3056" s="31">
        <v>8</v>
      </c>
      <c r="E3056" s="31">
        <v>7</v>
      </c>
      <c r="F3056" s="32">
        <v>45413</v>
      </c>
      <c r="G3056" s="33">
        <v>12146.94</v>
      </c>
      <c r="H3056" s="31">
        <v>0</v>
      </c>
      <c r="I3056" s="31">
        <v>0</v>
      </c>
      <c r="J3056" s="33">
        <v>8238.2099999999991</v>
      </c>
      <c r="K3056" s="33">
        <v>1910.27</v>
      </c>
      <c r="L3056" s="31">
        <v>0</v>
      </c>
      <c r="M3056" s="31"/>
      <c r="N3056" s="33">
        <v>22295.42</v>
      </c>
      <c r="O3056" s="31">
        <v>0</v>
      </c>
    </row>
    <row r="3057" spans="1:15" x14ac:dyDescent="0.25">
      <c r="A3057" s="30">
        <v>61</v>
      </c>
      <c r="B3057" s="31" t="s">
        <v>78</v>
      </c>
      <c r="C3057" s="31" t="s">
        <v>15</v>
      </c>
      <c r="D3057" s="31">
        <v>8</v>
      </c>
      <c r="E3057" s="31" t="s">
        <v>79</v>
      </c>
      <c r="F3057" s="32">
        <v>45413</v>
      </c>
      <c r="G3057" s="33">
        <v>27403.78</v>
      </c>
      <c r="H3057" s="33">
        <v>9596</v>
      </c>
      <c r="I3057" s="33">
        <v>1175</v>
      </c>
      <c r="J3057" s="33">
        <v>20602.400000000001</v>
      </c>
      <c r="K3057" s="33">
        <v>2883.55</v>
      </c>
      <c r="L3057" s="31">
        <v>0</v>
      </c>
      <c r="M3057" s="31"/>
      <c r="N3057" s="33">
        <v>61660.73</v>
      </c>
      <c r="O3057" s="31">
        <v>0</v>
      </c>
    </row>
    <row r="3058" spans="1:15" x14ac:dyDescent="0.25">
      <c r="A3058" s="30">
        <v>64</v>
      </c>
      <c r="B3058" s="31" t="s">
        <v>70</v>
      </c>
      <c r="C3058" s="31" t="s">
        <v>32</v>
      </c>
      <c r="D3058" s="31">
        <v>9</v>
      </c>
      <c r="E3058" s="31">
        <v>6</v>
      </c>
      <c r="F3058" s="32">
        <v>45413</v>
      </c>
      <c r="G3058" s="33">
        <v>24412.51</v>
      </c>
      <c r="H3058" s="31">
        <v>0</v>
      </c>
      <c r="I3058" s="33">
        <v>1150</v>
      </c>
      <c r="J3058" s="33">
        <v>7269.47</v>
      </c>
      <c r="K3058" s="33">
        <v>1369.93</v>
      </c>
      <c r="L3058" s="31">
        <v>121.71</v>
      </c>
      <c r="M3058" s="31"/>
      <c r="N3058" s="33">
        <v>34323.620000000003</v>
      </c>
      <c r="O3058" s="31">
        <v>0</v>
      </c>
    </row>
    <row r="3059" spans="1:15" x14ac:dyDescent="0.25">
      <c r="A3059" s="30">
        <v>34</v>
      </c>
      <c r="B3059" s="31" t="s">
        <v>48</v>
      </c>
      <c r="C3059" s="31" t="s">
        <v>15</v>
      </c>
      <c r="D3059" s="31">
        <v>7</v>
      </c>
      <c r="E3059" s="31">
        <v>6</v>
      </c>
      <c r="F3059" s="32">
        <v>45413</v>
      </c>
      <c r="G3059" s="33">
        <v>16816.32</v>
      </c>
      <c r="H3059" s="31">
        <v>0</v>
      </c>
      <c r="I3059" s="33">
        <v>3280</v>
      </c>
      <c r="J3059" s="33">
        <v>6156.97</v>
      </c>
      <c r="K3059" s="33">
        <v>1359.01</v>
      </c>
      <c r="L3059" s="33">
        <v>2325.67</v>
      </c>
      <c r="M3059" s="33"/>
      <c r="N3059" s="33">
        <v>29937.97</v>
      </c>
      <c r="O3059" s="31">
        <v>0</v>
      </c>
    </row>
    <row r="3060" spans="1:15" x14ac:dyDescent="0.25">
      <c r="A3060" s="30">
        <v>14</v>
      </c>
      <c r="B3060" s="31" t="s">
        <v>24</v>
      </c>
      <c r="C3060" s="31" t="s">
        <v>15</v>
      </c>
      <c r="D3060" s="31">
        <v>6</v>
      </c>
      <c r="E3060" s="31">
        <v>4.5</v>
      </c>
      <c r="F3060" s="32">
        <v>45413</v>
      </c>
      <c r="G3060" s="33">
        <v>9362.25</v>
      </c>
      <c r="H3060" s="31">
        <v>800</v>
      </c>
      <c r="I3060" s="31">
        <v>0</v>
      </c>
      <c r="J3060" s="33">
        <v>4781.05</v>
      </c>
      <c r="K3060" s="33">
        <v>1309.7</v>
      </c>
      <c r="L3060" s="31">
        <v>0</v>
      </c>
      <c r="M3060" s="31"/>
      <c r="N3060" s="33">
        <v>16253</v>
      </c>
      <c r="O3060" s="31">
        <v>0</v>
      </c>
    </row>
    <row r="3061" spans="1:15" x14ac:dyDescent="0.25">
      <c r="A3061" s="30">
        <v>23</v>
      </c>
      <c r="B3061" s="31" t="s">
        <v>35</v>
      </c>
      <c r="C3061" s="31" t="s">
        <v>36</v>
      </c>
      <c r="D3061" s="31">
        <v>6</v>
      </c>
      <c r="E3061" s="31">
        <v>6</v>
      </c>
      <c r="F3061" s="32">
        <v>45413</v>
      </c>
      <c r="G3061" s="33">
        <v>13329.58</v>
      </c>
      <c r="H3061" s="31">
        <v>199</v>
      </c>
      <c r="I3061" s="33">
        <v>2320</v>
      </c>
      <c r="J3061" s="33">
        <v>6030</v>
      </c>
      <c r="K3061" s="33">
        <v>1605.5</v>
      </c>
      <c r="L3061" s="33">
        <v>6289.4</v>
      </c>
      <c r="M3061" s="33"/>
      <c r="N3061" s="33">
        <v>29773.48</v>
      </c>
      <c r="O3061" s="31">
        <v>0</v>
      </c>
    </row>
    <row r="3062" spans="1:15" x14ac:dyDescent="0.25">
      <c r="A3062" s="30">
        <v>48</v>
      </c>
      <c r="B3062" s="31" t="s">
        <v>95</v>
      </c>
      <c r="C3062" s="31" t="s">
        <v>36</v>
      </c>
      <c r="D3062" s="31">
        <v>8</v>
      </c>
      <c r="E3062" s="31">
        <v>6</v>
      </c>
      <c r="F3062" s="32">
        <v>45413</v>
      </c>
      <c r="G3062" s="33">
        <v>43421.46</v>
      </c>
      <c r="H3062" s="31">
        <v>0</v>
      </c>
      <c r="I3062" s="33">
        <v>2155.0300000000002</v>
      </c>
      <c r="J3062" s="33">
        <v>13074.91</v>
      </c>
      <c r="K3062" s="33">
        <v>4985.37</v>
      </c>
      <c r="L3062" s="31">
        <v>343.55</v>
      </c>
      <c r="M3062" s="31"/>
      <c r="N3062" s="33">
        <v>63980.32</v>
      </c>
      <c r="O3062" s="31">
        <v>0</v>
      </c>
    </row>
    <row r="3063" spans="1:15" x14ac:dyDescent="0.25">
      <c r="A3063" s="30">
        <v>19</v>
      </c>
      <c r="B3063" s="31" t="s">
        <v>31</v>
      </c>
      <c r="C3063" s="31" t="s">
        <v>32</v>
      </c>
      <c r="D3063" s="31">
        <v>6</v>
      </c>
      <c r="E3063" s="31">
        <v>6</v>
      </c>
      <c r="F3063" s="32">
        <v>45413</v>
      </c>
      <c r="G3063" s="33">
        <v>16153.55</v>
      </c>
      <c r="H3063" s="31">
        <v>0</v>
      </c>
      <c r="I3063" s="33">
        <v>1595</v>
      </c>
      <c r="J3063" s="33">
        <v>4220.2</v>
      </c>
      <c r="K3063" s="31">
        <v>839.35</v>
      </c>
      <c r="L3063" s="31">
        <v>40</v>
      </c>
      <c r="M3063" s="31"/>
      <c r="N3063" s="33">
        <v>22848.1</v>
      </c>
      <c r="O3063" s="31">
        <v>0</v>
      </c>
    </row>
    <row r="3064" spans="1:15" x14ac:dyDescent="0.25">
      <c r="A3064" s="30">
        <v>89</v>
      </c>
      <c r="B3064" s="31" t="s">
        <v>83</v>
      </c>
      <c r="C3064" s="31" t="s">
        <v>32</v>
      </c>
      <c r="D3064" s="31">
        <v>9</v>
      </c>
      <c r="E3064" s="31">
        <v>6</v>
      </c>
      <c r="F3064" s="32">
        <v>45413</v>
      </c>
      <c r="G3064" s="33">
        <v>19449.5</v>
      </c>
      <c r="H3064" s="31">
        <v>0</v>
      </c>
      <c r="I3064" s="31">
        <v>0</v>
      </c>
      <c r="J3064" s="33">
        <v>7090.88</v>
      </c>
      <c r="K3064" s="33">
        <v>1773.68</v>
      </c>
      <c r="L3064" s="31">
        <v>59.98</v>
      </c>
      <c r="M3064" s="31"/>
      <c r="N3064" s="33">
        <v>28374.04</v>
      </c>
      <c r="O3064" s="31">
        <v>0</v>
      </c>
    </row>
    <row r="3065" spans="1:15" ht="30" x14ac:dyDescent="0.25">
      <c r="A3065" s="30">
        <v>85</v>
      </c>
      <c r="B3065" s="31" t="s">
        <v>88</v>
      </c>
      <c r="C3065" s="31" t="s">
        <v>59</v>
      </c>
      <c r="D3065" s="31">
        <v>8</v>
      </c>
      <c r="E3065" s="31">
        <v>6</v>
      </c>
      <c r="F3065" s="32">
        <v>45413</v>
      </c>
      <c r="G3065" s="33">
        <v>26052.81</v>
      </c>
      <c r="H3065" s="31">
        <v>0</v>
      </c>
      <c r="I3065" s="33">
        <v>3480.69</v>
      </c>
      <c r="J3065" s="33">
        <v>8176.04</v>
      </c>
      <c r="K3065" s="33">
        <v>2713.04</v>
      </c>
      <c r="L3065" s="33">
        <v>2105.6</v>
      </c>
      <c r="M3065" s="33"/>
      <c r="N3065" s="33">
        <v>42528.18</v>
      </c>
      <c r="O3065" s="31">
        <v>0</v>
      </c>
    </row>
    <row r="3066" spans="1:15" ht="30" x14ac:dyDescent="0.25">
      <c r="A3066" s="30">
        <v>58</v>
      </c>
      <c r="B3066" s="31" t="s">
        <v>58</v>
      </c>
      <c r="C3066" s="31" t="s">
        <v>59</v>
      </c>
      <c r="D3066" s="31">
        <v>8</v>
      </c>
      <c r="E3066" s="31">
        <v>6</v>
      </c>
      <c r="F3066" s="32">
        <v>45413</v>
      </c>
      <c r="G3066" s="33">
        <v>25096.560000000001</v>
      </c>
      <c r="H3066" s="31">
        <v>0</v>
      </c>
      <c r="I3066" s="33">
        <v>11590</v>
      </c>
      <c r="J3066" s="33">
        <v>7998.13</v>
      </c>
      <c r="K3066" s="33">
        <v>3119.66</v>
      </c>
      <c r="L3066" s="31">
        <v>225</v>
      </c>
      <c r="M3066" s="31"/>
      <c r="N3066" s="33">
        <v>48029.35</v>
      </c>
      <c r="O3066" s="31">
        <v>0</v>
      </c>
    </row>
    <row r="3067" spans="1:15" x14ac:dyDescent="0.25">
      <c r="A3067" s="30">
        <v>146</v>
      </c>
      <c r="B3067" s="31" t="s">
        <v>119</v>
      </c>
      <c r="C3067" s="31" t="s">
        <v>15</v>
      </c>
      <c r="D3067" s="31">
        <v>8</v>
      </c>
      <c r="E3067" s="31">
        <v>6</v>
      </c>
      <c r="F3067" s="32">
        <v>45413</v>
      </c>
      <c r="G3067" s="33">
        <v>19162.599999999999</v>
      </c>
      <c r="H3067" s="31">
        <v>0</v>
      </c>
      <c r="I3067" s="31">
        <v>120</v>
      </c>
      <c r="J3067" s="33">
        <v>7250.75</v>
      </c>
      <c r="K3067" s="33">
        <v>1097</v>
      </c>
      <c r="L3067" s="31">
        <v>95</v>
      </c>
      <c r="M3067" s="31"/>
      <c r="N3067" s="33">
        <v>27725.35</v>
      </c>
      <c r="O3067" s="31">
        <v>0</v>
      </c>
    </row>
    <row r="3068" spans="1:15" x14ac:dyDescent="0.25">
      <c r="A3068" s="30">
        <v>114</v>
      </c>
      <c r="B3068" s="31" t="s">
        <v>115</v>
      </c>
      <c r="C3068" s="31" t="s">
        <v>15</v>
      </c>
      <c r="D3068" s="31">
        <v>7</v>
      </c>
      <c r="E3068" s="31">
        <v>6</v>
      </c>
      <c r="F3068" s="32">
        <v>45413</v>
      </c>
      <c r="G3068" s="33">
        <v>4200</v>
      </c>
      <c r="H3068" s="31">
        <v>0</v>
      </c>
      <c r="I3068" s="31">
        <v>0</v>
      </c>
      <c r="J3068" s="33">
        <v>1658.75</v>
      </c>
      <c r="K3068" s="31">
        <v>295</v>
      </c>
      <c r="L3068" s="31">
        <v>0</v>
      </c>
      <c r="M3068" s="31"/>
      <c r="N3068" s="33">
        <v>6153.75</v>
      </c>
      <c r="O3068" s="31">
        <v>0</v>
      </c>
    </row>
    <row r="3069" spans="1:15" x14ac:dyDescent="0.25">
      <c r="A3069" s="30">
        <v>13</v>
      </c>
      <c r="B3069" s="31" t="s">
        <v>25</v>
      </c>
      <c r="C3069" s="31" t="s">
        <v>15</v>
      </c>
      <c r="D3069" s="31">
        <v>6</v>
      </c>
      <c r="E3069" s="31">
        <v>6</v>
      </c>
      <c r="F3069" s="32">
        <v>45413</v>
      </c>
      <c r="G3069" s="33">
        <v>12508.24</v>
      </c>
      <c r="H3069" s="31">
        <v>0</v>
      </c>
      <c r="I3069" s="31">
        <v>350</v>
      </c>
      <c r="J3069" s="33">
        <v>4921.5</v>
      </c>
      <c r="K3069" s="33">
        <v>1895.87</v>
      </c>
      <c r="L3069" s="31">
        <v>34</v>
      </c>
      <c r="M3069" s="31"/>
      <c r="N3069" s="33">
        <v>19709.61</v>
      </c>
      <c r="O3069" s="31">
        <v>0</v>
      </c>
    </row>
    <row r="3070" spans="1:15" x14ac:dyDescent="0.25">
      <c r="A3070" s="30">
        <v>99</v>
      </c>
      <c r="B3070" s="31" t="s">
        <v>85</v>
      </c>
      <c r="C3070" s="31" t="s">
        <v>15</v>
      </c>
      <c r="D3070" s="31">
        <v>8</v>
      </c>
      <c r="E3070" s="31">
        <v>6</v>
      </c>
      <c r="F3070" s="32">
        <v>45413</v>
      </c>
      <c r="G3070" s="33">
        <v>7623.24</v>
      </c>
      <c r="H3070" s="31">
        <v>0</v>
      </c>
      <c r="I3070" s="33">
        <v>1651.25</v>
      </c>
      <c r="J3070" s="33">
        <v>4768.78</v>
      </c>
      <c r="K3070" s="33">
        <v>1281.19</v>
      </c>
      <c r="L3070" s="31">
        <v>310</v>
      </c>
      <c r="M3070" s="31"/>
      <c r="N3070" s="33">
        <v>15634.46</v>
      </c>
      <c r="O3070" s="31">
        <v>0</v>
      </c>
    </row>
    <row r="3071" spans="1:15" x14ac:dyDescent="0.25">
      <c r="A3071" s="30">
        <v>127</v>
      </c>
      <c r="B3071" s="31" t="s">
        <v>128</v>
      </c>
      <c r="C3071" s="31" t="s">
        <v>15</v>
      </c>
      <c r="D3071" s="31">
        <v>7</v>
      </c>
      <c r="E3071" s="31">
        <v>7</v>
      </c>
      <c r="F3071" s="32">
        <v>45413</v>
      </c>
      <c r="G3071" s="33">
        <v>18832</v>
      </c>
      <c r="H3071" s="33">
        <v>1500</v>
      </c>
      <c r="I3071" s="31">
        <v>290</v>
      </c>
      <c r="J3071" s="33">
        <v>6268.75</v>
      </c>
      <c r="K3071" s="33">
        <v>3472.92</v>
      </c>
      <c r="L3071" s="31">
        <v>10</v>
      </c>
      <c r="M3071" s="31"/>
      <c r="N3071" s="33">
        <v>30373.67</v>
      </c>
      <c r="O3071" s="31">
        <v>0</v>
      </c>
    </row>
    <row r="3072" spans="1:15" x14ac:dyDescent="0.25">
      <c r="A3072" s="30">
        <v>119</v>
      </c>
      <c r="B3072" s="31" t="s">
        <v>131</v>
      </c>
      <c r="C3072" s="31" t="s">
        <v>15</v>
      </c>
      <c r="D3072" s="31">
        <v>7</v>
      </c>
      <c r="E3072" s="31">
        <v>7</v>
      </c>
      <c r="F3072" s="32">
        <v>45413</v>
      </c>
      <c r="G3072" s="33">
        <v>19928.37</v>
      </c>
      <c r="H3072" s="31">
        <v>950</v>
      </c>
      <c r="I3072" s="33">
        <v>6185</v>
      </c>
      <c r="J3072" s="33">
        <v>4878.25</v>
      </c>
      <c r="K3072" s="33">
        <v>2230.25</v>
      </c>
      <c r="L3072" s="31">
        <v>195</v>
      </c>
      <c r="M3072" s="31"/>
      <c r="N3072" s="33">
        <v>34366.870000000003</v>
      </c>
      <c r="O3072" s="31">
        <v>100</v>
      </c>
    </row>
    <row r="3073" spans="1:15" x14ac:dyDescent="0.25">
      <c r="A3073" s="30">
        <v>41</v>
      </c>
      <c r="B3073" s="31" t="s">
        <v>50</v>
      </c>
      <c r="C3073" s="31" t="s">
        <v>38</v>
      </c>
      <c r="D3073" s="31">
        <v>5</v>
      </c>
      <c r="E3073" s="31">
        <v>6</v>
      </c>
      <c r="F3073" s="32">
        <v>45413</v>
      </c>
      <c r="G3073" s="33">
        <v>34478.25</v>
      </c>
      <c r="H3073" s="31">
        <v>0</v>
      </c>
      <c r="I3073" s="33">
        <v>1128.99</v>
      </c>
      <c r="J3073" s="33">
        <v>13536.16</v>
      </c>
      <c r="K3073" s="33">
        <v>2768.91</v>
      </c>
      <c r="L3073" s="33">
        <v>1145.8699999999999</v>
      </c>
      <c r="M3073" s="33"/>
      <c r="N3073" s="33">
        <v>53058.18</v>
      </c>
      <c r="O3073" s="31">
        <v>0</v>
      </c>
    </row>
    <row r="3074" spans="1:15" x14ac:dyDescent="0.25">
      <c r="A3074" s="30">
        <v>97</v>
      </c>
      <c r="B3074" s="31" t="s">
        <v>96</v>
      </c>
      <c r="C3074" s="31" t="s">
        <v>15</v>
      </c>
      <c r="D3074" s="31">
        <v>8</v>
      </c>
      <c r="E3074" s="31">
        <v>7</v>
      </c>
      <c r="F3074" s="32">
        <v>45413</v>
      </c>
      <c r="G3074" s="33">
        <v>9793.74</v>
      </c>
      <c r="H3074" s="31">
        <v>0</v>
      </c>
      <c r="I3074" s="33">
        <v>1697</v>
      </c>
      <c r="J3074" s="33">
        <v>9590.7199999999993</v>
      </c>
      <c r="K3074" s="33">
        <v>3116.29</v>
      </c>
      <c r="L3074" s="31">
        <v>30.58</v>
      </c>
      <c r="M3074" s="31"/>
      <c r="N3074" s="33">
        <v>24228.33</v>
      </c>
      <c r="O3074" s="31">
        <v>-60</v>
      </c>
    </row>
    <row r="3075" spans="1:15" x14ac:dyDescent="0.25">
      <c r="A3075" s="30">
        <v>8</v>
      </c>
      <c r="B3075" s="31" t="s">
        <v>18</v>
      </c>
      <c r="C3075" s="31" t="s">
        <v>15</v>
      </c>
      <c r="D3075" s="31">
        <v>6</v>
      </c>
      <c r="E3075" s="31">
        <v>6</v>
      </c>
      <c r="F3075" s="32">
        <v>45413</v>
      </c>
      <c r="G3075" s="33">
        <v>5816.34</v>
      </c>
      <c r="H3075" s="31">
        <v>312.5</v>
      </c>
      <c r="I3075" s="31">
        <v>60</v>
      </c>
      <c r="J3075" s="33">
        <v>3739.02</v>
      </c>
      <c r="K3075" s="31">
        <v>611.28</v>
      </c>
      <c r="L3075" s="31">
        <v>13.59</v>
      </c>
      <c r="M3075" s="31"/>
      <c r="N3075" s="33">
        <v>10552.73</v>
      </c>
      <c r="O3075" s="31">
        <v>0</v>
      </c>
    </row>
    <row r="3076" spans="1:15" x14ac:dyDescent="0.25">
      <c r="A3076" s="30">
        <v>35</v>
      </c>
      <c r="B3076" s="31" t="s">
        <v>61</v>
      </c>
      <c r="C3076" s="31" t="s">
        <v>15</v>
      </c>
      <c r="D3076" s="31">
        <v>9</v>
      </c>
      <c r="E3076" s="31">
        <v>6</v>
      </c>
      <c r="F3076" s="32">
        <v>45413</v>
      </c>
      <c r="G3076" s="33">
        <v>18577.12</v>
      </c>
      <c r="H3076" s="31">
        <v>0</v>
      </c>
      <c r="I3076" s="31">
        <v>0</v>
      </c>
      <c r="J3076" s="33">
        <v>5971.27</v>
      </c>
      <c r="K3076" s="33">
        <v>2202.41</v>
      </c>
      <c r="L3076" s="31">
        <v>34.950000000000003</v>
      </c>
      <c r="M3076" s="31"/>
      <c r="N3076" s="33">
        <v>26785.75</v>
      </c>
      <c r="O3076" s="31">
        <v>-10</v>
      </c>
    </row>
    <row r="3077" spans="1:15" x14ac:dyDescent="0.25">
      <c r="A3077" s="30">
        <v>55</v>
      </c>
      <c r="B3077" s="31" t="s">
        <v>118</v>
      </c>
      <c r="C3077" s="31" t="s">
        <v>36</v>
      </c>
      <c r="D3077" s="31">
        <v>10</v>
      </c>
      <c r="E3077" s="31">
        <v>6</v>
      </c>
      <c r="F3077" s="32">
        <v>45413</v>
      </c>
      <c r="G3077" s="33">
        <v>21134.12</v>
      </c>
      <c r="H3077" s="31">
        <v>0</v>
      </c>
      <c r="I3077" s="31">
        <v>495</v>
      </c>
      <c r="J3077" s="33">
        <v>5865.08</v>
      </c>
      <c r="K3077" s="33">
        <v>2828.53</v>
      </c>
      <c r="L3077" s="31">
        <v>0</v>
      </c>
      <c r="M3077" s="31"/>
      <c r="N3077" s="33">
        <v>30322.73</v>
      </c>
      <c r="O3077" s="31">
        <v>40</v>
      </c>
    </row>
    <row r="3078" spans="1:15" x14ac:dyDescent="0.25">
      <c r="A3078" s="30">
        <v>117</v>
      </c>
      <c r="B3078" s="31" t="s">
        <v>89</v>
      </c>
      <c r="C3078" s="31" t="s">
        <v>15</v>
      </c>
      <c r="D3078" s="31">
        <v>5</v>
      </c>
      <c r="E3078" s="31">
        <v>7</v>
      </c>
      <c r="F3078" s="32">
        <v>45413</v>
      </c>
      <c r="G3078" s="33">
        <v>4910.7700000000004</v>
      </c>
      <c r="H3078" s="31">
        <v>300</v>
      </c>
      <c r="I3078" s="31">
        <v>461.75</v>
      </c>
      <c r="J3078" s="33">
        <v>4433.6499999999996</v>
      </c>
      <c r="K3078" s="33">
        <v>3689.44</v>
      </c>
      <c r="L3078" s="31">
        <v>0</v>
      </c>
      <c r="M3078" s="31"/>
      <c r="N3078" s="33">
        <v>13795.61</v>
      </c>
      <c r="O3078" s="31">
        <v>0</v>
      </c>
    </row>
    <row r="3079" spans="1:15" x14ac:dyDescent="0.25">
      <c r="A3079" s="30">
        <v>69</v>
      </c>
      <c r="B3079" s="31" t="s">
        <v>76</v>
      </c>
      <c r="C3079" s="31" t="s">
        <v>15</v>
      </c>
      <c r="D3079" s="31">
        <v>7</v>
      </c>
      <c r="E3079" s="31">
        <v>6</v>
      </c>
      <c r="F3079" s="32">
        <v>45413</v>
      </c>
      <c r="G3079" s="33">
        <v>14554.75</v>
      </c>
      <c r="H3079" s="31">
        <v>125</v>
      </c>
      <c r="I3079" s="31">
        <v>160</v>
      </c>
      <c r="J3079" s="33">
        <v>9058.32</v>
      </c>
      <c r="K3079" s="33">
        <v>2364.69</v>
      </c>
      <c r="L3079" s="31">
        <v>552.91999999999996</v>
      </c>
      <c r="M3079" s="31"/>
      <c r="N3079" s="33">
        <v>26815.68</v>
      </c>
      <c r="O3079" s="31">
        <v>0</v>
      </c>
    </row>
    <row r="3080" spans="1:15" x14ac:dyDescent="0.25">
      <c r="A3080" s="30">
        <v>90</v>
      </c>
      <c r="B3080" s="31" t="s">
        <v>90</v>
      </c>
      <c r="C3080" s="31" t="s">
        <v>38</v>
      </c>
      <c r="D3080" s="31">
        <v>6</v>
      </c>
      <c r="E3080" s="31">
        <v>7</v>
      </c>
      <c r="F3080" s="32">
        <v>45413</v>
      </c>
      <c r="G3080" s="33">
        <v>40805.82</v>
      </c>
      <c r="H3080" s="33">
        <v>1080</v>
      </c>
      <c r="I3080" s="31">
        <v>396</v>
      </c>
      <c r="J3080" s="33">
        <v>16519.72</v>
      </c>
      <c r="K3080" s="33">
        <v>7731.05</v>
      </c>
      <c r="L3080" s="31">
        <v>66.5</v>
      </c>
      <c r="M3080" s="31"/>
      <c r="N3080" s="33">
        <v>66599.09</v>
      </c>
      <c r="O3080" s="31">
        <v>-106.6</v>
      </c>
    </row>
    <row r="3081" spans="1:15" x14ac:dyDescent="0.25">
      <c r="A3081" s="30">
        <v>18</v>
      </c>
      <c r="B3081" s="31" t="s">
        <v>29</v>
      </c>
      <c r="C3081" s="31" t="s">
        <v>15</v>
      </c>
      <c r="D3081" s="31">
        <v>6</v>
      </c>
      <c r="E3081" s="31">
        <v>6</v>
      </c>
      <c r="F3081" s="32">
        <v>45413</v>
      </c>
      <c r="G3081" s="33">
        <v>2661.72</v>
      </c>
      <c r="H3081" s="31">
        <v>0</v>
      </c>
      <c r="I3081" s="31">
        <v>450</v>
      </c>
      <c r="J3081" s="33">
        <v>1056.5</v>
      </c>
      <c r="K3081" s="31">
        <v>520.51</v>
      </c>
      <c r="L3081" s="33">
        <v>1982.83</v>
      </c>
      <c r="M3081" s="33"/>
      <c r="N3081" s="33">
        <v>6671.56</v>
      </c>
      <c r="O3081" s="31">
        <v>-80</v>
      </c>
    </row>
    <row r="3082" spans="1:15" x14ac:dyDescent="0.25">
      <c r="A3082" s="30">
        <v>100</v>
      </c>
      <c r="B3082" s="31" t="s">
        <v>103</v>
      </c>
      <c r="C3082" s="31" t="s">
        <v>15</v>
      </c>
      <c r="D3082" s="31">
        <v>8</v>
      </c>
      <c r="E3082" s="31">
        <v>6</v>
      </c>
      <c r="F3082" s="32">
        <v>45413</v>
      </c>
      <c r="G3082" s="33">
        <v>12639.12</v>
      </c>
      <c r="H3082" s="31">
        <v>0</v>
      </c>
      <c r="I3082" s="31">
        <v>0</v>
      </c>
      <c r="J3082" s="33">
        <v>11050.24</v>
      </c>
      <c r="K3082" s="33">
        <v>6949.61</v>
      </c>
      <c r="L3082" s="31">
        <v>315</v>
      </c>
      <c r="M3082" s="31"/>
      <c r="N3082" s="33">
        <v>30953.97</v>
      </c>
      <c r="O3082" s="31">
        <v>0</v>
      </c>
    </row>
    <row r="3083" spans="1:15" x14ac:dyDescent="0.25">
      <c r="A3083" s="30">
        <v>44</v>
      </c>
      <c r="B3083" s="31" t="s">
        <v>84</v>
      </c>
      <c r="C3083" s="31" t="s">
        <v>15</v>
      </c>
      <c r="D3083" s="31">
        <v>7</v>
      </c>
      <c r="E3083" s="31">
        <v>6</v>
      </c>
      <c r="F3083" s="32">
        <v>45413</v>
      </c>
      <c r="G3083" s="33">
        <v>32283.43</v>
      </c>
      <c r="H3083" s="31">
        <v>-250</v>
      </c>
      <c r="I3083" s="31">
        <v>0</v>
      </c>
      <c r="J3083" s="33">
        <v>9836.85</v>
      </c>
      <c r="K3083" s="33">
        <v>2326.21</v>
      </c>
      <c r="L3083" s="33">
        <v>3275</v>
      </c>
      <c r="M3083" s="33"/>
      <c r="N3083" s="33">
        <v>47471.49</v>
      </c>
      <c r="O3083" s="31">
        <v>-388.45</v>
      </c>
    </row>
    <row r="3084" spans="1:15" ht="30" x14ac:dyDescent="0.25">
      <c r="A3084" s="30">
        <v>109</v>
      </c>
      <c r="B3084" s="31" t="s">
        <v>99</v>
      </c>
      <c r="C3084" s="31" t="s">
        <v>20</v>
      </c>
      <c r="D3084" s="31">
        <v>7</v>
      </c>
      <c r="E3084" s="31">
        <v>6</v>
      </c>
      <c r="F3084" s="32">
        <v>45413</v>
      </c>
      <c r="G3084" s="33">
        <v>30539.75</v>
      </c>
      <c r="H3084" s="33">
        <v>7860</v>
      </c>
      <c r="I3084" s="31">
        <v>188.1</v>
      </c>
      <c r="J3084" s="33">
        <v>8185.77</v>
      </c>
      <c r="K3084" s="33">
        <v>2307.2199999999998</v>
      </c>
      <c r="L3084" s="31">
        <v>0</v>
      </c>
      <c r="M3084" s="31"/>
      <c r="N3084" s="33">
        <v>49080.84</v>
      </c>
      <c r="O3084" s="31">
        <v>0</v>
      </c>
    </row>
    <row r="3085" spans="1:15" x14ac:dyDescent="0.25">
      <c r="A3085" s="30">
        <v>53</v>
      </c>
      <c r="B3085" s="31" t="s">
        <v>66</v>
      </c>
      <c r="C3085" s="31" t="s">
        <v>36</v>
      </c>
      <c r="D3085" s="31">
        <v>6</v>
      </c>
      <c r="E3085" s="31">
        <v>6</v>
      </c>
      <c r="F3085" s="32">
        <v>45413</v>
      </c>
      <c r="G3085" s="33">
        <v>19443.740000000002</v>
      </c>
      <c r="H3085" s="31">
        <v>0</v>
      </c>
      <c r="I3085" s="31">
        <v>910</v>
      </c>
      <c r="J3085" s="33">
        <v>4595.38</v>
      </c>
      <c r="K3085" s="33">
        <v>1354.5</v>
      </c>
      <c r="L3085" s="31">
        <v>158</v>
      </c>
      <c r="M3085" s="31"/>
      <c r="N3085" s="33">
        <v>26461.62</v>
      </c>
      <c r="O3085" s="31">
        <v>55</v>
      </c>
    </row>
    <row r="3086" spans="1:15" x14ac:dyDescent="0.25">
      <c r="A3086" s="30">
        <v>22</v>
      </c>
      <c r="B3086" s="31" t="s">
        <v>34</v>
      </c>
      <c r="C3086" s="31" t="s">
        <v>15</v>
      </c>
      <c r="D3086" s="31">
        <v>6</v>
      </c>
      <c r="E3086" s="31">
        <v>4.5</v>
      </c>
      <c r="F3086" s="32">
        <v>45413</v>
      </c>
      <c r="G3086" s="33">
        <v>6519.5</v>
      </c>
      <c r="H3086" s="31">
        <v>0</v>
      </c>
      <c r="I3086" s="31">
        <v>0</v>
      </c>
      <c r="J3086" s="33">
        <v>1624.5</v>
      </c>
      <c r="K3086" s="31">
        <v>243</v>
      </c>
      <c r="L3086" s="31">
        <v>0</v>
      </c>
      <c r="M3086" s="31"/>
      <c r="N3086" s="33">
        <v>8387</v>
      </c>
      <c r="O3086" s="31">
        <v>0</v>
      </c>
    </row>
    <row r="3087" spans="1:15" x14ac:dyDescent="0.25">
      <c r="A3087" s="30">
        <v>118</v>
      </c>
      <c r="B3087" s="31" t="s">
        <v>102</v>
      </c>
      <c r="C3087" s="31" t="s">
        <v>15</v>
      </c>
      <c r="D3087" s="31">
        <v>8</v>
      </c>
      <c r="E3087" s="31">
        <v>7</v>
      </c>
      <c r="F3087" s="32">
        <v>45413</v>
      </c>
      <c r="G3087" s="33">
        <v>17909.48</v>
      </c>
      <c r="H3087" s="31">
        <v>0</v>
      </c>
      <c r="I3087" s="31">
        <v>210</v>
      </c>
      <c r="J3087" s="33">
        <v>10527.69</v>
      </c>
      <c r="K3087" s="33">
        <v>4194.58</v>
      </c>
      <c r="L3087" s="31">
        <v>49.46</v>
      </c>
      <c r="M3087" s="31"/>
      <c r="N3087" s="33">
        <v>32891.21</v>
      </c>
      <c r="O3087" s="31">
        <v>0</v>
      </c>
    </row>
    <row r="3088" spans="1:15" x14ac:dyDescent="0.25">
      <c r="A3088" s="30">
        <v>94</v>
      </c>
      <c r="B3088" s="31" t="s">
        <v>124</v>
      </c>
      <c r="C3088" s="31" t="s">
        <v>38</v>
      </c>
      <c r="D3088" s="31">
        <v>7</v>
      </c>
      <c r="E3088" s="31">
        <v>7</v>
      </c>
      <c r="F3088" s="32">
        <v>45413</v>
      </c>
      <c r="G3088" s="33">
        <v>19057.73</v>
      </c>
      <c r="H3088" s="33">
        <v>1000</v>
      </c>
      <c r="I3088" s="31">
        <v>605</v>
      </c>
      <c r="J3088" s="33">
        <v>6471.72</v>
      </c>
      <c r="K3088" s="33">
        <v>4481.51</v>
      </c>
      <c r="L3088" s="31">
        <v>0</v>
      </c>
      <c r="M3088" s="31"/>
      <c r="N3088" s="33">
        <v>31615.96</v>
      </c>
      <c r="O3088" s="31">
        <v>-351.51</v>
      </c>
    </row>
    <row r="3089" spans="1:15" x14ac:dyDescent="0.25">
      <c r="A3089" s="30">
        <v>21</v>
      </c>
      <c r="B3089" s="31" t="s">
        <v>33</v>
      </c>
      <c r="C3089" s="31" t="s">
        <v>15</v>
      </c>
      <c r="D3089" s="31">
        <v>6</v>
      </c>
      <c r="E3089" s="31">
        <v>6</v>
      </c>
      <c r="F3089" s="32">
        <v>45413</v>
      </c>
      <c r="G3089" s="33">
        <v>15494.51</v>
      </c>
      <c r="H3089" s="33">
        <v>2880</v>
      </c>
      <c r="I3089" s="31">
        <v>620</v>
      </c>
      <c r="J3089" s="33">
        <v>5195.29</v>
      </c>
      <c r="K3089" s="33">
        <v>1189.77</v>
      </c>
      <c r="L3089" s="31">
        <v>810.93</v>
      </c>
      <c r="M3089" s="31"/>
      <c r="N3089" s="33">
        <v>26190.5</v>
      </c>
      <c r="O3089" s="31">
        <v>0</v>
      </c>
    </row>
    <row r="3090" spans="1:15" x14ac:dyDescent="0.25">
      <c r="A3090" s="30">
        <v>32</v>
      </c>
      <c r="B3090" s="31" t="s">
        <v>49</v>
      </c>
      <c r="C3090" s="31" t="s">
        <v>15</v>
      </c>
      <c r="D3090" s="31">
        <v>7</v>
      </c>
      <c r="E3090" s="31">
        <v>7</v>
      </c>
      <c r="F3090" s="32">
        <v>45413</v>
      </c>
      <c r="G3090" s="33">
        <v>9092</v>
      </c>
      <c r="H3090" s="31">
        <v>0</v>
      </c>
      <c r="I3090" s="31">
        <v>95</v>
      </c>
      <c r="J3090" s="33">
        <v>2486.25</v>
      </c>
      <c r="K3090" s="31">
        <v>585.29999999999995</v>
      </c>
      <c r="L3090" s="31">
        <v>59.97</v>
      </c>
      <c r="M3090" s="31"/>
      <c r="N3090" s="33">
        <v>12318.52</v>
      </c>
      <c r="O3090" s="31">
        <v>0</v>
      </c>
    </row>
    <row r="3091" spans="1:15" x14ac:dyDescent="0.25">
      <c r="A3091" s="30">
        <v>40</v>
      </c>
      <c r="B3091" s="31" t="s">
        <v>57</v>
      </c>
      <c r="C3091" s="31" t="s">
        <v>32</v>
      </c>
      <c r="D3091" s="31">
        <v>7</v>
      </c>
      <c r="E3091" s="31">
        <v>6</v>
      </c>
      <c r="F3091" s="32">
        <v>45413</v>
      </c>
      <c r="G3091" s="33">
        <v>32629</v>
      </c>
      <c r="H3091" s="31">
        <v>0</v>
      </c>
      <c r="I3091" s="31">
        <v>760</v>
      </c>
      <c r="J3091" s="33">
        <v>11621</v>
      </c>
      <c r="K3091" s="33">
        <v>2316.1999999999998</v>
      </c>
      <c r="L3091" s="31">
        <v>38.97</v>
      </c>
      <c r="M3091" s="31"/>
      <c r="N3091" s="33">
        <v>47365.17</v>
      </c>
      <c r="O3091" s="31">
        <v>0</v>
      </c>
    </row>
    <row r="3092" spans="1:15" x14ac:dyDescent="0.25">
      <c r="A3092" s="30">
        <v>17</v>
      </c>
      <c r="B3092" s="31" t="s">
        <v>28</v>
      </c>
      <c r="C3092" s="31" t="s">
        <v>15</v>
      </c>
      <c r="D3092" s="31">
        <v>7</v>
      </c>
      <c r="E3092" s="31">
        <v>6</v>
      </c>
      <c r="F3092" s="32">
        <v>45413</v>
      </c>
      <c r="G3092" s="33">
        <v>20892.810000000001</v>
      </c>
      <c r="H3092" s="33">
        <v>1150</v>
      </c>
      <c r="I3092" s="33">
        <v>3533</v>
      </c>
      <c r="J3092" s="33">
        <v>8591.02</v>
      </c>
      <c r="K3092" s="33">
        <v>3377.3</v>
      </c>
      <c r="L3092" s="33">
        <v>8049.91</v>
      </c>
      <c r="M3092" s="33"/>
      <c r="N3092" s="33">
        <v>45594.04</v>
      </c>
      <c r="O3092" s="31">
        <v>0</v>
      </c>
    </row>
    <row r="3093" spans="1:15" x14ac:dyDescent="0.25">
      <c r="A3093" s="30">
        <v>60</v>
      </c>
      <c r="B3093" s="31" t="s">
        <v>67</v>
      </c>
      <c r="C3093" s="31" t="s">
        <v>15</v>
      </c>
      <c r="D3093" s="31">
        <v>7</v>
      </c>
      <c r="E3093" s="31">
        <v>6</v>
      </c>
      <c r="F3093" s="32">
        <v>45413</v>
      </c>
      <c r="G3093" s="33">
        <v>16310</v>
      </c>
      <c r="H3093" s="31">
        <v>0</v>
      </c>
      <c r="I3093" s="31">
        <v>625</v>
      </c>
      <c r="J3093" s="33">
        <v>7969</v>
      </c>
      <c r="K3093" s="33">
        <v>1688.5</v>
      </c>
      <c r="L3093" s="31">
        <v>516.87</v>
      </c>
      <c r="M3093" s="31"/>
      <c r="N3093" s="33">
        <v>27109.37</v>
      </c>
      <c r="O3093" s="31">
        <v>0</v>
      </c>
    </row>
    <row r="3094" spans="1:15" x14ac:dyDescent="0.25">
      <c r="A3094" s="30">
        <v>128</v>
      </c>
      <c r="B3094" s="31" t="s">
        <v>111</v>
      </c>
      <c r="C3094" s="31" t="s">
        <v>15</v>
      </c>
      <c r="D3094" s="31">
        <v>7</v>
      </c>
      <c r="E3094" s="31">
        <v>6</v>
      </c>
      <c r="F3094" s="32">
        <v>45413</v>
      </c>
      <c r="G3094" s="33">
        <v>8293.5499999999993</v>
      </c>
      <c r="H3094" s="31">
        <v>0</v>
      </c>
      <c r="I3094" s="31">
        <v>0</v>
      </c>
      <c r="J3094" s="33">
        <v>2536.35</v>
      </c>
      <c r="K3094" s="33">
        <v>1187.83</v>
      </c>
      <c r="L3094" s="31">
        <v>54.99</v>
      </c>
      <c r="M3094" s="31"/>
      <c r="N3094" s="33">
        <v>12072.72</v>
      </c>
      <c r="O3094" s="31">
        <v>-67.599999999999994</v>
      </c>
    </row>
    <row r="3095" spans="1:15" x14ac:dyDescent="0.25">
      <c r="A3095" s="30">
        <v>47</v>
      </c>
      <c r="B3095" s="31" t="s">
        <v>77</v>
      </c>
      <c r="C3095" s="31" t="s">
        <v>36</v>
      </c>
      <c r="D3095" s="31">
        <v>9</v>
      </c>
      <c r="E3095" s="31">
        <v>6</v>
      </c>
      <c r="F3095" s="32">
        <v>45413</v>
      </c>
      <c r="G3095" s="33">
        <v>25797.13</v>
      </c>
      <c r="H3095" s="33">
        <v>2250</v>
      </c>
      <c r="I3095" s="33">
        <v>10266</v>
      </c>
      <c r="J3095" s="33">
        <v>8166.33</v>
      </c>
      <c r="K3095" s="33">
        <v>3304.68</v>
      </c>
      <c r="L3095" s="33">
        <v>2881.96</v>
      </c>
      <c r="M3095" s="33"/>
      <c r="N3095" s="33">
        <v>52666.1</v>
      </c>
      <c r="O3095" s="31">
        <v>0</v>
      </c>
    </row>
    <row r="3096" spans="1:15" x14ac:dyDescent="0.25">
      <c r="A3096" s="30">
        <v>88</v>
      </c>
      <c r="B3096" s="31" t="s">
        <v>92</v>
      </c>
      <c r="C3096" s="31" t="s">
        <v>15</v>
      </c>
      <c r="D3096" s="31">
        <v>7</v>
      </c>
      <c r="E3096" s="31">
        <v>7</v>
      </c>
      <c r="F3096" s="32">
        <v>45413</v>
      </c>
      <c r="G3096" s="33">
        <v>20738.07</v>
      </c>
      <c r="H3096" s="31">
        <v>0</v>
      </c>
      <c r="I3096" s="33">
        <v>3520</v>
      </c>
      <c r="J3096" s="33">
        <v>7141.33</v>
      </c>
      <c r="K3096" s="33">
        <v>3389.95</v>
      </c>
      <c r="L3096" s="33">
        <v>3101.99</v>
      </c>
      <c r="M3096" s="33"/>
      <c r="N3096" s="33">
        <v>37891.339999999997</v>
      </c>
      <c r="O3096" s="31">
        <v>0</v>
      </c>
    </row>
    <row r="3097" spans="1:15" x14ac:dyDescent="0.25">
      <c r="A3097" s="30">
        <v>73</v>
      </c>
      <c r="B3097" s="31" t="s">
        <v>112</v>
      </c>
      <c r="C3097" s="31" t="s">
        <v>38</v>
      </c>
      <c r="D3097" s="31">
        <v>7</v>
      </c>
      <c r="E3097" s="31">
        <v>7</v>
      </c>
      <c r="F3097" s="32">
        <v>45413</v>
      </c>
      <c r="G3097" s="33">
        <v>20143.53</v>
      </c>
      <c r="H3097" s="31">
        <v>0</v>
      </c>
      <c r="I3097" s="31">
        <v>0</v>
      </c>
      <c r="J3097" s="33">
        <v>8725.58</v>
      </c>
      <c r="K3097" s="33">
        <v>2195.9899999999998</v>
      </c>
      <c r="L3097" s="31">
        <v>60</v>
      </c>
      <c r="M3097" s="31"/>
      <c r="N3097" s="33">
        <v>31125.1</v>
      </c>
      <c r="O3097" s="31">
        <v>-278.99</v>
      </c>
    </row>
    <row r="3098" spans="1:15" x14ac:dyDescent="0.25">
      <c r="A3098" s="30">
        <v>20</v>
      </c>
      <c r="B3098" s="31" t="s">
        <v>30</v>
      </c>
      <c r="C3098" s="31" t="s">
        <v>15</v>
      </c>
      <c r="D3098" s="31">
        <v>6</v>
      </c>
      <c r="E3098" s="31">
        <v>4.5</v>
      </c>
      <c r="F3098" s="32">
        <v>45413</v>
      </c>
      <c r="G3098" s="33">
        <v>8881.2000000000007</v>
      </c>
      <c r="H3098" s="31">
        <v>0</v>
      </c>
      <c r="I3098" s="31">
        <v>160</v>
      </c>
      <c r="J3098" s="33">
        <v>2211</v>
      </c>
      <c r="K3098" s="31">
        <v>471</v>
      </c>
      <c r="L3098" s="31">
        <v>22.5</v>
      </c>
      <c r="M3098" s="31"/>
      <c r="N3098" s="33">
        <v>11745.7</v>
      </c>
      <c r="O3098" s="31">
        <v>0</v>
      </c>
    </row>
    <row r="3099" spans="1:15" x14ac:dyDescent="0.25">
      <c r="A3099" s="30">
        <v>143</v>
      </c>
      <c r="B3099" s="31" t="s">
        <v>132</v>
      </c>
      <c r="C3099" s="31" t="s">
        <v>32</v>
      </c>
      <c r="D3099" s="31">
        <v>8</v>
      </c>
      <c r="E3099" s="31">
        <v>7</v>
      </c>
      <c r="F3099" s="32">
        <v>45413</v>
      </c>
      <c r="G3099" s="33">
        <v>14319.87</v>
      </c>
      <c r="H3099" s="31">
        <v>0</v>
      </c>
      <c r="I3099" s="31">
        <v>120</v>
      </c>
      <c r="J3099" s="33">
        <v>7132.62</v>
      </c>
      <c r="K3099" s="33">
        <v>2307.0100000000002</v>
      </c>
      <c r="L3099" s="31">
        <v>0</v>
      </c>
      <c r="M3099" s="31"/>
      <c r="N3099" s="33">
        <v>23879.5</v>
      </c>
      <c r="O3099" s="31">
        <v>30.25</v>
      </c>
    </row>
    <row r="3100" spans="1:15" x14ac:dyDescent="0.25">
      <c r="A3100" s="30">
        <v>113</v>
      </c>
      <c r="B3100" s="31" t="s">
        <v>109</v>
      </c>
      <c r="C3100" s="31" t="s">
        <v>32</v>
      </c>
      <c r="D3100" s="31">
        <v>6</v>
      </c>
      <c r="E3100" s="31">
        <v>7</v>
      </c>
      <c r="F3100" s="32">
        <v>45413</v>
      </c>
      <c r="G3100" s="33">
        <v>27317.93</v>
      </c>
      <c r="H3100" s="33">
        <v>2407.11</v>
      </c>
      <c r="I3100" s="31">
        <v>0</v>
      </c>
      <c r="J3100" s="33">
        <v>7830.07</v>
      </c>
      <c r="K3100" s="33">
        <v>2775.1</v>
      </c>
      <c r="L3100" s="33">
        <v>1720.93</v>
      </c>
      <c r="M3100" s="33"/>
      <c r="N3100" s="33">
        <v>42051.14</v>
      </c>
      <c r="O3100" s="31">
        <v>-816.86</v>
      </c>
    </row>
    <row r="3101" spans="1:15" ht="30" x14ac:dyDescent="0.25">
      <c r="A3101" s="30">
        <v>98</v>
      </c>
      <c r="B3101" s="31" t="s">
        <v>133</v>
      </c>
      <c r="C3101" s="31" t="s">
        <v>59</v>
      </c>
      <c r="D3101" s="31">
        <v>8</v>
      </c>
      <c r="E3101" s="31">
        <v>6</v>
      </c>
      <c r="F3101" s="32">
        <v>45413</v>
      </c>
      <c r="G3101" s="33">
        <v>8906.61</v>
      </c>
      <c r="H3101" s="31">
        <v>0</v>
      </c>
      <c r="I3101" s="31">
        <v>0</v>
      </c>
      <c r="J3101" s="33">
        <v>2492.52</v>
      </c>
      <c r="K3101" s="31">
        <v>807.12</v>
      </c>
      <c r="L3101" s="31">
        <v>91.75</v>
      </c>
      <c r="M3101" s="31"/>
      <c r="N3101" s="33">
        <v>12298</v>
      </c>
      <c r="O3101" s="31">
        <v>0</v>
      </c>
    </row>
    <row r="3102" spans="1:15" x14ac:dyDescent="0.25">
      <c r="A3102" s="30">
        <v>62</v>
      </c>
      <c r="B3102" s="31" t="s">
        <v>63</v>
      </c>
      <c r="C3102" s="31" t="s">
        <v>15</v>
      </c>
      <c r="D3102" s="31">
        <v>9</v>
      </c>
      <c r="E3102" s="31">
        <v>6</v>
      </c>
      <c r="F3102" s="32">
        <v>45413</v>
      </c>
      <c r="G3102" s="33">
        <v>5437.67</v>
      </c>
      <c r="H3102" s="31">
        <v>0</v>
      </c>
      <c r="I3102" s="31">
        <v>300</v>
      </c>
      <c r="J3102" s="33">
        <v>4455</v>
      </c>
      <c r="K3102" s="33">
        <v>1900.94</v>
      </c>
      <c r="L3102" s="31">
        <v>0</v>
      </c>
      <c r="M3102" s="31"/>
      <c r="N3102" s="33">
        <v>12093.61</v>
      </c>
      <c r="O3102" s="31">
        <v>0</v>
      </c>
    </row>
    <row r="3103" spans="1:15" x14ac:dyDescent="0.25">
      <c r="A3103" s="30">
        <v>79</v>
      </c>
      <c r="B3103" s="31" t="s">
        <v>123</v>
      </c>
      <c r="C3103" s="31" t="s">
        <v>38</v>
      </c>
      <c r="D3103" s="31">
        <v>7</v>
      </c>
      <c r="E3103" s="31">
        <v>7</v>
      </c>
      <c r="F3103" s="32">
        <v>45413</v>
      </c>
      <c r="G3103" s="33">
        <v>18334.939999999999</v>
      </c>
      <c r="H3103" s="31">
        <v>0</v>
      </c>
      <c r="I3103" s="33">
        <v>1270</v>
      </c>
      <c r="J3103" s="33">
        <v>4029</v>
      </c>
      <c r="K3103" s="33">
        <v>1887.6</v>
      </c>
      <c r="L3103" s="31">
        <v>0</v>
      </c>
      <c r="M3103" s="31"/>
      <c r="N3103" s="33">
        <v>25521.54</v>
      </c>
      <c r="O3103" s="31">
        <v>0</v>
      </c>
    </row>
    <row r="3104" spans="1:15" x14ac:dyDescent="0.25">
      <c r="A3104" s="30">
        <v>63</v>
      </c>
      <c r="B3104" s="31" t="s">
        <v>56</v>
      </c>
      <c r="C3104" s="31" t="s">
        <v>15</v>
      </c>
      <c r="D3104" s="31">
        <v>8</v>
      </c>
      <c r="E3104" s="31">
        <v>6</v>
      </c>
      <c r="F3104" s="32">
        <v>45413</v>
      </c>
      <c r="G3104" s="33">
        <v>31188.25</v>
      </c>
      <c r="H3104" s="31">
        <v>100</v>
      </c>
      <c r="I3104" s="33">
        <v>1254</v>
      </c>
      <c r="J3104" s="33">
        <v>11458.07</v>
      </c>
      <c r="K3104" s="33">
        <v>2300.9899999999998</v>
      </c>
      <c r="L3104" s="33">
        <v>4596.7</v>
      </c>
      <c r="M3104" s="33"/>
      <c r="N3104" s="33">
        <v>50898.01</v>
      </c>
      <c r="O3104" s="31">
        <v>0</v>
      </c>
    </row>
    <row r="3105" spans="1:15" x14ac:dyDescent="0.25">
      <c r="A3105" s="30">
        <v>108</v>
      </c>
      <c r="B3105" s="31" t="s">
        <v>97</v>
      </c>
      <c r="C3105" s="31" t="s">
        <v>15</v>
      </c>
      <c r="D3105" s="31">
        <v>9</v>
      </c>
      <c r="E3105" s="31">
        <v>4.5</v>
      </c>
      <c r="F3105" s="32">
        <v>45413</v>
      </c>
      <c r="G3105" s="33">
        <v>15656.6</v>
      </c>
      <c r="H3105" s="31">
        <v>0</v>
      </c>
      <c r="I3105" s="31">
        <v>100</v>
      </c>
      <c r="J3105" s="33">
        <v>3975.24</v>
      </c>
      <c r="K3105" s="33">
        <v>1214.73</v>
      </c>
      <c r="L3105" s="31">
        <v>43</v>
      </c>
      <c r="M3105" s="31"/>
      <c r="N3105" s="33">
        <v>20989.57</v>
      </c>
      <c r="O3105" s="31">
        <v>0</v>
      </c>
    </row>
    <row r="3106" spans="1:15" x14ac:dyDescent="0.25">
      <c r="A3106" s="30">
        <v>7</v>
      </c>
      <c r="B3106" s="31" t="s">
        <v>17</v>
      </c>
      <c r="C3106" s="31" t="s">
        <v>15</v>
      </c>
      <c r="D3106" s="31">
        <v>6</v>
      </c>
      <c r="E3106" s="31">
        <v>6</v>
      </c>
      <c r="F3106" s="32">
        <v>45413</v>
      </c>
      <c r="G3106" s="33">
        <v>3932.52</v>
      </c>
      <c r="H3106" s="31">
        <v>0</v>
      </c>
      <c r="I3106" s="31">
        <v>0</v>
      </c>
      <c r="J3106" s="31">
        <v>828.25</v>
      </c>
      <c r="K3106" s="31">
        <v>223</v>
      </c>
      <c r="L3106" s="31">
        <v>0</v>
      </c>
      <c r="M3106" s="31"/>
      <c r="N3106" s="33">
        <v>4983.7700000000004</v>
      </c>
      <c r="O3106" s="31">
        <v>0</v>
      </c>
    </row>
    <row r="3107" spans="1:15" x14ac:dyDescent="0.25">
      <c r="A3107" s="30">
        <v>43</v>
      </c>
      <c r="B3107" s="31" t="s">
        <v>75</v>
      </c>
      <c r="C3107" s="31" t="s">
        <v>15</v>
      </c>
      <c r="D3107" s="31">
        <v>10</v>
      </c>
      <c r="E3107" s="31">
        <v>6</v>
      </c>
      <c r="F3107" s="32">
        <v>45413</v>
      </c>
      <c r="G3107" s="33">
        <v>14043.87</v>
      </c>
      <c r="H3107" s="31">
        <v>0</v>
      </c>
      <c r="I3107" s="33">
        <v>3018</v>
      </c>
      <c r="J3107" s="33">
        <v>4790</v>
      </c>
      <c r="K3107" s="31">
        <v>917.64</v>
      </c>
      <c r="L3107" s="31">
        <v>271.95999999999998</v>
      </c>
      <c r="M3107" s="31"/>
      <c r="N3107" s="33">
        <v>23041.47</v>
      </c>
      <c r="O3107" s="31">
        <v>0</v>
      </c>
    </row>
    <row r="3108" spans="1:15" x14ac:dyDescent="0.25">
      <c r="A3108" s="30">
        <v>70</v>
      </c>
      <c r="B3108" s="31" t="s">
        <v>69</v>
      </c>
      <c r="C3108" s="31" t="s">
        <v>15</v>
      </c>
      <c r="D3108" s="31">
        <v>8</v>
      </c>
      <c r="E3108" s="31">
        <v>6</v>
      </c>
      <c r="F3108" s="32">
        <v>45413</v>
      </c>
      <c r="G3108" s="33">
        <v>8336.2999999999993</v>
      </c>
      <c r="H3108" s="31">
        <v>0</v>
      </c>
      <c r="I3108" s="31">
        <v>767</v>
      </c>
      <c r="J3108" s="33">
        <v>3347.83</v>
      </c>
      <c r="K3108" s="33">
        <v>1109.92</v>
      </c>
      <c r="L3108" s="31">
        <v>266.57</v>
      </c>
      <c r="M3108" s="31"/>
      <c r="N3108" s="33">
        <v>13827.62</v>
      </c>
      <c r="O3108" s="31">
        <v>100</v>
      </c>
    </row>
    <row r="3109" spans="1:15" ht="30" x14ac:dyDescent="0.25">
      <c r="A3109" s="30">
        <v>87</v>
      </c>
      <c r="B3109" s="31" t="s">
        <v>81</v>
      </c>
      <c r="C3109" s="31" t="s">
        <v>20</v>
      </c>
      <c r="D3109" s="31">
        <v>8</v>
      </c>
      <c r="E3109" s="31">
        <v>7</v>
      </c>
      <c r="F3109" s="32">
        <v>45413</v>
      </c>
      <c r="G3109" s="33">
        <v>20084.91</v>
      </c>
      <c r="H3109" s="33">
        <v>3275</v>
      </c>
      <c r="I3109" s="33">
        <v>1320</v>
      </c>
      <c r="J3109" s="33">
        <v>5563.02</v>
      </c>
      <c r="K3109" s="33">
        <v>3271.65</v>
      </c>
      <c r="L3109" s="33">
        <v>4118.71</v>
      </c>
      <c r="M3109" s="33"/>
      <c r="N3109" s="33">
        <v>37633.29</v>
      </c>
      <c r="O3109" s="31">
        <v>0</v>
      </c>
    </row>
    <row r="3110" spans="1:15" ht="30" x14ac:dyDescent="0.25">
      <c r="A3110" s="30">
        <v>95</v>
      </c>
      <c r="B3110" s="31" t="s">
        <v>98</v>
      </c>
      <c r="C3110" s="31" t="s">
        <v>59</v>
      </c>
      <c r="D3110" s="31">
        <v>7</v>
      </c>
      <c r="E3110" s="31">
        <v>7</v>
      </c>
      <c r="F3110" s="32">
        <v>45413</v>
      </c>
      <c r="G3110" s="33">
        <v>19637.919999999998</v>
      </c>
      <c r="H3110" s="33">
        <v>5808.2</v>
      </c>
      <c r="I3110" s="31">
        <v>972</v>
      </c>
      <c r="J3110" s="33">
        <v>8860.92</v>
      </c>
      <c r="K3110" s="33">
        <v>3245.9</v>
      </c>
      <c r="L3110" s="31">
        <v>640.29999999999995</v>
      </c>
      <c r="M3110" s="31"/>
      <c r="N3110" s="33">
        <v>39165.24</v>
      </c>
      <c r="O3110" s="31">
        <v>-322.56</v>
      </c>
    </row>
    <row r="3111" spans="1:15" x14ac:dyDescent="0.25">
      <c r="A3111" s="30">
        <v>124</v>
      </c>
      <c r="B3111" s="31" t="s">
        <v>121</v>
      </c>
      <c r="C3111" s="31" t="s">
        <v>38</v>
      </c>
      <c r="D3111" s="31">
        <v>8</v>
      </c>
      <c r="E3111" s="31">
        <v>7</v>
      </c>
      <c r="F3111" s="32">
        <v>45413</v>
      </c>
      <c r="G3111" s="33">
        <v>39834.75</v>
      </c>
      <c r="H3111" s="31">
        <v>0</v>
      </c>
      <c r="I3111" s="31">
        <v>350</v>
      </c>
      <c r="J3111" s="33">
        <v>17981.650000000001</v>
      </c>
      <c r="K3111" s="33">
        <v>5327.9</v>
      </c>
      <c r="L3111" s="33">
        <v>10298.299999999999</v>
      </c>
      <c r="M3111" s="33"/>
      <c r="N3111" s="33">
        <v>73792.600000000006</v>
      </c>
      <c r="O3111" s="31">
        <v>0</v>
      </c>
    </row>
    <row r="3112" spans="1:15" x14ac:dyDescent="0.25">
      <c r="A3112" s="30">
        <v>72</v>
      </c>
      <c r="B3112" s="31" t="s">
        <v>71</v>
      </c>
      <c r="C3112" s="31" t="s">
        <v>32</v>
      </c>
      <c r="D3112" s="31">
        <v>8</v>
      </c>
      <c r="E3112" s="31">
        <v>6</v>
      </c>
      <c r="F3112" s="32">
        <v>45413</v>
      </c>
      <c r="G3112" s="33">
        <v>22368.5</v>
      </c>
      <c r="H3112" s="31">
        <v>0</v>
      </c>
      <c r="I3112" s="31">
        <v>991.2</v>
      </c>
      <c r="J3112" s="33">
        <v>5556.6</v>
      </c>
      <c r="K3112" s="33">
        <v>1340.4</v>
      </c>
      <c r="L3112" s="31">
        <v>108.99</v>
      </c>
      <c r="M3112" s="31"/>
      <c r="N3112" s="33">
        <v>30365.69</v>
      </c>
      <c r="O3112" s="31">
        <v>0</v>
      </c>
    </row>
    <row r="3113" spans="1:15" x14ac:dyDescent="0.25">
      <c r="A3113" s="30">
        <v>131</v>
      </c>
      <c r="B3113" s="31" t="s">
        <v>108</v>
      </c>
      <c r="C3113" s="31" t="s">
        <v>15</v>
      </c>
      <c r="D3113" s="31">
        <v>7</v>
      </c>
      <c r="E3113" s="31">
        <v>7</v>
      </c>
      <c r="F3113" s="32">
        <v>45413</v>
      </c>
      <c r="G3113" s="33">
        <v>10189.969999999999</v>
      </c>
      <c r="H3113" s="31">
        <v>0</v>
      </c>
      <c r="I3113" s="31">
        <v>510</v>
      </c>
      <c r="J3113" s="33">
        <v>8720.23</v>
      </c>
      <c r="K3113" s="33">
        <v>2162.75</v>
      </c>
      <c r="L3113" s="31">
        <v>30.98</v>
      </c>
      <c r="M3113" s="31"/>
      <c r="N3113" s="33">
        <v>21613.93</v>
      </c>
      <c r="O3113" s="31">
        <v>0</v>
      </c>
    </row>
    <row r="3114" spans="1:15" x14ac:dyDescent="0.25">
      <c r="A3114" s="30">
        <v>49</v>
      </c>
      <c r="B3114" s="31" t="s">
        <v>64</v>
      </c>
      <c r="C3114" s="31" t="s">
        <v>15</v>
      </c>
      <c r="D3114" s="31">
        <v>7</v>
      </c>
      <c r="E3114" s="31">
        <v>6</v>
      </c>
      <c r="F3114" s="32">
        <v>45413</v>
      </c>
      <c r="G3114" s="33">
        <v>13944.57</v>
      </c>
      <c r="H3114" s="31">
        <v>0</v>
      </c>
      <c r="I3114" s="31">
        <v>437</v>
      </c>
      <c r="J3114" s="33">
        <v>5923.28</v>
      </c>
      <c r="K3114" s="33">
        <v>1524.22</v>
      </c>
      <c r="L3114" s="31">
        <v>865.46</v>
      </c>
      <c r="M3114" s="31"/>
      <c r="N3114" s="33">
        <v>22694.53</v>
      </c>
      <c r="O3114" s="31">
        <v>0</v>
      </c>
    </row>
    <row r="3115" spans="1:15" x14ac:dyDescent="0.25">
      <c r="A3115" s="30">
        <v>11</v>
      </c>
      <c r="B3115" s="31" t="s">
        <v>22</v>
      </c>
      <c r="C3115" s="31" t="s">
        <v>15</v>
      </c>
      <c r="D3115" s="31">
        <v>6</v>
      </c>
      <c r="E3115" s="31">
        <v>6</v>
      </c>
      <c r="F3115" s="32">
        <v>45413</v>
      </c>
      <c r="G3115" s="33">
        <v>5050.18</v>
      </c>
      <c r="H3115" s="31">
        <v>0</v>
      </c>
      <c r="I3115" s="33">
        <v>1570</v>
      </c>
      <c r="J3115" s="33">
        <v>2679.88</v>
      </c>
      <c r="K3115" s="31">
        <v>653.79999999999995</v>
      </c>
      <c r="L3115" s="31">
        <v>0</v>
      </c>
      <c r="M3115" s="31"/>
      <c r="N3115" s="33">
        <v>9953.86</v>
      </c>
      <c r="O3115" s="31">
        <v>0</v>
      </c>
    </row>
    <row r="3116" spans="1:15" x14ac:dyDescent="0.25">
      <c r="A3116" s="30">
        <v>4</v>
      </c>
      <c r="B3116" s="31" t="s">
        <v>37</v>
      </c>
      <c r="C3116" s="31" t="s">
        <v>38</v>
      </c>
      <c r="D3116" s="31">
        <v>5</v>
      </c>
      <c r="E3116" s="31">
        <v>6</v>
      </c>
      <c r="F3116" s="32">
        <v>45413</v>
      </c>
      <c r="G3116" s="33">
        <v>28635.61</v>
      </c>
      <c r="H3116" s="33">
        <v>2400</v>
      </c>
      <c r="I3116" s="31">
        <v>0</v>
      </c>
      <c r="J3116" s="33">
        <v>9776.99</v>
      </c>
      <c r="K3116" s="33">
        <v>2818.4</v>
      </c>
      <c r="L3116" s="31">
        <v>605.20000000000005</v>
      </c>
      <c r="M3116" s="31"/>
      <c r="N3116" s="33">
        <v>44236.2</v>
      </c>
      <c r="O3116" s="31">
        <v>0</v>
      </c>
    </row>
    <row r="3117" spans="1:15" x14ac:dyDescent="0.25">
      <c r="A3117" s="30">
        <v>10</v>
      </c>
      <c r="B3117" s="31" t="s">
        <v>21</v>
      </c>
      <c r="C3117" s="31" t="s">
        <v>15</v>
      </c>
      <c r="D3117" s="31">
        <v>6</v>
      </c>
      <c r="E3117" s="31">
        <v>6</v>
      </c>
      <c r="F3117" s="32">
        <v>45413</v>
      </c>
      <c r="G3117" s="33">
        <v>5581.73</v>
      </c>
      <c r="H3117" s="31">
        <v>0</v>
      </c>
      <c r="I3117" s="31">
        <v>302.5</v>
      </c>
      <c r="J3117" s="33">
        <v>2450</v>
      </c>
      <c r="K3117" s="31">
        <v>498</v>
      </c>
      <c r="L3117" s="31">
        <v>56</v>
      </c>
      <c r="M3117" s="31"/>
      <c r="N3117" s="33">
        <v>8888.23</v>
      </c>
      <c r="O3117" s="31">
        <v>0</v>
      </c>
    </row>
    <row r="3118" spans="1:15" x14ac:dyDescent="0.25">
      <c r="A3118" s="30">
        <v>39</v>
      </c>
      <c r="B3118" s="31" t="s">
        <v>54</v>
      </c>
      <c r="C3118" s="31" t="s">
        <v>38</v>
      </c>
      <c r="D3118" s="31">
        <v>6</v>
      </c>
      <c r="E3118" s="31">
        <v>6</v>
      </c>
      <c r="F3118" s="32">
        <v>45413</v>
      </c>
      <c r="G3118" s="33">
        <v>16263</v>
      </c>
      <c r="H3118" s="31">
        <v>0</v>
      </c>
      <c r="I3118" s="31">
        <v>0</v>
      </c>
      <c r="J3118" s="33">
        <v>11569.31</v>
      </c>
      <c r="K3118" s="33">
        <v>12726.12</v>
      </c>
      <c r="L3118" s="33">
        <v>3803.08</v>
      </c>
      <c r="M3118" s="33"/>
      <c r="N3118" s="33">
        <v>44361.51</v>
      </c>
      <c r="O3118" s="31">
        <v>0</v>
      </c>
    </row>
    <row r="3119" spans="1:15" x14ac:dyDescent="0.25">
      <c r="A3119" s="30">
        <v>134</v>
      </c>
      <c r="B3119" s="31" t="s">
        <v>114</v>
      </c>
      <c r="C3119" s="31" t="s">
        <v>32</v>
      </c>
      <c r="D3119" s="31">
        <v>9</v>
      </c>
      <c r="E3119" s="31">
        <v>6</v>
      </c>
      <c r="F3119" s="32">
        <v>45413</v>
      </c>
      <c r="G3119" s="33">
        <v>24592.5</v>
      </c>
      <c r="H3119" s="31">
        <v>0</v>
      </c>
      <c r="I3119" s="31">
        <v>550</v>
      </c>
      <c r="J3119" s="33">
        <v>6985.99</v>
      </c>
      <c r="K3119" s="33">
        <v>2050.2800000000002</v>
      </c>
      <c r="L3119" s="31">
        <v>39.979999999999997</v>
      </c>
      <c r="M3119" s="31"/>
      <c r="N3119" s="33">
        <v>34218.75</v>
      </c>
      <c r="O3119" s="31">
        <v>0</v>
      </c>
    </row>
    <row r="3120" spans="1:15" ht="30" x14ac:dyDescent="0.25">
      <c r="A3120" s="30">
        <v>31</v>
      </c>
      <c r="B3120" s="31" t="s">
        <v>45</v>
      </c>
      <c r="C3120" s="31" t="s">
        <v>20</v>
      </c>
      <c r="D3120" s="31">
        <v>7</v>
      </c>
      <c r="E3120" s="31">
        <v>6</v>
      </c>
      <c r="F3120" s="32">
        <v>45413</v>
      </c>
      <c r="G3120" s="33">
        <v>35553.5</v>
      </c>
      <c r="H3120" s="33">
        <v>12025</v>
      </c>
      <c r="I3120" s="33">
        <v>5144</v>
      </c>
      <c r="J3120" s="33">
        <v>16433.2</v>
      </c>
      <c r="K3120" s="33">
        <v>4460.9799999999996</v>
      </c>
      <c r="L3120" s="31">
        <v>30</v>
      </c>
      <c r="M3120" s="31"/>
      <c r="N3120" s="33">
        <v>73646.679999999993</v>
      </c>
      <c r="O3120" s="31">
        <v>0</v>
      </c>
    </row>
    <row r="3121" spans="1:15" x14ac:dyDescent="0.25">
      <c r="A3121" s="30">
        <v>126</v>
      </c>
      <c r="B3121" s="31" t="s">
        <v>106</v>
      </c>
      <c r="C3121" s="31" t="s">
        <v>15</v>
      </c>
      <c r="D3121" s="31">
        <v>8</v>
      </c>
      <c r="E3121" s="31">
        <v>6</v>
      </c>
      <c r="F3121" s="32">
        <v>45413</v>
      </c>
      <c r="G3121" s="33">
        <v>15060.59</v>
      </c>
      <c r="H3121" s="31">
        <v>5</v>
      </c>
      <c r="I3121" s="31">
        <v>470</v>
      </c>
      <c r="J3121" s="33">
        <v>6721</v>
      </c>
      <c r="K3121" s="33">
        <v>1894.25</v>
      </c>
      <c r="L3121" s="31">
        <v>82</v>
      </c>
      <c r="M3121" s="31"/>
      <c r="N3121" s="33">
        <v>24232.84</v>
      </c>
      <c r="O3121" s="31">
        <v>0</v>
      </c>
    </row>
    <row r="3122" spans="1:15" x14ac:dyDescent="0.25">
      <c r="A3122" s="30">
        <v>6</v>
      </c>
      <c r="B3122" s="31" t="s">
        <v>16</v>
      </c>
      <c r="C3122" s="31" t="s">
        <v>15</v>
      </c>
      <c r="D3122" s="31">
        <v>6</v>
      </c>
      <c r="E3122" s="31">
        <v>6</v>
      </c>
      <c r="F3122" s="32">
        <v>45413</v>
      </c>
      <c r="G3122" s="33">
        <v>8435.01</v>
      </c>
      <c r="H3122" s="31">
        <v>0</v>
      </c>
      <c r="I3122" s="33">
        <v>1191.29</v>
      </c>
      <c r="J3122" s="33">
        <v>3122.25</v>
      </c>
      <c r="K3122" s="33">
        <v>1207</v>
      </c>
      <c r="L3122" s="31">
        <v>206.2</v>
      </c>
      <c r="M3122" s="31"/>
      <c r="N3122" s="33">
        <v>14161.75</v>
      </c>
      <c r="O3122" s="31">
        <v>0</v>
      </c>
    </row>
    <row r="3123" spans="1:15" ht="30" x14ac:dyDescent="0.25">
      <c r="A3123" s="30">
        <v>9</v>
      </c>
      <c r="B3123" s="31" t="s">
        <v>19</v>
      </c>
      <c r="C3123" s="31" t="s">
        <v>20</v>
      </c>
      <c r="D3123" s="31">
        <v>5</v>
      </c>
      <c r="E3123" s="31">
        <v>6</v>
      </c>
      <c r="F3123" s="32">
        <v>45413</v>
      </c>
      <c r="G3123" s="33">
        <v>13726</v>
      </c>
      <c r="H3123" s="33">
        <v>3550</v>
      </c>
      <c r="I3123" s="31">
        <v>0</v>
      </c>
      <c r="J3123" s="33">
        <v>5812.32</v>
      </c>
      <c r="K3123" s="33">
        <v>1082.0999999999999</v>
      </c>
      <c r="L3123" s="31">
        <v>0</v>
      </c>
      <c r="M3123" s="31"/>
      <c r="N3123" s="33">
        <v>24170.42</v>
      </c>
      <c r="O3123" s="31">
        <v>0</v>
      </c>
    </row>
    <row r="3124" spans="1:15" x14ac:dyDescent="0.25">
      <c r="A3124" s="30">
        <v>26</v>
      </c>
      <c r="B3124" s="31" t="s">
        <v>41</v>
      </c>
      <c r="C3124" s="31" t="s">
        <v>15</v>
      </c>
      <c r="D3124" s="31">
        <v>8</v>
      </c>
      <c r="E3124" s="31">
        <v>6</v>
      </c>
      <c r="F3124" s="32">
        <v>45413</v>
      </c>
      <c r="G3124" s="33">
        <v>13352.29</v>
      </c>
      <c r="H3124" s="31">
        <v>0</v>
      </c>
      <c r="I3124" s="31">
        <v>0</v>
      </c>
      <c r="J3124" s="33">
        <v>5068.93</v>
      </c>
      <c r="K3124" s="33">
        <v>1750.75</v>
      </c>
      <c r="L3124" s="31">
        <v>577.92999999999995</v>
      </c>
      <c r="M3124" s="31"/>
      <c r="N3124" s="33">
        <v>20749.900000000001</v>
      </c>
      <c r="O3124" s="31">
        <v>0</v>
      </c>
    </row>
    <row r="3125" spans="1:15" x14ac:dyDescent="0.25">
      <c r="A3125" s="30">
        <v>54</v>
      </c>
      <c r="B3125" s="31" t="s">
        <v>65</v>
      </c>
      <c r="C3125" s="31" t="s">
        <v>15</v>
      </c>
      <c r="D3125" s="31">
        <v>8</v>
      </c>
      <c r="E3125" s="31">
        <v>6</v>
      </c>
      <c r="F3125" s="32">
        <v>45413</v>
      </c>
      <c r="G3125" s="33">
        <v>8992.1</v>
      </c>
      <c r="H3125" s="31">
        <v>0</v>
      </c>
      <c r="I3125" s="31">
        <v>0</v>
      </c>
      <c r="J3125" s="33">
        <v>2231.4899999999998</v>
      </c>
      <c r="K3125" s="31">
        <v>518</v>
      </c>
      <c r="L3125" s="31">
        <v>0</v>
      </c>
      <c r="M3125" s="31"/>
      <c r="N3125" s="33">
        <v>11741.59</v>
      </c>
      <c r="O3125" s="31">
        <v>0</v>
      </c>
    </row>
    <row r="3126" spans="1:15" x14ac:dyDescent="0.25">
      <c r="A3126" s="30">
        <v>106</v>
      </c>
      <c r="B3126" s="31" t="s">
        <v>113</v>
      </c>
      <c r="C3126" s="31" t="s">
        <v>15</v>
      </c>
      <c r="D3126" s="31">
        <v>7</v>
      </c>
      <c r="E3126" s="31">
        <v>4.5</v>
      </c>
      <c r="F3126" s="32">
        <v>45413</v>
      </c>
      <c r="G3126" s="33">
        <v>4900.16</v>
      </c>
      <c r="H3126" s="31">
        <v>0</v>
      </c>
      <c r="I3126" s="31">
        <v>640</v>
      </c>
      <c r="J3126" s="33">
        <v>1143.5</v>
      </c>
      <c r="K3126" s="31">
        <v>502</v>
      </c>
      <c r="L3126" s="31">
        <v>0</v>
      </c>
      <c r="M3126" s="31"/>
      <c r="N3126" s="33">
        <v>7185.66</v>
      </c>
      <c r="O3126" s="31">
        <v>0</v>
      </c>
    </row>
    <row r="3127" spans="1:15" x14ac:dyDescent="0.25">
      <c r="A3127" s="30">
        <v>80</v>
      </c>
      <c r="B3127" s="31" t="s">
        <v>94</v>
      </c>
      <c r="C3127" s="31" t="s">
        <v>15</v>
      </c>
      <c r="D3127" s="31">
        <v>7</v>
      </c>
      <c r="E3127" s="31">
        <v>7</v>
      </c>
      <c r="F3127" s="32">
        <v>45413</v>
      </c>
      <c r="G3127" s="33">
        <v>25856.54</v>
      </c>
      <c r="H3127" s="31">
        <v>0</v>
      </c>
      <c r="I3127" s="31">
        <v>100</v>
      </c>
      <c r="J3127" s="33">
        <v>9622.82</v>
      </c>
      <c r="K3127" s="33">
        <v>2799.96</v>
      </c>
      <c r="L3127" s="31">
        <v>60</v>
      </c>
      <c r="M3127" s="31"/>
      <c r="N3127" s="33">
        <v>38439.32</v>
      </c>
      <c r="O3127" s="31">
        <v>0</v>
      </c>
    </row>
    <row r="3128" spans="1:15" x14ac:dyDescent="0.25">
      <c r="A3128" s="30">
        <v>24</v>
      </c>
      <c r="B3128" s="31" t="s">
        <v>39</v>
      </c>
      <c r="C3128" s="31" t="s">
        <v>36</v>
      </c>
      <c r="D3128" s="31">
        <v>6</v>
      </c>
      <c r="E3128" s="31">
        <v>6</v>
      </c>
      <c r="F3128" s="32">
        <v>45413</v>
      </c>
      <c r="G3128" s="33">
        <v>31481.47</v>
      </c>
      <c r="H3128" s="31">
        <v>0</v>
      </c>
      <c r="I3128" s="33">
        <v>3690</v>
      </c>
      <c r="J3128" s="33">
        <v>5696.65</v>
      </c>
      <c r="K3128" s="33">
        <v>2709.21</v>
      </c>
      <c r="L3128" s="31">
        <v>497.45</v>
      </c>
      <c r="M3128" s="31"/>
      <c r="N3128" s="33">
        <v>44074.78</v>
      </c>
      <c r="O3128" s="31">
        <v>0</v>
      </c>
    </row>
    <row r="3129" spans="1:15" x14ac:dyDescent="0.25">
      <c r="A3129" s="30">
        <v>37</v>
      </c>
      <c r="B3129" s="31" t="s">
        <v>51</v>
      </c>
      <c r="C3129" s="31" t="s">
        <v>36</v>
      </c>
      <c r="D3129" s="31">
        <v>7</v>
      </c>
      <c r="E3129" s="31">
        <v>6</v>
      </c>
      <c r="F3129" s="32">
        <v>45413</v>
      </c>
      <c r="G3129" s="33">
        <v>16111.52</v>
      </c>
      <c r="H3129" s="31">
        <v>0</v>
      </c>
      <c r="I3129" s="31">
        <v>315</v>
      </c>
      <c r="J3129" s="33">
        <v>6028.85</v>
      </c>
      <c r="K3129" s="33">
        <v>2641.59</v>
      </c>
      <c r="L3129" s="31">
        <v>100</v>
      </c>
      <c r="M3129" s="31"/>
      <c r="N3129" s="33">
        <v>25196.959999999999</v>
      </c>
      <c r="O3129" s="31">
        <v>-274.5</v>
      </c>
    </row>
    <row r="3130" spans="1:15" x14ac:dyDescent="0.25">
      <c r="A3130" s="30">
        <v>86</v>
      </c>
      <c r="B3130" s="31" t="s">
        <v>104</v>
      </c>
      <c r="C3130" s="31" t="s">
        <v>105</v>
      </c>
      <c r="D3130" s="31">
        <v>7</v>
      </c>
      <c r="E3130" s="31">
        <v>7</v>
      </c>
      <c r="F3130" s="32">
        <v>45413</v>
      </c>
      <c r="G3130" s="33">
        <v>35492.15</v>
      </c>
      <c r="H3130" s="33">
        <v>4481.5</v>
      </c>
      <c r="I3130" s="31">
        <v>140</v>
      </c>
      <c r="J3130" s="33">
        <v>15976.75</v>
      </c>
      <c r="K3130" s="33">
        <v>8741.24</v>
      </c>
      <c r="L3130" s="31">
        <v>661.1</v>
      </c>
      <c r="M3130" s="31"/>
      <c r="N3130" s="33">
        <v>65492.74</v>
      </c>
      <c r="O3130" s="31">
        <v>-652.74</v>
      </c>
    </row>
    <row r="3131" spans="1:15" x14ac:dyDescent="0.25">
      <c r="A3131" s="30">
        <v>65</v>
      </c>
      <c r="B3131" s="31" t="s">
        <v>82</v>
      </c>
      <c r="C3131" s="31" t="s">
        <v>15</v>
      </c>
      <c r="D3131" s="31">
        <v>8</v>
      </c>
      <c r="E3131" s="31">
        <v>6</v>
      </c>
      <c r="F3131" s="32">
        <v>45413</v>
      </c>
      <c r="G3131" s="33">
        <v>13771.07</v>
      </c>
      <c r="H3131" s="31">
        <v>0</v>
      </c>
      <c r="I3131" s="31">
        <v>80</v>
      </c>
      <c r="J3131" s="33">
        <v>3964</v>
      </c>
      <c r="K3131" s="33">
        <v>1117</v>
      </c>
      <c r="L3131" s="31">
        <v>55</v>
      </c>
      <c r="M3131" s="31"/>
      <c r="N3131" s="33">
        <v>18987.07</v>
      </c>
      <c r="O3131" s="31">
        <v>0</v>
      </c>
    </row>
    <row r="3132" spans="1:15" x14ac:dyDescent="0.25">
      <c r="A3132" s="30">
        <v>116</v>
      </c>
      <c r="B3132" s="31" t="s">
        <v>129</v>
      </c>
      <c r="C3132" s="31" t="s">
        <v>15</v>
      </c>
      <c r="D3132" s="31">
        <v>8</v>
      </c>
      <c r="E3132" s="31">
        <v>6</v>
      </c>
      <c r="F3132" s="32">
        <v>45413</v>
      </c>
      <c r="G3132" s="33">
        <v>12297.5</v>
      </c>
      <c r="H3132" s="31">
        <v>0</v>
      </c>
      <c r="I3132" s="31">
        <v>475</v>
      </c>
      <c r="J3132" s="33">
        <v>4845</v>
      </c>
      <c r="K3132" s="31">
        <v>878</v>
      </c>
      <c r="L3132" s="31">
        <v>860</v>
      </c>
      <c r="M3132" s="31"/>
      <c r="N3132" s="33">
        <v>19355.5</v>
      </c>
      <c r="O3132" s="31">
        <v>0</v>
      </c>
    </row>
    <row r="3133" spans="1:15" ht="30" x14ac:dyDescent="0.25">
      <c r="A3133" s="30">
        <v>15</v>
      </c>
      <c r="B3133" s="31" t="s">
        <v>26</v>
      </c>
      <c r="C3133" s="31" t="s">
        <v>20</v>
      </c>
      <c r="D3133" s="31">
        <v>7</v>
      </c>
      <c r="E3133" s="31">
        <v>6</v>
      </c>
      <c r="F3133" s="32">
        <v>45413</v>
      </c>
      <c r="G3133" s="33">
        <v>21395.63</v>
      </c>
      <c r="H3133" s="33">
        <v>11800</v>
      </c>
      <c r="I3133" s="33">
        <v>5043.75</v>
      </c>
      <c r="J3133" s="33">
        <v>11308.24</v>
      </c>
      <c r="K3133" s="33">
        <v>2246.35</v>
      </c>
      <c r="L3133" s="33">
        <v>3331.41</v>
      </c>
      <c r="M3133" s="33"/>
      <c r="N3133" s="33">
        <v>55125.38</v>
      </c>
      <c r="O3133" s="31">
        <v>0</v>
      </c>
    </row>
    <row r="3134" spans="1:15" x14ac:dyDescent="0.25">
      <c r="A3134" s="30">
        <v>137</v>
      </c>
      <c r="B3134" s="31" t="s">
        <v>120</v>
      </c>
      <c r="C3134" s="31" t="s">
        <v>32</v>
      </c>
      <c r="D3134" s="31">
        <v>8</v>
      </c>
      <c r="E3134" s="31">
        <v>7</v>
      </c>
      <c r="F3134" s="32">
        <v>45413</v>
      </c>
      <c r="G3134" s="33">
        <v>54913.06</v>
      </c>
      <c r="H3134" s="31">
        <v>0</v>
      </c>
      <c r="I3134" s="31">
        <v>0</v>
      </c>
      <c r="J3134" s="33">
        <v>29134.83</v>
      </c>
      <c r="K3134" s="33">
        <v>22529.69</v>
      </c>
      <c r="L3134" s="31">
        <v>138.5</v>
      </c>
      <c r="M3134" s="31"/>
      <c r="N3134" s="33">
        <v>106716.08</v>
      </c>
      <c r="O3134" s="31">
        <v>-135.47999999999999</v>
      </c>
    </row>
    <row r="3135" spans="1:15" x14ac:dyDescent="0.25">
      <c r="A3135" s="30">
        <v>140</v>
      </c>
      <c r="B3135" s="31" t="s">
        <v>130</v>
      </c>
      <c r="C3135" s="31" t="s">
        <v>38</v>
      </c>
      <c r="D3135" s="31">
        <v>7</v>
      </c>
      <c r="E3135" s="31">
        <v>7</v>
      </c>
      <c r="F3135" s="32">
        <v>45413</v>
      </c>
      <c r="G3135" s="33">
        <v>38960.46</v>
      </c>
      <c r="H3135" s="31">
        <v>0</v>
      </c>
      <c r="I3135" s="31">
        <v>375</v>
      </c>
      <c r="J3135" s="33">
        <v>17538.82</v>
      </c>
      <c r="K3135" s="33">
        <v>6838.64</v>
      </c>
      <c r="L3135" s="31">
        <v>546.91</v>
      </c>
      <c r="M3135" s="31"/>
      <c r="N3135" s="33">
        <v>64259.83</v>
      </c>
      <c r="O3135" s="31">
        <v>70.56</v>
      </c>
    </row>
    <row r="3136" spans="1:15" x14ac:dyDescent="0.25">
      <c r="A3136" s="30">
        <v>132</v>
      </c>
      <c r="B3136" s="31" t="s">
        <v>122</v>
      </c>
      <c r="C3136" s="31" t="s">
        <v>38</v>
      </c>
      <c r="D3136" s="31">
        <v>10</v>
      </c>
      <c r="E3136" s="31">
        <v>7</v>
      </c>
      <c r="F3136" s="32">
        <v>45413</v>
      </c>
      <c r="G3136" s="33">
        <v>35391.449999999997</v>
      </c>
      <c r="H3136" s="33">
        <v>2560</v>
      </c>
      <c r="I3136" s="31">
        <v>99</v>
      </c>
      <c r="J3136" s="33">
        <v>11098.1</v>
      </c>
      <c r="K3136" s="33">
        <v>5972.5</v>
      </c>
      <c r="L3136" s="31">
        <v>273</v>
      </c>
      <c r="M3136" s="31"/>
      <c r="N3136" s="33">
        <v>55394.05</v>
      </c>
      <c r="O3136" s="31">
        <v>25</v>
      </c>
    </row>
    <row r="3137" spans="1:15" x14ac:dyDescent="0.25">
      <c r="A3137" s="30">
        <v>38</v>
      </c>
      <c r="B3137" s="31" t="s">
        <v>53</v>
      </c>
      <c r="C3137" s="31" t="s">
        <v>15</v>
      </c>
      <c r="D3137" s="31">
        <v>8</v>
      </c>
      <c r="E3137" s="31">
        <v>6</v>
      </c>
      <c r="F3137" s="32">
        <v>45413</v>
      </c>
      <c r="G3137" s="33">
        <v>5657.5</v>
      </c>
      <c r="H3137" s="31">
        <v>400</v>
      </c>
      <c r="I3137" s="33">
        <v>-1000</v>
      </c>
      <c r="J3137" s="33">
        <v>2228.33</v>
      </c>
      <c r="K3137" s="31">
        <v>484.66</v>
      </c>
      <c r="L3137" s="31">
        <v>0</v>
      </c>
      <c r="M3137" s="31"/>
      <c r="N3137" s="33">
        <v>7770.49</v>
      </c>
      <c r="O3137" s="31">
        <v>0</v>
      </c>
    </row>
    <row r="3138" spans="1:15" x14ac:dyDescent="0.25">
      <c r="A3138" s="30">
        <v>45</v>
      </c>
      <c r="B3138" s="31" t="s">
        <v>126</v>
      </c>
      <c r="C3138" s="31" t="s">
        <v>15</v>
      </c>
      <c r="D3138" s="31">
        <v>7</v>
      </c>
      <c r="E3138" s="31">
        <v>6</v>
      </c>
      <c r="F3138" s="32">
        <v>45444</v>
      </c>
      <c r="G3138" s="33">
        <v>18993.169999999998</v>
      </c>
      <c r="H3138" s="31">
        <v>0</v>
      </c>
      <c r="I3138" s="31">
        <v>700</v>
      </c>
      <c r="J3138" s="33">
        <v>7684.06</v>
      </c>
      <c r="K3138" s="33">
        <v>2126.27</v>
      </c>
      <c r="L3138" s="31">
        <v>60</v>
      </c>
      <c r="M3138" s="31"/>
      <c r="N3138" s="33">
        <v>29563.5</v>
      </c>
      <c r="O3138" s="31">
        <v>200</v>
      </c>
    </row>
    <row r="3139" spans="1:15" x14ac:dyDescent="0.25">
      <c r="A3139" s="30">
        <v>92</v>
      </c>
      <c r="B3139" s="31" t="s">
        <v>93</v>
      </c>
      <c r="C3139" s="31" t="s">
        <v>15</v>
      </c>
      <c r="D3139" s="31">
        <v>8</v>
      </c>
      <c r="E3139" s="31">
        <v>7</v>
      </c>
      <c r="F3139" s="32">
        <v>45444</v>
      </c>
      <c r="G3139" s="33">
        <v>3709.67</v>
      </c>
      <c r="H3139" s="31">
        <v>0</v>
      </c>
      <c r="I3139" s="31">
        <v>0</v>
      </c>
      <c r="J3139" s="33">
        <v>2428.5</v>
      </c>
      <c r="K3139" s="31">
        <v>514</v>
      </c>
      <c r="L3139" s="31">
        <v>0</v>
      </c>
      <c r="M3139" s="31"/>
      <c r="N3139" s="33">
        <v>6652.17</v>
      </c>
      <c r="O3139" s="31">
        <v>0</v>
      </c>
    </row>
    <row r="3140" spans="1:15" x14ac:dyDescent="0.25">
      <c r="A3140" s="30">
        <v>13</v>
      </c>
      <c r="B3140" s="31" t="s">
        <v>25</v>
      </c>
      <c r="C3140" s="31" t="s">
        <v>15</v>
      </c>
      <c r="D3140" s="31">
        <v>6</v>
      </c>
      <c r="E3140" s="31">
        <v>6</v>
      </c>
      <c r="F3140" s="32">
        <v>45444</v>
      </c>
      <c r="G3140" s="33">
        <v>12330.77</v>
      </c>
      <c r="H3140" s="31">
        <v>0</v>
      </c>
      <c r="I3140" s="31">
        <v>300</v>
      </c>
      <c r="J3140" s="33">
        <v>3476.17</v>
      </c>
      <c r="K3140" s="33">
        <v>1249.0999999999999</v>
      </c>
      <c r="L3140" s="31">
        <v>34</v>
      </c>
      <c r="M3140" s="31"/>
      <c r="N3140" s="33">
        <v>17390.04</v>
      </c>
      <c r="O3140" s="31">
        <v>0</v>
      </c>
    </row>
    <row r="3141" spans="1:15" x14ac:dyDescent="0.25">
      <c r="A3141" s="30">
        <v>2</v>
      </c>
      <c r="B3141" s="31" t="s">
        <v>14</v>
      </c>
      <c r="C3141" s="31" t="s">
        <v>15</v>
      </c>
      <c r="D3141" s="31">
        <v>5</v>
      </c>
      <c r="E3141" s="31">
        <v>6</v>
      </c>
      <c r="F3141" s="32">
        <v>45444</v>
      </c>
      <c r="G3141" s="33">
        <v>12331.86</v>
      </c>
      <c r="H3141" s="31">
        <v>0</v>
      </c>
      <c r="I3141" s="31">
        <v>0</v>
      </c>
      <c r="J3141" s="33">
        <v>3570.49</v>
      </c>
      <c r="K3141" s="31">
        <v>584.15</v>
      </c>
      <c r="L3141" s="31">
        <v>72</v>
      </c>
      <c r="M3141" s="31"/>
      <c r="N3141" s="33">
        <v>16558.5</v>
      </c>
      <c r="O3141" s="31">
        <v>0</v>
      </c>
    </row>
    <row r="3142" spans="1:15" x14ac:dyDescent="0.25">
      <c r="A3142" s="30">
        <v>123</v>
      </c>
      <c r="B3142" s="31" t="s">
        <v>125</v>
      </c>
      <c r="C3142" s="31" t="s">
        <v>15</v>
      </c>
      <c r="D3142" s="31">
        <v>8</v>
      </c>
      <c r="E3142" s="31">
        <v>7</v>
      </c>
      <c r="F3142" s="32">
        <v>45444</v>
      </c>
      <c r="G3142" s="33">
        <v>28144.03</v>
      </c>
      <c r="H3142" s="31">
        <v>0</v>
      </c>
      <c r="I3142" s="31">
        <v>0</v>
      </c>
      <c r="J3142" s="33">
        <v>11061.42</v>
      </c>
      <c r="K3142" s="33">
        <v>4591.55</v>
      </c>
      <c r="L3142" s="31">
        <v>0</v>
      </c>
      <c r="M3142" s="31"/>
      <c r="N3142" s="33">
        <v>43797</v>
      </c>
      <c r="O3142" s="31">
        <v>50.62</v>
      </c>
    </row>
    <row r="3143" spans="1:15" x14ac:dyDescent="0.25">
      <c r="A3143" s="30">
        <v>76</v>
      </c>
      <c r="B3143" s="31" t="s">
        <v>74</v>
      </c>
      <c r="C3143" s="31" t="s">
        <v>15</v>
      </c>
      <c r="D3143" s="31">
        <v>7</v>
      </c>
      <c r="E3143" s="31">
        <v>6</v>
      </c>
      <c r="F3143" s="32">
        <v>45444</v>
      </c>
      <c r="G3143" s="33">
        <v>17882.990000000002</v>
      </c>
      <c r="H3143" s="31">
        <v>0</v>
      </c>
      <c r="I3143" s="31">
        <v>0</v>
      </c>
      <c r="J3143" s="33">
        <v>6474.66</v>
      </c>
      <c r="K3143" s="33">
        <v>1247.5999999999999</v>
      </c>
      <c r="L3143" s="31">
        <v>63.96</v>
      </c>
      <c r="M3143" s="31"/>
      <c r="N3143" s="33">
        <v>25669.21</v>
      </c>
      <c r="O3143" s="31">
        <v>0</v>
      </c>
    </row>
    <row r="3144" spans="1:15" x14ac:dyDescent="0.25">
      <c r="A3144" s="30">
        <v>42</v>
      </c>
      <c r="B3144" s="31" t="s">
        <v>60</v>
      </c>
      <c r="C3144" s="31" t="s">
        <v>15</v>
      </c>
      <c r="D3144" s="31">
        <v>8</v>
      </c>
      <c r="E3144" s="31">
        <v>6</v>
      </c>
      <c r="F3144" s="32">
        <v>45444</v>
      </c>
      <c r="G3144" s="33">
        <v>9162.1200000000008</v>
      </c>
      <c r="H3144" s="31">
        <v>0</v>
      </c>
      <c r="I3144" s="31">
        <v>0</v>
      </c>
      <c r="J3144" s="33">
        <v>4359.07</v>
      </c>
      <c r="K3144" s="33">
        <v>1322.31</v>
      </c>
      <c r="L3144" s="31">
        <v>0</v>
      </c>
      <c r="M3144" s="31"/>
      <c r="N3144" s="33">
        <v>14843.5</v>
      </c>
      <c r="O3144" s="31">
        <v>35</v>
      </c>
    </row>
    <row r="3145" spans="1:15" x14ac:dyDescent="0.25">
      <c r="A3145" s="30">
        <v>57</v>
      </c>
      <c r="B3145" s="31" t="s">
        <v>86</v>
      </c>
      <c r="C3145" s="31" t="s">
        <v>15</v>
      </c>
      <c r="D3145" s="31">
        <v>7</v>
      </c>
      <c r="E3145" s="31">
        <v>6</v>
      </c>
      <c r="F3145" s="32">
        <v>45444</v>
      </c>
      <c r="G3145" s="33">
        <v>23769.22</v>
      </c>
      <c r="H3145" s="33">
        <v>3006.78</v>
      </c>
      <c r="I3145" s="31">
        <v>0</v>
      </c>
      <c r="J3145" s="33">
        <v>12534.75</v>
      </c>
      <c r="K3145" s="33">
        <v>2935.98</v>
      </c>
      <c r="L3145" s="31">
        <v>420.2</v>
      </c>
      <c r="M3145" s="31"/>
      <c r="N3145" s="33">
        <v>42666.93</v>
      </c>
      <c r="O3145" s="31">
        <v>100</v>
      </c>
    </row>
    <row r="3146" spans="1:15" x14ac:dyDescent="0.25">
      <c r="A3146" s="30">
        <v>74</v>
      </c>
      <c r="B3146" s="31" t="s">
        <v>80</v>
      </c>
      <c r="C3146" s="31" t="s">
        <v>36</v>
      </c>
      <c r="D3146" s="31">
        <v>8</v>
      </c>
      <c r="E3146" s="31">
        <v>7</v>
      </c>
      <c r="F3146" s="32">
        <v>45444</v>
      </c>
      <c r="G3146" s="33">
        <v>13715</v>
      </c>
      <c r="H3146" s="33">
        <v>1260</v>
      </c>
      <c r="I3146" s="31">
        <v>320</v>
      </c>
      <c r="J3146" s="33">
        <v>2850.5</v>
      </c>
      <c r="K3146" s="31">
        <v>893</v>
      </c>
      <c r="L3146" s="31">
        <v>115.65</v>
      </c>
      <c r="M3146" s="31"/>
      <c r="N3146" s="33">
        <v>19154.150000000001</v>
      </c>
      <c r="O3146" s="31">
        <v>0</v>
      </c>
    </row>
    <row r="3147" spans="1:15" x14ac:dyDescent="0.25">
      <c r="A3147" s="30">
        <v>93</v>
      </c>
      <c r="B3147" s="31" t="s">
        <v>100</v>
      </c>
      <c r="C3147" s="31" t="s">
        <v>15</v>
      </c>
      <c r="D3147" s="31">
        <v>8</v>
      </c>
      <c r="E3147" s="31">
        <v>6</v>
      </c>
      <c r="F3147" s="32">
        <v>45444</v>
      </c>
      <c r="G3147" s="33">
        <v>10359.18</v>
      </c>
      <c r="H3147" s="31">
        <v>0</v>
      </c>
      <c r="I3147" s="31">
        <v>775</v>
      </c>
      <c r="J3147" s="33">
        <v>3226.65</v>
      </c>
      <c r="K3147" s="33">
        <v>1637.2</v>
      </c>
      <c r="L3147" s="31">
        <v>54</v>
      </c>
      <c r="M3147" s="31"/>
      <c r="N3147" s="33">
        <v>16052.03</v>
      </c>
      <c r="O3147" s="31">
        <v>0</v>
      </c>
    </row>
    <row r="3148" spans="1:15" x14ac:dyDescent="0.25">
      <c r="A3148" s="30">
        <v>68</v>
      </c>
      <c r="B3148" s="31" t="s">
        <v>72</v>
      </c>
      <c r="C3148" s="31" t="s">
        <v>32</v>
      </c>
      <c r="D3148" s="31">
        <v>6</v>
      </c>
      <c r="E3148" s="31">
        <v>7</v>
      </c>
      <c r="F3148" s="32">
        <v>45444</v>
      </c>
      <c r="G3148" s="33">
        <v>18539</v>
      </c>
      <c r="H3148" s="31">
        <v>0</v>
      </c>
      <c r="I3148" s="31">
        <v>375</v>
      </c>
      <c r="J3148" s="33">
        <v>5436</v>
      </c>
      <c r="K3148" s="33">
        <v>1483.5</v>
      </c>
      <c r="L3148" s="31">
        <v>593.92999999999995</v>
      </c>
      <c r="M3148" s="31"/>
      <c r="N3148" s="33">
        <v>26427.43</v>
      </c>
      <c r="O3148" s="31">
        <v>87.05</v>
      </c>
    </row>
    <row r="3149" spans="1:15" x14ac:dyDescent="0.25">
      <c r="A3149" s="30">
        <v>96</v>
      </c>
      <c r="B3149" s="31" t="s">
        <v>110</v>
      </c>
      <c r="C3149" s="31" t="s">
        <v>32</v>
      </c>
      <c r="D3149" s="31">
        <v>8</v>
      </c>
      <c r="E3149" s="31">
        <v>7</v>
      </c>
      <c r="F3149" s="32">
        <v>45444</v>
      </c>
      <c r="G3149" s="33">
        <v>13768.5</v>
      </c>
      <c r="H3149" s="31">
        <v>0</v>
      </c>
      <c r="I3149" s="31">
        <v>229</v>
      </c>
      <c r="J3149" s="33">
        <v>5657.4</v>
      </c>
      <c r="K3149" s="33">
        <v>1605.55</v>
      </c>
      <c r="L3149" s="31">
        <v>0</v>
      </c>
      <c r="M3149" s="31"/>
      <c r="N3149" s="33">
        <v>21260.45</v>
      </c>
      <c r="O3149" s="31">
        <v>-615</v>
      </c>
    </row>
    <row r="3150" spans="1:15" x14ac:dyDescent="0.25">
      <c r="A3150" s="30">
        <v>71</v>
      </c>
      <c r="B3150" s="31" t="s">
        <v>73</v>
      </c>
      <c r="C3150" s="31" t="s">
        <v>15</v>
      </c>
      <c r="D3150" s="31">
        <v>7</v>
      </c>
      <c r="E3150" s="31">
        <v>6</v>
      </c>
      <c r="F3150" s="32">
        <v>45444</v>
      </c>
      <c r="G3150" s="33">
        <v>15967.25</v>
      </c>
      <c r="H3150" s="31">
        <v>0</v>
      </c>
      <c r="I3150" s="31">
        <v>370</v>
      </c>
      <c r="J3150" s="33">
        <v>5403.68</v>
      </c>
      <c r="K3150" s="33">
        <v>1671.95</v>
      </c>
      <c r="L3150" s="33">
        <v>3116.7</v>
      </c>
      <c r="M3150" s="33"/>
      <c r="N3150" s="33">
        <v>26529.58</v>
      </c>
      <c r="O3150" s="31">
        <v>0</v>
      </c>
    </row>
    <row r="3151" spans="1:15" x14ac:dyDescent="0.25">
      <c r="A3151" s="30">
        <v>135</v>
      </c>
      <c r="B3151" s="31" t="s">
        <v>107</v>
      </c>
      <c r="C3151" s="31" t="s">
        <v>15</v>
      </c>
      <c r="D3151" s="31">
        <v>7</v>
      </c>
      <c r="E3151" s="31">
        <v>6</v>
      </c>
      <c r="F3151" s="32">
        <v>45444</v>
      </c>
      <c r="G3151" s="33">
        <v>12247.75</v>
      </c>
      <c r="H3151" s="31">
        <v>0</v>
      </c>
      <c r="I3151" s="31">
        <v>540</v>
      </c>
      <c r="J3151" s="33">
        <v>2616.04</v>
      </c>
      <c r="K3151" s="31">
        <v>984.46</v>
      </c>
      <c r="L3151" s="33">
        <v>3542.39</v>
      </c>
      <c r="M3151" s="33"/>
      <c r="N3151" s="33">
        <v>19930.64</v>
      </c>
      <c r="O3151" s="31">
        <v>0</v>
      </c>
    </row>
    <row r="3152" spans="1:15" x14ac:dyDescent="0.25">
      <c r="A3152" s="30">
        <v>84</v>
      </c>
      <c r="B3152" s="31" t="s">
        <v>101</v>
      </c>
      <c r="C3152" s="31" t="s">
        <v>38</v>
      </c>
      <c r="D3152" s="31">
        <v>6</v>
      </c>
      <c r="E3152" s="31">
        <v>7</v>
      </c>
      <c r="F3152" s="32">
        <v>45444</v>
      </c>
      <c r="G3152" s="33">
        <v>37474.14</v>
      </c>
      <c r="H3152" s="31">
        <v>0</v>
      </c>
      <c r="I3152" s="31">
        <v>500</v>
      </c>
      <c r="J3152" s="33">
        <v>10495.03</v>
      </c>
      <c r="K3152" s="33">
        <v>5162.8999999999996</v>
      </c>
      <c r="L3152" s="31">
        <v>25</v>
      </c>
      <c r="M3152" s="31"/>
      <c r="N3152" s="33">
        <v>53657.07</v>
      </c>
      <c r="O3152" s="31">
        <v>-376.14</v>
      </c>
    </row>
    <row r="3153" spans="1:15" x14ac:dyDescent="0.25">
      <c r="A3153" s="30">
        <v>67</v>
      </c>
      <c r="B3153" s="31" t="s">
        <v>68</v>
      </c>
      <c r="C3153" s="31" t="s">
        <v>15</v>
      </c>
      <c r="D3153" s="31">
        <v>8</v>
      </c>
      <c r="E3153" s="31">
        <v>6</v>
      </c>
      <c r="F3153" s="32">
        <v>45444</v>
      </c>
      <c r="G3153" s="33">
        <v>13747.72</v>
      </c>
      <c r="H3153" s="31">
        <v>0</v>
      </c>
      <c r="I3153" s="31">
        <v>620</v>
      </c>
      <c r="J3153" s="33">
        <v>5302.6</v>
      </c>
      <c r="K3153" s="33">
        <v>1550</v>
      </c>
      <c r="L3153" s="31">
        <v>67.5</v>
      </c>
      <c r="M3153" s="31"/>
      <c r="N3153" s="33">
        <v>21287.82</v>
      </c>
      <c r="O3153" s="31">
        <v>0</v>
      </c>
    </row>
    <row r="3154" spans="1:15" x14ac:dyDescent="0.25">
      <c r="A3154" s="30">
        <v>111</v>
      </c>
      <c r="B3154" s="31" t="s">
        <v>127</v>
      </c>
      <c r="C3154" s="31" t="s">
        <v>38</v>
      </c>
      <c r="D3154" s="31">
        <v>6</v>
      </c>
      <c r="E3154" s="31">
        <v>7</v>
      </c>
      <c r="F3154" s="32">
        <v>45444</v>
      </c>
      <c r="G3154" s="33">
        <v>18907.21</v>
      </c>
      <c r="H3154" s="33">
        <v>1071</v>
      </c>
      <c r="I3154" s="31">
        <v>0</v>
      </c>
      <c r="J3154" s="33">
        <v>3921.66</v>
      </c>
      <c r="K3154" s="33">
        <v>2143.66</v>
      </c>
      <c r="L3154" s="31">
        <v>0</v>
      </c>
      <c r="M3154" s="31"/>
      <c r="N3154" s="33">
        <v>26043.53</v>
      </c>
      <c r="O3154" s="31">
        <v>100</v>
      </c>
    </row>
    <row r="3155" spans="1:15" x14ac:dyDescent="0.25">
      <c r="A3155" s="30">
        <v>16</v>
      </c>
      <c r="B3155" s="31" t="s">
        <v>27</v>
      </c>
      <c r="C3155" s="31" t="s">
        <v>15</v>
      </c>
      <c r="D3155" s="31">
        <v>7</v>
      </c>
      <c r="E3155" s="31">
        <v>7</v>
      </c>
      <c r="F3155" s="32">
        <v>45444</v>
      </c>
      <c r="G3155" s="33">
        <v>11068</v>
      </c>
      <c r="H3155" s="31">
        <v>0</v>
      </c>
      <c r="I3155" s="31">
        <v>0</v>
      </c>
      <c r="J3155" s="33">
        <v>3571.23</v>
      </c>
      <c r="K3155" s="33">
        <v>1565.32</v>
      </c>
      <c r="L3155" s="31">
        <v>28.04</v>
      </c>
      <c r="M3155" s="31"/>
      <c r="N3155" s="33">
        <v>16232.59</v>
      </c>
      <c r="O3155" s="31">
        <v>-100</v>
      </c>
    </row>
    <row r="3156" spans="1:15" x14ac:dyDescent="0.25">
      <c r="A3156" s="30">
        <v>29</v>
      </c>
      <c r="B3156" s="31" t="s">
        <v>47</v>
      </c>
      <c r="C3156" s="31" t="s">
        <v>15</v>
      </c>
      <c r="D3156" s="31">
        <v>7</v>
      </c>
      <c r="E3156" s="31">
        <v>6</v>
      </c>
      <c r="F3156" s="32">
        <v>45444</v>
      </c>
      <c r="G3156" s="33">
        <v>9815</v>
      </c>
      <c r="H3156" s="31">
        <v>0</v>
      </c>
      <c r="I3156" s="31">
        <v>0</v>
      </c>
      <c r="J3156" s="33">
        <v>3972.5</v>
      </c>
      <c r="K3156" s="33">
        <v>1163</v>
      </c>
      <c r="L3156" s="31">
        <v>132.97999999999999</v>
      </c>
      <c r="M3156" s="31"/>
      <c r="N3156" s="33">
        <v>15083.48</v>
      </c>
      <c r="O3156" s="31">
        <v>0</v>
      </c>
    </row>
    <row r="3157" spans="1:15" x14ac:dyDescent="0.25">
      <c r="A3157" s="30">
        <v>30</v>
      </c>
      <c r="B3157" s="31" t="s">
        <v>43</v>
      </c>
      <c r="C3157" s="31" t="s">
        <v>15</v>
      </c>
      <c r="D3157" s="31">
        <v>7</v>
      </c>
      <c r="E3157" s="31">
        <v>6</v>
      </c>
      <c r="F3157" s="32">
        <v>45444</v>
      </c>
      <c r="G3157" s="33">
        <v>9527</v>
      </c>
      <c r="H3157" s="31">
        <v>0</v>
      </c>
      <c r="I3157" s="33">
        <v>1047</v>
      </c>
      <c r="J3157" s="33">
        <v>4463</v>
      </c>
      <c r="K3157" s="33">
        <v>1001</v>
      </c>
      <c r="L3157" s="31">
        <v>187.94</v>
      </c>
      <c r="M3157" s="31"/>
      <c r="N3157" s="33">
        <v>16225.94</v>
      </c>
      <c r="O3157" s="31">
        <v>0</v>
      </c>
    </row>
    <row r="3158" spans="1:15" x14ac:dyDescent="0.25">
      <c r="A3158" s="30">
        <v>83</v>
      </c>
      <c r="B3158" s="31" t="s">
        <v>62</v>
      </c>
      <c r="C3158" s="31" t="s">
        <v>15</v>
      </c>
      <c r="D3158" s="31">
        <v>6</v>
      </c>
      <c r="E3158" s="31">
        <v>4.5</v>
      </c>
      <c r="F3158" s="32">
        <v>45444</v>
      </c>
      <c r="G3158" s="33">
        <v>12925.01</v>
      </c>
      <c r="H3158" s="31">
        <v>0</v>
      </c>
      <c r="I3158" s="33">
        <v>1060</v>
      </c>
      <c r="J3158" s="33">
        <v>4033.62</v>
      </c>
      <c r="K3158" s="33">
        <v>1218</v>
      </c>
      <c r="L3158" s="31">
        <v>649.98</v>
      </c>
      <c r="M3158" s="31"/>
      <c r="N3158" s="33">
        <v>19886.61</v>
      </c>
      <c r="O3158" s="31">
        <v>50</v>
      </c>
    </row>
    <row r="3159" spans="1:15" x14ac:dyDescent="0.25">
      <c r="A3159" s="30">
        <v>28</v>
      </c>
      <c r="B3159" s="31" t="s">
        <v>46</v>
      </c>
      <c r="C3159" s="31" t="s">
        <v>15</v>
      </c>
      <c r="D3159" s="31">
        <v>8</v>
      </c>
      <c r="E3159" s="31">
        <v>6</v>
      </c>
      <c r="F3159" s="32">
        <v>45444</v>
      </c>
      <c r="G3159" s="33">
        <v>7325</v>
      </c>
      <c r="H3159" s="31">
        <v>0</v>
      </c>
      <c r="I3159" s="31">
        <v>85</v>
      </c>
      <c r="J3159" s="33">
        <v>3878.75</v>
      </c>
      <c r="K3159" s="33">
        <v>1149.28</v>
      </c>
      <c r="L3159" s="31">
        <v>781.49</v>
      </c>
      <c r="M3159" s="31"/>
      <c r="N3159" s="33">
        <v>13219.52</v>
      </c>
      <c r="O3159" s="31">
        <v>0</v>
      </c>
    </row>
    <row r="3160" spans="1:15" x14ac:dyDescent="0.25">
      <c r="A3160" s="30">
        <v>33</v>
      </c>
      <c r="B3160" s="31" t="s">
        <v>44</v>
      </c>
      <c r="C3160" s="31" t="s">
        <v>32</v>
      </c>
      <c r="D3160" s="31">
        <v>6</v>
      </c>
      <c r="E3160" s="31">
        <v>6</v>
      </c>
      <c r="F3160" s="32">
        <v>45444</v>
      </c>
      <c r="G3160" s="33">
        <v>11975</v>
      </c>
      <c r="H3160" s="31">
        <v>0</v>
      </c>
      <c r="I3160" s="31">
        <v>0</v>
      </c>
      <c r="J3160" s="33">
        <v>2381.0100000000002</v>
      </c>
      <c r="K3160" s="31">
        <v>502.61</v>
      </c>
      <c r="L3160" s="31">
        <v>0</v>
      </c>
      <c r="M3160" s="31"/>
      <c r="N3160" s="33">
        <v>14858.62</v>
      </c>
      <c r="O3160" s="31">
        <v>-90</v>
      </c>
    </row>
    <row r="3161" spans="1:15" x14ac:dyDescent="0.25">
      <c r="A3161" s="30">
        <v>69</v>
      </c>
      <c r="B3161" s="31" t="s">
        <v>76</v>
      </c>
      <c r="C3161" s="31" t="s">
        <v>15</v>
      </c>
      <c r="D3161" s="31">
        <v>7</v>
      </c>
      <c r="E3161" s="31">
        <v>6</v>
      </c>
      <c r="F3161" s="32">
        <v>45444</v>
      </c>
      <c r="G3161" s="33">
        <v>13252.28</v>
      </c>
      <c r="H3161" s="31">
        <v>0</v>
      </c>
      <c r="I3161" s="31">
        <v>80</v>
      </c>
      <c r="J3161" s="33">
        <v>6491.59</v>
      </c>
      <c r="K3161" s="33">
        <v>1669.12</v>
      </c>
      <c r="L3161" s="33">
        <v>1997.06</v>
      </c>
      <c r="M3161" s="33"/>
      <c r="N3161" s="33">
        <v>23490.05</v>
      </c>
      <c r="O3161" s="31">
        <v>10.08</v>
      </c>
    </row>
    <row r="3162" spans="1:15" x14ac:dyDescent="0.25">
      <c r="A3162" s="30">
        <v>36</v>
      </c>
      <c r="B3162" s="31" t="s">
        <v>52</v>
      </c>
      <c r="C3162" s="31" t="s">
        <v>15</v>
      </c>
      <c r="D3162" s="31">
        <v>7</v>
      </c>
      <c r="E3162" s="31">
        <v>6</v>
      </c>
      <c r="F3162" s="32">
        <v>45444</v>
      </c>
      <c r="G3162" s="33">
        <v>26358.400000000001</v>
      </c>
      <c r="H3162" s="31">
        <v>0</v>
      </c>
      <c r="I3162" s="33">
        <v>7081</v>
      </c>
      <c r="J3162" s="33">
        <v>14132.9</v>
      </c>
      <c r="K3162" s="33">
        <v>3911.8</v>
      </c>
      <c r="L3162" s="31">
        <v>0</v>
      </c>
      <c r="M3162" s="31"/>
      <c r="N3162" s="33">
        <v>51484.1</v>
      </c>
      <c r="O3162" s="31">
        <v>58.2</v>
      </c>
    </row>
    <row r="3163" spans="1:15" x14ac:dyDescent="0.25">
      <c r="A3163" s="30">
        <v>129</v>
      </c>
      <c r="B3163" s="31" t="s">
        <v>117</v>
      </c>
      <c r="C3163" s="31" t="s">
        <v>32</v>
      </c>
      <c r="D3163" s="31">
        <v>10</v>
      </c>
      <c r="E3163" s="31">
        <v>7</v>
      </c>
      <c r="F3163" s="32">
        <v>45444</v>
      </c>
      <c r="G3163" s="33">
        <v>11063.25</v>
      </c>
      <c r="H3163" s="31">
        <v>0</v>
      </c>
      <c r="I3163" s="31">
        <v>0</v>
      </c>
      <c r="J3163" s="33">
        <v>7291.64</v>
      </c>
      <c r="K3163" s="33">
        <v>2875.78</v>
      </c>
      <c r="L3163" s="31">
        <v>435.91</v>
      </c>
      <c r="M3163" s="31"/>
      <c r="N3163" s="33">
        <v>21666.58</v>
      </c>
      <c r="O3163" s="31">
        <v>61.16</v>
      </c>
    </row>
    <row r="3164" spans="1:15" x14ac:dyDescent="0.25">
      <c r="A3164" s="30">
        <v>56</v>
      </c>
      <c r="B3164" s="31" t="s">
        <v>55</v>
      </c>
      <c r="C3164" s="31" t="s">
        <v>15</v>
      </c>
      <c r="D3164" s="31">
        <v>6</v>
      </c>
      <c r="E3164" s="31">
        <v>6</v>
      </c>
      <c r="F3164" s="32">
        <v>45444</v>
      </c>
      <c r="G3164" s="33">
        <v>8546.43</v>
      </c>
      <c r="H3164" s="31">
        <v>0</v>
      </c>
      <c r="I3164" s="31">
        <v>200</v>
      </c>
      <c r="J3164" s="33">
        <v>3277.76</v>
      </c>
      <c r="K3164" s="33">
        <v>1128.06</v>
      </c>
      <c r="L3164" s="31">
        <v>90</v>
      </c>
      <c r="M3164" s="31"/>
      <c r="N3164" s="33">
        <v>13242.25</v>
      </c>
      <c r="O3164" s="31">
        <v>0</v>
      </c>
    </row>
    <row r="3165" spans="1:15" x14ac:dyDescent="0.25">
      <c r="A3165" s="30">
        <v>114</v>
      </c>
      <c r="B3165" s="31" t="s">
        <v>115</v>
      </c>
      <c r="C3165" s="31" t="s">
        <v>15</v>
      </c>
      <c r="D3165" s="31">
        <v>7</v>
      </c>
      <c r="E3165" s="31">
        <v>6</v>
      </c>
      <c r="F3165" s="32">
        <v>45444</v>
      </c>
      <c r="G3165" s="33">
        <v>4735</v>
      </c>
      <c r="H3165" s="31">
        <v>0</v>
      </c>
      <c r="I3165" s="31">
        <v>45</v>
      </c>
      <c r="J3165" s="33">
        <v>2816.5</v>
      </c>
      <c r="K3165" s="31">
        <v>676</v>
      </c>
      <c r="L3165" s="31">
        <v>0</v>
      </c>
      <c r="M3165" s="31"/>
      <c r="N3165" s="33">
        <v>8272.5</v>
      </c>
      <c r="O3165" s="31">
        <v>0</v>
      </c>
    </row>
    <row r="3166" spans="1:15" x14ac:dyDescent="0.25">
      <c r="A3166" s="30">
        <v>43</v>
      </c>
      <c r="B3166" s="31" t="s">
        <v>75</v>
      </c>
      <c r="C3166" s="31" t="s">
        <v>15</v>
      </c>
      <c r="D3166" s="31">
        <v>10</v>
      </c>
      <c r="E3166" s="31">
        <v>6</v>
      </c>
      <c r="F3166" s="32">
        <v>45444</v>
      </c>
      <c r="G3166" s="33">
        <v>14048.23</v>
      </c>
      <c r="H3166" s="31">
        <v>0</v>
      </c>
      <c r="I3166" s="31">
        <v>0</v>
      </c>
      <c r="J3166" s="33">
        <v>5575.25</v>
      </c>
      <c r="K3166" s="33">
        <v>1211.07</v>
      </c>
      <c r="L3166" s="31">
        <v>318.97000000000003</v>
      </c>
      <c r="M3166" s="31"/>
      <c r="N3166" s="33">
        <v>21153.52</v>
      </c>
      <c r="O3166" s="31">
        <v>134.34</v>
      </c>
    </row>
    <row r="3167" spans="1:15" x14ac:dyDescent="0.25">
      <c r="A3167" s="30">
        <v>25</v>
      </c>
      <c r="B3167" s="31" t="s">
        <v>40</v>
      </c>
      <c r="C3167" s="31" t="s">
        <v>38</v>
      </c>
      <c r="D3167" s="31">
        <v>6</v>
      </c>
      <c r="E3167" s="31">
        <v>6</v>
      </c>
      <c r="F3167" s="32">
        <v>45444</v>
      </c>
      <c r="G3167" s="33">
        <v>20340.810000000001</v>
      </c>
      <c r="H3167" s="31">
        <v>562.5</v>
      </c>
      <c r="I3167" s="31">
        <v>471.71</v>
      </c>
      <c r="J3167" s="33">
        <v>10557.24</v>
      </c>
      <c r="K3167" s="33">
        <v>1780.99</v>
      </c>
      <c r="L3167" s="31">
        <v>119.94</v>
      </c>
      <c r="M3167" s="31"/>
      <c r="N3167" s="33">
        <v>33833.19</v>
      </c>
      <c r="O3167" s="31">
        <v>-427.13</v>
      </c>
    </row>
    <row r="3168" spans="1:15" x14ac:dyDescent="0.25">
      <c r="A3168" s="30">
        <v>61</v>
      </c>
      <c r="B3168" s="31" t="s">
        <v>78</v>
      </c>
      <c r="C3168" s="31" t="s">
        <v>15</v>
      </c>
      <c r="D3168" s="31">
        <v>8</v>
      </c>
      <c r="E3168" s="31" t="s">
        <v>79</v>
      </c>
      <c r="F3168" s="32">
        <v>45444</v>
      </c>
      <c r="G3168" s="33">
        <v>22878.720000000001</v>
      </c>
      <c r="H3168" s="33">
        <v>2792</v>
      </c>
      <c r="I3168" s="31">
        <v>0</v>
      </c>
      <c r="J3168" s="33">
        <v>21840.81</v>
      </c>
      <c r="K3168" s="33">
        <v>2134.4499999999998</v>
      </c>
      <c r="L3168" s="31">
        <v>0</v>
      </c>
      <c r="M3168" s="31"/>
      <c r="N3168" s="33">
        <v>49645.98</v>
      </c>
      <c r="O3168" s="31">
        <v>0</v>
      </c>
    </row>
    <row r="3169" spans="1:15" x14ac:dyDescent="0.25">
      <c r="A3169" s="30">
        <v>64</v>
      </c>
      <c r="B3169" s="31" t="s">
        <v>70</v>
      </c>
      <c r="C3169" s="31" t="s">
        <v>32</v>
      </c>
      <c r="D3169" s="31">
        <v>9</v>
      </c>
      <c r="E3169" s="31">
        <v>6</v>
      </c>
      <c r="F3169" s="32">
        <v>45444</v>
      </c>
      <c r="G3169" s="33">
        <v>19543.330000000002</v>
      </c>
      <c r="H3169" s="31">
        <v>0</v>
      </c>
      <c r="I3169" s="31">
        <v>870</v>
      </c>
      <c r="J3169" s="33">
        <v>5650.8</v>
      </c>
      <c r="K3169" s="33">
        <v>1343.82</v>
      </c>
      <c r="L3169" s="31">
        <v>0</v>
      </c>
      <c r="M3169" s="31"/>
      <c r="N3169" s="33">
        <v>27407.95</v>
      </c>
      <c r="O3169" s="31">
        <v>145</v>
      </c>
    </row>
    <row r="3170" spans="1:15" x14ac:dyDescent="0.25">
      <c r="A3170" s="30">
        <v>34</v>
      </c>
      <c r="B3170" s="31" t="s">
        <v>48</v>
      </c>
      <c r="C3170" s="31" t="s">
        <v>15</v>
      </c>
      <c r="D3170" s="31">
        <v>7</v>
      </c>
      <c r="E3170" s="31">
        <v>6</v>
      </c>
      <c r="F3170" s="32">
        <v>45444</v>
      </c>
      <c r="G3170" s="33">
        <v>14486.89</v>
      </c>
      <c r="H3170" s="31">
        <v>0</v>
      </c>
      <c r="I3170" s="33">
        <v>2690</v>
      </c>
      <c r="J3170" s="33">
        <v>4585.7299999999996</v>
      </c>
      <c r="K3170" s="33">
        <v>1499.47</v>
      </c>
      <c r="L3170" s="31">
        <v>348</v>
      </c>
      <c r="M3170" s="31"/>
      <c r="N3170" s="33">
        <v>23610.09</v>
      </c>
      <c r="O3170" s="31">
        <v>0</v>
      </c>
    </row>
    <row r="3171" spans="1:15" x14ac:dyDescent="0.25">
      <c r="A3171" s="30">
        <v>14</v>
      </c>
      <c r="B3171" s="31" t="s">
        <v>24</v>
      </c>
      <c r="C3171" s="31" t="s">
        <v>15</v>
      </c>
      <c r="D3171" s="31">
        <v>6</v>
      </c>
      <c r="E3171" s="31">
        <v>4.5</v>
      </c>
      <c r="F3171" s="32">
        <v>45444</v>
      </c>
      <c r="G3171" s="33">
        <v>10407.27</v>
      </c>
      <c r="H3171" s="31">
        <v>0</v>
      </c>
      <c r="I3171" s="31">
        <v>0</v>
      </c>
      <c r="J3171" s="33">
        <v>4466.5</v>
      </c>
      <c r="K3171" s="33">
        <v>1140.5</v>
      </c>
      <c r="L3171" s="31">
        <v>10</v>
      </c>
      <c r="M3171" s="31"/>
      <c r="N3171" s="33">
        <v>16024.27</v>
      </c>
      <c r="O3171" s="31">
        <v>100</v>
      </c>
    </row>
    <row r="3172" spans="1:15" x14ac:dyDescent="0.25">
      <c r="A3172" s="30">
        <v>23</v>
      </c>
      <c r="B3172" s="31" t="s">
        <v>35</v>
      </c>
      <c r="C3172" s="31" t="s">
        <v>36</v>
      </c>
      <c r="D3172" s="31">
        <v>6</v>
      </c>
      <c r="E3172" s="31">
        <v>6</v>
      </c>
      <c r="F3172" s="32">
        <v>45444</v>
      </c>
      <c r="G3172" s="33">
        <v>13591.37</v>
      </c>
      <c r="H3172" s="31">
        <v>0</v>
      </c>
      <c r="I3172" s="33">
        <v>1745</v>
      </c>
      <c r="J3172" s="33">
        <v>6492.75</v>
      </c>
      <c r="K3172" s="33">
        <v>1067</v>
      </c>
      <c r="L3172" s="33">
        <v>2640.87</v>
      </c>
      <c r="M3172" s="33"/>
      <c r="N3172" s="33">
        <v>25536.99</v>
      </c>
      <c r="O3172" s="31">
        <v>171</v>
      </c>
    </row>
    <row r="3173" spans="1:15" x14ac:dyDescent="0.25">
      <c r="A3173" s="30">
        <v>48</v>
      </c>
      <c r="B3173" s="31" t="s">
        <v>95</v>
      </c>
      <c r="C3173" s="31" t="s">
        <v>36</v>
      </c>
      <c r="D3173" s="31">
        <v>8</v>
      </c>
      <c r="E3173" s="31">
        <v>6</v>
      </c>
      <c r="F3173" s="32">
        <v>45444</v>
      </c>
      <c r="G3173" s="33">
        <v>38035.360000000001</v>
      </c>
      <c r="H3173" s="31">
        <v>0</v>
      </c>
      <c r="I3173" s="33">
        <v>1180.02</v>
      </c>
      <c r="J3173" s="33">
        <v>10787.46</v>
      </c>
      <c r="K3173" s="33">
        <v>5189.03</v>
      </c>
      <c r="L3173" s="31">
        <v>595.95000000000005</v>
      </c>
      <c r="M3173" s="31"/>
      <c r="N3173" s="33">
        <v>55787.82</v>
      </c>
      <c r="O3173" s="33">
        <v>1451.93</v>
      </c>
    </row>
    <row r="3174" spans="1:15" x14ac:dyDescent="0.25">
      <c r="A3174" s="30">
        <v>19</v>
      </c>
      <c r="B3174" s="31" t="s">
        <v>31</v>
      </c>
      <c r="C3174" s="31" t="s">
        <v>32</v>
      </c>
      <c r="D3174" s="31">
        <v>6</v>
      </c>
      <c r="E3174" s="31">
        <v>6</v>
      </c>
      <c r="F3174" s="32">
        <v>45444</v>
      </c>
      <c r="G3174" s="33">
        <v>15615.65</v>
      </c>
      <c r="H3174" s="31">
        <v>0</v>
      </c>
      <c r="I3174" s="31">
        <v>665</v>
      </c>
      <c r="J3174" s="33">
        <v>3813.15</v>
      </c>
      <c r="K3174" s="31">
        <v>692</v>
      </c>
      <c r="L3174" s="31">
        <v>19</v>
      </c>
      <c r="M3174" s="31"/>
      <c r="N3174" s="33">
        <v>20804.8</v>
      </c>
      <c r="O3174" s="31">
        <v>-125</v>
      </c>
    </row>
    <row r="3175" spans="1:15" x14ac:dyDescent="0.25">
      <c r="A3175" s="30">
        <v>89</v>
      </c>
      <c r="B3175" s="31" t="s">
        <v>83</v>
      </c>
      <c r="C3175" s="31" t="s">
        <v>32</v>
      </c>
      <c r="D3175" s="31">
        <v>9</v>
      </c>
      <c r="E3175" s="31">
        <v>6</v>
      </c>
      <c r="F3175" s="32">
        <v>45444</v>
      </c>
      <c r="G3175" s="33">
        <v>20502.5</v>
      </c>
      <c r="H3175" s="31">
        <v>0</v>
      </c>
      <c r="I3175" s="31">
        <v>0</v>
      </c>
      <c r="J3175" s="33">
        <v>3991.7</v>
      </c>
      <c r="K3175" s="33">
        <v>1656.77</v>
      </c>
      <c r="L3175" s="31">
        <v>0</v>
      </c>
      <c r="M3175" s="31"/>
      <c r="N3175" s="33">
        <v>26150.97</v>
      </c>
      <c r="O3175" s="31">
        <v>-35</v>
      </c>
    </row>
    <row r="3176" spans="1:15" ht="30" x14ac:dyDescent="0.25">
      <c r="A3176" s="30">
        <v>85</v>
      </c>
      <c r="B3176" s="31" t="s">
        <v>88</v>
      </c>
      <c r="C3176" s="31" t="s">
        <v>59</v>
      </c>
      <c r="D3176" s="31">
        <v>8</v>
      </c>
      <c r="E3176" s="31">
        <v>6</v>
      </c>
      <c r="F3176" s="32">
        <v>45444</v>
      </c>
      <c r="G3176" s="33">
        <v>23183.22</v>
      </c>
      <c r="H3176" s="31">
        <v>0</v>
      </c>
      <c r="I3176" s="33">
        <v>3620</v>
      </c>
      <c r="J3176" s="33">
        <v>6382.52</v>
      </c>
      <c r="K3176" s="33">
        <v>2272.5</v>
      </c>
      <c r="L3176" s="33">
        <v>1318.95</v>
      </c>
      <c r="M3176" s="33"/>
      <c r="N3176" s="33">
        <v>36777.19</v>
      </c>
      <c r="O3176" s="31">
        <v>-169.36</v>
      </c>
    </row>
    <row r="3177" spans="1:15" x14ac:dyDescent="0.25">
      <c r="A3177" s="30">
        <v>127</v>
      </c>
      <c r="B3177" s="31" t="s">
        <v>128</v>
      </c>
      <c r="C3177" s="31" t="s">
        <v>15</v>
      </c>
      <c r="D3177" s="31">
        <v>7</v>
      </c>
      <c r="E3177" s="31">
        <v>7</v>
      </c>
      <c r="F3177" s="32">
        <v>45444</v>
      </c>
      <c r="G3177" s="33">
        <v>17908.86</v>
      </c>
      <c r="H3177" s="31">
        <v>300</v>
      </c>
      <c r="I3177" s="33">
        <v>3000</v>
      </c>
      <c r="J3177" s="33">
        <v>4742.4799999999996</v>
      </c>
      <c r="K3177" s="33">
        <v>3402.18</v>
      </c>
      <c r="L3177" s="31">
        <v>0</v>
      </c>
      <c r="M3177" s="31"/>
      <c r="N3177" s="33">
        <v>29353.52</v>
      </c>
      <c r="O3177" s="31">
        <v>-190.19</v>
      </c>
    </row>
    <row r="3178" spans="1:15" x14ac:dyDescent="0.25">
      <c r="A3178" s="30">
        <v>18</v>
      </c>
      <c r="B3178" s="31" t="s">
        <v>29</v>
      </c>
      <c r="C3178" s="31" t="s">
        <v>15</v>
      </c>
      <c r="D3178" s="31">
        <v>6</v>
      </c>
      <c r="E3178" s="31">
        <v>6</v>
      </c>
      <c r="F3178" s="32">
        <v>45444</v>
      </c>
      <c r="G3178" s="33">
        <v>7080.96</v>
      </c>
      <c r="H3178" s="31">
        <v>0</v>
      </c>
      <c r="I3178" s="31">
        <v>270</v>
      </c>
      <c r="J3178" s="33">
        <v>1726.08</v>
      </c>
      <c r="K3178" s="31">
        <v>433.21</v>
      </c>
      <c r="L3178" s="31">
        <v>605.95000000000005</v>
      </c>
      <c r="M3178" s="31"/>
      <c r="N3178" s="33">
        <v>10116.200000000001</v>
      </c>
      <c r="O3178" s="31">
        <v>-310</v>
      </c>
    </row>
    <row r="3179" spans="1:15" ht="30" x14ac:dyDescent="0.25">
      <c r="A3179" s="30">
        <v>87</v>
      </c>
      <c r="B3179" s="31" t="s">
        <v>81</v>
      </c>
      <c r="C3179" s="31" t="s">
        <v>20</v>
      </c>
      <c r="D3179" s="31">
        <v>8</v>
      </c>
      <c r="E3179" s="31">
        <v>7</v>
      </c>
      <c r="F3179" s="32">
        <v>45444</v>
      </c>
      <c r="G3179" s="33">
        <v>13429.94</v>
      </c>
      <c r="H3179" s="31">
        <v>0</v>
      </c>
      <c r="I3179" s="33">
        <v>1440</v>
      </c>
      <c r="J3179" s="33">
        <v>3425.41</v>
      </c>
      <c r="K3179" s="33">
        <v>3501.11</v>
      </c>
      <c r="L3179" s="33">
        <v>3045.86</v>
      </c>
      <c r="M3179" s="33"/>
      <c r="N3179" s="33">
        <v>24842.32</v>
      </c>
      <c r="O3179" s="31">
        <v>0</v>
      </c>
    </row>
    <row r="3180" spans="1:15" x14ac:dyDescent="0.25">
      <c r="A3180" s="30">
        <v>99</v>
      </c>
      <c r="B3180" s="31" t="s">
        <v>85</v>
      </c>
      <c r="C3180" s="31" t="s">
        <v>15</v>
      </c>
      <c r="D3180" s="31">
        <v>8</v>
      </c>
      <c r="E3180" s="31">
        <v>6</v>
      </c>
      <c r="F3180" s="32">
        <v>45444</v>
      </c>
      <c r="G3180" s="33">
        <v>13869.88</v>
      </c>
      <c r="H3180" s="31">
        <v>0</v>
      </c>
      <c r="I3180" s="31">
        <v>450</v>
      </c>
      <c r="J3180" s="33">
        <v>9078.01</v>
      </c>
      <c r="K3180" s="33">
        <v>1590.42</v>
      </c>
      <c r="L3180" s="31">
        <v>301</v>
      </c>
      <c r="M3180" s="31"/>
      <c r="N3180" s="33">
        <v>25289.31</v>
      </c>
      <c r="O3180" s="31">
        <v>258</v>
      </c>
    </row>
    <row r="3181" spans="1:15" x14ac:dyDescent="0.25">
      <c r="A3181" s="30">
        <v>119</v>
      </c>
      <c r="B3181" s="31" t="s">
        <v>131</v>
      </c>
      <c r="C3181" s="31" t="s">
        <v>15</v>
      </c>
      <c r="D3181" s="31">
        <v>7</v>
      </c>
      <c r="E3181" s="31">
        <v>7</v>
      </c>
      <c r="F3181" s="32">
        <v>45444</v>
      </c>
      <c r="G3181" s="33">
        <v>19898.27</v>
      </c>
      <c r="H3181" s="31">
        <v>200</v>
      </c>
      <c r="I3181" s="33">
        <v>2080</v>
      </c>
      <c r="J3181" s="33">
        <v>5574.75</v>
      </c>
      <c r="K3181" s="33">
        <v>2390.75</v>
      </c>
      <c r="L3181" s="31">
        <v>26.25</v>
      </c>
      <c r="M3181" s="31"/>
      <c r="N3181" s="33">
        <v>30170.02</v>
      </c>
      <c r="O3181" s="31">
        <v>230.04</v>
      </c>
    </row>
    <row r="3182" spans="1:15" x14ac:dyDescent="0.25">
      <c r="A3182" s="30">
        <v>41</v>
      </c>
      <c r="B3182" s="31" t="s">
        <v>50</v>
      </c>
      <c r="C3182" s="31" t="s">
        <v>38</v>
      </c>
      <c r="D3182" s="31">
        <v>5</v>
      </c>
      <c r="E3182" s="31">
        <v>6</v>
      </c>
      <c r="F3182" s="32">
        <v>45444</v>
      </c>
      <c r="G3182" s="33">
        <v>29554.46</v>
      </c>
      <c r="H3182" s="31">
        <v>0</v>
      </c>
      <c r="I3182" s="33">
        <v>3139.99</v>
      </c>
      <c r="J3182" s="33">
        <v>9387.31</v>
      </c>
      <c r="K3182" s="33">
        <v>2055.62</v>
      </c>
      <c r="L3182" s="33">
        <v>3675.09</v>
      </c>
      <c r="M3182" s="33"/>
      <c r="N3182" s="33">
        <v>47812.47</v>
      </c>
      <c r="O3182" s="31">
        <v>0</v>
      </c>
    </row>
    <row r="3183" spans="1:15" x14ac:dyDescent="0.25">
      <c r="A3183" s="30">
        <v>97</v>
      </c>
      <c r="B3183" s="31" t="s">
        <v>96</v>
      </c>
      <c r="C3183" s="31" t="s">
        <v>15</v>
      </c>
      <c r="D3183" s="31">
        <v>8</v>
      </c>
      <c r="E3183" s="31">
        <v>7</v>
      </c>
      <c r="F3183" s="32">
        <v>45444</v>
      </c>
      <c r="G3183" s="33">
        <v>3407.56</v>
      </c>
      <c r="H3183" s="31">
        <v>0</v>
      </c>
      <c r="I3183" s="33">
        <v>2125.35</v>
      </c>
      <c r="J3183" s="33">
        <v>11595.76</v>
      </c>
      <c r="K3183" s="33">
        <v>3640.07</v>
      </c>
      <c r="L3183" s="31">
        <v>50.26</v>
      </c>
      <c r="M3183" s="31"/>
      <c r="N3183" s="33">
        <v>20819</v>
      </c>
      <c r="O3183" s="31">
        <v>-98.91</v>
      </c>
    </row>
    <row r="3184" spans="1:15" x14ac:dyDescent="0.25">
      <c r="A3184" s="30">
        <v>8</v>
      </c>
      <c r="B3184" s="31" t="s">
        <v>18</v>
      </c>
      <c r="C3184" s="31" t="s">
        <v>15</v>
      </c>
      <c r="D3184" s="31">
        <v>6</v>
      </c>
      <c r="E3184" s="31">
        <v>6</v>
      </c>
      <c r="F3184" s="32">
        <v>45444</v>
      </c>
      <c r="G3184" s="33">
        <v>5001.71</v>
      </c>
      <c r="H3184" s="31">
        <v>0</v>
      </c>
      <c r="I3184" s="31">
        <v>30</v>
      </c>
      <c r="J3184" s="33">
        <v>3766.2</v>
      </c>
      <c r="K3184" s="31">
        <v>718.54</v>
      </c>
      <c r="L3184" s="31">
        <v>0</v>
      </c>
      <c r="M3184" s="31"/>
      <c r="N3184" s="33">
        <v>9516.4500000000007</v>
      </c>
      <c r="O3184" s="31">
        <v>0</v>
      </c>
    </row>
    <row r="3185" spans="1:15" x14ac:dyDescent="0.25">
      <c r="A3185" s="30">
        <v>35</v>
      </c>
      <c r="B3185" s="31" t="s">
        <v>61</v>
      </c>
      <c r="C3185" s="31" t="s">
        <v>15</v>
      </c>
      <c r="D3185" s="31">
        <v>9</v>
      </c>
      <c r="E3185" s="31">
        <v>6</v>
      </c>
      <c r="F3185" s="32">
        <v>45444</v>
      </c>
      <c r="G3185" s="33">
        <v>15567.24</v>
      </c>
      <c r="H3185" s="31">
        <v>0</v>
      </c>
      <c r="I3185" s="31">
        <v>0</v>
      </c>
      <c r="J3185" s="33">
        <v>6289.79</v>
      </c>
      <c r="K3185" s="33">
        <v>2039.01</v>
      </c>
      <c r="L3185" s="31">
        <v>350.55</v>
      </c>
      <c r="M3185" s="31"/>
      <c r="N3185" s="33">
        <v>24246.59</v>
      </c>
      <c r="O3185" s="31">
        <v>0</v>
      </c>
    </row>
    <row r="3186" spans="1:15" x14ac:dyDescent="0.25">
      <c r="A3186" s="30">
        <v>55</v>
      </c>
      <c r="B3186" s="31" t="s">
        <v>118</v>
      </c>
      <c r="C3186" s="31" t="s">
        <v>36</v>
      </c>
      <c r="D3186" s="31">
        <v>10</v>
      </c>
      <c r="E3186" s="31">
        <v>6</v>
      </c>
      <c r="F3186" s="32">
        <v>45444</v>
      </c>
      <c r="G3186" s="33">
        <v>13157.5</v>
      </c>
      <c r="H3186" s="31">
        <v>0</v>
      </c>
      <c r="I3186" s="31">
        <v>440</v>
      </c>
      <c r="J3186" s="33">
        <v>5115.3500000000004</v>
      </c>
      <c r="K3186" s="33">
        <v>2725.03</v>
      </c>
      <c r="L3186" s="31">
        <v>0</v>
      </c>
      <c r="M3186" s="31"/>
      <c r="N3186" s="33">
        <v>21437.88</v>
      </c>
      <c r="O3186" s="31">
        <v>317.27999999999997</v>
      </c>
    </row>
    <row r="3187" spans="1:15" x14ac:dyDescent="0.25">
      <c r="A3187" s="30">
        <v>117</v>
      </c>
      <c r="B3187" s="31" t="s">
        <v>89</v>
      </c>
      <c r="C3187" s="31" t="s">
        <v>15</v>
      </c>
      <c r="D3187" s="31">
        <v>5</v>
      </c>
      <c r="E3187" s="31">
        <v>7</v>
      </c>
      <c r="F3187" s="32">
        <v>45444</v>
      </c>
      <c r="G3187" s="33">
        <v>8070.18</v>
      </c>
      <c r="H3187" s="31">
        <v>450</v>
      </c>
      <c r="I3187" s="31">
        <v>360</v>
      </c>
      <c r="J3187" s="33">
        <v>5177.71</v>
      </c>
      <c r="K3187" s="33">
        <v>3547.99</v>
      </c>
      <c r="L3187" s="31">
        <v>55</v>
      </c>
      <c r="M3187" s="31"/>
      <c r="N3187" s="33">
        <v>17660.88</v>
      </c>
      <c r="O3187" s="31">
        <v>192</v>
      </c>
    </row>
    <row r="3188" spans="1:15" x14ac:dyDescent="0.25">
      <c r="A3188" s="30">
        <v>27</v>
      </c>
      <c r="B3188" s="31" t="s">
        <v>42</v>
      </c>
      <c r="C3188" s="31" t="s">
        <v>15</v>
      </c>
      <c r="D3188" s="31">
        <v>6</v>
      </c>
      <c r="E3188" s="31">
        <v>6</v>
      </c>
      <c r="F3188" s="32">
        <v>45444</v>
      </c>
      <c r="G3188" s="33">
        <v>17285.490000000002</v>
      </c>
      <c r="H3188" s="31">
        <v>0</v>
      </c>
      <c r="I3188" s="31">
        <v>360</v>
      </c>
      <c r="J3188" s="33">
        <v>6367.95</v>
      </c>
      <c r="K3188" s="33">
        <v>1259.3</v>
      </c>
      <c r="L3188" s="33">
        <v>5104</v>
      </c>
      <c r="M3188" s="33"/>
      <c r="N3188" s="33">
        <v>30376.74</v>
      </c>
      <c r="O3188" s="31">
        <v>0</v>
      </c>
    </row>
    <row r="3189" spans="1:15" x14ac:dyDescent="0.25">
      <c r="A3189" s="30">
        <v>90</v>
      </c>
      <c r="B3189" s="31" t="s">
        <v>90</v>
      </c>
      <c r="C3189" s="31" t="s">
        <v>38</v>
      </c>
      <c r="D3189" s="31">
        <v>6</v>
      </c>
      <c r="E3189" s="31">
        <v>7</v>
      </c>
      <c r="F3189" s="32">
        <v>45444</v>
      </c>
      <c r="G3189" s="33">
        <v>42198.42</v>
      </c>
      <c r="H3189" s="31">
        <v>720</v>
      </c>
      <c r="I3189" s="31">
        <v>0</v>
      </c>
      <c r="J3189" s="33">
        <v>13604.81</v>
      </c>
      <c r="K3189" s="33">
        <v>7263.33</v>
      </c>
      <c r="L3189" s="31">
        <v>31.5</v>
      </c>
      <c r="M3189" s="31"/>
      <c r="N3189" s="33">
        <v>63818.06</v>
      </c>
      <c r="O3189" s="31">
        <v>-324.95999999999998</v>
      </c>
    </row>
    <row r="3190" spans="1:15" x14ac:dyDescent="0.25">
      <c r="A3190" s="30">
        <v>146</v>
      </c>
      <c r="B3190" s="31" t="s">
        <v>119</v>
      </c>
      <c r="C3190" s="31" t="s">
        <v>15</v>
      </c>
      <c r="D3190" s="31">
        <v>8</v>
      </c>
      <c r="E3190" s="31">
        <v>6</v>
      </c>
      <c r="F3190" s="32">
        <v>45444</v>
      </c>
      <c r="G3190" s="33">
        <v>18991</v>
      </c>
      <c r="H3190" s="31">
        <v>0</v>
      </c>
      <c r="I3190" s="31">
        <v>160</v>
      </c>
      <c r="J3190" s="33">
        <v>5168</v>
      </c>
      <c r="K3190" s="33">
        <v>1248</v>
      </c>
      <c r="L3190" s="31">
        <v>92</v>
      </c>
      <c r="M3190" s="31"/>
      <c r="N3190" s="33">
        <v>25659</v>
      </c>
      <c r="O3190" s="31">
        <v>0</v>
      </c>
    </row>
    <row r="3191" spans="1:15" x14ac:dyDescent="0.25">
      <c r="A3191" s="30">
        <v>121</v>
      </c>
      <c r="B3191" s="31" t="s">
        <v>116</v>
      </c>
      <c r="C3191" s="31" t="s">
        <v>15</v>
      </c>
      <c r="D3191" s="31">
        <v>7</v>
      </c>
      <c r="E3191" s="31">
        <v>7</v>
      </c>
      <c r="F3191" s="32">
        <v>45444</v>
      </c>
      <c r="G3191" s="33">
        <v>15413.55</v>
      </c>
      <c r="H3191" s="31">
        <v>0</v>
      </c>
      <c r="I3191" s="31">
        <v>0</v>
      </c>
      <c r="J3191" s="33">
        <v>5023.66</v>
      </c>
      <c r="K3191" s="33">
        <v>1161.6500000000001</v>
      </c>
      <c r="L3191" s="31">
        <v>457.21</v>
      </c>
      <c r="M3191" s="31"/>
      <c r="N3191" s="33">
        <v>22056.07</v>
      </c>
      <c r="O3191" s="31">
        <v>62.9</v>
      </c>
    </row>
    <row r="3192" spans="1:15" ht="30" x14ac:dyDescent="0.25">
      <c r="A3192" s="30">
        <v>58</v>
      </c>
      <c r="B3192" s="31" t="s">
        <v>58</v>
      </c>
      <c r="C3192" s="31" t="s">
        <v>59</v>
      </c>
      <c r="D3192" s="31">
        <v>8</v>
      </c>
      <c r="E3192" s="31">
        <v>6</v>
      </c>
      <c r="F3192" s="32">
        <v>45444</v>
      </c>
      <c r="G3192" s="33">
        <v>17529.310000000001</v>
      </c>
      <c r="H3192" s="31">
        <v>0</v>
      </c>
      <c r="I3192" s="33">
        <v>6107.5</v>
      </c>
      <c r="J3192" s="33">
        <v>4730.08</v>
      </c>
      <c r="K3192" s="33">
        <v>1993.66</v>
      </c>
      <c r="L3192" s="31">
        <v>243.75</v>
      </c>
      <c r="M3192" s="31"/>
      <c r="N3192" s="33">
        <v>30604.3</v>
      </c>
      <c r="O3192" s="31">
        <v>259.55</v>
      </c>
    </row>
    <row r="3193" spans="1:15" x14ac:dyDescent="0.25">
      <c r="A3193" s="30">
        <v>20</v>
      </c>
      <c r="B3193" s="31" t="s">
        <v>30</v>
      </c>
      <c r="C3193" s="31" t="s">
        <v>15</v>
      </c>
      <c r="D3193" s="31">
        <v>6</v>
      </c>
      <c r="E3193" s="31">
        <v>4.5</v>
      </c>
      <c r="F3193" s="32">
        <v>45444</v>
      </c>
      <c r="G3193" s="33">
        <v>8519.68</v>
      </c>
      <c r="H3193" s="31">
        <v>0</v>
      </c>
      <c r="I3193" s="31">
        <v>460</v>
      </c>
      <c r="J3193" s="33">
        <v>4014.42</v>
      </c>
      <c r="K3193" s="33">
        <v>1021.84</v>
      </c>
      <c r="L3193" s="31">
        <v>45</v>
      </c>
      <c r="M3193" s="31"/>
      <c r="N3193" s="33">
        <v>14060.94</v>
      </c>
      <c r="O3193" s="31">
        <v>0</v>
      </c>
    </row>
    <row r="3194" spans="1:15" ht="30" x14ac:dyDescent="0.25">
      <c r="A3194" s="30">
        <v>109</v>
      </c>
      <c r="B3194" s="31" t="s">
        <v>99</v>
      </c>
      <c r="C3194" s="31" t="s">
        <v>20</v>
      </c>
      <c r="D3194" s="31">
        <v>7</v>
      </c>
      <c r="E3194" s="31">
        <v>6</v>
      </c>
      <c r="F3194" s="32">
        <v>45444</v>
      </c>
      <c r="G3194" s="33">
        <v>20842.5</v>
      </c>
      <c r="H3194" s="33">
        <v>2017.5</v>
      </c>
      <c r="I3194" s="31">
        <v>0</v>
      </c>
      <c r="J3194" s="33">
        <v>6913.16</v>
      </c>
      <c r="K3194" s="33">
        <v>1596.4</v>
      </c>
      <c r="L3194" s="31">
        <v>0</v>
      </c>
      <c r="M3194" s="31"/>
      <c r="N3194" s="33">
        <v>31369.56</v>
      </c>
      <c r="O3194" s="31">
        <v>0</v>
      </c>
    </row>
    <row r="3195" spans="1:15" x14ac:dyDescent="0.25">
      <c r="A3195" s="30">
        <v>53</v>
      </c>
      <c r="B3195" s="31" t="s">
        <v>66</v>
      </c>
      <c r="C3195" s="31" t="s">
        <v>36</v>
      </c>
      <c r="D3195" s="31">
        <v>6</v>
      </c>
      <c r="E3195" s="31">
        <v>6</v>
      </c>
      <c r="F3195" s="32">
        <v>45444</v>
      </c>
      <c r="G3195" s="33">
        <v>8640</v>
      </c>
      <c r="H3195" s="31">
        <v>0</v>
      </c>
      <c r="I3195" s="33">
        <v>3180</v>
      </c>
      <c r="J3195" s="33">
        <v>2778.5</v>
      </c>
      <c r="K3195" s="31">
        <v>827.5</v>
      </c>
      <c r="L3195" s="31">
        <v>36</v>
      </c>
      <c r="M3195" s="31"/>
      <c r="N3195" s="33">
        <v>15462</v>
      </c>
      <c r="O3195" s="31">
        <v>-190</v>
      </c>
    </row>
    <row r="3196" spans="1:15" x14ac:dyDescent="0.25">
      <c r="A3196" s="30">
        <v>22</v>
      </c>
      <c r="B3196" s="31" t="s">
        <v>34</v>
      </c>
      <c r="C3196" s="31" t="s">
        <v>15</v>
      </c>
      <c r="D3196" s="31">
        <v>6</v>
      </c>
      <c r="E3196" s="31">
        <v>4.5</v>
      </c>
      <c r="F3196" s="32">
        <v>45444</v>
      </c>
      <c r="G3196" s="33">
        <v>8695</v>
      </c>
      <c r="H3196" s="31">
        <v>0</v>
      </c>
      <c r="I3196" s="33">
        <v>1035</v>
      </c>
      <c r="J3196" s="33">
        <v>2704</v>
      </c>
      <c r="K3196" s="31">
        <v>597</v>
      </c>
      <c r="L3196" s="31">
        <v>0</v>
      </c>
      <c r="M3196" s="31"/>
      <c r="N3196" s="33">
        <v>13031</v>
      </c>
      <c r="O3196" s="31">
        <v>100</v>
      </c>
    </row>
    <row r="3197" spans="1:15" x14ac:dyDescent="0.25">
      <c r="A3197" s="30">
        <v>118</v>
      </c>
      <c r="B3197" s="31" t="s">
        <v>102</v>
      </c>
      <c r="C3197" s="31" t="s">
        <v>15</v>
      </c>
      <c r="D3197" s="31">
        <v>8</v>
      </c>
      <c r="E3197" s="31">
        <v>7</v>
      </c>
      <c r="F3197" s="32">
        <v>45444</v>
      </c>
      <c r="G3197" s="33">
        <v>18528.53</v>
      </c>
      <c r="H3197" s="31">
        <v>0</v>
      </c>
      <c r="I3197" s="31">
        <v>75</v>
      </c>
      <c r="J3197" s="33">
        <v>9328.0400000000009</v>
      </c>
      <c r="K3197" s="33">
        <v>4470.6499999999996</v>
      </c>
      <c r="L3197" s="33">
        <v>1893.28</v>
      </c>
      <c r="M3197" s="33"/>
      <c r="N3197" s="33">
        <v>34295.5</v>
      </c>
      <c r="O3197" s="31">
        <v>60</v>
      </c>
    </row>
    <row r="3198" spans="1:15" x14ac:dyDescent="0.25">
      <c r="A3198" s="30">
        <v>94</v>
      </c>
      <c r="B3198" s="31" t="s">
        <v>124</v>
      </c>
      <c r="C3198" s="31" t="s">
        <v>38</v>
      </c>
      <c r="D3198" s="31">
        <v>7</v>
      </c>
      <c r="E3198" s="31">
        <v>7</v>
      </c>
      <c r="F3198" s="32">
        <v>45444</v>
      </c>
      <c r="G3198" s="33">
        <v>17693.439999999999</v>
      </c>
      <c r="H3198" s="31">
        <v>0</v>
      </c>
      <c r="I3198" s="33">
        <v>1080</v>
      </c>
      <c r="J3198" s="33">
        <v>5423.54</v>
      </c>
      <c r="K3198" s="33">
        <v>1739.93</v>
      </c>
      <c r="L3198" s="31">
        <v>27.12</v>
      </c>
      <c r="M3198" s="31"/>
      <c r="N3198" s="33">
        <v>25964.03</v>
      </c>
      <c r="O3198" s="31">
        <v>-487.6</v>
      </c>
    </row>
    <row r="3199" spans="1:15" x14ac:dyDescent="0.25">
      <c r="A3199" s="30">
        <v>21</v>
      </c>
      <c r="B3199" s="31" t="s">
        <v>33</v>
      </c>
      <c r="C3199" s="31" t="s">
        <v>15</v>
      </c>
      <c r="D3199" s="31">
        <v>6</v>
      </c>
      <c r="E3199" s="31">
        <v>6</v>
      </c>
      <c r="F3199" s="32">
        <v>45444</v>
      </c>
      <c r="G3199" s="33">
        <v>22377.5</v>
      </c>
      <c r="H3199" s="31">
        <v>0</v>
      </c>
      <c r="I3199" s="33">
        <v>1325</v>
      </c>
      <c r="J3199" s="33">
        <v>8197.1</v>
      </c>
      <c r="K3199" s="33">
        <v>2144.48</v>
      </c>
      <c r="L3199" s="31">
        <v>419.72</v>
      </c>
      <c r="M3199" s="31"/>
      <c r="N3199" s="33">
        <v>34463.800000000003</v>
      </c>
      <c r="O3199" s="31">
        <v>0</v>
      </c>
    </row>
    <row r="3200" spans="1:15" x14ac:dyDescent="0.25">
      <c r="A3200" s="30">
        <v>32</v>
      </c>
      <c r="B3200" s="31" t="s">
        <v>49</v>
      </c>
      <c r="C3200" s="31" t="s">
        <v>15</v>
      </c>
      <c r="D3200" s="31">
        <v>7</v>
      </c>
      <c r="E3200" s="31">
        <v>7</v>
      </c>
      <c r="F3200" s="32">
        <v>45444</v>
      </c>
      <c r="G3200" s="33">
        <v>11220.01</v>
      </c>
      <c r="H3200" s="31">
        <v>0</v>
      </c>
      <c r="I3200" s="31">
        <v>65</v>
      </c>
      <c r="J3200" s="33">
        <v>2891.49</v>
      </c>
      <c r="K3200" s="31">
        <v>695.25</v>
      </c>
      <c r="L3200" s="31">
        <v>88.99</v>
      </c>
      <c r="M3200" s="31"/>
      <c r="N3200" s="33">
        <v>14960.74</v>
      </c>
      <c r="O3200" s="31">
        <v>30.85</v>
      </c>
    </row>
    <row r="3201" spans="1:15" x14ac:dyDescent="0.25">
      <c r="A3201" s="30">
        <v>40</v>
      </c>
      <c r="B3201" s="31" t="s">
        <v>57</v>
      </c>
      <c r="C3201" s="31" t="s">
        <v>32</v>
      </c>
      <c r="D3201" s="31">
        <v>7</v>
      </c>
      <c r="E3201" s="31">
        <v>6</v>
      </c>
      <c r="F3201" s="32">
        <v>45444</v>
      </c>
      <c r="G3201" s="33">
        <v>28721</v>
      </c>
      <c r="H3201" s="31">
        <v>0</v>
      </c>
      <c r="I3201" s="31">
        <v>920</v>
      </c>
      <c r="J3201" s="33">
        <v>11550</v>
      </c>
      <c r="K3201" s="33">
        <v>3242.8</v>
      </c>
      <c r="L3201" s="31">
        <v>142.88999999999999</v>
      </c>
      <c r="M3201" s="31"/>
      <c r="N3201" s="33">
        <v>44576.69</v>
      </c>
      <c r="O3201" s="31">
        <v>-120</v>
      </c>
    </row>
    <row r="3202" spans="1:15" x14ac:dyDescent="0.25">
      <c r="A3202" s="30">
        <v>17</v>
      </c>
      <c r="B3202" s="31" t="s">
        <v>28</v>
      </c>
      <c r="C3202" s="31" t="s">
        <v>15</v>
      </c>
      <c r="D3202" s="31">
        <v>7</v>
      </c>
      <c r="E3202" s="31">
        <v>6</v>
      </c>
      <c r="F3202" s="32">
        <v>45444</v>
      </c>
      <c r="G3202" s="33">
        <v>16425.759999999998</v>
      </c>
      <c r="H3202" s="31">
        <v>0</v>
      </c>
      <c r="I3202" s="33">
        <v>4402</v>
      </c>
      <c r="J3202" s="33">
        <v>6636.04</v>
      </c>
      <c r="K3202" s="33">
        <v>1945.88</v>
      </c>
      <c r="L3202" s="33">
        <v>5338.78</v>
      </c>
      <c r="M3202" s="33"/>
      <c r="N3202" s="33">
        <v>34748.46</v>
      </c>
      <c r="O3202" s="31">
        <v>0</v>
      </c>
    </row>
    <row r="3203" spans="1:15" x14ac:dyDescent="0.25">
      <c r="A3203" s="30">
        <v>60</v>
      </c>
      <c r="B3203" s="31" t="s">
        <v>67</v>
      </c>
      <c r="C3203" s="31" t="s">
        <v>15</v>
      </c>
      <c r="D3203" s="31">
        <v>7</v>
      </c>
      <c r="E3203" s="31">
        <v>6</v>
      </c>
      <c r="F3203" s="32">
        <v>45444</v>
      </c>
      <c r="G3203" s="33">
        <v>8887.5</v>
      </c>
      <c r="H3203" s="31">
        <v>0</v>
      </c>
      <c r="I3203" s="33">
        <v>1125</v>
      </c>
      <c r="J3203" s="33">
        <v>6842</v>
      </c>
      <c r="K3203" s="33">
        <v>1172</v>
      </c>
      <c r="L3203" s="31">
        <v>239.88</v>
      </c>
      <c r="M3203" s="31"/>
      <c r="N3203" s="33">
        <v>18266.38</v>
      </c>
      <c r="O3203" s="31">
        <v>100</v>
      </c>
    </row>
    <row r="3204" spans="1:15" x14ac:dyDescent="0.25">
      <c r="A3204" s="30">
        <v>128</v>
      </c>
      <c r="B3204" s="31" t="s">
        <v>111</v>
      </c>
      <c r="C3204" s="31" t="s">
        <v>15</v>
      </c>
      <c r="D3204" s="31">
        <v>7</v>
      </c>
      <c r="E3204" s="31">
        <v>6</v>
      </c>
      <c r="F3204" s="32">
        <v>45444</v>
      </c>
      <c r="G3204" s="33">
        <v>8673.6200000000008</v>
      </c>
      <c r="H3204" s="31">
        <v>0</v>
      </c>
      <c r="I3204" s="31">
        <v>0</v>
      </c>
      <c r="J3204" s="33">
        <v>1957.25</v>
      </c>
      <c r="K3204" s="31">
        <v>994.35</v>
      </c>
      <c r="L3204" s="31">
        <v>0</v>
      </c>
      <c r="M3204" s="31"/>
      <c r="N3204" s="33">
        <v>11625.22</v>
      </c>
      <c r="O3204" s="31">
        <v>90</v>
      </c>
    </row>
    <row r="3205" spans="1:15" x14ac:dyDescent="0.25">
      <c r="A3205" s="30">
        <v>44</v>
      </c>
      <c r="B3205" s="31" t="s">
        <v>84</v>
      </c>
      <c r="C3205" s="31" t="s">
        <v>15</v>
      </c>
      <c r="D3205" s="31">
        <v>7</v>
      </c>
      <c r="E3205" s="31">
        <v>6</v>
      </c>
      <c r="F3205" s="32">
        <v>45444</v>
      </c>
      <c r="G3205" s="33">
        <v>26969.59</v>
      </c>
      <c r="H3205" s="31">
        <v>0</v>
      </c>
      <c r="I3205" s="31">
        <v>975</v>
      </c>
      <c r="J3205" s="33">
        <v>7144.02</v>
      </c>
      <c r="K3205" s="33">
        <v>2025.49</v>
      </c>
      <c r="L3205" s="33">
        <v>6123.99</v>
      </c>
      <c r="M3205" s="33"/>
      <c r="N3205" s="33">
        <v>43238.09</v>
      </c>
      <c r="O3205" s="31">
        <v>50</v>
      </c>
    </row>
    <row r="3206" spans="1:15" x14ac:dyDescent="0.25">
      <c r="A3206" s="30">
        <v>88</v>
      </c>
      <c r="B3206" s="31" t="s">
        <v>92</v>
      </c>
      <c r="C3206" s="31" t="s">
        <v>15</v>
      </c>
      <c r="D3206" s="31">
        <v>7</v>
      </c>
      <c r="E3206" s="31">
        <v>7</v>
      </c>
      <c r="F3206" s="32">
        <v>45444</v>
      </c>
      <c r="G3206" s="33">
        <v>22090.400000000001</v>
      </c>
      <c r="H3206" s="31">
        <v>0</v>
      </c>
      <c r="I3206" s="33">
        <v>3300</v>
      </c>
      <c r="J3206" s="33">
        <v>7511.82</v>
      </c>
      <c r="K3206" s="33">
        <v>3558.39</v>
      </c>
      <c r="L3206" s="33">
        <v>1239.95</v>
      </c>
      <c r="M3206" s="33"/>
      <c r="N3206" s="33">
        <v>37700.559999999998</v>
      </c>
      <c r="O3206" s="31">
        <v>76.5</v>
      </c>
    </row>
    <row r="3207" spans="1:15" x14ac:dyDescent="0.25">
      <c r="A3207" s="30">
        <v>73</v>
      </c>
      <c r="B3207" s="31" t="s">
        <v>112</v>
      </c>
      <c r="C3207" s="31" t="s">
        <v>38</v>
      </c>
      <c r="D3207" s="31">
        <v>7</v>
      </c>
      <c r="E3207" s="31">
        <v>7</v>
      </c>
      <c r="F3207" s="32">
        <v>45444</v>
      </c>
      <c r="G3207" s="33">
        <v>24375.46</v>
      </c>
      <c r="H3207" s="31">
        <v>0</v>
      </c>
      <c r="I3207" s="31">
        <v>0</v>
      </c>
      <c r="J3207" s="33">
        <v>7430.4</v>
      </c>
      <c r="K3207" s="33">
        <v>2334.04</v>
      </c>
      <c r="L3207" s="31">
        <v>30</v>
      </c>
      <c r="M3207" s="31"/>
      <c r="N3207" s="33">
        <v>34169.9</v>
      </c>
      <c r="O3207" s="31">
        <v>-829.5</v>
      </c>
    </row>
    <row r="3208" spans="1:15" x14ac:dyDescent="0.25">
      <c r="A3208" s="30">
        <v>100</v>
      </c>
      <c r="B3208" s="31" t="s">
        <v>103</v>
      </c>
      <c r="C3208" s="31" t="s">
        <v>15</v>
      </c>
      <c r="D3208" s="31">
        <v>8</v>
      </c>
      <c r="E3208" s="31">
        <v>6</v>
      </c>
      <c r="F3208" s="32">
        <v>45444</v>
      </c>
      <c r="G3208" s="33">
        <v>9440.2800000000007</v>
      </c>
      <c r="H3208" s="31">
        <v>0</v>
      </c>
      <c r="I3208" s="31">
        <v>0</v>
      </c>
      <c r="J3208" s="33">
        <v>6213.46</v>
      </c>
      <c r="K3208" s="33">
        <v>1724.84</v>
      </c>
      <c r="L3208" s="31">
        <v>30</v>
      </c>
      <c r="M3208" s="31"/>
      <c r="N3208" s="33">
        <v>17408.580000000002</v>
      </c>
      <c r="O3208" s="31">
        <v>28.01</v>
      </c>
    </row>
    <row r="3209" spans="1:15" x14ac:dyDescent="0.25">
      <c r="A3209" s="30">
        <v>143</v>
      </c>
      <c r="B3209" s="31" t="s">
        <v>132</v>
      </c>
      <c r="C3209" s="31" t="s">
        <v>32</v>
      </c>
      <c r="D3209" s="31">
        <v>8</v>
      </c>
      <c r="E3209" s="31">
        <v>7</v>
      </c>
      <c r="F3209" s="32">
        <v>45444</v>
      </c>
      <c r="G3209" s="33">
        <v>24372.75</v>
      </c>
      <c r="H3209" s="31">
        <v>0</v>
      </c>
      <c r="I3209" s="31">
        <v>60</v>
      </c>
      <c r="J3209" s="33">
        <v>10062.530000000001</v>
      </c>
      <c r="K3209" s="33">
        <v>4034.97</v>
      </c>
      <c r="L3209" s="31">
        <v>0</v>
      </c>
      <c r="M3209" s="31"/>
      <c r="N3209" s="33">
        <v>38530.25</v>
      </c>
      <c r="O3209" s="31">
        <v>-30</v>
      </c>
    </row>
    <row r="3210" spans="1:15" x14ac:dyDescent="0.25">
      <c r="A3210" s="30">
        <v>113</v>
      </c>
      <c r="B3210" s="31" t="s">
        <v>109</v>
      </c>
      <c r="C3210" s="31" t="s">
        <v>32</v>
      </c>
      <c r="D3210" s="31">
        <v>6</v>
      </c>
      <c r="E3210" s="31">
        <v>7</v>
      </c>
      <c r="F3210" s="32">
        <v>45444</v>
      </c>
      <c r="G3210" s="33">
        <v>21461.86</v>
      </c>
      <c r="H3210" s="31">
        <v>0</v>
      </c>
      <c r="I3210" s="31">
        <v>195</v>
      </c>
      <c r="J3210" s="33">
        <v>5983.56</v>
      </c>
      <c r="K3210" s="33">
        <v>2320.69</v>
      </c>
      <c r="L3210" s="31">
        <v>277.95</v>
      </c>
      <c r="M3210" s="31"/>
      <c r="N3210" s="33">
        <v>30239.06</v>
      </c>
      <c r="O3210" s="31">
        <v>509.21</v>
      </c>
    </row>
    <row r="3211" spans="1:15" ht="30" x14ac:dyDescent="0.25">
      <c r="A3211" s="30">
        <v>98</v>
      </c>
      <c r="B3211" s="31" t="s">
        <v>133</v>
      </c>
      <c r="C3211" s="31" t="s">
        <v>59</v>
      </c>
      <c r="D3211" s="31">
        <v>8</v>
      </c>
      <c r="E3211" s="31">
        <v>6</v>
      </c>
      <c r="F3211" s="32">
        <v>45444</v>
      </c>
      <c r="G3211" s="33">
        <v>13374.59</v>
      </c>
      <c r="H3211" s="31">
        <v>0</v>
      </c>
      <c r="I3211" s="31">
        <v>0</v>
      </c>
      <c r="J3211" s="33">
        <v>2951.39</v>
      </c>
      <c r="K3211" s="31">
        <v>513.1</v>
      </c>
      <c r="L3211" s="31">
        <v>50</v>
      </c>
      <c r="M3211" s="31"/>
      <c r="N3211" s="33">
        <v>16889.080000000002</v>
      </c>
      <c r="O3211" s="31">
        <v>-88.97</v>
      </c>
    </row>
    <row r="3212" spans="1:15" x14ac:dyDescent="0.25">
      <c r="A3212" s="30">
        <v>62</v>
      </c>
      <c r="B3212" s="31" t="s">
        <v>63</v>
      </c>
      <c r="C3212" s="31" t="s">
        <v>15</v>
      </c>
      <c r="D3212" s="31">
        <v>9</v>
      </c>
      <c r="E3212" s="31">
        <v>6</v>
      </c>
      <c r="F3212" s="32">
        <v>45444</v>
      </c>
      <c r="G3212" s="33">
        <v>6959.8</v>
      </c>
      <c r="H3212" s="31">
        <v>0</v>
      </c>
      <c r="I3212" s="31">
        <v>850</v>
      </c>
      <c r="J3212" s="33">
        <v>4273.99</v>
      </c>
      <c r="K3212" s="31">
        <v>993.94</v>
      </c>
      <c r="L3212" s="31">
        <v>49.9</v>
      </c>
      <c r="M3212" s="31"/>
      <c r="N3212" s="33">
        <v>13127.63</v>
      </c>
      <c r="O3212" s="31">
        <v>35</v>
      </c>
    </row>
    <row r="3213" spans="1:15" x14ac:dyDescent="0.25">
      <c r="A3213" s="30">
        <v>79</v>
      </c>
      <c r="B3213" s="31" t="s">
        <v>123</v>
      </c>
      <c r="C3213" s="31" t="s">
        <v>38</v>
      </c>
      <c r="D3213" s="31">
        <v>7</v>
      </c>
      <c r="E3213" s="31">
        <v>7</v>
      </c>
      <c r="F3213" s="32">
        <v>45444</v>
      </c>
      <c r="G3213" s="33">
        <v>17122.240000000002</v>
      </c>
      <c r="H3213" s="31">
        <v>0</v>
      </c>
      <c r="I3213" s="31">
        <v>770</v>
      </c>
      <c r="J3213" s="33">
        <v>2321.38</v>
      </c>
      <c r="K3213" s="33">
        <v>1847.94</v>
      </c>
      <c r="L3213" s="31">
        <v>20.99</v>
      </c>
      <c r="M3213" s="31"/>
      <c r="N3213" s="33">
        <v>22082.55</v>
      </c>
      <c r="O3213" s="31">
        <v>-50</v>
      </c>
    </row>
    <row r="3214" spans="1:15" x14ac:dyDescent="0.25">
      <c r="A3214" s="30">
        <v>63</v>
      </c>
      <c r="B3214" s="31" t="s">
        <v>56</v>
      </c>
      <c r="C3214" s="31" t="s">
        <v>15</v>
      </c>
      <c r="D3214" s="31">
        <v>8</v>
      </c>
      <c r="E3214" s="31">
        <v>6</v>
      </c>
      <c r="F3214" s="32">
        <v>45444</v>
      </c>
      <c r="G3214" s="33">
        <v>23992.75</v>
      </c>
      <c r="H3214" s="31">
        <v>0</v>
      </c>
      <c r="I3214" s="31">
        <v>446.09</v>
      </c>
      <c r="J3214" s="33">
        <v>10555.2</v>
      </c>
      <c r="K3214" s="33">
        <v>2619.5</v>
      </c>
      <c r="L3214" s="33">
        <v>3375.85</v>
      </c>
      <c r="M3214" s="33"/>
      <c r="N3214" s="33">
        <v>40989.39</v>
      </c>
      <c r="O3214" s="31">
        <v>0</v>
      </c>
    </row>
    <row r="3215" spans="1:15" x14ac:dyDescent="0.25">
      <c r="A3215" s="30">
        <v>108</v>
      </c>
      <c r="B3215" s="31" t="s">
        <v>97</v>
      </c>
      <c r="C3215" s="31" t="s">
        <v>15</v>
      </c>
      <c r="D3215" s="31">
        <v>9</v>
      </c>
      <c r="E3215" s="31">
        <v>4.5</v>
      </c>
      <c r="F3215" s="32">
        <v>45444</v>
      </c>
      <c r="G3215" s="33">
        <v>19207.93</v>
      </c>
      <c r="H3215" s="31">
        <v>0</v>
      </c>
      <c r="I3215" s="31">
        <v>900</v>
      </c>
      <c r="J3215" s="33">
        <v>4493.25</v>
      </c>
      <c r="K3215" s="33">
        <v>1682.46</v>
      </c>
      <c r="L3215" s="31">
        <v>16</v>
      </c>
      <c r="M3215" s="31"/>
      <c r="N3215" s="33">
        <v>26299.64</v>
      </c>
      <c r="O3215" s="31">
        <v>50</v>
      </c>
    </row>
    <row r="3216" spans="1:15" x14ac:dyDescent="0.25">
      <c r="A3216" s="30">
        <v>7</v>
      </c>
      <c r="B3216" s="31" t="s">
        <v>17</v>
      </c>
      <c r="C3216" s="31" t="s">
        <v>15</v>
      </c>
      <c r="D3216" s="31">
        <v>6</v>
      </c>
      <c r="E3216" s="31">
        <v>6</v>
      </c>
      <c r="F3216" s="32">
        <v>45444</v>
      </c>
      <c r="G3216" s="33">
        <v>3880</v>
      </c>
      <c r="H3216" s="31">
        <v>0</v>
      </c>
      <c r="I3216" s="31">
        <v>0</v>
      </c>
      <c r="J3216" s="31">
        <v>913</v>
      </c>
      <c r="K3216" s="31">
        <v>252</v>
      </c>
      <c r="L3216" s="31">
        <v>0</v>
      </c>
      <c r="M3216" s="31"/>
      <c r="N3216" s="33">
        <v>5045</v>
      </c>
      <c r="O3216" s="31">
        <v>0</v>
      </c>
    </row>
    <row r="3217" spans="1:15" x14ac:dyDescent="0.25">
      <c r="A3217" s="30">
        <v>70</v>
      </c>
      <c r="B3217" s="31" t="s">
        <v>69</v>
      </c>
      <c r="C3217" s="31" t="s">
        <v>15</v>
      </c>
      <c r="D3217" s="31">
        <v>8</v>
      </c>
      <c r="E3217" s="31">
        <v>6</v>
      </c>
      <c r="F3217" s="32">
        <v>45444</v>
      </c>
      <c r="G3217" s="33">
        <v>11432.5</v>
      </c>
      <c r="H3217" s="31">
        <v>0</v>
      </c>
      <c r="I3217" s="31">
        <v>900</v>
      </c>
      <c r="J3217" s="33">
        <v>4719.25</v>
      </c>
      <c r="K3217" s="33">
        <v>1484</v>
      </c>
      <c r="L3217" s="31">
        <v>132.5</v>
      </c>
      <c r="M3217" s="31"/>
      <c r="N3217" s="33">
        <v>18668.25</v>
      </c>
      <c r="O3217" s="31">
        <v>21.46</v>
      </c>
    </row>
    <row r="3218" spans="1:15" x14ac:dyDescent="0.25">
      <c r="A3218" s="30">
        <v>49</v>
      </c>
      <c r="B3218" s="31" t="s">
        <v>64</v>
      </c>
      <c r="C3218" s="31" t="s">
        <v>15</v>
      </c>
      <c r="D3218" s="31">
        <v>7</v>
      </c>
      <c r="E3218" s="31">
        <v>6</v>
      </c>
      <c r="F3218" s="32">
        <v>45444</v>
      </c>
      <c r="G3218" s="33">
        <v>9256.41</v>
      </c>
      <c r="H3218" s="31">
        <v>0</v>
      </c>
      <c r="I3218" s="33">
        <v>3308</v>
      </c>
      <c r="J3218" s="33">
        <v>4590.09</v>
      </c>
      <c r="K3218" s="33">
        <v>1390.29</v>
      </c>
      <c r="L3218" s="31">
        <v>221.24</v>
      </c>
      <c r="M3218" s="31"/>
      <c r="N3218" s="33">
        <v>18766.03</v>
      </c>
      <c r="O3218" s="31">
        <v>0</v>
      </c>
    </row>
    <row r="3219" spans="1:15" x14ac:dyDescent="0.25">
      <c r="A3219" s="30">
        <v>12</v>
      </c>
      <c r="B3219" s="31" t="s">
        <v>23</v>
      </c>
      <c r="C3219" s="31" t="s">
        <v>15</v>
      </c>
      <c r="D3219" s="31">
        <v>6</v>
      </c>
      <c r="E3219" s="31">
        <v>6</v>
      </c>
      <c r="F3219" s="32">
        <v>45444</v>
      </c>
      <c r="G3219" s="33">
        <v>3792.62</v>
      </c>
      <c r="H3219" s="31">
        <v>0</v>
      </c>
      <c r="I3219" s="31">
        <v>390</v>
      </c>
      <c r="J3219" s="31">
        <v>854.91</v>
      </c>
      <c r="K3219" s="31">
        <v>220.72</v>
      </c>
      <c r="L3219" s="31">
        <v>54.98</v>
      </c>
      <c r="M3219" s="31"/>
      <c r="N3219" s="33">
        <v>5313.23</v>
      </c>
      <c r="O3219" s="31">
        <v>-25</v>
      </c>
    </row>
    <row r="3220" spans="1:15" ht="30" x14ac:dyDescent="0.25">
      <c r="A3220" s="30">
        <v>95</v>
      </c>
      <c r="B3220" s="31" t="s">
        <v>98</v>
      </c>
      <c r="C3220" s="31" t="s">
        <v>59</v>
      </c>
      <c r="D3220" s="31">
        <v>7</v>
      </c>
      <c r="E3220" s="31">
        <v>7</v>
      </c>
      <c r="F3220" s="32">
        <v>45444</v>
      </c>
      <c r="G3220" s="33">
        <v>13522.5</v>
      </c>
      <c r="H3220" s="33">
        <v>3102</v>
      </c>
      <c r="I3220" s="31">
        <v>568.1</v>
      </c>
      <c r="J3220" s="33">
        <v>5145.25</v>
      </c>
      <c r="K3220" s="33">
        <v>2285.09</v>
      </c>
      <c r="L3220" s="31">
        <v>313.10000000000002</v>
      </c>
      <c r="M3220" s="31"/>
      <c r="N3220" s="33">
        <v>24936.04</v>
      </c>
      <c r="O3220" s="31">
        <v>-528.70000000000005</v>
      </c>
    </row>
    <row r="3221" spans="1:15" x14ac:dyDescent="0.25">
      <c r="A3221" s="30">
        <v>124</v>
      </c>
      <c r="B3221" s="31" t="s">
        <v>121</v>
      </c>
      <c r="C3221" s="31" t="s">
        <v>38</v>
      </c>
      <c r="D3221" s="31">
        <v>8</v>
      </c>
      <c r="E3221" s="31">
        <v>7</v>
      </c>
      <c r="F3221" s="32">
        <v>45444</v>
      </c>
      <c r="G3221" s="33">
        <v>35299.54</v>
      </c>
      <c r="H3221" s="33">
        <v>11723.9</v>
      </c>
      <c r="I3221" s="33">
        <v>4576.25</v>
      </c>
      <c r="J3221" s="33">
        <v>13758.7</v>
      </c>
      <c r="K3221" s="33">
        <v>4230.96</v>
      </c>
      <c r="L3221" s="33">
        <v>3879.47</v>
      </c>
      <c r="M3221" s="33"/>
      <c r="N3221" s="33">
        <v>73468.820000000007</v>
      </c>
      <c r="O3221" s="31">
        <v>-140</v>
      </c>
    </row>
    <row r="3222" spans="1:15" x14ac:dyDescent="0.25">
      <c r="A3222" s="30">
        <v>47</v>
      </c>
      <c r="B3222" s="31" t="s">
        <v>77</v>
      </c>
      <c r="C3222" s="31" t="s">
        <v>36</v>
      </c>
      <c r="D3222" s="31">
        <v>9</v>
      </c>
      <c r="E3222" s="31">
        <v>6</v>
      </c>
      <c r="F3222" s="32">
        <v>45444</v>
      </c>
      <c r="G3222" s="33">
        <v>18860.75</v>
      </c>
      <c r="H3222" s="31">
        <v>0</v>
      </c>
      <c r="I3222" s="33">
        <v>6200.5</v>
      </c>
      <c r="J3222" s="33">
        <v>7819.62</v>
      </c>
      <c r="K3222" s="33">
        <v>3108.79</v>
      </c>
      <c r="L3222" s="31">
        <v>127.64</v>
      </c>
      <c r="M3222" s="31"/>
      <c r="N3222" s="33">
        <v>36117.300000000003</v>
      </c>
      <c r="O3222" s="31">
        <v>0</v>
      </c>
    </row>
    <row r="3223" spans="1:15" x14ac:dyDescent="0.25">
      <c r="A3223" s="30">
        <v>4</v>
      </c>
      <c r="B3223" s="31" t="s">
        <v>37</v>
      </c>
      <c r="C3223" s="31" t="s">
        <v>38</v>
      </c>
      <c r="D3223" s="31">
        <v>5</v>
      </c>
      <c r="E3223" s="31">
        <v>6</v>
      </c>
      <c r="F3223" s="32">
        <v>45444</v>
      </c>
      <c r="G3223" s="33">
        <v>25957.03</v>
      </c>
      <c r="H3223" s="33">
        <v>1750</v>
      </c>
      <c r="I3223" s="31">
        <v>0</v>
      </c>
      <c r="J3223" s="33">
        <v>7974.5</v>
      </c>
      <c r="K3223" s="33">
        <v>2785.86</v>
      </c>
      <c r="L3223" s="33">
        <v>1692.2</v>
      </c>
      <c r="M3223" s="33"/>
      <c r="N3223" s="33">
        <v>40159.589999999997</v>
      </c>
      <c r="O3223" s="31">
        <v>435</v>
      </c>
    </row>
    <row r="3224" spans="1:15" x14ac:dyDescent="0.25">
      <c r="A3224" s="30">
        <v>10</v>
      </c>
      <c r="B3224" s="31" t="s">
        <v>21</v>
      </c>
      <c r="C3224" s="31" t="s">
        <v>15</v>
      </c>
      <c r="D3224" s="31">
        <v>6</v>
      </c>
      <c r="E3224" s="31">
        <v>6</v>
      </c>
      <c r="F3224" s="32">
        <v>45444</v>
      </c>
      <c r="G3224" s="33">
        <v>4985</v>
      </c>
      <c r="H3224" s="31">
        <v>0</v>
      </c>
      <c r="I3224" s="31">
        <v>250</v>
      </c>
      <c r="J3224" s="33">
        <v>1695</v>
      </c>
      <c r="K3224" s="31">
        <v>601</v>
      </c>
      <c r="L3224" s="31">
        <v>44</v>
      </c>
      <c r="M3224" s="31"/>
      <c r="N3224" s="33">
        <v>7575</v>
      </c>
      <c r="O3224" s="31">
        <v>50</v>
      </c>
    </row>
    <row r="3225" spans="1:15" x14ac:dyDescent="0.25">
      <c r="A3225" s="30">
        <v>39</v>
      </c>
      <c r="B3225" s="31" t="s">
        <v>54</v>
      </c>
      <c r="C3225" s="31" t="s">
        <v>38</v>
      </c>
      <c r="D3225" s="31">
        <v>6</v>
      </c>
      <c r="E3225" s="31">
        <v>6</v>
      </c>
      <c r="F3225" s="32">
        <v>45444</v>
      </c>
      <c r="G3225" s="33">
        <v>17832.34</v>
      </c>
      <c r="H3225" s="31">
        <v>0</v>
      </c>
      <c r="I3225" s="31">
        <v>0</v>
      </c>
      <c r="J3225" s="33">
        <v>11387.37</v>
      </c>
      <c r="K3225" s="33">
        <v>17336.919999999998</v>
      </c>
      <c r="L3225" s="33">
        <v>3690.37</v>
      </c>
      <c r="M3225" s="33"/>
      <c r="N3225" s="33">
        <v>50247</v>
      </c>
      <c r="O3225" s="31">
        <v>0</v>
      </c>
    </row>
    <row r="3226" spans="1:15" x14ac:dyDescent="0.25">
      <c r="A3226" s="30">
        <v>134</v>
      </c>
      <c r="B3226" s="31" t="s">
        <v>114</v>
      </c>
      <c r="C3226" s="31" t="s">
        <v>32</v>
      </c>
      <c r="D3226" s="31">
        <v>9</v>
      </c>
      <c r="E3226" s="31">
        <v>6</v>
      </c>
      <c r="F3226" s="32">
        <v>45444</v>
      </c>
      <c r="G3226" s="33">
        <v>17063</v>
      </c>
      <c r="H3226" s="31">
        <v>0</v>
      </c>
      <c r="I3226" s="31">
        <v>220</v>
      </c>
      <c r="J3226" s="33">
        <v>4991.22</v>
      </c>
      <c r="K3226" s="33">
        <v>1664.58</v>
      </c>
      <c r="L3226" s="31">
        <v>19.989999999999998</v>
      </c>
      <c r="M3226" s="31"/>
      <c r="N3226" s="33">
        <v>23958.79</v>
      </c>
      <c r="O3226" s="31">
        <v>211.3</v>
      </c>
    </row>
    <row r="3227" spans="1:15" ht="30" x14ac:dyDescent="0.25">
      <c r="A3227" s="30">
        <v>31</v>
      </c>
      <c r="B3227" s="31" t="s">
        <v>45</v>
      </c>
      <c r="C3227" s="31" t="s">
        <v>20</v>
      </c>
      <c r="D3227" s="31">
        <v>7</v>
      </c>
      <c r="E3227" s="31">
        <v>6</v>
      </c>
      <c r="F3227" s="32">
        <v>45444</v>
      </c>
      <c r="G3227" s="33">
        <v>22508</v>
      </c>
      <c r="H3227" s="31">
        <v>0</v>
      </c>
      <c r="I3227" s="31">
        <v>748</v>
      </c>
      <c r="J3227" s="33">
        <v>11630.7</v>
      </c>
      <c r="K3227" s="33">
        <v>2108.65</v>
      </c>
      <c r="L3227" s="31">
        <v>60</v>
      </c>
      <c r="M3227" s="31"/>
      <c r="N3227" s="33">
        <v>37055.35</v>
      </c>
      <c r="O3227" s="31">
        <v>0</v>
      </c>
    </row>
    <row r="3228" spans="1:15" x14ac:dyDescent="0.25">
      <c r="A3228" s="30">
        <v>126</v>
      </c>
      <c r="B3228" s="31" t="s">
        <v>106</v>
      </c>
      <c r="C3228" s="31" t="s">
        <v>15</v>
      </c>
      <c r="D3228" s="31">
        <v>8</v>
      </c>
      <c r="E3228" s="31">
        <v>6</v>
      </c>
      <c r="F3228" s="32">
        <v>45444</v>
      </c>
      <c r="G3228" s="33">
        <v>12427.34</v>
      </c>
      <c r="H3228" s="31">
        <v>0</v>
      </c>
      <c r="I3228" s="33">
        <v>1040</v>
      </c>
      <c r="J3228" s="33">
        <v>3773</v>
      </c>
      <c r="K3228" s="33">
        <v>1656.25</v>
      </c>
      <c r="L3228" s="31">
        <v>61</v>
      </c>
      <c r="M3228" s="31"/>
      <c r="N3228" s="33">
        <v>18957.59</v>
      </c>
      <c r="O3228" s="31">
        <v>0</v>
      </c>
    </row>
    <row r="3229" spans="1:15" x14ac:dyDescent="0.25">
      <c r="A3229" s="30">
        <v>6</v>
      </c>
      <c r="B3229" s="31" t="s">
        <v>16</v>
      </c>
      <c r="C3229" s="31" t="s">
        <v>15</v>
      </c>
      <c r="D3229" s="31">
        <v>6</v>
      </c>
      <c r="E3229" s="31">
        <v>6</v>
      </c>
      <c r="F3229" s="32">
        <v>45444</v>
      </c>
      <c r="G3229" s="33">
        <v>8195</v>
      </c>
      <c r="H3229" s="31">
        <v>0</v>
      </c>
      <c r="I3229" s="31">
        <v>300</v>
      </c>
      <c r="J3229" s="33">
        <v>2167</v>
      </c>
      <c r="K3229" s="31">
        <v>595.5</v>
      </c>
      <c r="L3229" s="31">
        <v>268.48</v>
      </c>
      <c r="M3229" s="31"/>
      <c r="N3229" s="33">
        <v>11525.98</v>
      </c>
      <c r="O3229" s="31">
        <v>0</v>
      </c>
    </row>
    <row r="3230" spans="1:15" ht="30" x14ac:dyDescent="0.25">
      <c r="A3230" s="30">
        <v>9</v>
      </c>
      <c r="B3230" s="31" t="s">
        <v>19</v>
      </c>
      <c r="C3230" s="31" t="s">
        <v>20</v>
      </c>
      <c r="D3230" s="31">
        <v>5</v>
      </c>
      <c r="E3230" s="31">
        <v>6</v>
      </c>
      <c r="F3230" s="32">
        <v>45444</v>
      </c>
      <c r="G3230" s="33">
        <v>12257</v>
      </c>
      <c r="H3230" s="31">
        <v>0</v>
      </c>
      <c r="I3230" s="31">
        <v>0</v>
      </c>
      <c r="J3230" s="33">
        <v>5282.5</v>
      </c>
      <c r="K3230" s="33">
        <v>1279.3499999999999</v>
      </c>
      <c r="L3230" s="31">
        <v>35.979999999999997</v>
      </c>
      <c r="M3230" s="31"/>
      <c r="N3230" s="33">
        <v>18854.830000000002</v>
      </c>
      <c r="O3230" s="31">
        <v>0</v>
      </c>
    </row>
    <row r="3231" spans="1:15" x14ac:dyDescent="0.25">
      <c r="A3231" s="30">
        <v>26</v>
      </c>
      <c r="B3231" s="31" t="s">
        <v>41</v>
      </c>
      <c r="C3231" s="31" t="s">
        <v>15</v>
      </c>
      <c r="D3231" s="31">
        <v>8</v>
      </c>
      <c r="E3231" s="31">
        <v>6</v>
      </c>
      <c r="F3231" s="32">
        <v>45444</v>
      </c>
      <c r="G3231" s="33">
        <v>11367.58</v>
      </c>
      <c r="H3231" s="31">
        <v>0</v>
      </c>
      <c r="I3231" s="31">
        <v>600</v>
      </c>
      <c r="J3231" s="33">
        <v>2634.95</v>
      </c>
      <c r="K3231" s="33">
        <v>1065.67</v>
      </c>
      <c r="L3231" s="31">
        <v>672.46</v>
      </c>
      <c r="M3231" s="31"/>
      <c r="N3231" s="33">
        <v>16340.66</v>
      </c>
      <c r="O3231" s="31">
        <v>84</v>
      </c>
    </row>
    <row r="3232" spans="1:15" x14ac:dyDescent="0.25">
      <c r="A3232" s="30">
        <v>54</v>
      </c>
      <c r="B3232" s="31" t="s">
        <v>65</v>
      </c>
      <c r="C3232" s="31" t="s">
        <v>15</v>
      </c>
      <c r="D3232" s="31">
        <v>8</v>
      </c>
      <c r="E3232" s="31">
        <v>6</v>
      </c>
      <c r="F3232" s="32">
        <v>45444</v>
      </c>
      <c r="G3232" s="33">
        <v>10346.15</v>
      </c>
      <c r="H3232" s="31">
        <v>0</v>
      </c>
      <c r="I3232" s="31">
        <v>0</v>
      </c>
      <c r="J3232" s="33">
        <v>2828.99</v>
      </c>
      <c r="K3232" s="31">
        <v>425.5</v>
      </c>
      <c r="L3232" s="31">
        <v>0</v>
      </c>
      <c r="M3232" s="31"/>
      <c r="N3232" s="33">
        <v>13600.64</v>
      </c>
      <c r="O3232" s="31">
        <v>0</v>
      </c>
    </row>
    <row r="3233" spans="1:15" x14ac:dyDescent="0.25">
      <c r="A3233" s="30">
        <v>24</v>
      </c>
      <c r="B3233" s="31" t="s">
        <v>39</v>
      </c>
      <c r="C3233" s="31" t="s">
        <v>36</v>
      </c>
      <c r="D3233" s="31">
        <v>6</v>
      </c>
      <c r="E3233" s="31">
        <v>6</v>
      </c>
      <c r="F3233" s="32">
        <v>45444</v>
      </c>
      <c r="G3233" s="33">
        <v>32035.08</v>
      </c>
      <c r="H3233" s="31">
        <v>0</v>
      </c>
      <c r="I3233" s="33">
        <v>2130</v>
      </c>
      <c r="J3233" s="33">
        <v>3254.76</v>
      </c>
      <c r="K3233" s="31">
        <v>725.6</v>
      </c>
      <c r="L3233" s="33">
        <v>1138.99</v>
      </c>
      <c r="M3233" s="33"/>
      <c r="N3233" s="33">
        <v>39284.43</v>
      </c>
      <c r="O3233" s="31">
        <v>414.13</v>
      </c>
    </row>
    <row r="3234" spans="1:15" x14ac:dyDescent="0.25">
      <c r="A3234" s="30">
        <v>132</v>
      </c>
      <c r="B3234" s="31" t="s">
        <v>122</v>
      </c>
      <c r="C3234" s="31" t="s">
        <v>38</v>
      </c>
      <c r="D3234" s="31">
        <v>10</v>
      </c>
      <c r="E3234" s="31">
        <v>7</v>
      </c>
      <c r="F3234" s="32">
        <v>45444</v>
      </c>
      <c r="G3234" s="33">
        <v>37382.86</v>
      </c>
      <c r="H3234" s="33">
        <v>2100</v>
      </c>
      <c r="I3234" s="31">
        <v>891</v>
      </c>
      <c r="J3234" s="33">
        <v>14416.18</v>
      </c>
      <c r="K3234" s="33">
        <v>6554.12</v>
      </c>
      <c r="L3234" s="31">
        <v>157.5</v>
      </c>
      <c r="M3234" s="31"/>
      <c r="N3234" s="33">
        <v>61501.66</v>
      </c>
      <c r="O3234" s="31">
        <v>0</v>
      </c>
    </row>
    <row r="3235" spans="1:15" x14ac:dyDescent="0.25">
      <c r="A3235" s="30">
        <v>37</v>
      </c>
      <c r="B3235" s="31" t="s">
        <v>51</v>
      </c>
      <c r="C3235" s="31" t="s">
        <v>36</v>
      </c>
      <c r="D3235" s="31">
        <v>7</v>
      </c>
      <c r="E3235" s="31">
        <v>6</v>
      </c>
      <c r="F3235" s="32">
        <v>45444</v>
      </c>
      <c r="G3235" s="33">
        <v>8412.93</v>
      </c>
      <c r="H3235" s="31">
        <v>0</v>
      </c>
      <c r="I3235" s="31">
        <v>75</v>
      </c>
      <c r="J3235" s="33">
        <v>4918.08</v>
      </c>
      <c r="K3235" s="33">
        <v>1809.99</v>
      </c>
      <c r="L3235" s="31">
        <v>0</v>
      </c>
      <c r="M3235" s="31"/>
      <c r="N3235" s="33">
        <v>15216</v>
      </c>
      <c r="O3235" s="31">
        <v>0</v>
      </c>
    </row>
    <row r="3236" spans="1:15" x14ac:dyDescent="0.25">
      <c r="A3236" s="30">
        <v>11</v>
      </c>
      <c r="B3236" s="31" t="s">
        <v>22</v>
      </c>
      <c r="C3236" s="31" t="s">
        <v>15</v>
      </c>
      <c r="D3236" s="31">
        <v>6</v>
      </c>
      <c r="E3236" s="31">
        <v>6</v>
      </c>
      <c r="F3236" s="32">
        <v>45444</v>
      </c>
      <c r="G3236" s="33">
        <v>7737.57</v>
      </c>
      <c r="H3236" s="31">
        <v>0</v>
      </c>
      <c r="I3236" s="33">
        <v>2140</v>
      </c>
      <c r="J3236" s="33">
        <v>4243.12</v>
      </c>
      <c r="K3236" s="31">
        <v>821</v>
      </c>
      <c r="L3236" s="33">
        <v>1195.49</v>
      </c>
      <c r="M3236" s="33"/>
      <c r="N3236" s="33">
        <v>16137.18</v>
      </c>
      <c r="O3236" s="31">
        <v>15</v>
      </c>
    </row>
    <row r="3237" spans="1:15" x14ac:dyDescent="0.25">
      <c r="A3237" s="30">
        <v>131</v>
      </c>
      <c r="B3237" s="31" t="s">
        <v>108</v>
      </c>
      <c r="C3237" s="31" t="s">
        <v>15</v>
      </c>
      <c r="D3237" s="31">
        <v>7</v>
      </c>
      <c r="E3237" s="31">
        <v>7</v>
      </c>
      <c r="F3237" s="32">
        <v>45444</v>
      </c>
      <c r="G3237" s="33">
        <v>9017.02</v>
      </c>
      <c r="H3237" s="31">
        <v>190</v>
      </c>
      <c r="I3237" s="31">
        <v>50</v>
      </c>
      <c r="J3237" s="33">
        <v>4534.93</v>
      </c>
      <c r="K3237" s="33">
        <v>1567.91</v>
      </c>
      <c r="L3237" s="31">
        <v>261.89</v>
      </c>
      <c r="M3237" s="31"/>
      <c r="N3237" s="33">
        <v>15621.75</v>
      </c>
      <c r="O3237" s="31">
        <v>0</v>
      </c>
    </row>
    <row r="3238" spans="1:15" x14ac:dyDescent="0.25">
      <c r="A3238" s="30">
        <v>140</v>
      </c>
      <c r="B3238" s="31" t="s">
        <v>130</v>
      </c>
      <c r="C3238" s="31" t="s">
        <v>38</v>
      </c>
      <c r="D3238" s="31">
        <v>7</v>
      </c>
      <c r="E3238" s="31">
        <v>7</v>
      </c>
      <c r="F3238" s="32">
        <v>45444</v>
      </c>
      <c r="G3238" s="33">
        <v>31764.99</v>
      </c>
      <c r="H3238" s="33">
        <v>8200</v>
      </c>
      <c r="I3238" s="31">
        <v>517.5</v>
      </c>
      <c r="J3238" s="33">
        <v>18533.14</v>
      </c>
      <c r="K3238" s="33">
        <v>8366.61</v>
      </c>
      <c r="L3238" s="31">
        <v>253.72</v>
      </c>
      <c r="M3238" s="31"/>
      <c r="N3238" s="33">
        <v>67635.960000000006</v>
      </c>
      <c r="O3238" s="31">
        <v>145.51</v>
      </c>
    </row>
    <row r="3239" spans="1:15" x14ac:dyDescent="0.25">
      <c r="A3239" s="30">
        <v>38</v>
      </c>
      <c r="B3239" s="31" t="s">
        <v>53</v>
      </c>
      <c r="C3239" s="31" t="s">
        <v>15</v>
      </c>
      <c r="D3239" s="31">
        <v>8</v>
      </c>
      <c r="E3239" s="31">
        <v>6</v>
      </c>
      <c r="F3239" s="32">
        <v>45444</v>
      </c>
      <c r="G3239" s="33">
        <v>5121.3100000000004</v>
      </c>
      <c r="H3239" s="31">
        <v>400</v>
      </c>
      <c r="I3239" s="31">
        <v>0</v>
      </c>
      <c r="J3239" s="33">
        <v>4026.75</v>
      </c>
      <c r="K3239" s="31">
        <v>461.9</v>
      </c>
      <c r="L3239" s="31">
        <v>0</v>
      </c>
      <c r="M3239" s="31"/>
      <c r="N3239" s="33">
        <v>10009.959999999999</v>
      </c>
      <c r="O3239" s="31">
        <v>79.47</v>
      </c>
    </row>
    <row r="3240" spans="1:15" x14ac:dyDescent="0.25">
      <c r="A3240" s="30">
        <v>72</v>
      </c>
      <c r="B3240" s="31" t="s">
        <v>71</v>
      </c>
      <c r="C3240" s="31" t="s">
        <v>32</v>
      </c>
      <c r="D3240" s="31">
        <v>8</v>
      </c>
      <c r="E3240" s="31">
        <v>6</v>
      </c>
      <c r="F3240" s="32">
        <v>45444</v>
      </c>
      <c r="G3240" s="33">
        <v>14854.86</v>
      </c>
      <c r="H3240" s="31">
        <v>0</v>
      </c>
      <c r="I3240" s="33">
        <v>1420</v>
      </c>
      <c r="J3240" s="33">
        <v>3485.6</v>
      </c>
      <c r="K3240" s="33">
        <v>1067.24</v>
      </c>
      <c r="L3240" s="31">
        <v>75.989999999999995</v>
      </c>
      <c r="M3240" s="31"/>
      <c r="N3240" s="33">
        <v>20903.689999999999</v>
      </c>
      <c r="O3240" s="31">
        <v>0</v>
      </c>
    </row>
    <row r="3241" spans="1:15" x14ac:dyDescent="0.25">
      <c r="A3241" s="30">
        <v>106</v>
      </c>
      <c r="B3241" s="31" t="s">
        <v>113</v>
      </c>
      <c r="C3241" s="31" t="s">
        <v>15</v>
      </c>
      <c r="D3241" s="31">
        <v>7</v>
      </c>
      <c r="E3241" s="31">
        <v>4.5</v>
      </c>
      <c r="F3241" s="32">
        <v>45444</v>
      </c>
      <c r="G3241" s="33">
        <v>14048.41</v>
      </c>
      <c r="H3241" s="31">
        <v>0</v>
      </c>
      <c r="I3241" s="31">
        <v>450</v>
      </c>
      <c r="J3241" s="33">
        <v>4143.13</v>
      </c>
      <c r="K3241" s="33">
        <v>1242</v>
      </c>
      <c r="L3241" s="31">
        <v>0</v>
      </c>
      <c r="M3241" s="31"/>
      <c r="N3241" s="33">
        <v>19883.54</v>
      </c>
      <c r="O3241" s="31">
        <v>0</v>
      </c>
    </row>
    <row r="3242" spans="1:15" x14ac:dyDescent="0.25">
      <c r="A3242" s="30">
        <v>136</v>
      </c>
      <c r="B3242" s="31" t="s">
        <v>134</v>
      </c>
      <c r="C3242" s="31" t="s">
        <v>32</v>
      </c>
      <c r="D3242" s="31">
        <v>8</v>
      </c>
      <c r="E3242" s="31">
        <v>7</v>
      </c>
      <c r="F3242" s="32">
        <v>45444</v>
      </c>
      <c r="G3242" s="33">
        <v>15184.83</v>
      </c>
      <c r="H3242" s="31">
        <v>0</v>
      </c>
      <c r="I3242" s="31">
        <v>460</v>
      </c>
      <c r="J3242" s="33">
        <v>6505.26</v>
      </c>
      <c r="K3242" s="33">
        <v>2724</v>
      </c>
      <c r="L3242" s="31">
        <v>115</v>
      </c>
      <c r="M3242" s="31"/>
      <c r="N3242" s="33">
        <v>24989.09</v>
      </c>
      <c r="O3242" s="31">
        <v>-320</v>
      </c>
    </row>
    <row r="3243" spans="1:15" x14ac:dyDescent="0.25">
      <c r="A3243" s="30">
        <v>86</v>
      </c>
      <c r="B3243" s="31" t="s">
        <v>104</v>
      </c>
      <c r="C3243" s="31" t="s">
        <v>105</v>
      </c>
      <c r="D3243" s="31">
        <v>7</v>
      </c>
      <c r="E3243" s="31">
        <v>7</v>
      </c>
      <c r="F3243" s="32">
        <v>45444</v>
      </c>
      <c r="G3243" s="33">
        <v>44647.95</v>
      </c>
      <c r="H3243" s="33">
        <v>2038</v>
      </c>
      <c r="I3243" s="31">
        <v>496</v>
      </c>
      <c r="J3243" s="33">
        <v>16906.12</v>
      </c>
      <c r="K3243" s="33">
        <v>8335.52</v>
      </c>
      <c r="L3243" s="33">
        <v>2132.9299999999998</v>
      </c>
      <c r="M3243" s="33"/>
      <c r="N3243" s="33">
        <v>74556.52</v>
      </c>
      <c r="O3243" s="31">
        <v>-554.69000000000005</v>
      </c>
    </row>
    <row r="3244" spans="1:15" x14ac:dyDescent="0.25">
      <c r="A3244" s="30">
        <v>65</v>
      </c>
      <c r="B3244" s="31" t="s">
        <v>82</v>
      </c>
      <c r="C3244" s="31" t="s">
        <v>15</v>
      </c>
      <c r="D3244" s="31">
        <v>8</v>
      </c>
      <c r="E3244" s="31">
        <v>6</v>
      </c>
      <c r="F3244" s="32">
        <v>45444</v>
      </c>
      <c r="G3244" s="33">
        <v>15311.71</v>
      </c>
      <c r="H3244" s="31">
        <v>0</v>
      </c>
      <c r="I3244" s="31">
        <v>20</v>
      </c>
      <c r="J3244" s="33">
        <v>4232</v>
      </c>
      <c r="K3244" s="33">
        <v>1534</v>
      </c>
      <c r="L3244" s="31">
        <v>70</v>
      </c>
      <c r="M3244" s="31"/>
      <c r="N3244" s="33">
        <v>21167.71</v>
      </c>
      <c r="O3244" s="31">
        <v>-100</v>
      </c>
    </row>
    <row r="3245" spans="1:15" x14ac:dyDescent="0.25">
      <c r="A3245" s="30">
        <v>116</v>
      </c>
      <c r="B3245" s="31" t="s">
        <v>129</v>
      </c>
      <c r="C3245" s="31" t="s">
        <v>15</v>
      </c>
      <c r="D3245" s="31">
        <v>8</v>
      </c>
      <c r="E3245" s="31">
        <v>6</v>
      </c>
      <c r="F3245" s="32">
        <v>45444</v>
      </c>
      <c r="G3245" s="33">
        <v>8670</v>
      </c>
      <c r="H3245" s="31">
        <v>0</v>
      </c>
      <c r="I3245" s="31">
        <v>0</v>
      </c>
      <c r="J3245" s="33">
        <v>4183</v>
      </c>
      <c r="K3245" s="33">
        <v>1171</v>
      </c>
      <c r="L3245" s="31">
        <v>0</v>
      </c>
      <c r="M3245" s="31"/>
      <c r="N3245" s="33">
        <v>14024</v>
      </c>
      <c r="O3245" s="31">
        <v>-145</v>
      </c>
    </row>
    <row r="3246" spans="1:15" ht="30" x14ac:dyDescent="0.25">
      <c r="A3246" s="30">
        <v>15</v>
      </c>
      <c r="B3246" s="31" t="s">
        <v>26</v>
      </c>
      <c r="C3246" s="31" t="s">
        <v>20</v>
      </c>
      <c r="D3246" s="31">
        <v>7</v>
      </c>
      <c r="E3246" s="31">
        <v>6</v>
      </c>
      <c r="F3246" s="32">
        <v>45444</v>
      </c>
      <c r="G3246" s="33">
        <v>19934.5</v>
      </c>
      <c r="H3246" s="31">
        <v>200</v>
      </c>
      <c r="I3246" s="33">
        <v>2396.5</v>
      </c>
      <c r="J3246" s="33">
        <v>11149.2</v>
      </c>
      <c r="K3246" s="33">
        <v>2958.5</v>
      </c>
      <c r="L3246" s="33">
        <v>1543.35</v>
      </c>
      <c r="M3246" s="33"/>
      <c r="N3246" s="33">
        <v>38182.050000000003</v>
      </c>
      <c r="O3246" s="31">
        <v>0</v>
      </c>
    </row>
    <row r="3247" spans="1:15" x14ac:dyDescent="0.25">
      <c r="A3247" s="30">
        <v>137</v>
      </c>
      <c r="B3247" s="31" t="s">
        <v>120</v>
      </c>
      <c r="C3247" s="31" t="s">
        <v>32</v>
      </c>
      <c r="D3247" s="31">
        <v>8</v>
      </c>
      <c r="E3247" s="31">
        <v>7</v>
      </c>
      <c r="F3247" s="32">
        <v>45444</v>
      </c>
      <c r="G3247" s="33">
        <v>38096.51</v>
      </c>
      <c r="H3247" s="31">
        <v>0</v>
      </c>
      <c r="I3247" s="31">
        <v>0</v>
      </c>
      <c r="J3247" s="33">
        <v>21094.9</v>
      </c>
      <c r="K3247" s="33">
        <v>15580.99</v>
      </c>
      <c r="L3247" s="31">
        <v>401.9</v>
      </c>
      <c r="M3247" s="31"/>
      <c r="N3247" s="33">
        <v>75174.3</v>
      </c>
      <c r="O3247" s="31">
        <v>-491.9</v>
      </c>
    </row>
    <row r="3248" spans="1:15" x14ac:dyDescent="0.25">
      <c r="A3248" s="30">
        <v>80</v>
      </c>
      <c r="B3248" s="31" t="s">
        <v>94</v>
      </c>
      <c r="C3248" s="31" t="s">
        <v>15</v>
      </c>
      <c r="D3248" s="31">
        <v>7</v>
      </c>
      <c r="E3248" s="31">
        <v>7</v>
      </c>
      <c r="F3248" s="32">
        <v>45444</v>
      </c>
      <c r="G3248" s="33">
        <v>15839.15</v>
      </c>
      <c r="H3248" s="31">
        <v>0</v>
      </c>
      <c r="I3248" s="31">
        <v>180</v>
      </c>
      <c r="J3248" s="33">
        <v>7852.91</v>
      </c>
      <c r="K3248" s="33">
        <v>2362.5300000000002</v>
      </c>
      <c r="L3248" s="31">
        <v>165.16</v>
      </c>
      <c r="M3248" s="31"/>
      <c r="N3248" s="33">
        <v>26399.75</v>
      </c>
      <c r="O3248" s="31">
        <v>24</v>
      </c>
    </row>
    <row r="3249" spans="1:15" x14ac:dyDescent="0.25">
      <c r="A3249" s="30">
        <v>2</v>
      </c>
      <c r="B3249" s="31" t="s">
        <v>14</v>
      </c>
      <c r="C3249" s="31" t="s">
        <v>15</v>
      </c>
      <c r="D3249" s="31">
        <v>5</v>
      </c>
      <c r="E3249" s="31">
        <v>6</v>
      </c>
      <c r="F3249" s="32">
        <v>45474</v>
      </c>
      <c r="G3249" s="33">
        <v>9166.57</v>
      </c>
      <c r="H3249" s="31">
        <v>0</v>
      </c>
      <c r="I3249" s="31">
        <v>0</v>
      </c>
      <c r="J3249" s="33">
        <v>2223.16</v>
      </c>
      <c r="K3249" s="31">
        <v>345.5</v>
      </c>
      <c r="L3249" s="31">
        <v>177</v>
      </c>
      <c r="M3249" s="31"/>
      <c r="N3249" s="33">
        <v>11912.23</v>
      </c>
      <c r="O3249" s="31">
        <v>0</v>
      </c>
    </row>
    <row r="3250" spans="1:15" x14ac:dyDescent="0.25">
      <c r="A3250" s="30">
        <v>123</v>
      </c>
      <c r="B3250" s="31" t="s">
        <v>125</v>
      </c>
      <c r="C3250" s="31" t="s">
        <v>15</v>
      </c>
      <c r="D3250" s="31">
        <v>8</v>
      </c>
      <c r="E3250" s="31">
        <v>7</v>
      </c>
      <c r="F3250" s="32">
        <v>45474</v>
      </c>
      <c r="G3250" s="33">
        <v>30242.06</v>
      </c>
      <c r="H3250" s="31">
        <v>0</v>
      </c>
      <c r="I3250" s="31">
        <v>0</v>
      </c>
      <c r="J3250" s="33">
        <v>10293.219999999999</v>
      </c>
      <c r="K3250" s="33">
        <v>4436.5600000000004</v>
      </c>
      <c r="L3250" s="31">
        <v>75</v>
      </c>
      <c r="M3250" s="31"/>
      <c r="N3250" s="33">
        <v>45046.84</v>
      </c>
      <c r="O3250" s="31">
        <v>-828.64</v>
      </c>
    </row>
    <row r="3251" spans="1:15" x14ac:dyDescent="0.25">
      <c r="A3251" s="30">
        <v>76</v>
      </c>
      <c r="B3251" s="31" t="s">
        <v>74</v>
      </c>
      <c r="C3251" s="31" t="s">
        <v>15</v>
      </c>
      <c r="D3251" s="31">
        <v>7</v>
      </c>
      <c r="E3251" s="31">
        <v>6</v>
      </c>
      <c r="F3251" s="32">
        <v>45474</v>
      </c>
      <c r="G3251" s="33">
        <v>17161.66</v>
      </c>
      <c r="H3251" s="31">
        <v>0</v>
      </c>
      <c r="I3251" s="31">
        <v>0</v>
      </c>
      <c r="J3251" s="33">
        <v>6246.3</v>
      </c>
      <c r="K3251" s="33">
        <v>1243.8</v>
      </c>
      <c r="L3251" s="31">
        <v>63.96</v>
      </c>
      <c r="M3251" s="31"/>
      <c r="N3251" s="33">
        <v>24715.72</v>
      </c>
      <c r="O3251" s="31">
        <v>0</v>
      </c>
    </row>
    <row r="3252" spans="1:15" x14ac:dyDescent="0.25">
      <c r="A3252" s="30">
        <v>42</v>
      </c>
      <c r="B3252" s="31" t="s">
        <v>60</v>
      </c>
      <c r="C3252" s="31" t="s">
        <v>15</v>
      </c>
      <c r="D3252" s="31">
        <v>8</v>
      </c>
      <c r="E3252" s="31">
        <v>6</v>
      </c>
      <c r="F3252" s="32">
        <v>45474</v>
      </c>
      <c r="G3252" s="33">
        <v>4338.12</v>
      </c>
      <c r="H3252" s="31">
        <v>0</v>
      </c>
      <c r="I3252" s="31">
        <v>0</v>
      </c>
      <c r="J3252" s="33">
        <v>2722.25</v>
      </c>
      <c r="K3252" s="31">
        <v>571.38</v>
      </c>
      <c r="L3252" s="31">
        <v>0</v>
      </c>
      <c r="M3252" s="31"/>
      <c r="N3252" s="33">
        <v>7631.75</v>
      </c>
      <c r="O3252" s="31">
        <v>70</v>
      </c>
    </row>
    <row r="3253" spans="1:15" x14ac:dyDescent="0.25">
      <c r="A3253" s="30">
        <v>57</v>
      </c>
      <c r="B3253" s="31" t="s">
        <v>86</v>
      </c>
      <c r="C3253" s="31" t="s">
        <v>15</v>
      </c>
      <c r="D3253" s="31">
        <v>7</v>
      </c>
      <c r="E3253" s="31">
        <v>6</v>
      </c>
      <c r="F3253" s="32">
        <v>45474</v>
      </c>
      <c r="G3253" s="33">
        <v>21631.91</v>
      </c>
      <c r="H3253" s="31">
        <v>408.21</v>
      </c>
      <c r="I3253" s="31">
        <v>0</v>
      </c>
      <c r="J3253" s="33">
        <v>14560.39</v>
      </c>
      <c r="K3253" s="33">
        <v>3193.48</v>
      </c>
      <c r="L3253" s="31">
        <v>115</v>
      </c>
      <c r="M3253" s="31"/>
      <c r="N3253" s="33">
        <v>39908.99</v>
      </c>
      <c r="O3253" s="31">
        <v>-35</v>
      </c>
    </row>
    <row r="3254" spans="1:15" x14ac:dyDescent="0.25">
      <c r="A3254" s="30">
        <v>74</v>
      </c>
      <c r="B3254" s="31" t="s">
        <v>80</v>
      </c>
      <c r="C3254" s="31" t="s">
        <v>36</v>
      </c>
      <c r="D3254" s="31">
        <v>8</v>
      </c>
      <c r="E3254" s="31">
        <v>7</v>
      </c>
      <c r="F3254" s="32">
        <v>45474</v>
      </c>
      <c r="G3254" s="33">
        <v>17735</v>
      </c>
      <c r="H3254" s="31">
        <v>810</v>
      </c>
      <c r="I3254" s="33">
        <v>1290</v>
      </c>
      <c r="J3254" s="33">
        <v>2931.5</v>
      </c>
      <c r="K3254" s="33">
        <v>1099.5</v>
      </c>
      <c r="L3254" s="31">
        <v>43.85</v>
      </c>
      <c r="M3254" s="31"/>
      <c r="N3254" s="33">
        <v>23909.85</v>
      </c>
      <c r="O3254" s="31">
        <v>0</v>
      </c>
    </row>
    <row r="3255" spans="1:15" x14ac:dyDescent="0.25">
      <c r="A3255" s="30">
        <v>93</v>
      </c>
      <c r="B3255" s="31" t="s">
        <v>100</v>
      </c>
      <c r="C3255" s="31" t="s">
        <v>15</v>
      </c>
      <c r="D3255" s="31">
        <v>8</v>
      </c>
      <c r="E3255" s="31">
        <v>6</v>
      </c>
      <c r="F3255" s="32">
        <v>45474</v>
      </c>
      <c r="G3255" s="33">
        <v>9795</v>
      </c>
      <c r="H3255" s="31">
        <v>0</v>
      </c>
      <c r="I3255" s="33">
        <v>1195</v>
      </c>
      <c r="J3255" s="33">
        <v>3209.95</v>
      </c>
      <c r="K3255" s="33">
        <v>1794</v>
      </c>
      <c r="L3255" s="31">
        <v>0</v>
      </c>
      <c r="M3255" s="31"/>
      <c r="N3255" s="33">
        <v>15993.95</v>
      </c>
      <c r="O3255" s="31">
        <v>0</v>
      </c>
    </row>
    <row r="3256" spans="1:15" x14ac:dyDescent="0.25">
      <c r="A3256" s="30">
        <v>71</v>
      </c>
      <c r="B3256" s="31" t="s">
        <v>73</v>
      </c>
      <c r="C3256" s="31" t="s">
        <v>15</v>
      </c>
      <c r="D3256" s="31">
        <v>7</v>
      </c>
      <c r="E3256" s="31">
        <v>6</v>
      </c>
      <c r="F3256" s="32">
        <v>45474</v>
      </c>
      <c r="G3256" s="33">
        <v>15330</v>
      </c>
      <c r="H3256" s="31">
        <v>0</v>
      </c>
      <c r="I3256" s="31">
        <v>470</v>
      </c>
      <c r="J3256" s="33">
        <v>3888.75</v>
      </c>
      <c r="K3256" s="33">
        <v>1145.6300000000001</v>
      </c>
      <c r="L3256" s="31">
        <v>458.75</v>
      </c>
      <c r="M3256" s="31"/>
      <c r="N3256" s="33">
        <v>21293.13</v>
      </c>
      <c r="O3256" s="31">
        <v>0</v>
      </c>
    </row>
    <row r="3257" spans="1:15" x14ac:dyDescent="0.25">
      <c r="A3257" s="30">
        <v>68</v>
      </c>
      <c r="B3257" s="31" t="s">
        <v>72</v>
      </c>
      <c r="C3257" s="31" t="s">
        <v>32</v>
      </c>
      <c r="D3257" s="31">
        <v>6</v>
      </c>
      <c r="E3257" s="31">
        <v>7</v>
      </c>
      <c r="F3257" s="32">
        <v>45474</v>
      </c>
      <c r="G3257" s="33">
        <v>13485.62</v>
      </c>
      <c r="H3257" s="31">
        <v>0</v>
      </c>
      <c r="I3257" s="33">
        <v>1475</v>
      </c>
      <c r="J3257" s="33">
        <v>3884.25</v>
      </c>
      <c r="K3257" s="33">
        <v>1002</v>
      </c>
      <c r="L3257" s="31">
        <v>415.95</v>
      </c>
      <c r="M3257" s="31"/>
      <c r="N3257" s="33">
        <v>20262.82</v>
      </c>
      <c r="O3257" s="31">
        <v>132.11000000000001</v>
      </c>
    </row>
    <row r="3258" spans="1:15" x14ac:dyDescent="0.25">
      <c r="A3258" s="30">
        <v>92</v>
      </c>
      <c r="B3258" s="31" t="s">
        <v>93</v>
      </c>
      <c r="C3258" s="31" t="s">
        <v>15</v>
      </c>
      <c r="D3258" s="31">
        <v>8</v>
      </c>
      <c r="E3258" s="31">
        <v>7</v>
      </c>
      <c r="F3258" s="32">
        <v>45474</v>
      </c>
      <c r="G3258" s="33">
        <v>4501.3500000000004</v>
      </c>
      <c r="H3258" s="31">
        <v>0</v>
      </c>
      <c r="I3258" s="31">
        <v>0</v>
      </c>
      <c r="J3258" s="33">
        <v>2140.6799999999998</v>
      </c>
      <c r="K3258" s="31">
        <v>606.95000000000005</v>
      </c>
      <c r="L3258" s="31">
        <v>0</v>
      </c>
      <c r="M3258" s="31"/>
      <c r="N3258" s="33">
        <v>7248.98</v>
      </c>
      <c r="O3258" s="31">
        <v>0</v>
      </c>
    </row>
    <row r="3259" spans="1:15" x14ac:dyDescent="0.25">
      <c r="A3259" s="30">
        <v>69</v>
      </c>
      <c r="B3259" s="31" t="s">
        <v>76</v>
      </c>
      <c r="C3259" s="31" t="s">
        <v>15</v>
      </c>
      <c r="D3259" s="31">
        <v>7</v>
      </c>
      <c r="E3259" s="31">
        <v>6</v>
      </c>
      <c r="F3259" s="32">
        <v>45474</v>
      </c>
      <c r="G3259" s="33">
        <v>14433.78</v>
      </c>
      <c r="H3259" s="31">
        <v>0</v>
      </c>
      <c r="I3259" s="31">
        <v>0</v>
      </c>
      <c r="J3259" s="33">
        <v>8013.46</v>
      </c>
      <c r="K3259" s="33">
        <v>2166.6999999999998</v>
      </c>
      <c r="L3259" s="31">
        <v>710.58</v>
      </c>
      <c r="M3259" s="31"/>
      <c r="N3259" s="33">
        <v>25324.52</v>
      </c>
      <c r="O3259" s="31">
        <v>25.68</v>
      </c>
    </row>
    <row r="3260" spans="1:15" x14ac:dyDescent="0.25">
      <c r="A3260" s="30">
        <v>30</v>
      </c>
      <c r="B3260" s="31" t="s">
        <v>43</v>
      </c>
      <c r="C3260" s="31" t="s">
        <v>15</v>
      </c>
      <c r="D3260" s="31">
        <v>7</v>
      </c>
      <c r="E3260" s="31">
        <v>6</v>
      </c>
      <c r="F3260" s="32">
        <v>45474</v>
      </c>
      <c r="G3260" s="33">
        <v>4106</v>
      </c>
      <c r="H3260" s="31">
        <v>0</v>
      </c>
      <c r="I3260" s="31">
        <v>0</v>
      </c>
      <c r="J3260" s="33">
        <v>4094</v>
      </c>
      <c r="K3260" s="31">
        <v>988</v>
      </c>
      <c r="L3260" s="31">
        <v>102.96</v>
      </c>
      <c r="M3260" s="31"/>
      <c r="N3260" s="33">
        <v>9290.9599999999991</v>
      </c>
      <c r="O3260" s="31">
        <v>215</v>
      </c>
    </row>
    <row r="3261" spans="1:15" x14ac:dyDescent="0.25">
      <c r="A3261" s="30">
        <v>45</v>
      </c>
      <c r="B3261" s="31" t="s">
        <v>126</v>
      </c>
      <c r="C3261" s="31" t="s">
        <v>15</v>
      </c>
      <c r="D3261" s="31">
        <v>7</v>
      </c>
      <c r="E3261" s="31">
        <v>6</v>
      </c>
      <c r="F3261" s="32">
        <v>45474</v>
      </c>
      <c r="G3261" s="33">
        <v>15532.35</v>
      </c>
      <c r="H3261" s="31">
        <v>400</v>
      </c>
      <c r="I3261" s="31">
        <v>700</v>
      </c>
      <c r="J3261" s="33">
        <v>5025.1099999999997</v>
      </c>
      <c r="K3261" s="33">
        <v>1716.71</v>
      </c>
      <c r="L3261" s="31">
        <v>40</v>
      </c>
      <c r="M3261" s="31"/>
      <c r="N3261" s="33">
        <v>23414.17</v>
      </c>
      <c r="O3261" s="31">
        <v>208.75</v>
      </c>
    </row>
    <row r="3262" spans="1:15" x14ac:dyDescent="0.25">
      <c r="A3262" s="30">
        <v>135</v>
      </c>
      <c r="B3262" s="31" t="s">
        <v>107</v>
      </c>
      <c r="C3262" s="31" t="s">
        <v>15</v>
      </c>
      <c r="D3262" s="31">
        <v>7</v>
      </c>
      <c r="E3262" s="31">
        <v>6</v>
      </c>
      <c r="F3262" s="32">
        <v>45474</v>
      </c>
      <c r="G3262" s="33">
        <v>12399</v>
      </c>
      <c r="H3262" s="31">
        <v>0</v>
      </c>
      <c r="I3262" s="31">
        <v>100</v>
      </c>
      <c r="J3262" s="33">
        <v>2066.25</v>
      </c>
      <c r="K3262" s="33">
        <v>1083.1500000000001</v>
      </c>
      <c r="L3262" s="31">
        <v>93.89</v>
      </c>
      <c r="M3262" s="31"/>
      <c r="N3262" s="33">
        <v>15742.29</v>
      </c>
      <c r="O3262" s="31">
        <v>-150</v>
      </c>
    </row>
    <row r="3263" spans="1:15" x14ac:dyDescent="0.25">
      <c r="A3263" s="30">
        <v>13</v>
      </c>
      <c r="B3263" s="31" t="s">
        <v>25</v>
      </c>
      <c r="C3263" s="31" t="s">
        <v>15</v>
      </c>
      <c r="D3263" s="31">
        <v>6</v>
      </c>
      <c r="E3263" s="31">
        <v>6</v>
      </c>
      <c r="F3263" s="32">
        <v>45474</v>
      </c>
      <c r="G3263" s="33">
        <v>16513.59</v>
      </c>
      <c r="H3263" s="31">
        <v>0</v>
      </c>
      <c r="I3263" s="31">
        <v>745</v>
      </c>
      <c r="J3263" s="33">
        <v>3568.53</v>
      </c>
      <c r="K3263" s="33">
        <v>1376.37</v>
      </c>
      <c r="L3263" s="31">
        <v>17</v>
      </c>
      <c r="M3263" s="31"/>
      <c r="N3263" s="33">
        <v>22220.49</v>
      </c>
      <c r="O3263" s="31">
        <v>0</v>
      </c>
    </row>
    <row r="3264" spans="1:15" x14ac:dyDescent="0.25">
      <c r="A3264" s="30">
        <v>84</v>
      </c>
      <c r="B3264" s="31" t="s">
        <v>101</v>
      </c>
      <c r="C3264" s="31" t="s">
        <v>38</v>
      </c>
      <c r="D3264" s="31">
        <v>6</v>
      </c>
      <c r="E3264" s="31">
        <v>7</v>
      </c>
      <c r="F3264" s="32">
        <v>45474</v>
      </c>
      <c r="G3264" s="33">
        <v>35764.61</v>
      </c>
      <c r="H3264" s="31">
        <v>0</v>
      </c>
      <c r="I3264" s="31">
        <v>790</v>
      </c>
      <c r="J3264" s="33">
        <v>9482.6</v>
      </c>
      <c r="K3264" s="33">
        <v>3606</v>
      </c>
      <c r="L3264" s="31">
        <v>148.97</v>
      </c>
      <c r="M3264" s="31"/>
      <c r="N3264" s="33">
        <v>49792.18</v>
      </c>
      <c r="O3264" s="31">
        <v>-400.01</v>
      </c>
    </row>
    <row r="3265" spans="1:15" x14ac:dyDescent="0.25">
      <c r="A3265" s="30">
        <v>67</v>
      </c>
      <c r="B3265" s="31" t="s">
        <v>68</v>
      </c>
      <c r="C3265" s="31" t="s">
        <v>15</v>
      </c>
      <c r="D3265" s="31">
        <v>8</v>
      </c>
      <c r="E3265" s="31">
        <v>6</v>
      </c>
      <c r="F3265" s="32">
        <v>45474</v>
      </c>
      <c r="G3265" s="33">
        <v>7886</v>
      </c>
      <c r="H3265" s="31">
        <v>0</v>
      </c>
      <c r="I3265" s="31">
        <v>120</v>
      </c>
      <c r="J3265" s="33">
        <v>2935.5</v>
      </c>
      <c r="K3265" s="31">
        <v>674</v>
      </c>
      <c r="L3265" s="31">
        <v>0</v>
      </c>
      <c r="M3265" s="31"/>
      <c r="N3265" s="33">
        <v>11615.5</v>
      </c>
      <c r="O3265" s="31">
        <v>-35</v>
      </c>
    </row>
    <row r="3266" spans="1:15" x14ac:dyDescent="0.25">
      <c r="A3266" s="30">
        <v>111</v>
      </c>
      <c r="B3266" s="31" t="s">
        <v>127</v>
      </c>
      <c r="C3266" s="31" t="s">
        <v>38</v>
      </c>
      <c r="D3266" s="31">
        <v>6</v>
      </c>
      <c r="E3266" s="31">
        <v>7</v>
      </c>
      <c r="F3266" s="32">
        <v>45474</v>
      </c>
      <c r="G3266" s="33">
        <v>16745.919999999998</v>
      </c>
      <c r="H3266" s="33">
        <v>1314</v>
      </c>
      <c r="I3266" s="31">
        <v>0</v>
      </c>
      <c r="J3266" s="33">
        <v>4788</v>
      </c>
      <c r="K3266" s="33">
        <v>2271.8000000000002</v>
      </c>
      <c r="L3266" s="31">
        <v>0</v>
      </c>
      <c r="M3266" s="31"/>
      <c r="N3266" s="33">
        <v>25119.72</v>
      </c>
      <c r="O3266" s="31">
        <v>-100</v>
      </c>
    </row>
    <row r="3267" spans="1:15" x14ac:dyDescent="0.25">
      <c r="A3267" s="30">
        <v>56</v>
      </c>
      <c r="B3267" s="31" t="s">
        <v>55</v>
      </c>
      <c r="C3267" s="31" t="s">
        <v>15</v>
      </c>
      <c r="D3267" s="31">
        <v>6</v>
      </c>
      <c r="E3267" s="31">
        <v>6</v>
      </c>
      <c r="F3267" s="32">
        <v>45474</v>
      </c>
      <c r="G3267" s="33">
        <v>5257.42</v>
      </c>
      <c r="H3267" s="31">
        <v>0</v>
      </c>
      <c r="I3267" s="31">
        <v>0</v>
      </c>
      <c r="J3267" s="33">
        <v>1923.8</v>
      </c>
      <c r="K3267" s="33">
        <v>1028.3699999999999</v>
      </c>
      <c r="L3267" s="31">
        <v>173.46</v>
      </c>
      <c r="M3267" s="31"/>
      <c r="N3267" s="33">
        <v>8383.0499999999993</v>
      </c>
      <c r="O3267" s="31">
        <v>425</v>
      </c>
    </row>
    <row r="3268" spans="1:15" x14ac:dyDescent="0.25">
      <c r="A3268" s="30">
        <v>96</v>
      </c>
      <c r="B3268" s="31" t="s">
        <v>110</v>
      </c>
      <c r="C3268" s="31" t="s">
        <v>32</v>
      </c>
      <c r="D3268" s="31">
        <v>8</v>
      </c>
      <c r="E3268" s="31">
        <v>7</v>
      </c>
      <c r="F3268" s="32">
        <v>45474</v>
      </c>
      <c r="G3268" s="33">
        <v>10173.5</v>
      </c>
      <c r="H3268" s="31">
        <v>0</v>
      </c>
      <c r="I3268" s="31">
        <v>120</v>
      </c>
      <c r="J3268" s="33">
        <v>4520</v>
      </c>
      <c r="K3268" s="33">
        <v>1158.7</v>
      </c>
      <c r="L3268" s="31">
        <v>45</v>
      </c>
      <c r="M3268" s="31"/>
      <c r="N3268" s="33">
        <v>16017.2</v>
      </c>
      <c r="O3268" s="31">
        <v>-420</v>
      </c>
    </row>
    <row r="3269" spans="1:15" x14ac:dyDescent="0.25">
      <c r="A3269" s="30">
        <v>83</v>
      </c>
      <c r="B3269" s="31" t="s">
        <v>62</v>
      </c>
      <c r="C3269" s="31" t="s">
        <v>15</v>
      </c>
      <c r="D3269" s="31">
        <v>6</v>
      </c>
      <c r="E3269" s="31">
        <v>4.5</v>
      </c>
      <c r="F3269" s="32">
        <v>45474</v>
      </c>
      <c r="G3269" s="33">
        <v>4207.5</v>
      </c>
      <c r="H3269" s="31">
        <v>0</v>
      </c>
      <c r="I3269" s="33">
        <v>1650</v>
      </c>
      <c r="J3269" s="33">
        <v>1403</v>
      </c>
      <c r="K3269" s="31">
        <v>286</v>
      </c>
      <c r="L3269" s="31">
        <v>0</v>
      </c>
      <c r="M3269" s="31"/>
      <c r="N3269" s="33">
        <v>7546.5</v>
      </c>
      <c r="O3269" s="31">
        <v>100</v>
      </c>
    </row>
    <row r="3270" spans="1:15" x14ac:dyDescent="0.25">
      <c r="A3270" s="30">
        <v>28</v>
      </c>
      <c r="B3270" s="31" t="s">
        <v>46</v>
      </c>
      <c r="C3270" s="31" t="s">
        <v>15</v>
      </c>
      <c r="D3270" s="31">
        <v>8</v>
      </c>
      <c r="E3270" s="31">
        <v>6</v>
      </c>
      <c r="F3270" s="32">
        <v>45474</v>
      </c>
      <c r="G3270" s="33">
        <v>2890</v>
      </c>
      <c r="H3270" s="31">
        <v>0</v>
      </c>
      <c r="I3270" s="31">
        <v>0</v>
      </c>
      <c r="J3270" s="33">
        <v>1654.63</v>
      </c>
      <c r="K3270" s="31">
        <v>421.5</v>
      </c>
      <c r="L3270" s="31">
        <v>51.49</v>
      </c>
      <c r="M3270" s="31"/>
      <c r="N3270" s="33">
        <v>5017.62</v>
      </c>
      <c r="O3270" s="31">
        <v>0</v>
      </c>
    </row>
    <row r="3271" spans="1:15" x14ac:dyDescent="0.25">
      <c r="A3271" s="30">
        <v>33</v>
      </c>
      <c r="B3271" s="31" t="s">
        <v>44</v>
      </c>
      <c r="C3271" s="31" t="s">
        <v>32</v>
      </c>
      <c r="D3271" s="31">
        <v>6</v>
      </c>
      <c r="E3271" s="31">
        <v>6</v>
      </c>
      <c r="F3271" s="32">
        <v>45474</v>
      </c>
      <c r="G3271" s="33">
        <v>15814</v>
      </c>
      <c r="H3271" s="31">
        <v>0</v>
      </c>
      <c r="I3271" s="31">
        <v>0</v>
      </c>
      <c r="J3271" s="33">
        <v>3052.34</v>
      </c>
      <c r="K3271" s="31">
        <v>880.38</v>
      </c>
      <c r="L3271" s="31">
        <v>0</v>
      </c>
      <c r="M3271" s="31"/>
      <c r="N3271" s="33">
        <v>19746.72</v>
      </c>
      <c r="O3271" s="31">
        <v>0</v>
      </c>
    </row>
    <row r="3272" spans="1:15" x14ac:dyDescent="0.25">
      <c r="A3272" s="30">
        <v>16</v>
      </c>
      <c r="B3272" s="31" t="s">
        <v>27</v>
      </c>
      <c r="C3272" s="31" t="s">
        <v>15</v>
      </c>
      <c r="D3272" s="31">
        <v>7</v>
      </c>
      <c r="E3272" s="31">
        <v>7</v>
      </c>
      <c r="F3272" s="32">
        <v>45474</v>
      </c>
      <c r="G3272" s="33">
        <v>5990</v>
      </c>
      <c r="H3272" s="31">
        <v>0</v>
      </c>
      <c r="I3272" s="31">
        <v>0</v>
      </c>
      <c r="J3272" s="33">
        <v>1479.29</v>
      </c>
      <c r="K3272" s="31">
        <v>300.66000000000003</v>
      </c>
      <c r="L3272" s="31">
        <v>28.04</v>
      </c>
      <c r="M3272" s="31"/>
      <c r="N3272" s="33">
        <v>7797.99</v>
      </c>
      <c r="O3272" s="31">
        <v>0</v>
      </c>
    </row>
    <row r="3273" spans="1:15" x14ac:dyDescent="0.25">
      <c r="A3273" s="30">
        <v>25</v>
      </c>
      <c r="B3273" s="31" t="s">
        <v>40</v>
      </c>
      <c r="C3273" s="31" t="s">
        <v>38</v>
      </c>
      <c r="D3273" s="31">
        <v>6</v>
      </c>
      <c r="E3273" s="31">
        <v>6</v>
      </c>
      <c r="F3273" s="32">
        <v>45474</v>
      </c>
      <c r="G3273" s="33">
        <v>27810.04</v>
      </c>
      <c r="H3273" s="31">
        <v>0</v>
      </c>
      <c r="I3273" s="31">
        <v>0</v>
      </c>
      <c r="J3273" s="33">
        <v>13163.07</v>
      </c>
      <c r="K3273" s="33">
        <v>2660.18</v>
      </c>
      <c r="L3273" s="31">
        <v>169.73</v>
      </c>
      <c r="M3273" s="31"/>
      <c r="N3273" s="33">
        <v>43803.02</v>
      </c>
      <c r="O3273" s="31">
        <v>-573</v>
      </c>
    </row>
    <row r="3274" spans="1:15" x14ac:dyDescent="0.25">
      <c r="A3274" s="30">
        <v>99</v>
      </c>
      <c r="B3274" s="31" t="s">
        <v>85</v>
      </c>
      <c r="C3274" s="31" t="s">
        <v>15</v>
      </c>
      <c r="D3274" s="31">
        <v>8</v>
      </c>
      <c r="E3274" s="31">
        <v>6</v>
      </c>
      <c r="F3274" s="32">
        <v>45474</v>
      </c>
      <c r="G3274" s="33">
        <v>10411.59</v>
      </c>
      <c r="H3274" s="31">
        <v>0</v>
      </c>
      <c r="I3274" s="31">
        <v>853</v>
      </c>
      <c r="J3274" s="33">
        <v>5494.91</v>
      </c>
      <c r="K3274" s="33">
        <v>1464.7</v>
      </c>
      <c r="L3274" s="31">
        <v>160.75</v>
      </c>
      <c r="M3274" s="31"/>
      <c r="N3274" s="33">
        <v>18384.95</v>
      </c>
      <c r="O3274" s="31">
        <v>-157.21</v>
      </c>
    </row>
    <row r="3275" spans="1:15" x14ac:dyDescent="0.25">
      <c r="A3275" s="30">
        <v>29</v>
      </c>
      <c r="B3275" s="31" t="s">
        <v>47</v>
      </c>
      <c r="C3275" s="31" t="s">
        <v>15</v>
      </c>
      <c r="D3275" s="31">
        <v>7</v>
      </c>
      <c r="E3275" s="31">
        <v>6</v>
      </c>
      <c r="F3275" s="32">
        <v>45474</v>
      </c>
      <c r="G3275" s="33">
        <v>4150</v>
      </c>
      <c r="H3275" s="31">
        <v>0</v>
      </c>
      <c r="I3275" s="31">
        <v>0</v>
      </c>
      <c r="J3275" s="33">
        <v>3662.5</v>
      </c>
      <c r="K3275" s="33">
        <v>1056.5</v>
      </c>
      <c r="L3275" s="31">
        <v>23.99</v>
      </c>
      <c r="M3275" s="31"/>
      <c r="N3275" s="33">
        <v>8892.99</v>
      </c>
      <c r="O3275" s="31">
        <v>0</v>
      </c>
    </row>
    <row r="3276" spans="1:15" x14ac:dyDescent="0.25">
      <c r="A3276" s="30">
        <v>127</v>
      </c>
      <c r="B3276" s="31" t="s">
        <v>128</v>
      </c>
      <c r="C3276" s="31" t="s">
        <v>15</v>
      </c>
      <c r="D3276" s="31">
        <v>7</v>
      </c>
      <c r="E3276" s="31">
        <v>7</v>
      </c>
      <c r="F3276" s="32">
        <v>45474</v>
      </c>
      <c r="G3276" s="33">
        <v>17435</v>
      </c>
      <c r="H3276" s="31">
        <v>0</v>
      </c>
      <c r="I3276" s="33">
        <v>3800</v>
      </c>
      <c r="J3276" s="33">
        <v>5924.75</v>
      </c>
      <c r="K3276" s="33">
        <v>3776.45</v>
      </c>
      <c r="L3276" s="31">
        <v>0</v>
      </c>
      <c r="M3276" s="31"/>
      <c r="N3276" s="33">
        <v>30936.2</v>
      </c>
      <c r="O3276" s="31">
        <v>-48.54</v>
      </c>
    </row>
    <row r="3277" spans="1:15" x14ac:dyDescent="0.25">
      <c r="A3277" s="30">
        <v>61</v>
      </c>
      <c r="B3277" s="31" t="s">
        <v>78</v>
      </c>
      <c r="C3277" s="31" t="s">
        <v>15</v>
      </c>
      <c r="D3277" s="31">
        <v>8</v>
      </c>
      <c r="E3277" s="31" t="s">
        <v>79</v>
      </c>
      <c r="F3277" s="32">
        <v>45474</v>
      </c>
      <c r="G3277" s="33">
        <v>25239.55</v>
      </c>
      <c r="H3277" s="33">
        <v>1047</v>
      </c>
      <c r="I3277" s="31">
        <v>0</v>
      </c>
      <c r="J3277" s="33">
        <v>21736.61</v>
      </c>
      <c r="K3277" s="33">
        <v>1430.68</v>
      </c>
      <c r="L3277" s="31">
        <v>8.5</v>
      </c>
      <c r="M3277" s="31"/>
      <c r="N3277" s="33">
        <v>49462.34</v>
      </c>
      <c r="O3277" s="31">
        <v>0</v>
      </c>
    </row>
    <row r="3278" spans="1:15" x14ac:dyDescent="0.25">
      <c r="A3278" s="30">
        <v>43</v>
      </c>
      <c r="B3278" s="31" t="s">
        <v>75</v>
      </c>
      <c r="C3278" s="31" t="s">
        <v>15</v>
      </c>
      <c r="D3278" s="31">
        <v>10</v>
      </c>
      <c r="E3278" s="31">
        <v>6</v>
      </c>
      <c r="F3278" s="32">
        <v>45474</v>
      </c>
      <c r="G3278" s="33">
        <v>12232.4</v>
      </c>
      <c r="H3278" s="33">
        <v>1250</v>
      </c>
      <c r="I3278" s="31">
        <v>0</v>
      </c>
      <c r="J3278" s="33">
        <v>3005.25</v>
      </c>
      <c r="K3278" s="31">
        <v>645.12</v>
      </c>
      <c r="L3278" s="31">
        <v>199.99</v>
      </c>
      <c r="M3278" s="31"/>
      <c r="N3278" s="33">
        <v>17332.759999999998</v>
      </c>
      <c r="O3278" s="31">
        <v>-100</v>
      </c>
    </row>
    <row r="3279" spans="1:15" x14ac:dyDescent="0.25">
      <c r="A3279" s="30">
        <v>34</v>
      </c>
      <c r="B3279" s="31" t="s">
        <v>48</v>
      </c>
      <c r="C3279" s="31" t="s">
        <v>15</v>
      </c>
      <c r="D3279" s="31">
        <v>7</v>
      </c>
      <c r="E3279" s="31">
        <v>6</v>
      </c>
      <c r="F3279" s="32">
        <v>45474</v>
      </c>
      <c r="G3279" s="33">
        <v>10840.72</v>
      </c>
      <c r="H3279" s="31">
        <v>0</v>
      </c>
      <c r="I3279" s="33">
        <v>1990</v>
      </c>
      <c r="J3279" s="33">
        <v>3967.36</v>
      </c>
      <c r="K3279" s="33">
        <v>1143.08</v>
      </c>
      <c r="L3279" s="33">
        <v>1086.3800000000001</v>
      </c>
      <c r="M3279" s="33"/>
      <c r="N3279" s="33">
        <v>19027.54</v>
      </c>
      <c r="O3279" s="31">
        <v>0</v>
      </c>
    </row>
    <row r="3280" spans="1:15" x14ac:dyDescent="0.25">
      <c r="A3280" s="30">
        <v>14</v>
      </c>
      <c r="B3280" s="31" t="s">
        <v>24</v>
      </c>
      <c r="C3280" s="31" t="s">
        <v>15</v>
      </c>
      <c r="D3280" s="31">
        <v>6</v>
      </c>
      <c r="E3280" s="31">
        <v>4.5</v>
      </c>
      <c r="F3280" s="32">
        <v>45474</v>
      </c>
      <c r="G3280" s="33">
        <v>4674.96</v>
      </c>
      <c r="H3280" s="31">
        <v>480</v>
      </c>
      <c r="I3280" s="31">
        <v>0</v>
      </c>
      <c r="J3280" s="33">
        <v>2004.14</v>
      </c>
      <c r="K3280" s="31">
        <v>729.36</v>
      </c>
      <c r="L3280" s="31">
        <v>0</v>
      </c>
      <c r="M3280" s="31"/>
      <c r="N3280" s="33">
        <v>7888.46</v>
      </c>
      <c r="O3280" s="31">
        <v>0</v>
      </c>
    </row>
    <row r="3281" spans="1:15" x14ac:dyDescent="0.25">
      <c r="A3281" s="30">
        <v>23</v>
      </c>
      <c r="B3281" s="31" t="s">
        <v>35</v>
      </c>
      <c r="C3281" s="31" t="s">
        <v>36</v>
      </c>
      <c r="D3281" s="31">
        <v>6</v>
      </c>
      <c r="E3281" s="31">
        <v>6</v>
      </c>
      <c r="F3281" s="32">
        <v>45474</v>
      </c>
      <c r="G3281" s="33">
        <v>8632.94</v>
      </c>
      <c r="H3281" s="31">
        <v>0</v>
      </c>
      <c r="I3281" s="33">
        <v>3000</v>
      </c>
      <c r="J3281" s="33">
        <v>2679.25</v>
      </c>
      <c r="K3281" s="31">
        <v>638.5</v>
      </c>
      <c r="L3281" s="31">
        <v>0</v>
      </c>
      <c r="M3281" s="31"/>
      <c r="N3281" s="33">
        <v>14950.69</v>
      </c>
      <c r="O3281" s="31">
        <v>233.43</v>
      </c>
    </row>
    <row r="3282" spans="1:15" x14ac:dyDescent="0.25">
      <c r="A3282" s="30">
        <v>48</v>
      </c>
      <c r="B3282" s="31" t="s">
        <v>95</v>
      </c>
      <c r="C3282" s="31" t="s">
        <v>36</v>
      </c>
      <c r="D3282" s="31">
        <v>8</v>
      </c>
      <c r="E3282" s="31">
        <v>6</v>
      </c>
      <c r="F3282" s="32">
        <v>45474</v>
      </c>
      <c r="G3282" s="33">
        <v>36000.68</v>
      </c>
      <c r="H3282" s="31">
        <v>0</v>
      </c>
      <c r="I3282" s="33">
        <v>2475</v>
      </c>
      <c r="J3282" s="33">
        <v>8360.2800000000007</v>
      </c>
      <c r="K3282" s="33">
        <v>4107.4399999999996</v>
      </c>
      <c r="L3282" s="31">
        <v>290.08999999999997</v>
      </c>
      <c r="M3282" s="31"/>
      <c r="N3282" s="33">
        <v>51233.49</v>
      </c>
      <c r="O3282" s="31">
        <v>-90</v>
      </c>
    </row>
    <row r="3283" spans="1:15" x14ac:dyDescent="0.25">
      <c r="A3283" s="30">
        <v>19</v>
      </c>
      <c r="B3283" s="31" t="s">
        <v>31</v>
      </c>
      <c r="C3283" s="31" t="s">
        <v>32</v>
      </c>
      <c r="D3283" s="31">
        <v>6</v>
      </c>
      <c r="E3283" s="31">
        <v>6</v>
      </c>
      <c r="F3283" s="32">
        <v>45474</v>
      </c>
      <c r="G3283" s="33">
        <v>9778</v>
      </c>
      <c r="H3283" s="31">
        <v>0</v>
      </c>
      <c r="I3283" s="31">
        <v>625</v>
      </c>
      <c r="J3283" s="33">
        <v>2730.33</v>
      </c>
      <c r="K3283" s="31">
        <v>534</v>
      </c>
      <c r="L3283" s="31">
        <v>20</v>
      </c>
      <c r="M3283" s="31"/>
      <c r="N3283" s="33">
        <v>13687.33</v>
      </c>
      <c r="O3283" s="31">
        <v>0</v>
      </c>
    </row>
    <row r="3284" spans="1:15" x14ac:dyDescent="0.25">
      <c r="A3284" s="30">
        <v>89</v>
      </c>
      <c r="B3284" s="31" t="s">
        <v>83</v>
      </c>
      <c r="C3284" s="31" t="s">
        <v>32</v>
      </c>
      <c r="D3284" s="31">
        <v>9</v>
      </c>
      <c r="E3284" s="31">
        <v>6</v>
      </c>
      <c r="F3284" s="32">
        <v>45474</v>
      </c>
      <c r="G3284" s="33">
        <v>16305.5</v>
      </c>
      <c r="H3284" s="31">
        <v>0</v>
      </c>
      <c r="I3284" s="31">
        <v>0</v>
      </c>
      <c r="J3284" s="33">
        <v>4423.5</v>
      </c>
      <c r="K3284" s="33">
        <v>1185.1099999999999</v>
      </c>
      <c r="L3284" s="31">
        <v>0</v>
      </c>
      <c r="M3284" s="31"/>
      <c r="N3284" s="33">
        <v>21914.11</v>
      </c>
      <c r="O3284" s="31">
        <v>-188.94</v>
      </c>
    </row>
    <row r="3285" spans="1:15" ht="30" x14ac:dyDescent="0.25">
      <c r="A3285" s="30">
        <v>85</v>
      </c>
      <c r="B3285" s="31" t="s">
        <v>88</v>
      </c>
      <c r="C3285" s="31" t="s">
        <v>59</v>
      </c>
      <c r="D3285" s="31">
        <v>8</v>
      </c>
      <c r="E3285" s="31">
        <v>6</v>
      </c>
      <c r="F3285" s="32">
        <v>45474</v>
      </c>
      <c r="G3285" s="33">
        <v>13105.91</v>
      </c>
      <c r="H3285" s="31">
        <v>0</v>
      </c>
      <c r="I3285" s="33">
        <v>2880</v>
      </c>
      <c r="J3285" s="33">
        <v>4001.04</v>
      </c>
      <c r="K3285" s="31">
        <v>933.44</v>
      </c>
      <c r="L3285" s="31">
        <v>433.73</v>
      </c>
      <c r="M3285" s="31"/>
      <c r="N3285" s="33">
        <v>21354.12</v>
      </c>
      <c r="O3285" s="31">
        <v>-40.32</v>
      </c>
    </row>
    <row r="3286" spans="1:15" ht="30" x14ac:dyDescent="0.25">
      <c r="A3286" s="30">
        <v>58</v>
      </c>
      <c r="B3286" s="31" t="s">
        <v>58</v>
      </c>
      <c r="C3286" s="31" t="s">
        <v>59</v>
      </c>
      <c r="D3286" s="31">
        <v>8</v>
      </c>
      <c r="E3286" s="31">
        <v>6</v>
      </c>
      <c r="F3286" s="32">
        <v>45474</v>
      </c>
      <c r="G3286" s="33">
        <v>16877.72</v>
      </c>
      <c r="H3286" s="31">
        <v>0</v>
      </c>
      <c r="I3286" s="33">
        <v>3585</v>
      </c>
      <c r="J3286" s="33">
        <v>4547.91</v>
      </c>
      <c r="K3286" s="33">
        <v>1871.68</v>
      </c>
      <c r="L3286" s="31">
        <v>147.5</v>
      </c>
      <c r="M3286" s="31"/>
      <c r="N3286" s="33">
        <v>27029.81</v>
      </c>
      <c r="O3286" s="31">
        <v>341.24</v>
      </c>
    </row>
    <row r="3287" spans="1:15" x14ac:dyDescent="0.25">
      <c r="A3287" s="30">
        <v>18</v>
      </c>
      <c r="B3287" s="31" t="s">
        <v>29</v>
      </c>
      <c r="C3287" s="31" t="s">
        <v>15</v>
      </c>
      <c r="D3287" s="31">
        <v>6</v>
      </c>
      <c r="E3287" s="31">
        <v>6</v>
      </c>
      <c r="F3287" s="32">
        <v>45474</v>
      </c>
      <c r="G3287" s="33">
        <v>7306.7</v>
      </c>
      <c r="H3287" s="31">
        <v>0</v>
      </c>
      <c r="I3287" s="31">
        <v>270</v>
      </c>
      <c r="J3287" s="33">
        <v>1614.88</v>
      </c>
      <c r="K3287" s="31">
        <v>628.95000000000005</v>
      </c>
      <c r="L3287" s="31">
        <v>288.99</v>
      </c>
      <c r="M3287" s="31"/>
      <c r="N3287" s="33">
        <v>10109.52</v>
      </c>
      <c r="O3287" s="31">
        <v>-100</v>
      </c>
    </row>
    <row r="3288" spans="1:15" x14ac:dyDescent="0.25">
      <c r="A3288" s="30">
        <v>119</v>
      </c>
      <c r="B3288" s="31" t="s">
        <v>131</v>
      </c>
      <c r="C3288" s="31" t="s">
        <v>15</v>
      </c>
      <c r="D3288" s="31">
        <v>7</v>
      </c>
      <c r="E3288" s="31">
        <v>7</v>
      </c>
      <c r="F3288" s="32">
        <v>45474</v>
      </c>
      <c r="G3288" s="33">
        <v>23992.1</v>
      </c>
      <c r="H3288" s="31">
        <v>0</v>
      </c>
      <c r="I3288" s="33">
        <v>1880</v>
      </c>
      <c r="J3288" s="33">
        <v>8094.2</v>
      </c>
      <c r="K3288" s="33">
        <v>3011.26</v>
      </c>
      <c r="L3288" s="31">
        <v>56.25</v>
      </c>
      <c r="M3288" s="31"/>
      <c r="N3288" s="33">
        <v>37033.81</v>
      </c>
      <c r="O3288" s="31">
        <v>-289.89</v>
      </c>
    </row>
    <row r="3289" spans="1:15" x14ac:dyDescent="0.25">
      <c r="A3289" s="30">
        <v>129</v>
      </c>
      <c r="B3289" s="31" t="s">
        <v>117</v>
      </c>
      <c r="C3289" s="31" t="s">
        <v>32</v>
      </c>
      <c r="D3289" s="31">
        <v>10</v>
      </c>
      <c r="E3289" s="31">
        <v>7</v>
      </c>
      <c r="F3289" s="32">
        <v>45474</v>
      </c>
      <c r="G3289" s="33">
        <v>9593.75</v>
      </c>
      <c r="H3289" s="31">
        <v>0</v>
      </c>
      <c r="I3289" s="31">
        <v>0</v>
      </c>
      <c r="J3289" s="33">
        <v>4960.42</v>
      </c>
      <c r="K3289" s="33">
        <v>3162.37</v>
      </c>
      <c r="L3289" s="31">
        <v>15</v>
      </c>
      <c r="M3289" s="31"/>
      <c r="N3289" s="33">
        <v>17731.54</v>
      </c>
      <c r="O3289" s="31">
        <v>-87.59</v>
      </c>
    </row>
    <row r="3290" spans="1:15" ht="30" x14ac:dyDescent="0.25">
      <c r="A3290" s="30">
        <v>87</v>
      </c>
      <c r="B3290" s="31" t="s">
        <v>81</v>
      </c>
      <c r="C3290" s="31" t="s">
        <v>20</v>
      </c>
      <c r="D3290" s="31">
        <v>8</v>
      </c>
      <c r="E3290" s="31">
        <v>7</v>
      </c>
      <c r="F3290" s="32">
        <v>45474</v>
      </c>
      <c r="G3290" s="33">
        <v>10380.09</v>
      </c>
      <c r="H3290" s="31">
        <v>50</v>
      </c>
      <c r="I3290" s="33">
        <v>1330</v>
      </c>
      <c r="J3290" s="33">
        <v>3524.07</v>
      </c>
      <c r="K3290" s="33">
        <v>2528.23</v>
      </c>
      <c r="L3290" s="31">
        <v>186</v>
      </c>
      <c r="M3290" s="31"/>
      <c r="N3290" s="33">
        <v>17998.39</v>
      </c>
      <c r="O3290" s="31">
        <v>0</v>
      </c>
    </row>
    <row r="3291" spans="1:15" x14ac:dyDescent="0.25">
      <c r="A3291" s="30">
        <v>64</v>
      </c>
      <c r="B3291" s="31" t="s">
        <v>70</v>
      </c>
      <c r="C3291" s="31" t="s">
        <v>32</v>
      </c>
      <c r="D3291" s="31">
        <v>9</v>
      </c>
      <c r="E3291" s="31">
        <v>6</v>
      </c>
      <c r="F3291" s="32">
        <v>45474</v>
      </c>
      <c r="G3291" s="33">
        <v>14083.49</v>
      </c>
      <c r="H3291" s="31">
        <v>0</v>
      </c>
      <c r="I3291" s="31">
        <v>285</v>
      </c>
      <c r="J3291" s="33">
        <v>5234.82</v>
      </c>
      <c r="K3291" s="33">
        <v>1100.51</v>
      </c>
      <c r="L3291" s="31">
        <v>47.33</v>
      </c>
      <c r="M3291" s="31"/>
      <c r="N3291" s="33">
        <v>20751.150000000001</v>
      </c>
      <c r="O3291" s="31">
        <v>50</v>
      </c>
    </row>
    <row r="3292" spans="1:15" x14ac:dyDescent="0.25">
      <c r="A3292" s="30">
        <v>41</v>
      </c>
      <c r="B3292" s="31" t="s">
        <v>50</v>
      </c>
      <c r="C3292" s="31" t="s">
        <v>38</v>
      </c>
      <c r="D3292" s="31">
        <v>5</v>
      </c>
      <c r="E3292" s="31">
        <v>6</v>
      </c>
      <c r="F3292" s="32">
        <v>45474</v>
      </c>
      <c r="G3292" s="33">
        <v>34222.019999999997</v>
      </c>
      <c r="H3292" s="31">
        <v>0</v>
      </c>
      <c r="I3292" s="33">
        <v>1353.99</v>
      </c>
      <c r="J3292" s="33">
        <v>9016.1200000000008</v>
      </c>
      <c r="K3292" s="33">
        <v>2515.86</v>
      </c>
      <c r="L3292" s="33">
        <v>2981.02</v>
      </c>
      <c r="M3292" s="33"/>
      <c r="N3292" s="33">
        <v>50089.01</v>
      </c>
      <c r="O3292" s="31">
        <v>0.01</v>
      </c>
    </row>
    <row r="3293" spans="1:15" x14ac:dyDescent="0.25">
      <c r="A3293" s="30">
        <v>97</v>
      </c>
      <c r="B3293" s="31" t="s">
        <v>96</v>
      </c>
      <c r="C3293" s="31" t="s">
        <v>15</v>
      </c>
      <c r="D3293" s="31">
        <v>8</v>
      </c>
      <c r="E3293" s="31">
        <v>7</v>
      </c>
      <c r="F3293" s="32">
        <v>45474</v>
      </c>
      <c r="G3293" s="33">
        <v>2115.9899999999998</v>
      </c>
      <c r="H3293" s="31">
        <v>0</v>
      </c>
      <c r="I3293" s="33">
        <v>1612</v>
      </c>
      <c r="J3293" s="33">
        <v>10608.81</v>
      </c>
      <c r="K3293" s="33">
        <v>2686.7</v>
      </c>
      <c r="L3293" s="31">
        <v>44.99</v>
      </c>
      <c r="M3293" s="31"/>
      <c r="N3293" s="33">
        <v>17068.490000000002</v>
      </c>
      <c r="O3293" s="31">
        <v>-23.28</v>
      </c>
    </row>
    <row r="3294" spans="1:15" x14ac:dyDescent="0.25">
      <c r="A3294" s="30">
        <v>8</v>
      </c>
      <c r="B3294" s="31" t="s">
        <v>18</v>
      </c>
      <c r="C3294" s="31" t="s">
        <v>15</v>
      </c>
      <c r="D3294" s="31">
        <v>6</v>
      </c>
      <c r="E3294" s="31">
        <v>6</v>
      </c>
      <c r="F3294" s="32">
        <v>45474</v>
      </c>
      <c r="G3294" s="33">
        <v>2078.27</v>
      </c>
      <c r="H3294" s="31">
        <v>0</v>
      </c>
      <c r="I3294" s="31">
        <v>60</v>
      </c>
      <c r="J3294" s="33">
        <v>1508.65</v>
      </c>
      <c r="K3294" s="31">
        <v>390.93</v>
      </c>
      <c r="L3294" s="31">
        <v>33.979999999999997</v>
      </c>
      <c r="M3294" s="31"/>
      <c r="N3294" s="33">
        <v>4071.83</v>
      </c>
      <c r="O3294" s="31">
        <v>0</v>
      </c>
    </row>
    <row r="3295" spans="1:15" x14ac:dyDescent="0.25">
      <c r="A3295" s="30">
        <v>35</v>
      </c>
      <c r="B3295" s="31" t="s">
        <v>61</v>
      </c>
      <c r="C3295" s="31" t="s">
        <v>15</v>
      </c>
      <c r="D3295" s="31">
        <v>9</v>
      </c>
      <c r="E3295" s="31">
        <v>6</v>
      </c>
      <c r="F3295" s="32">
        <v>45474</v>
      </c>
      <c r="G3295" s="33">
        <v>9655</v>
      </c>
      <c r="H3295" s="31">
        <v>0</v>
      </c>
      <c r="I3295" s="31">
        <v>50</v>
      </c>
      <c r="J3295" s="33">
        <v>4695.1499999999996</v>
      </c>
      <c r="K3295" s="33">
        <v>1757.73</v>
      </c>
      <c r="L3295" s="31">
        <v>34.950000000000003</v>
      </c>
      <c r="M3295" s="31"/>
      <c r="N3295" s="33">
        <v>16192.83</v>
      </c>
      <c r="O3295" s="31">
        <v>-50</v>
      </c>
    </row>
    <row r="3296" spans="1:15" x14ac:dyDescent="0.25">
      <c r="A3296" s="30">
        <v>55</v>
      </c>
      <c r="B3296" s="31" t="s">
        <v>118</v>
      </c>
      <c r="C3296" s="31" t="s">
        <v>36</v>
      </c>
      <c r="D3296" s="31">
        <v>10</v>
      </c>
      <c r="E3296" s="31">
        <v>6</v>
      </c>
      <c r="F3296" s="32">
        <v>45474</v>
      </c>
      <c r="G3296" s="33">
        <v>17636.419999999998</v>
      </c>
      <c r="H3296" s="31">
        <v>0</v>
      </c>
      <c r="I3296" s="31">
        <v>357.5</v>
      </c>
      <c r="J3296" s="33">
        <v>6189.79</v>
      </c>
      <c r="K3296" s="33">
        <v>3117.33</v>
      </c>
      <c r="L3296" s="31">
        <v>0</v>
      </c>
      <c r="M3296" s="31"/>
      <c r="N3296" s="33">
        <v>27301.040000000001</v>
      </c>
      <c r="O3296" s="31">
        <v>-185</v>
      </c>
    </row>
    <row r="3297" spans="1:15" x14ac:dyDescent="0.25">
      <c r="A3297" s="30">
        <v>117</v>
      </c>
      <c r="B3297" s="31" t="s">
        <v>89</v>
      </c>
      <c r="C3297" s="31" t="s">
        <v>15</v>
      </c>
      <c r="D3297" s="31">
        <v>5</v>
      </c>
      <c r="E3297" s="31">
        <v>7</v>
      </c>
      <c r="F3297" s="32">
        <v>45474</v>
      </c>
      <c r="G3297" s="33">
        <v>6256.85</v>
      </c>
      <c r="H3297" s="31">
        <v>0</v>
      </c>
      <c r="I3297" s="31">
        <v>319.97000000000003</v>
      </c>
      <c r="J3297" s="33">
        <v>4896.26</v>
      </c>
      <c r="K3297" s="33">
        <v>3677.97</v>
      </c>
      <c r="L3297" s="31">
        <v>0</v>
      </c>
      <c r="M3297" s="31"/>
      <c r="N3297" s="33">
        <v>15151.05</v>
      </c>
      <c r="O3297" s="31">
        <v>-47.09</v>
      </c>
    </row>
    <row r="3298" spans="1:15" x14ac:dyDescent="0.25">
      <c r="A3298" s="30">
        <v>27</v>
      </c>
      <c r="B3298" s="31" t="s">
        <v>42</v>
      </c>
      <c r="C3298" s="31" t="s">
        <v>15</v>
      </c>
      <c r="D3298" s="31">
        <v>6</v>
      </c>
      <c r="E3298" s="31">
        <v>6</v>
      </c>
      <c r="F3298" s="32">
        <v>45474</v>
      </c>
      <c r="G3298" s="33">
        <v>13034.96</v>
      </c>
      <c r="H3298" s="31">
        <v>0</v>
      </c>
      <c r="I3298" s="31">
        <v>410</v>
      </c>
      <c r="J3298" s="33">
        <v>4672.12</v>
      </c>
      <c r="K3298" s="31">
        <v>938</v>
      </c>
      <c r="L3298" s="31">
        <v>0</v>
      </c>
      <c r="M3298" s="31"/>
      <c r="N3298" s="33">
        <v>19055.080000000002</v>
      </c>
      <c r="O3298" s="31">
        <v>0</v>
      </c>
    </row>
    <row r="3299" spans="1:15" x14ac:dyDescent="0.25">
      <c r="A3299" s="30">
        <v>90</v>
      </c>
      <c r="B3299" s="31" t="s">
        <v>90</v>
      </c>
      <c r="C3299" s="31" t="s">
        <v>38</v>
      </c>
      <c r="D3299" s="31">
        <v>6</v>
      </c>
      <c r="E3299" s="31">
        <v>7</v>
      </c>
      <c r="F3299" s="32">
        <v>45474</v>
      </c>
      <c r="G3299" s="33">
        <v>37770.65</v>
      </c>
      <c r="H3299" s="33">
        <v>3600</v>
      </c>
      <c r="I3299" s="31">
        <v>0</v>
      </c>
      <c r="J3299" s="33">
        <v>11667.75</v>
      </c>
      <c r="K3299" s="33">
        <v>5872.25</v>
      </c>
      <c r="L3299" s="31">
        <v>82.25</v>
      </c>
      <c r="M3299" s="31"/>
      <c r="N3299" s="33">
        <v>58992.9</v>
      </c>
      <c r="O3299" s="31">
        <v>-234.18</v>
      </c>
    </row>
    <row r="3300" spans="1:15" x14ac:dyDescent="0.25">
      <c r="A3300" s="30">
        <v>146</v>
      </c>
      <c r="B3300" s="31" t="s">
        <v>119</v>
      </c>
      <c r="C3300" s="31" t="s">
        <v>15</v>
      </c>
      <c r="D3300" s="31">
        <v>8</v>
      </c>
      <c r="E3300" s="31">
        <v>6</v>
      </c>
      <c r="F3300" s="32">
        <v>45474</v>
      </c>
      <c r="G3300" s="33">
        <v>16161.31</v>
      </c>
      <c r="H3300" s="31">
        <v>0</v>
      </c>
      <c r="I3300" s="31">
        <v>60</v>
      </c>
      <c r="J3300" s="33">
        <v>4902.5</v>
      </c>
      <c r="K3300" s="31">
        <v>971</v>
      </c>
      <c r="L3300" s="31">
        <v>142</v>
      </c>
      <c r="M3300" s="31"/>
      <c r="N3300" s="33">
        <v>22236.81</v>
      </c>
      <c r="O3300" s="31">
        <v>0</v>
      </c>
    </row>
    <row r="3301" spans="1:15" x14ac:dyDescent="0.25">
      <c r="A3301" s="30">
        <v>121</v>
      </c>
      <c r="B3301" s="31" t="s">
        <v>116</v>
      </c>
      <c r="C3301" s="31" t="s">
        <v>15</v>
      </c>
      <c r="D3301" s="31">
        <v>7</v>
      </c>
      <c r="E3301" s="31">
        <v>7</v>
      </c>
      <c r="F3301" s="32">
        <v>45474</v>
      </c>
      <c r="G3301" s="33">
        <v>3925</v>
      </c>
      <c r="H3301" s="31">
        <v>0</v>
      </c>
      <c r="I3301" s="31">
        <v>30</v>
      </c>
      <c r="J3301" s="33">
        <v>1844</v>
      </c>
      <c r="K3301" s="31">
        <v>510</v>
      </c>
      <c r="L3301" s="31">
        <v>60</v>
      </c>
      <c r="M3301" s="31"/>
      <c r="N3301" s="33">
        <v>6369</v>
      </c>
      <c r="O3301" s="31">
        <v>-31.47</v>
      </c>
    </row>
    <row r="3302" spans="1:15" x14ac:dyDescent="0.25">
      <c r="A3302" s="30">
        <v>12</v>
      </c>
      <c r="B3302" s="31" t="s">
        <v>23</v>
      </c>
      <c r="C3302" s="31" t="s">
        <v>15</v>
      </c>
      <c r="D3302" s="31">
        <v>6</v>
      </c>
      <c r="E3302" s="31">
        <v>6</v>
      </c>
      <c r="F3302" s="32">
        <v>45474</v>
      </c>
      <c r="G3302" s="33">
        <v>3145.13</v>
      </c>
      <c r="H3302" s="31">
        <v>0</v>
      </c>
      <c r="I3302" s="31">
        <v>30</v>
      </c>
      <c r="J3302" s="33">
        <v>1061.42</v>
      </c>
      <c r="K3302" s="31">
        <v>232.95</v>
      </c>
      <c r="L3302" s="31">
        <v>0</v>
      </c>
      <c r="M3302" s="31"/>
      <c r="N3302" s="33">
        <v>4469.5</v>
      </c>
      <c r="O3302" s="31">
        <v>0</v>
      </c>
    </row>
    <row r="3303" spans="1:15" x14ac:dyDescent="0.25">
      <c r="A3303" s="30">
        <v>114</v>
      </c>
      <c r="B3303" s="31" t="s">
        <v>115</v>
      </c>
      <c r="C3303" s="31" t="s">
        <v>15</v>
      </c>
      <c r="D3303" s="31">
        <v>7</v>
      </c>
      <c r="E3303" s="31">
        <v>6</v>
      </c>
      <c r="F3303" s="32">
        <v>45474</v>
      </c>
      <c r="G3303" s="33">
        <v>2920</v>
      </c>
      <c r="H3303" s="31">
        <v>0</v>
      </c>
      <c r="I3303" s="31">
        <v>0</v>
      </c>
      <c r="J3303" s="33">
        <v>1098.75</v>
      </c>
      <c r="K3303" s="31">
        <v>639.5</v>
      </c>
      <c r="L3303" s="31">
        <v>0</v>
      </c>
      <c r="M3303" s="31"/>
      <c r="N3303" s="33">
        <v>4658.25</v>
      </c>
      <c r="O3303" s="31">
        <v>0</v>
      </c>
    </row>
    <row r="3304" spans="1:15" x14ac:dyDescent="0.25">
      <c r="A3304" s="30">
        <v>143</v>
      </c>
      <c r="B3304" s="31" t="s">
        <v>132</v>
      </c>
      <c r="C3304" s="31" t="s">
        <v>32</v>
      </c>
      <c r="D3304" s="31">
        <v>8</v>
      </c>
      <c r="E3304" s="31">
        <v>7</v>
      </c>
      <c r="F3304" s="32">
        <v>45474</v>
      </c>
      <c r="G3304" s="33">
        <v>15150.44</v>
      </c>
      <c r="H3304" s="31">
        <v>0</v>
      </c>
      <c r="I3304" s="31">
        <v>120</v>
      </c>
      <c r="J3304" s="33">
        <v>8181.39</v>
      </c>
      <c r="K3304" s="33">
        <v>2870.67</v>
      </c>
      <c r="L3304" s="31">
        <v>0</v>
      </c>
      <c r="M3304" s="31"/>
      <c r="N3304" s="33">
        <v>26322.5</v>
      </c>
      <c r="O3304" s="31">
        <v>-75</v>
      </c>
    </row>
    <row r="3305" spans="1:15" x14ac:dyDescent="0.25">
      <c r="A3305" s="30">
        <v>53</v>
      </c>
      <c r="B3305" s="31" t="s">
        <v>66</v>
      </c>
      <c r="C3305" s="31" t="s">
        <v>36</v>
      </c>
      <c r="D3305" s="31">
        <v>6</v>
      </c>
      <c r="E3305" s="31">
        <v>6</v>
      </c>
      <c r="F3305" s="32">
        <v>45474</v>
      </c>
      <c r="G3305" s="33">
        <v>9277.18</v>
      </c>
      <c r="H3305" s="31">
        <v>0</v>
      </c>
      <c r="I3305" s="33">
        <v>1290</v>
      </c>
      <c r="J3305" s="33">
        <v>2793.33</v>
      </c>
      <c r="K3305" s="31">
        <v>733.24</v>
      </c>
      <c r="L3305" s="31">
        <v>0</v>
      </c>
      <c r="M3305" s="31"/>
      <c r="N3305" s="33">
        <v>14093.75</v>
      </c>
      <c r="O3305" s="31">
        <v>-297.74</v>
      </c>
    </row>
    <row r="3306" spans="1:15" x14ac:dyDescent="0.25">
      <c r="A3306" s="30">
        <v>22</v>
      </c>
      <c r="B3306" s="31" t="s">
        <v>34</v>
      </c>
      <c r="C3306" s="31" t="s">
        <v>15</v>
      </c>
      <c r="D3306" s="31">
        <v>6</v>
      </c>
      <c r="E3306" s="31">
        <v>4.5</v>
      </c>
      <c r="F3306" s="32">
        <v>45474</v>
      </c>
      <c r="G3306" s="33">
        <v>3615.6</v>
      </c>
      <c r="H3306" s="31">
        <v>340</v>
      </c>
      <c r="I3306" s="33">
        <v>2385</v>
      </c>
      <c r="J3306" s="31">
        <v>982.1</v>
      </c>
      <c r="K3306" s="31">
        <v>219</v>
      </c>
      <c r="L3306" s="31">
        <v>0</v>
      </c>
      <c r="M3306" s="31"/>
      <c r="N3306" s="33">
        <v>7541.7</v>
      </c>
      <c r="O3306" s="31">
        <v>120</v>
      </c>
    </row>
    <row r="3307" spans="1:15" x14ac:dyDescent="0.25">
      <c r="A3307" s="30">
        <v>118</v>
      </c>
      <c r="B3307" s="31" t="s">
        <v>102</v>
      </c>
      <c r="C3307" s="31" t="s">
        <v>15</v>
      </c>
      <c r="D3307" s="31">
        <v>8</v>
      </c>
      <c r="E3307" s="31">
        <v>7</v>
      </c>
      <c r="F3307" s="32">
        <v>45474</v>
      </c>
      <c r="G3307" s="33">
        <v>17873.89</v>
      </c>
      <c r="H3307" s="31">
        <v>752.25</v>
      </c>
      <c r="I3307" s="31">
        <v>155</v>
      </c>
      <c r="J3307" s="33">
        <v>6348.78</v>
      </c>
      <c r="K3307" s="33">
        <v>5168.71</v>
      </c>
      <c r="L3307" s="31">
        <v>24.99</v>
      </c>
      <c r="M3307" s="31"/>
      <c r="N3307" s="33">
        <v>30323.62</v>
      </c>
      <c r="O3307" s="31">
        <v>0</v>
      </c>
    </row>
    <row r="3308" spans="1:15" x14ac:dyDescent="0.25">
      <c r="A3308" s="30">
        <v>94</v>
      </c>
      <c r="B3308" s="31" t="s">
        <v>124</v>
      </c>
      <c r="C3308" s="31" t="s">
        <v>38</v>
      </c>
      <c r="D3308" s="31">
        <v>7</v>
      </c>
      <c r="E3308" s="31">
        <v>7</v>
      </c>
      <c r="F3308" s="32">
        <v>45474</v>
      </c>
      <c r="G3308" s="33">
        <v>28065.77</v>
      </c>
      <c r="H3308" s="31">
        <v>0</v>
      </c>
      <c r="I3308" s="33">
        <v>1495</v>
      </c>
      <c r="J3308" s="33">
        <v>7164.1</v>
      </c>
      <c r="K3308" s="33">
        <v>4448.8999999999996</v>
      </c>
      <c r="L3308" s="31">
        <v>27.12</v>
      </c>
      <c r="M3308" s="31"/>
      <c r="N3308" s="33">
        <v>41200.89</v>
      </c>
      <c r="O3308" s="31">
        <v>199.95</v>
      </c>
    </row>
    <row r="3309" spans="1:15" x14ac:dyDescent="0.25">
      <c r="A3309" s="30">
        <v>21</v>
      </c>
      <c r="B3309" s="31" t="s">
        <v>33</v>
      </c>
      <c r="C3309" s="31" t="s">
        <v>15</v>
      </c>
      <c r="D3309" s="31">
        <v>6</v>
      </c>
      <c r="E3309" s="31">
        <v>6</v>
      </c>
      <c r="F3309" s="32">
        <v>45474</v>
      </c>
      <c r="G3309" s="33">
        <v>23517.5</v>
      </c>
      <c r="H3309" s="31">
        <v>0</v>
      </c>
      <c r="I3309" s="33">
        <v>1165</v>
      </c>
      <c r="J3309" s="33">
        <v>7638.55</v>
      </c>
      <c r="K3309" s="33">
        <v>1692.88</v>
      </c>
      <c r="L3309" s="33">
        <v>1348.86</v>
      </c>
      <c r="M3309" s="33"/>
      <c r="N3309" s="33">
        <v>35362.79</v>
      </c>
      <c r="O3309" s="31">
        <v>190</v>
      </c>
    </row>
    <row r="3310" spans="1:15" x14ac:dyDescent="0.25">
      <c r="A3310" s="30">
        <v>32</v>
      </c>
      <c r="B3310" s="31" t="s">
        <v>49</v>
      </c>
      <c r="C3310" s="31" t="s">
        <v>15</v>
      </c>
      <c r="D3310" s="31">
        <v>7</v>
      </c>
      <c r="E3310" s="31">
        <v>7</v>
      </c>
      <c r="F3310" s="32">
        <v>45474</v>
      </c>
      <c r="G3310" s="33">
        <v>7595.01</v>
      </c>
      <c r="H3310" s="31">
        <v>0</v>
      </c>
      <c r="I3310" s="31">
        <v>0</v>
      </c>
      <c r="J3310" s="33">
        <v>2378</v>
      </c>
      <c r="K3310" s="31">
        <v>492.45</v>
      </c>
      <c r="L3310" s="31">
        <v>39.979999999999997</v>
      </c>
      <c r="M3310" s="31"/>
      <c r="N3310" s="33">
        <v>10505.44</v>
      </c>
      <c r="O3310" s="31">
        <v>45.76</v>
      </c>
    </row>
    <row r="3311" spans="1:15" x14ac:dyDescent="0.25">
      <c r="A3311" s="30">
        <v>40</v>
      </c>
      <c r="B3311" s="31" t="s">
        <v>57</v>
      </c>
      <c r="C3311" s="31" t="s">
        <v>32</v>
      </c>
      <c r="D3311" s="31">
        <v>7</v>
      </c>
      <c r="E3311" s="31">
        <v>6</v>
      </c>
      <c r="F3311" s="32">
        <v>45474</v>
      </c>
      <c r="G3311" s="33">
        <v>18682.5</v>
      </c>
      <c r="H3311" s="31">
        <v>0</v>
      </c>
      <c r="I3311" s="33">
        <v>1050</v>
      </c>
      <c r="J3311" s="33">
        <v>9020.35</v>
      </c>
      <c r="K3311" s="33">
        <v>2408</v>
      </c>
      <c r="L3311" s="31">
        <v>83.13</v>
      </c>
      <c r="M3311" s="31"/>
      <c r="N3311" s="33">
        <v>31243.98</v>
      </c>
      <c r="O3311" s="31">
        <v>-103.06</v>
      </c>
    </row>
    <row r="3312" spans="1:15" x14ac:dyDescent="0.25">
      <c r="A3312" s="30">
        <v>17</v>
      </c>
      <c r="B3312" s="31" t="s">
        <v>28</v>
      </c>
      <c r="C3312" s="31" t="s">
        <v>15</v>
      </c>
      <c r="D3312" s="31">
        <v>7</v>
      </c>
      <c r="E3312" s="31">
        <v>6</v>
      </c>
      <c r="F3312" s="32">
        <v>45474</v>
      </c>
      <c r="G3312" s="33">
        <v>7924.4</v>
      </c>
      <c r="H3312" s="31">
        <v>0</v>
      </c>
      <c r="I3312" s="33">
        <v>2578</v>
      </c>
      <c r="J3312" s="33">
        <v>4222</v>
      </c>
      <c r="K3312" s="33">
        <v>1510.5</v>
      </c>
      <c r="L3312" s="33">
        <v>5174.96</v>
      </c>
      <c r="M3312" s="33"/>
      <c r="N3312" s="33">
        <v>21409.86</v>
      </c>
      <c r="O3312" s="31">
        <v>50</v>
      </c>
    </row>
    <row r="3313" spans="1:15" x14ac:dyDescent="0.25">
      <c r="A3313" s="30">
        <v>60</v>
      </c>
      <c r="B3313" s="31" t="s">
        <v>67</v>
      </c>
      <c r="C3313" s="31" t="s">
        <v>15</v>
      </c>
      <c r="D3313" s="31">
        <v>7</v>
      </c>
      <c r="E3313" s="31">
        <v>6</v>
      </c>
      <c r="F3313" s="32">
        <v>45474</v>
      </c>
      <c r="G3313" s="33">
        <v>3905</v>
      </c>
      <c r="H3313" s="31">
        <v>0</v>
      </c>
      <c r="I3313" s="31">
        <v>375</v>
      </c>
      <c r="J3313" s="33">
        <v>3196.5</v>
      </c>
      <c r="K3313" s="31">
        <v>779.5</v>
      </c>
      <c r="L3313" s="31">
        <v>16</v>
      </c>
      <c r="M3313" s="31"/>
      <c r="N3313" s="33">
        <v>8272</v>
      </c>
      <c r="O3313" s="31">
        <v>0</v>
      </c>
    </row>
    <row r="3314" spans="1:15" x14ac:dyDescent="0.25">
      <c r="A3314" s="30">
        <v>128</v>
      </c>
      <c r="B3314" s="31" t="s">
        <v>111</v>
      </c>
      <c r="C3314" s="31" t="s">
        <v>15</v>
      </c>
      <c r="D3314" s="31">
        <v>7</v>
      </c>
      <c r="E3314" s="31">
        <v>6</v>
      </c>
      <c r="F3314" s="32">
        <v>45474</v>
      </c>
      <c r="G3314" s="33">
        <v>7982.46</v>
      </c>
      <c r="H3314" s="31">
        <v>0</v>
      </c>
      <c r="I3314" s="31">
        <v>0</v>
      </c>
      <c r="J3314" s="33">
        <v>2037.5</v>
      </c>
      <c r="K3314" s="33">
        <v>1058.6400000000001</v>
      </c>
      <c r="L3314" s="31">
        <v>61.98</v>
      </c>
      <c r="M3314" s="31"/>
      <c r="N3314" s="33">
        <v>11140.58</v>
      </c>
      <c r="O3314" s="31">
        <v>-137.08000000000001</v>
      </c>
    </row>
    <row r="3315" spans="1:15" ht="30" x14ac:dyDescent="0.25">
      <c r="A3315" s="30">
        <v>95</v>
      </c>
      <c r="B3315" s="31" t="s">
        <v>98</v>
      </c>
      <c r="C3315" s="31" t="s">
        <v>59</v>
      </c>
      <c r="D3315" s="31">
        <v>7</v>
      </c>
      <c r="E3315" s="31">
        <v>7</v>
      </c>
      <c r="F3315" s="32">
        <v>45474</v>
      </c>
      <c r="G3315" s="33">
        <v>22932.92</v>
      </c>
      <c r="H3315" s="33">
        <v>3556.3</v>
      </c>
      <c r="I3315" s="31">
        <v>227</v>
      </c>
      <c r="J3315" s="33">
        <v>9717.2999999999993</v>
      </c>
      <c r="K3315" s="33">
        <v>3835.8</v>
      </c>
      <c r="L3315" s="31">
        <v>744.6</v>
      </c>
      <c r="M3315" s="31"/>
      <c r="N3315" s="33">
        <v>41013.919999999998</v>
      </c>
      <c r="O3315" s="31">
        <v>-347.1</v>
      </c>
    </row>
    <row r="3316" spans="1:15" ht="30" x14ac:dyDescent="0.25">
      <c r="A3316" s="30">
        <v>109</v>
      </c>
      <c r="B3316" s="31" t="s">
        <v>99</v>
      </c>
      <c r="C3316" s="31" t="s">
        <v>20</v>
      </c>
      <c r="D3316" s="31">
        <v>7</v>
      </c>
      <c r="E3316" s="31">
        <v>6</v>
      </c>
      <c r="F3316" s="32">
        <v>45474</v>
      </c>
      <c r="G3316" s="33">
        <v>20013.5</v>
      </c>
      <c r="H3316" s="33">
        <v>2356.25</v>
      </c>
      <c r="I3316" s="31">
        <v>0</v>
      </c>
      <c r="J3316" s="33">
        <v>6468.66</v>
      </c>
      <c r="K3316" s="33">
        <v>1491.1</v>
      </c>
      <c r="L3316" s="31">
        <v>0</v>
      </c>
      <c r="M3316" s="31"/>
      <c r="N3316" s="33">
        <v>30329.51</v>
      </c>
      <c r="O3316" s="31">
        <v>0</v>
      </c>
    </row>
    <row r="3317" spans="1:15" x14ac:dyDescent="0.25">
      <c r="A3317" s="30">
        <v>100</v>
      </c>
      <c r="B3317" s="31" t="s">
        <v>103</v>
      </c>
      <c r="C3317" s="31" t="s">
        <v>15</v>
      </c>
      <c r="D3317" s="31">
        <v>8</v>
      </c>
      <c r="E3317" s="31">
        <v>6</v>
      </c>
      <c r="F3317" s="32">
        <v>45474</v>
      </c>
      <c r="G3317" s="33">
        <v>5965.51</v>
      </c>
      <c r="H3317" s="31">
        <v>0</v>
      </c>
      <c r="I3317" s="31">
        <v>0</v>
      </c>
      <c r="J3317" s="33">
        <v>10245.11</v>
      </c>
      <c r="K3317" s="33">
        <v>1590.94</v>
      </c>
      <c r="L3317" s="31">
        <v>250</v>
      </c>
      <c r="M3317" s="31"/>
      <c r="N3317" s="33">
        <v>18051.560000000001</v>
      </c>
      <c r="O3317" s="31">
        <v>930</v>
      </c>
    </row>
    <row r="3318" spans="1:15" x14ac:dyDescent="0.25">
      <c r="A3318" s="30">
        <v>20</v>
      </c>
      <c r="B3318" s="31" t="s">
        <v>30</v>
      </c>
      <c r="C3318" s="31" t="s">
        <v>15</v>
      </c>
      <c r="D3318" s="31">
        <v>6</v>
      </c>
      <c r="E3318" s="31">
        <v>4.5</v>
      </c>
      <c r="F3318" s="32">
        <v>45474</v>
      </c>
      <c r="G3318" s="33">
        <v>2956.94</v>
      </c>
      <c r="H3318" s="31">
        <v>0</v>
      </c>
      <c r="I3318" s="33">
        <v>1200</v>
      </c>
      <c r="J3318" s="33">
        <v>1647.58</v>
      </c>
      <c r="K3318" s="31">
        <v>336.5</v>
      </c>
      <c r="L3318" s="31">
        <v>19.989999999999998</v>
      </c>
      <c r="M3318" s="31"/>
      <c r="N3318" s="33">
        <v>6161.01</v>
      </c>
      <c r="O3318" s="31">
        <v>50</v>
      </c>
    </row>
    <row r="3319" spans="1:15" ht="30" x14ac:dyDescent="0.25">
      <c r="A3319" s="30">
        <v>98</v>
      </c>
      <c r="B3319" s="31" t="s">
        <v>133</v>
      </c>
      <c r="C3319" s="31" t="s">
        <v>59</v>
      </c>
      <c r="D3319" s="31">
        <v>8</v>
      </c>
      <c r="E3319" s="31">
        <v>6</v>
      </c>
      <c r="F3319" s="32">
        <v>45474</v>
      </c>
      <c r="G3319" s="33">
        <v>6499</v>
      </c>
      <c r="H3319" s="31">
        <v>0</v>
      </c>
      <c r="I3319" s="31">
        <v>0</v>
      </c>
      <c r="J3319" s="33">
        <v>1463.35</v>
      </c>
      <c r="K3319" s="31">
        <v>785.33</v>
      </c>
      <c r="L3319" s="31">
        <v>0</v>
      </c>
      <c r="M3319" s="31"/>
      <c r="N3319" s="33">
        <v>8747.68</v>
      </c>
      <c r="O3319" s="31">
        <v>0</v>
      </c>
    </row>
    <row r="3320" spans="1:15" x14ac:dyDescent="0.25">
      <c r="A3320" s="30">
        <v>62</v>
      </c>
      <c r="B3320" s="31" t="s">
        <v>63</v>
      </c>
      <c r="C3320" s="31" t="s">
        <v>15</v>
      </c>
      <c r="D3320" s="31">
        <v>9</v>
      </c>
      <c r="E3320" s="31">
        <v>6</v>
      </c>
      <c r="F3320" s="32">
        <v>45474</v>
      </c>
      <c r="G3320" s="33">
        <v>4680.16</v>
      </c>
      <c r="H3320" s="31">
        <v>0</v>
      </c>
      <c r="I3320" s="31">
        <v>100</v>
      </c>
      <c r="J3320" s="33">
        <v>2378.92</v>
      </c>
      <c r="K3320" s="31">
        <v>907.97</v>
      </c>
      <c r="L3320" s="31">
        <v>0</v>
      </c>
      <c r="M3320" s="31"/>
      <c r="N3320" s="33">
        <v>8067.05</v>
      </c>
      <c r="O3320" s="31">
        <v>50</v>
      </c>
    </row>
    <row r="3321" spans="1:15" x14ac:dyDescent="0.25">
      <c r="A3321" s="30">
        <v>79</v>
      </c>
      <c r="B3321" s="31" t="s">
        <v>123</v>
      </c>
      <c r="C3321" s="31" t="s">
        <v>38</v>
      </c>
      <c r="D3321" s="31">
        <v>7</v>
      </c>
      <c r="E3321" s="31">
        <v>7</v>
      </c>
      <c r="F3321" s="32">
        <v>45474</v>
      </c>
      <c r="G3321" s="33">
        <v>13197.5</v>
      </c>
      <c r="H3321" s="31">
        <v>0</v>
      </c>
      <c r="I3321" s="33">
        <v>2410</v>
      </c>
      <c r="J3321" s="33">
        <v>3620.28</v>
      </c>
      <c r="K3321" s="33">
        <v>2417.2199999999998</v>
      </c>
      <c r="L3321" s="31">
        <v>125.94</v>
      </c>
      <c r="M3321" s="31"/>
      <c r="N3321" s="33">
        <v>21770.94</v>
      </c>
      <c r="O3321" s="31">
        <v>-105.25</v>
      </c>
    </row>
    <row r="3322" spans="1:15" x14ac:dyDescent="0.25">
      <c r="A3322" s="30">
        <v>63</v>
      </c>
      <c r="B3322" s="31" t="s">
        <v>56</v>
      </c>
      <c r="C3322" s="31" t="s">
        <v>15</v>
      </c>
      <c r="D3322" s="31">
        <v>8</v>
      </c>
      <c r="E3322" s="31">
        <v>6</v>
      </c>
      <c r="F3322" s="32">
        <v>45474</v>
      </c>
      <c r="G3322" s="33">
        <v>9418</v>
      </c>
      <c r="H3322" s="31">
        <v>0</v>
      </c>
      <c r="I3322" s="31">
        <v>635</v>
      </c>
      <c r="J3322" s="33">
        <v>6452.04</v>
      </c>
      <c r="K3322" s="33">
        <v>1406</v>
      </c>
      <c r="L3322" s="33">
        <v>2725.09</v>
      </c>
      <c r="M3322" s="33"/>
      <c r="N3322" s="33">
        <v>20636.13</v>
      </c>
      <c r="O3322" s="31">
        <v>287.99</v>
      </c>
    </row>
    <row r="3323" spans="1:15" x14ac:dyDescent="0.25">
      <c r="A3323" s="30">
        <v>108</v>
      </c>
      <c r="B3323" s="31" t="s">
        <v>97</v>
      </c>
      <c r="C3323" s="31" t="s">
        <v>15</v>
      </c>
      <c r="D3323" s="31">
        <v>9</v>
      </c>
      <c r="E3323" s="31">
        <v>4.5</v>
      </c>
      <c r="F3323" s="32">
        <v>45474</v>
      </c>
      <c r="G3323" s="33">
        <v>13259.69</v>
      </c>
      <c r="H3323" s="31">
        <v>0</v>
      </c>
      <c r="I3323" s="33">
        <v>1600</v>
      </c>
      <c r="J3323" s="33">
        <v>3047.95</v>
      </c>
      <c r="K3323" s="33">
        <v>1793.5</v>
      </c>
      <c r="L3323" s="31">
        <v>0</v>
      </c>
      <c r="M3323" s="31"/>
      <c r="N3323" s="33">
        <v>19701.14</v>
      </c>
      <c r="O3323" s="31">
        <v>30</v>
      </c>
    </row>
    <row r="3324" spans="1:15" x14ac:dyDescent="0.25">
      <c r="A3324" s="30">
        <v>133</v>
      </c>
      <c r="B3324" s="31" t="s">
        <v>135</v>
      </c>
      <c r="C3324" s="31" t="s">
        <v>32</v>
      </c>
      <c r="D3324" s="31">
        <v>7</v>
      </c>
      <c r="E3324" s="31">
        <v>7</v>
      </c>
      <c r="F3324" s="32">
        <v>45474</v>
      </c>
      <c r="G3324" s="33">
        <v>15903.26</v>
      </c>
      <c r="H3324" s="31">
        <v>0</v>
      </c>
      <c r="I3324" s="31">
        <v>0</v>
      </c>
      <c r="J3324" s="33">
        <v>6579.4</v>
      </c>
      <c r="K3324" s="33">
        <v>3227.55</v>
      </c>
      <c r="L3324" s="31">
        <v>60</v>
      </c>
      <c r="M3324" s="31"/>
      <c r="N3324" s="33">
        <v>25770.21</v>
      </c>
      <c r="O3324" s="31">
        <v>0</v>
      </c>
    </row>
    <row r="3325" spans="1:15" x14ac:dyDescent="0.25">
      <c r="A3325" s="30">
        <v>7</v>
      </c>
      <c r="B3325" s="31" t="s">
        <v>17</v>
      </c>
      <c r="C3325" s="31" t="s">
        <v>15</v>
      </c>
      <c r="D3325" s="31">
        <v>6</v>
      </c>
      <c r="E3325" s="31">
        <v>6</v>
      </c>
      <c r="F3325" s="32">
        <v>45474</v>
      </c>
      <c r="G3325" s="33">
        <v>3061.96</v>
      </c>
      <c r="H3325" s="31">
        <v>0</v>
      </c>
      <c r="I3325" s="31">
        <v>0</v>
      </c>
      <c r="J3325" s="31">
        <v>439</v>
      </c>
      <c r="K3325" s="31">
        <v>212</v>
      </c>
      <c r="L3325" s="31">
        <v>15</v>
      </c>
      <c r="M3325" s="31"/>
      <c r="N3325" s="33">
        <v>3727.96</v>
      </c>
      <c r="O3325" s="31">
        <v>0</v>
      </c>
    </row>
    <row r="3326" spans="1:15" x14ac:dyDescent="0.25">
      <c r="A3326" s="30">
        <v>73</v>
      </c>
      <c r="B3326" s="31" t="s">
        <v>112</v>
      </c>
      <c r="C3326" s="31" t="s">
        <v>38</v>
      </c>
      <c r="D3326" s="31">
        <v>7</v>
      </c>
      <c r="E3326" s="31">
        <v>7</v>
      </c>
      <c r="F3326" s="32">
        <v>45474</v>
      </c>
      <c r="G3326" s="33">
        <v>27843.46</v>
      </c>
      <c r="H3326" s="31">
        <v>0</v>
      </c>
      <c r="I3326" s="31">
        <v>0</v>
      </c>
      <c r="J3326" s="33">
        <v>9582.64</v>
      </c>
      <c r="K3326" s="33">
        <v>3224.1</v>
      </c>
      <c r="L3326" s="31">
        <v>215</v>
      </c>
      <c r="M3326" s="31"/>
      <c r="N3326" s="33">
        <v>40865.199999999997</v>
      </c>
      <c r="O3326" s="31">
        <v>-729.19</v>
      </c>
    </row>
    <row r="3327" spans="1:15" x14ac:dyDescent="0.25">
      <c r="A3327" s="30">
        <v>70</v>
      </c>
      <c r="B3327" s="31" t="s">
        <v>69</v>
      </c>
      <c r="C3327" s="31" t="s">
        <v>15</v>
      </c>
      <c r="D3327" s="31">
        <v>8</v>
      </c>
      <c r="E3327" s="31">
        <v>6</v>
      </c>
      <c r="F3327" s="32">
        <v>45474</v>
      </c>
      <c r="G3327" s="33">
        <v>7818</v>
      </c>
      <c r="H3327" s="31">
        <v>0</v>
      </c>
      <c r="I3327" s="31">
        <v>240</v>
      </c>
      <c r="J3327" s="33">
        <v>2555</v>
      </c>
      <c r="K3327" s="31">
        <v>692</v>
      </c>
      <c r="L3327" s="31">
        <v>0</v>
      </c>
      <c r="M3327" s="31"/>
      <c r="N3327" s="33">
        <v>11305</v>
      </c>
      <c r="O3327" s="31">
        <v>-37.07</v>
      </c>
    </row>
    <row r="3328" spans="1:15" x14ac:dyDescent="0.25">
      <c r="A3328" s="30">
        <v>72</v>
      </c>
      <c r="B3328" s="31" t="s">
        <v>71</v>
      </c>
      <c r="C3328" s="31" t="s">
        <v>32</v>
      </c>
      <c r="D3328" s="31">
        <v>8</v>
      </c>
      <c r="E3328" s="31">
        <v>6</v>
      </c>
      <c r="F3328" s="32">
        <v>45474</v>
      </c>
      <c r="G3328" s="33">
        <v>11090.5</v>
      </c>
      <c r="H3328" s="31">
        <v>0</v>
      </c>
      <c r="I3328" s="31">
        <v>693</v>
      </c>
      <c r="J3328" s="33">
        <v>2477.5</v>
      </c>
      <c r="K3328" s="31">
        <v>683.5</v>
      </c>
      <c r="L3328" s="31">
        <v>104.67</v>
      </c>
      <c r="M3328" s="31"/>
      <c r="N3328" s="33">
        <v>15049.17</v>
      </c>
      <c r="O3328" s="31">
        <v>0</v>
      </c>
    </row>
    <row r="3329" spans="1:15" x14ac:dyDescent="0.25">
      <c r="A3329" s="30">
        <v>49</v>
      </c>
      <c r="B3329" s="31" t="s">
        <v>64</v>
      </c>
      <c r="C3329" s="31" t="s">
        <v>15</v>
      </c>
      <c r="D3329" s="31">
        <v>7</v>
      </c>
      <c r="E3329" s="31">
        <v>6</v>
      </c>
      <c r="F3329" s="32">
        <v>45474</v>
      </c>
      <c r="G3329" s="33">
        <v>5722.95</v>
      </c>
      <c r="H3329" s="31">
        <v>0</v>
      </c>
      <c r="I3329" s="33">
        <v>1465.5</v>
      </c>
      <c r="J3329" s="33">
        <v>1651.81</v>
      </c>
      <c r="K3329" s="31">
        <v>527.02</v>
      </c>
      <c r="L3329" s="31">
        <v>328.73</v>
      </c>
      <c r="M3329" s="31"/>
      <c r="N3329" s="33">
        <v>9696.01</v>
      </c>
      <c r="O3329" s="31">
        <v>22.5</v>
      </c>
    </row>
    <row r="3330" spans="1:15" x14ac:dyDescent="0.25">
      <c r="A3330" s="30">
        <v>36</v>
      </c>
      <c r="B3330" s="31" t="s">
        <v>52</v>
      </c>
      <c r="C3330" s="31" t="s">
        <v>15</v>
      </c>
      <c r="D3330" s="31">
        <v>7</v>
      </c>
      <c r="E3330" s="31">
        <v>6</v>
      </c>
      <c r="F3330" s="32">
        <v>45474</v>
      </c>
      <c r="G3330" s="33">
        <v>24555.93</v>
      </c>
      <c r="H3330" s="31">
        <v>450</v>
      </c>
      <c r="I3330" s="33">
        <v>9070</v>
      </c>
      <c r="J3330" s="33">
        <v>9911.9</v>
      </c>
      <c r="K3330" s="33">
        <v>2787.3</v>
      </c>
      <c r="L3330" s="31">
        <v>0</v>
      </c>
      <c r="M3330" s="31"/>
      <c r="N3330" s="33">
        <v>46775.13</v>
      </c>
      <c r="O3330" s="31">
        <v>12</v>
      </c>
    </row>
    <row r="3331" spans="1:15" x14ac:dyDescent="0.25">
      <c r="A3331" s="30">
        <v>88</v>
      </c>
      <c r="B3331" s="31" t="s">
        <v>92</v>
      </c>
      <c r="C3331" s="31" t="s">
        <v>15</v>
      </c>
      <c r="D3331" s="31">
        <v>7</v>
      </c>
      <c r="E3331" s="31">
        <v>7</v>
      </c>
      <c r="F3331" s="32">
        <v>45474</v>
      </c>
      <c r="G3331" s="33">
        <v>19621.009999999998</v>
      </c>
      <c r="H3331" s="31">
        <v>0</v>
      </c>
      <c r="I3331" s="33">
        <v>3230</v>
      </c>
      <c r="J3331" s="33">
        <v>5890.1</v>
      </c>
      <c r="K3331" s="33">
        <v>2890.9</v>
      </c>
      <c r="L3331" s="33">
        <v>2796.25</v>
      </c>
      <c r="M3331" s="33"/>
      <c r="N3331" s="33">
        <v>34428.26</v>
      </c>
      <c r="O3331" s="31">
        <v>5.9</v>
      </c>
    </row>
    <row r="3332" spans="1:15" x14ac:dyDescent="0.25">
      <c r="A3332" s="30">
        <v>11</v>
      </c>
      <c r="B3332" s="31" t="s">
        <v>22</v>
      </c>
      <c r="C3332" s="31" t="s">
        <v>15</v>
      </c>
      <c r="D3332" s="31">
        <v>6</v>
      </c>
      <c r="E3332" s="31">
        <v>6</v>
      </c>
      <c r="F3332" s="32">
        <v>45474</v>
      </c>
      <c r="G3332" s="33">
        <v>6540.08</v>
      </c>
      <c r="H3332" s="31">
        <v>0</v>
      </c>
      <c r="I3332" s="33">
        <v>1615</v>
      </c>
      <c r="J3332" s="33">
        <v>3338.39</v>
      </c>
      <c r="K3332" s="31">
        <v>502.5</v>
      </c>
      <c r="L3332" s="31">
        <v>156.99</v>
      </c>
      <c r="M3332" s="31"/>
      <c r="N3332" s="33">
        <v>12152.96</v>
      </c>
      <c r="O3332" s="31">
        <v>0</v>
      </c>
    </row>
    <row r="3333" spans="1:15" x14ac:dyDescent="0.25">
      <c r="A3333" s="30">
        <v>113</v>
      </c>
      <c r="B3333" s="31" t="s">
        <v>109</v>
      </c>
      <c r="C3333" s="31" t="s">
        <v>32</v>
      </c>
      <c r="D3333" s="31">
        <v>6</v>
      </c>
      <c r="E3333" s="31">
        <v>7</v>
      </c>
      <c r="F3333" s="32">
        <v>45474</v>
      </c>
      <c r="G3333" s="33">
        <v>20480.560000000001</v>
      </c>
      <c r="H3333" s="31">
        <v>0</v>
      </c>
      <c r="I3333" s="31">
        <v>796</v>
      </c>
      <c r="J3333" s="33">
        <v>5832.31</v>
      </c>
      <c r="K3333" s="33">
        <v>1928.7</v>
      </c>
      <c r="L3333" s="31">
        <v>229.95</v>
      </c>
      <c r="M3333" s="31"/>
      <c r="N3333" s="33">
        <v>29267.52</v>
      </c>
      <c r="O3333" s="31">
        <v>-811.13</v>
      </c>
    </row>
    <row r="3334" spans="1:15" x14ac:dyDescent="0.25">
      <c r="A3334" s="30">
        <v>124</v>
      </c>
      <c r="B3334" s="31" t="s">
        <v>121</v>
      </c>
      <c r="C3334" s="31" t="s">
        <v>38</v>
      </c>
      <c r="D3334" s="31">
        <v>8</v>
      </c>
      <c r="E3334" s="31">
        <v>7</v>
      </c>
      <c r="F3334" s="32">
        <v>45474</v>
      </c>
      <c r="G3334" s="33">
        <v>46349.42</v>
      </c>
      <c r="H3334" s="33">
        <v>4500</v>
      </c>
      <c r="I3334" s="33">
        <v>5084</v>
      </c>
      <c r="J3334" s="33">
        <v>22963.200000000001</v>
      </c>
      <c r="K3334" s="33">
        <v>4661.46</v>
      </c>
      <c r="L3334" s="33">
        <v>5200.49</v>
      </c>
      <c r="M3334" s="33"/>
      <c r="N3334" s="33">
        <v>88758.57</v>
      </c>
      <c r="O3334" s="31">
        <v>-250</v>
      </c>
    </row>
    <row r="3335" spans="1:15" x14ac:dyDescent="0.25">
      <c r="A3335" s="30">
        <v>44</v>
      </c>
      <c r="B3335" s="31" t="s">
        <v>84</v>
      </c>
      <c r="C3335" s="31" t="s">
        <v>15</v>
      </c>
      <c r="D3335" s="31">
        <v>7</v>
      </c>
      <c r="E3335" s="31">
        <v>6</v>
      </c>
      <c r="F3335" s="32">
        <v>45474</v>
      </c>
      <c r="G3335" s="33">
        <v>18616.59</v>
      </c>
      <c r="H3335" s="33">
        <v>1200</v>
      </c>
      <c r="I3335" s="33">
        <v>1150</v>
      </c>
      <c r="J3335" s="33">
        <v>4271.6400000000003</v>
      </c>
      <c r="K3335" s="33">
        <v>1121.32</v>
      </c>
      <c r="L3335" s="31">
        <v>985</v>
      </c>
      <c r="M3335" s="31"/>
      <c r="N3335" s="33">
        <v>27344.55</v>
      </c>
      <c r="O3335" s="31">
        <v>-200</v>
      </c>
    </row>
    <row r="3336" spans="1:15" x14ac:dyDescent="0.25">
      <c r="A3336" s="30">
        <v>4</v>
      </c>
      <c r="B3336" s="31" t="s">
        <v>37</v>
      </c>
      <c r="C3336" s="31" t="s">
        <v>38</v>
      </c>
      <c r="D3336" s="31">
        <v>5</v>
      </c>
      <c r="E3336" s="31">
        <v>6</v>
      </c>
      <c r="F3336" s="32">
        <v>45474</v>
      </c>
      <c r="G3336" s="33">
        <v>24548.53</v>
      </c>
      <c r="H3336" s="31">
        <v>75</v>
      </c>
      <c r="I3336" s="31">
        <v>100</v>
      </c>
      <c r="J3336" s="33">
        <v>7966.42</v>
      </c>
      <c r="K3336" s="33">
        <v>1944.11</v>
      </c>
      <c r="L3336" s="31">
        <v>77</v>
      </c>
      <c r="M3336" s="31"/>
      <c r="N3336" s="33">
        <v>34711.06</v>
      </c>
      <c r="O3336" s="33">
        <v>2830.07</v>
      </c>
    </row>
    <row r="3337" spans="1:15" x14ac:dyDescent="0.25">
      <c r="A3337" s="30">
        <v>10</v>
      </c>
      <c r="B3337" s="31" t="s">
        <v>21</v>
      </c>
      <c r="C3337" s="31" t="s">
        <v>15</v>
      </c>
      <c r="D3337" s="31">
        <v>6</v>
      </c>
      <c r="E3337" s="31">
        <v>6</v>
      </c>
      <c r="F3337" s="32">
        <v>45474</v>
      </c>
      <c r="G3337" s="33">
        <v>3984.99</v>
      </c>
      <c r="H3337" s="31">
        <v>0</v>
      </c>
      <c r="I3337" s="31">
        <v>250</v>
      </c>
      <c r="J3337" s="33">
        <v>1629</v>
      </c>
      <c r="K3337" s="31">
        <v>308</v>
      </c>
      <c r="L3337" s="31">
        <v>0</v>
      </c>
      <c r="M3337" s="31"/>
      <c r="N3337" s="33">
        <v>6171.99</v>
      </c>
      <c r="O3337" s="31">
        <v>-25.18</v>
      </c>
    </row>
    <row r="3338" spans="1:15" x14ac:dyDescent="0.25">
      <c r="A3338" s="30">
        <v>39</v>
      </c>
      <c r="B3338" s="31" t="s">
        <v>54</v>
      </c>
      <c r="C3338" s="31" t="s">
        <v>38</v>
      </c>
      <c r="D3338" s="31">
        <v>6</v>
      </c>
      <c r="E3338" s="31">
        <v>6</v>
      </c>
      <c r="F3338" s="32">
        <v>45474</v>
      </c>
      <c r="G3338" s="33">
        <v>24558.19</v>
      </c>
      <c r="H3338" s="31">
        <v>0</v>
      </c>
      <c r="I3338" s="31">
        <v>0</v>
      </c>
      <c r="J3338" s="33">
        <v>14940.45</v>
      </c>
      <c r="K3338" s="33">
        <v>20184.900000000001</v>
      </c>
      <c r="L3338" s="33">
        <v>4340.37</v>
      </c>
      <c r="M3338" s="33"/>
      <c r="N3338" s="33">
        <v>64023.91</v>
      </c>
      <c r="O3338" s="31">
        <v>0</v>
      </c>
    </row>
    <row r="3339" spans="1:15" x14ac:dyDescent="0.25">
      <c r="A3339" s="30">
        <v>134</v>
      </c>
      <c r="B3339" s="31" t="s">
        <v>114</v>
      </c>
      <c r="C3339" s="31" t="s">
        <v>32</v>
      </c>
      <c r="D3339" s="31">
        <v>9</v>
      </c>
      <c r="E3339" s="31">
        <v>6</v>
      </c>
      <c r="F3339" s="32">
        <v>45474</v>
      </c>
      <c r="G3339" s="33">
        <v>20048.5</v>
      </c>
      <c r="H3339" s="31">
        <v>0</v>
      </c>
      <c r="I3339" s="31">
        <v>330</v>
      </c>
      <c r="J3339" s="33">
        <v>5019.8</v>
      </c>
      <c r="K3339" s="33">
        <v>1517.79</v>
      </c>
      <c r="L3339" s="31">
        <v>39.979999999999997</v>
      </c>
      <c r="M3339" s="31"/>
      <c r="N3339" s="33">
        <v>26956.07</v>
      </c>
      <c r="O3339" s="31">
        <v>-220</v>
      </c>
    </row>
    <row r="3340" spans="1:15" ht="30" x14ac:dyDescent="0.25">
      <c r="A3340" s="30">
        <v>31</v>
      </c>
      <c r="B3340" s="31" t="s">
        <v>45</v>
      </c>
      <c r="C3340" s="31" t="s">
        <v>20</v>
      </c>
      <c r="D3340" s="31">
        <v>7</v>
      </c>
      <c r="E3340" s="31">
        <v>6</v>
      </c>
      <c r="F3340" s="32">
        <v>45474</v>
      </c>
      <c r="G3340" s="33">
        <v>30992.5</v>
      </c>
      <c r="H3340" s="31">
        <v>190</v>
      </c>
      <c r="I3340" s="33">
        <v>3049</v>
      </c>
      <c r="J3340" s="33">
        <v>11163.9</v>
      </c>
      <c r="K3340" s="33">
        <v>2715.65</v>
      </c>
      <c r="L3340" s="31">
        <v>30</v>
      </c>
      <c r="M3340" s="31"/>
      <c r="N3340" s="33">
        <v>48141.05</v>
      </c>
      <c r="O3340" s="31">
        <v>0</v>
      </c>
    </row>
    <row r="3341" spans="1:15" x14ac:dyDescent="0.25">
      <c r="A3341" s="30">
        <v>126</v>
      </c>
      <c r="B3341" s="31" t="s">
        <v>106</v>
      </c>
      <c r="C3341" s="31" t="s">
        <v>15</v>
      </c>
      <c r="D3341" s="31">
        <v>8</v>
      </c>
      <c r="E3341" s="31">
        <v>6</v>
      </c>
      <c r="F3341" s="32">
        <v>45474</v>
      </c>
      <c r="G3341" s="33">
        <v>7374</v>
      </c>
      <c r="H3341" s="31">
        <v>0</v>
      </c>
      <c r="I3341" s="31">
        <v>985</v>
      </c>
      <c r="J3341" s="33">
        <v>2011.5</v>
      </c>
      <c r="K3341" s="31">
        <v>868.25</v>
      </c>
      <c r="L3341" s="31">
        <v>10</v>
      </c>
      <c r="M3341" s="31"/>
      <c r="N3341" s="33">
        <v>11248.75</v>
      </c>
      <c r="O3341" s="31">
        <v>-500</v>
      </c>
    </row>
    <row r="3342" spans="1:15" x14ac:dyDescent="0.25">
      <c r="A3342" s="30">
        <v>6</v>
      </c>
      <c r="B3342" s="31" t="s">
        <v>16</v>
      </c>
      <c r="C3342" s="31" t="s">
        <v>15</v>
      </c>
      <c r="D3342" s="31">
        <v>6</v>
      </c>
      <c r="E3342" s="31">
        <v>6</v>
      </c>
      <c r="F3342" s="32">
        <v>45474</v>
      </c>
      <c r="G3342" s="33">
        <v>7144.16</v>
      </c>
      <c r="H3342" s="31">
        <v>0</v>
      </c>
      <c r="I3342" s="31">
        <v>765</v>
      </c>
      <c r="J3342" s="33">
        <v>1751.25</v>
      </c>
      <c r="K3342" s="31">
        <v>849</v>
      </c>
      <c r="L3342" s="31">
        <v>10</v>
      </c>
      <c r="M3342" s="31"/>
      <c r="N3342" s="33">
        <v>10519.41</v>
      </c>
      <c r="O3342" s="31">
        <v>0</v>
      </c>
    </row>
    <row r="3343" spans="1:15" ht="30" x14ac:dyDescent="0.25">
      <c r="A3343" s="30">
        <v>9</v>
      </c>
      <c r="B3343" s="31" t="s">
        <v>19</v>
      </c>
      <c r="C3343" s="31" t="s">
        <v>20</v>
      </c>
      <c r="D3343" s="31">
        <v>5</v>
      </c>
      <c r="E3343" s="31">
        <v>6</v>
      </c>
      <c r="F3343" s="32">
        <v>45474</v>
      </c>
      <c r="G3343" s="33">
        <v>13536</v>
      </c>
      <c r="H3343" s="31">
        <v>0</v>
      </c>
      <c r="I3343" s="31">
        <v>0</v>
      </c>
      <c r="J3343" s="33">
        <v>5443.44</v>
      </c>
      <c r="K3343" s="33">
        <v>1036.75</v>
      </c>
      <c r="L3343" s="31">
        <v>53.97</v>
      </c>
      <c r="M3343" s="31"/>
      <c r="N3343" s="33">
        <v>20070.16</v>
      </c>
      <c r="O3343" s="31">
        <v>0</v>
      </c>
    </row>
    <row r="3344" spans="1:15" x14ac:dyDescent="0.25">
      <c r="A3344" s="30">
        <v>26</v>
      </c>
      <c r="B3344" s="31" t="s">
        <v>41</v>
      </c>
      <c r="C3344" s="31" t="s">
        <v>15</v>
      </c>
      <c r="D3344" s="31">
        <v>8</v>
      </c>
      <c r="E3344" s="31">
        <v>6</v>
      </c>
      <c r="F3344" s="32">
        <v>45474</v>
      </c>
      <c r="G3344" s="33">
        <v>8304.75</v>
      </c>
      <c r="H3344" s="31">
        <v>0</v>
      </c>
      <c r="I3344" s="31">
        <v>600</v>
      </c>
      <c r="J3344" s="33">
        <v>1608.9</v>
      </c>
      <c r="K3344" s="31">
        <v>777</v>
      </c>
      <c r="L3344" s="31">
        <v>756.98</v>
      </c>
      <c r="M3344" s="31"/>
      <c r="N3344" s="33">
        <v>12047.63</v>
      </c>
      <c r="O3344" s="31">
        <v>92.04</v>
      </c>
    </row>
    <row r="3345" spans="1:15" x14ac:dyDescent="0.25">
      <c r="A3345" s="30">
        <v>54</v>
      </c>
      <c r="B3345" s="31" t="s">
        <v>65</v>
      </c>
      <c r="C3345" s="31" t="s">
        <v>15</v>
      </c>
      <c r="D3345" s="31">
        <v>8</v>
      </c>
      <c r="E3345" s="31">
        <v>6</v>
      </c>
      <c r="F3345" s="32">
        <v>45474</v>
      </c>
      <c r="G3345" s="33">
        <v>4852.1099999999997</v>
      </c>
      <c r="H3345" s="31">
        <v>0</v>
      </c>
      <c r="I3345" s="31">
        <v>300</v>
      </c>
      <c r="J3345" s="33">
        <v>1033</v>
      </c>
      <c r="K3345" s="31">
        <v>329.5</v>
      </c>
      <c r="L3345" s="31">
        <v>0</v>
      </c>
      <c r="M3345" s="31"/>
      <c r="N3345" s="33">
        <v>6514.61</v>
      </c>
      <c r="O3345" s="31">
        <v>51.8</v>
      </c>
    </row>
    <row r="3346" spans="1:15" x14ac:dyDescent="0.25">
      <c r="A3346" s="30">
        <v>24</v>
      </c>
      <c r="B3346" s="31" t="s">
        <v>39</v>
      </c>
      <c r="C3346" s="31" t="s">
        <v>36</v>
      </c>
      <c r="D3346" s="31">
        <v>6</v>
      </c>
      <c r="E3346" s="31">
        <v>6</v>
      </c>
      <c r="F3346" s="32">
        <v>45474</v>
      </c>
      <c r="G3346" s="33">
        <v>22628.37</v>
      </c>
      <c r="H3346" s="31">
        <v>0</v>
      </c>
      <c r="I3346" s="33">
        <v>1690</v>
      </c>
      <c r="J3346" s="33">
        <v>3564.85</v>
      </c>
      <c r="K3346" s="31">
        <v>976.45</v>
      </c>
      <c r="L3346" s="33">
        <v>1332.99</v>
      </c>
      <c r="M3346" s="33"/>
      <c r="N3346" s="33">
        <v>30192.66</v>
      </c>
      <c r="O3346" s="31">
        <v>829.88</v>
      </c>
    </row>
    <row r="3347" spans="1:15" x14ac:dyDescent="0.25">
      <c r="A3347" s="30">
        <v>80</v>
      </c>
      <c r="B3347" s="31" t="s">
        <v>94</v>
      </c>
      <c r="C3347" s="31" t="s">
        <v>15</v>
      </c>
      <c r="D3347" s="31">
        <v>7</v>
      </c>
      <c r="E3347" s="31">
        <v>7</v>
      </c>
      <c r="F3347" s="32">
        <v>45474</v>
      </c>
      <c r="G3347" s="33">
        <v>12295.76</v>
      </c>
      <c r="H3347" s="31">
        <v>0</v>
      </c>
      <c r="I3347" s="31">
        <v>100</v>
      </c>
      <c r="J3347" s="33">
        <v>6332.23</v>
      </c>
      <c r="K3347" s="33">
        <v>2535.9899999999998</v>
      </c>
      <c r="L3347" s="31">
        <v>0</v>
      </c>
      <c r="M3347" s="31"/>
      <c r="N3347" s="33">
        <v>21263.98</v>
      </c>
      <c r="O3347" s="31">
        <v>0</v>
      </c>
    </row>
    <row r="3348" spans="1:15" x14ac:dyDescent="0.25">
      <c r="A3348" s="30">
        <v>132</v>
      </c>
      <c r="B3348" s="31" t="s">
        <v>122</v>
      </c>
      <c r="C3348" s="31" t="s">
        <v>38</v>
      </c>
      <c r="D3348" s="31">
        <v>10</v>
      </c>
      <c r="E3348" s="31">
        <v>7</v>
      </c>
      <c r="F3348" s="32">
        <v>45474</v>
      </c>
      <c r="G3348" s="33">
        <v>32638.19</v>
      </c>
      <c r="H3348" s="33">
        <v>3000</v>
      </c>
      <c r="I3348" s="33">
        <v>6534</v>
      </c>
      <c r="J3348" s="33">
        <v>14085.59</v>
      </c>
      <c r="K3348" s="33">
        <v>6102.07</v>
      </c>
      <c r="L3348" s="31">
        <v>92.75</v>
      </c>
      <c r="M3348" s="31"/>
      <c r="N3348" s="33">
        <v>62452.6</v>
      </c>
      <c r="O3348" s="31">
        <v>0</v>
      </c>
    </row>
    <row r="3349" spans="1:15" x14ac:dyDescent="0.25">
      <c r="A3349" s="30">
        <v>131</v>
      </c>
      <c r="B3349" s="31" t="s">
        <v>108</v>
      </c>
      <c r="C3349" s="31" t="s">
        <v>15</v>
      </c>
      <c r="D3349" s="31">
        <v>7</v>
      </c>
      <c r="E3349" s="31">
        <v>7</v>
      </c>
      <c r="F3349" s="32">
        <v>45474</v>
      </c>
      <c r="G3349" s="33">
        <v>8333.5499999999993</v>
      </c>
      <c r="H3349" s="31">
        <v>0</v>
      </c>
      <c r="I3349" s="31">
        <v>300</v>
      </c>
      <c r="J3349" s="33">
        <v>4743.28</v>
      </c>
      <c r="K3349" s="31">
        <v>656.22</v>
      </c>
      <c r="L3349" s="31">
        <v>27.06</v>
      </c>
      <c r="M3349" s="31"/>
      <c r="N3349" s="33">
        <v>14060.11</v>
      </c>
      <c r="O3349" s="31">
        <v>0</v>
      </c>
    </row>
    <row r="3350" spans="1:15" x14ac:dyDescent="0.25">
      <c r="A3350" s="30">
        <v>38</v>
      </c>
      <c r="B3350" s="31" t="s">
        <v>53</v>
      </c>
      <c r="C3350" s="31" t="s">
        <v>15</v>
      </c>
      <c r="D3350" s="31">
        <v>8</v>
      </c>
      <c r="E3350" s="31">
        <v>6</v>
      </c>
      <c r="F3350" s="32">
        <v>45474</v>
      </c>
      <c r="G3350" s="33">
        <v>5075</v>
      </c>
      <c r="H3350" s="31">
        <v>400</v>
      </c>
      <c r="I3350" s="31">
        <v>0</v>
      </c>
      <c r="J3350" s="31">
        <v>833.8</v>
      </c>
      <c r="K3350" s="31">
        <v>480.63</v>
      </c>
      <c r="L3350" s="31">
        <v>0</v>
      </c>
      <c r="M3350" s="31"/>
      <c r="N3350" s="33">
        <v>6789.43</v>
      </c>
      <c r="O3350" s="31">
        <v>-80.02</v>
      </c>
    </row>
    <row r="3351" spans="1:15" x14ac:dyDescent="0.25">
      <c r="A3351" s="30">
        <v>37</v>
      </c>
      <c r="B3351" s="31" t="s">
        <v>51</v>
      </c>
      <c r="C3351" s="31" t="s">
        <v>36</v>
      </c>
      <c r="D3351" s="31">
        <v>7</v>
      </c>
      <c r="E3351" s="31">
        <v>6</v>
      </c>
      <c r="F3351" s="32">
        <v>45474</v>
      </c>
      <c r="G3351" s="33">
        <v>7328.44</v>
      </c>
      <c r="H3351" s="31">
        <v>0</v>
      </c>
      <c r="I3351" s="31">
        <v>30</v>
      </c>
      <c r="J3351" s="33">
        <v>2960.75</v>
      </c>
      <c r="K3351" s="33">
        <v>1130.1600000000001</v>
      </c>
      <c r="L3351" s="31">
        <v>170</v>
      </c>
      <c r="M3351" s="31"/>
      <c r="N3351" s="33">
        <v>11619.35</v>
      </c>
      <c r="O3351" s="31">
        <v>-2.64</v>
      </c>
    </row>
    <row r="3352" spans="1:15" x14ac:dyDescent="0.25">
      <c r="A3352" s="30">
        <v>106</v>
      </c>
      <c r="B3352" s="31" t="s">
        <v>113</v>
      </c>
      <c r="C3352" s="31" t="s">
        <v>15</v>
      </c>
      <c r="D3352" s="31">
        <v>7</v>
      </c>
      <c r="E3352" s="31">
        <v>4.5</v>
      </c>
      <c r="F3352" s="32">
        <v>45474</v>
      </c>
      <c r="G3352" s="33">
        <v>6963.4</v>
      </c>
      <c r="H3352" s="31">
        <v>0</v>
      </c>
      <c r="I3352" s="31">
        <v>600</v>
      </c>
      <c r="J3352" s="33">
        <v>1518.27</v>
      </c>
      <c r="K3352" s="31">
        <v>644.92999999999995</v>
      </c>
      <c r="L3352" s="31">
        <v>0</v>
      </c>
      <c r="M3352" s="31"/>
      <c r="N3352" s="33">
        <v>9726.6</v>
      </c>
      <c r="O3352" s="31">
        <v>0</v>
      </c>
    </row>
    <row r="3353" spans="1:15" x14ac:dyDescent="0.25">
      <c r="A3353" s="30">
        <v>86</v>
      </c>
      <c r="B3353" s="31" t="s">
        <v>104</v>
      </c>
      <c r="C3353" s="31" t="s">
        <v>105</v>
      </c>
      <c r="D3353" s="31">
        <v>7</v>
      </c>
      <c r="E3353" s="31">
        <v>7</v>
      </c>
      <c r="F3353" s="32">
        <v>45474</v>
      </c>
      <c r="G3353" s="33">
        <v>49732.31</v>
      </c>
      <c r="H3353" s="33">
        <v>2913.75</v>
      </c>
      <c r="I3353" s="31">
        <v>596</v>
      </c>
      <c r="J3353" s="33">
        <v>19454.28</v>
      </c>
      <c r="K3353" s="33">
        <v>7116.38</v>
      </c>
      <c r="L3353" s="31">
        <v>298.95999999999998</v>
      </c>
      <c r="M3353" s="31"/>
      <c r="N3353" s="33">
        <v>80111.679999999993</v>
      </c>
      <c r="O3353" s="33">
        <v>-1249.49</v>
      </c>
    </row>
    <row r="3354" spans="1:15" x14ac:dyDescent="0.25">
      <c r="A3354" s="30">
        <v>136</v>
      </c>
      <c r="B3354" s="31" t="s">
        <v>134</v>
      </c>
      <c r="C3354" s="31" t="s">
        <v>32</v>
      </c>
      <c r="D3354" s="31">
        <v>8</v>
      </c>
      <c r="E3354" s="31">
        <v>7</v>
      </c>
      <c r="F3354" s="32">
        <v>45474</v>
      </c>
      <c r="G3354" s="33">
        <v>28180.23</v>
      </c>
      <c r="H3354" s="31">
        <v>0</v>
      </c>
      <c r="I3354" s="33">
        <v>1070</v>
      </c>
      <c r="J3354" s="33">
        <v>9754.1200000000008</v>
      </c>
      <c r="K3354" s="33">
        <v>4170.1499999999996</v>
      </c>
      <c r="L3354" s="31">
        <v>65</v>
      </c>
      <c r="M3354" s="31"/>
      <c r="N3354" s="33">
        <v>43239.5</v>
      </c>
      <c r="O3354" s="31">
        <v>-95</v>
      </c>
    </row>
    <row r="3355" spans="1:15" x14ac:dyDescent="0.25">
      <c r="A3355" s="30">
        <v>116</v>
      </c>
      <c r="B3355" s="31" t="s">
        <v>129</v>
      </c>
      <c r="C3355" s="31" t="s">
        <v>15</v>
      </c>
      <c r="D3355" s="31">
        <v>8</v>
      </c>
      <c r="E3355" s="31">
        <v>6</v>
      </c>
      <c r="F3355" s="32">
        <v>45474</v>
      </c>
      <c r="G3355" s="33">
        <v>4710</v>
      </c>
      <c r="H3355" s="31">
        <v>0</v>
      </c>
      <c r="I3355" s="31">
        <v>100</v>
      </c>
      <c r="J3355" s="33">
        <v>3981</v>
      </c>
      <c r="K3355" s="31">
        <v>730</v>
      </c>
      <c r="L3355" s="31">
        <v>169</v>
      </c>
      <c r="M3355" s="31"/>
      <c r="N3355" s="33">
        <v>9690</v>
      </c>
      <c r="O3355" s="31">
        <v>-50</v>
      </c>
    </row>
    <row r="3356" spans="1:15" ht="30" x14ac:dyDescent="0.25">
      <c r="A3356" s="30">
        <v>15</v>
      </c>
      <c r="B3356" s="31" t="s">
        <v>26</v>
      </c>
      <c r="C3356" s="31" t="s">
        <v>20</v>
      </c>
      <c r="D3356" s="31">
        <v>7</v>
      </c>
      <c r="E3356" s="31">
        <v>6</v>
      </c>
      <c r="F3356" s="32">
        <v>45474</v>
      </c>
      <c r="G3356" s="33">
        <v>19622</v>
      </c>
      <c r="H3356" s="31">
        <v>200</v>
      </c>
      <c r="I3356" s="33">
        <v>1055.5</v>
      </c>
      <c r="J3356" s="33">
        <v>13454.85</v>
      </c>
      <c r="K3356" s="33">
        <v>2179.1999999999998</v>
      </c>
      <c r="L3356" s="33">
        <v>2135.5100000000002</v>
      </c>
      <c r="M3356" s="33"/>
      <c r="N3356" s="33">
        <v>38647.06</v>
      </c>
      <c r="O3356" s="31">
        <v>0</v>
      </c>
    </row>
    <row r="3357" spans="1:15" x14ac:dyDescent="0.25">
      <c r="A3357" s="30">
        <v>137</v>
      </c>
      <c r="B3357" s="31" t="s">
        <v>120</v>
      </c>
      <c r="C3357" s="31" t="s">
        <v>32</v>
      </c>
      <c r="D3357" s="31">
        <v>8</v>
      </c>
      <c r="E3357" s="31">
        <v>7</v>
      </c>
      <c r="F3357" s="32">
        <v>45474</v>
      </c>
      <c r="G3357" s="33">
        <v>31532.25</v>
      </c>
      <c r="H3357" s="33">
        <v>1200</v>
      </c>
      <c r="I3357" s="31">
        <v>0</v>
      </c>
      <c r="J3357" s="33">
        <v>20635.52</v>
      </c>
      <c r="K3357" s="33">
        <v>14849.46</v>
      </c>
      <c r="L3357" s="31">
        <v>25</v>
      </c>
      <c r="M3357" s="31"/>
      <c r="N3357" s="33">
        <v>68242.23</v>
      </c>
      <c r="O3357" s="31">
        <v>27.61</v>
      </c>
    </row>
    <row r="3358" spans="1:15" x14ac:dyDescent="0.25">
      <c r="A3358" s="30">
        <v>140</v>
      </c>
      <c r="B3358" s="31" t="s">
        <v>130</v>
      </c>
      <c r="C3358" s="31" t="s">
        <v>38</v>
      </c>
      <c r="D3358" s="31">
        <v>7</v>
      </c>
      <c r="E3358" s="31">
        <v>7</v>
      </c>
      <c r="F3358" s="32">
        <v>45474</v>
      </c>
      <c r="G3358" s="33">
        <v>36873.22</v>
      </c>
      <c r="H3358" s="31">
        <v>0</v>
      </c>
      <c r="I3358" s="31">
        <v>525</v>
      </c>
      <c r="J3358" s="33">
        <v>17836.29</v>
      </c>
      <c r="K3358" s="33">
        <v>9682.35</v>
      </c>
      <c r="L3358" s="33">
        <v>1135.1600000000001</v>
      </c>
      <c r="M3358" s="33"/>
      <c r="N3358" s="33">
        <v>66052.02</v>
      </c>
      <c r="O3358" s="31">
        <v>-497.59</v>
      </c>
    </row>
    <row r="3359" spans="1:15" x14ac:dyDescent="0.25">
      <c r="A3359" s="30">
        <v>65</v>
      </c>
      <c r="B3359" s="31" t="s">
        <v>82</v>
      </c>
      <c r="C3359" s="31" t="s">
        <v>15</v>
      </c>
      <c r="D3359" s="31">
        <v>8</v>
      </c>
      <c r="E3359" s="31">
        <v>6</v>
      </c>
      <c r="F3359" s="32">
        <v>45474</v>
      </c>
      <c r="G3359" s="33">
        <v>14722.33</v>
      </c>
      <c r="H3359" s="31">
        <v>0</v>
      </c>
      <c r="I3359" s="31">
        <v>10</v>
      </c>
      <c r="J3359" s="33">
        <v>3891</v>
      </c>
      <c r="K3359" s="33">
        <v>1051</v>
      </c>
      <c r="L3359" s="31">
        <v>55</v>
      </c>
      <c r="M3359" s="31"/>
      <c r="N3359" s="33">
        <v>19729.330000000002</v>
      </c>
      <c r="O3359" s="31">
        <v>-150</v>
      </c>
    </row>
    <row r="3360" spans="1:15" x14ac:dyDescent="0.25">
      <c r="A3360" s="30">
        <v>47</v>
      </c>
      <c r="B3360" s="31" t="s">
        <v>77</v>
      </c>
      <c r="C3360" s="31" t="s">
        <v>36</v>
      </c>
      <c r="D3360" s="31">
        <v>9</v>
      </c>
      <c r="E3360" s="31">
        <v>6</v>
      </c>
      <c r="F3360" s="32">
        <v>45474</v>
      </c>
      <c r="G3360" s="33">
        <v>19616.46</v>
      </c>
      <c r="H3360" s="31">
        <v>0</v>
      </c>
      <c r="I3360" s="33">
        <v>10259.5</v>
      </c>
      <c r="J3360" s="33">
        <v>6321.86</v>
      </c>
      <c r="K3360" s="33">
        <v>3109.68</v>
      </c>
      <c r="L3360" s="33">
        <v>1992.76</v>
      </c>
      <c r="M3360" s="33"/>
      <c r="N3360" s="33">
        <v>41300.26</v>
      </c>
      <c r="O3360" s="31">
        <v>0</v>
      </c>
    </row>
    <row r="3361" spans="1:15" x14ac:dyDescent="0.25">
      <c r="A3361" s="30">
        <v>69</v>
      </c>
      <c r="B3361" s="31" t="s">
        <v>76</v>
      </c>
      <c r="C3361" s="31" t="s">
        <v>15</v>
      </c>
      <c r="D3361" s="31">
        <v>7</v>
      </c>
      <c r="E3361" s="31">
        <v>6</v>
      </c>
      <c r="F3361" s="32">
        <v>45505</v>
      </c>
      <c r="G3361" s="33">
        <v>11434.25</v>
      </c>
      <c r="H3361" s="31">
        <v>0</v>
      </c>
      <c r="I3361" s="31">
        <v>0</v>
      </c>
      <c r="J3361" s="33">
        <v>5169.38</v>
      </c>
      <c r="K3361" s="33">
        <v>1913.83</v>
      </c>
      <c r="L3361" s="31">
        <v>470.98</v>
      </c>
      <c r="M3361" s="31"/>
      <c r="N3361" s="33">
        <v>18988.439999999999</v>
      </c>
      <c r="O3361" s="31">
        <v>57.75</v>
      </c>
    </row>
    <row r="3362" spans="1:15" x14ac:dyDescent="0.25">
      <c r="A3362" s="30">
        <v>76</v>
      </c>
      <c r="B3362" s="31" t="s">
        <v>74</v>
      </c>
      <c r="C3362" s="31" t="s">
        <v>15</v>
      </c>
      <c r="D3362" s="31">
        <v>7</v>
      </c>
      <c r="E3362" s="31">
        <v>6</v>
      </c>
      <c r="F3362" s="32">
        <v>45505</v>
      </c>
      <c r="G3362" s="33">
        <v>16376.08</v>
      </c>
      <c r="H3362" s="33">
        <v>1375</v>
      </c>
      <c r="I3362" s="31">
        <v>0</v>
      </c>
      <c r="J3362" s="33">
        <v>5607.7</v>
      </c>
      <c r="K3362" s="33">
        <v>1011.3</v>
      </c>
      <c r="L3362" s="31">
        <v>15.99</v>
      </c>
      <c r="M3362" s="31"/>
      <c r="N3362" s="33">
        <v>24386.07</v>
      </c>
      <c r="O3362" s="31">
        <v>0</v>
      </c>
    </row>
    <row r="3363" spans="1:15" x14ac:dyDescent="0.25">
      <c r="A3363" s="30">
        <v>42</v>
      </c>
      <c r="B3363" s="31" t="s">
        <v>60</v>
      </c>
      <c r="C3363" s="31" t="s">
        <v>15</v>
      </c>
      <c r="D3363" s="31">
        <v>8</v>
      </c>
      <c r="E3363" s="31">
        <v>6</v>
      </c>
      <c r="F3363" s="32">
        <v>45505</v>
      </c>
      <c r="G3363" s="33">
        <v>11962.11</v>
      </c>
      <c r="H3363" s="31">
        <v>0</v>
      </c>
      <c r="I3363" s="31">
        <v>0</v>
      </c>
      <c r="J3363" s="33">
        <v>2489.89</v>
      </c>
      <c r="K3363" s="31">
        <v>566.5</v>
      </c>
      <c r="L3363" s="31">
        <v>17.989999999999998</v>
      </c>
      <c r="M3363" s="31"/>
      <c r="N3363" s="33">
        <v>15036.49</v>
      </c>
      <c r="O3363" s="31">
        <v>250</v>
      </c>
    </row>
    <row r="3364" spans="1:15" x14ac:dyDescent="0.25">
      <c r="A3364" s="30">
        <v>57</v>
      </c>
      <c r="B3364" s="31" t="s">
        <v>86</v>
      </c>
      <c r="C3364" s="31" t="s">
        <v>15</v>
      </c>
      <c r="D3364" s="31">
        <v>7</v>
      </c>
      <c r="E3364" s="31">
        <v>6</v>
      </c>
      <c r="F3364" s="32">
        <v>45505</v>
      </c>
      <c r="G3364" s="33">
        <v>21399.51</v>
      </c>
      <c r="H3364" s="31">
        <v>0</v>
      </c>
      <c r="I3364" s="31">
        <v>0</v>
      </c>
      <c r="J3364" s="33">
        <v>14522.01</v>
      </c>
      <c r="K3364" s="33">
        <v>2462.41</v>
      </c>
      <c r="L3364" s="31">
        <v>498</v>
      </c>
      <c r="M3364" s="31"/>
      <c r="N3364" s="33">
        <v>38881.93</v>
      </c>
      <c r="O3364" s="31">
        <v>-147.93</v>
      </c>
    </row>
    <row r="3365" spans="1:15" x14ac:dyDescent="0.25">
      <c r="A3365" s="30">
        <v>74</v>
      </c>
      <c r="B3365" s="31" t="s">
        <v>80</v>
      </c>
      <c r="C3365" s="31" t="s">
        <v>36</v>
      </c>
      <c r="D3365" s="31">
        <v>8</v>
      </c>
      <c r="E3365" s="31">
        <v>7</v>
      </c>
      <c r="F3365" s="32">
        <v>45505</v>
      </c>
      <c r="G3365" s="33">
        <v>15440</v>
      </c>
      <c r="H3365" s="33">
        <v>1200</v>
      </c>
      <c r="I3365" s="31">
        <v>660</v>
      </c>
      <c r="J3365" s="33">
        <v>3065</v>
      </c>
      <c r="K3365" s="31">
        <v>626.5</v>
      </c>
      <c r="L3365" s="31">
        <v>73.8</v>
      </c>
      <c r="M3365" s="31"/>
      <c r="N3365" s="33">
        <v>21065.3</v>
      </c>
      <c r="O3365" s="31">
        <v>0</v>
      </c>
    </row>
    <row r="3366" spans="1:15" x14ac:dyDescent="0.25">
      <c r="A3366" s="30">
        <v>93</v>
      </c>
      <c r="B3366" s="31" t="s">
        <v>100</v>
      </c>
      <c r="C3366" s="31" t="s">
        <v>15</v>
      </c>
      <c r="D3366" s="31">
        <v>8</v>
      </c>
      <c r="E3366" s="31">
        <v>6</v>
      </c>
      <c r="F3366" s="32">
        <v>45505</v>
      </c>
      <c r="G3366" s="33">
        <v>10040</v>
      </c>
      <c r="H3366" s="31">
        <v>0</v>
      </c>
      <c r="I3366" s="33">
        <v>1075</v>
      </c>
      <c r="J3366" s="33">
        <v>2695.1</v>
      </c>
      <c r="K3366" s="33">
        <v>1036</v>
      </c>
      <c r="L3366" s="31">
        <v>56</v>
      </c>
      <c r="M3366" s="31"/>
      <c r="N3366" s="33">
        <v>14902.1</v>
      </c>
      <c r="O3366" s="31">
        <v>-25</v>
      </c>
    </row>
    <row r="3367" spans="1:15" x14ac:dyDescent="0.25">
      <c r="A3367" s="30">
        <v>71</v>
      </c>
      <c r="B3367" s="31" t="s">
        <v>73</v>
      </c>
      <c r="C3367" s="31" t="s">
        <v>15</v>
      </c>
      <c r="D3367" s="31">
        <v>7</v>
      </c>
      <c r="E3367" s="31">
        <v>6</v>
      </c>
      <c r="F3367" s="32">
        <v>45505</v>
      </c>
      <c r="G3367" s="33">
        <v>10588.94</v>
      </c>
      <c r="H3367" s="31">
        <v>300</v>
      </c>
      <c r="I3367" s="31">
        <v>100</v>
      </c>
      <c r="J3367" s="33">
        <v>2555.48</v>
      </c>
      <c r="K3367" s="31">
        <v>906.61</v>
      </c>
      <c r="L3367" s="31">
        <v>303.98</v>
      </c>
      <c r="M3367" s="31"/>
      <c r="N3367" s="33">
        <v>14755.01</v>
      </c>
      <c r="O3367" s="31">
        <v>0</v>
      </c>
    </row>
    <row r="3368" spans="1:15" x14ac:dyDescent="0.25">
      <c r="A3368" s="30">
        <v>12</v>
      </c>
      <c r="B3368" s="31" t="s">
        <v>23</v>
      </c>
      <c r="C3368" s="31" t="s">
        <v>15</v>
      </c>
      <c r="D3368" s="31">
        <v>6</v>
      </c>
      <c r="E3368" s="31">
        <v>6</v>
      </c>
      <c r="F3368" s="32">
        <v>45505</v>
      </c>
      <c r="G3368" s="33">
        <v>5050.21</v>
      </c>
      <c r="H3368" s="33">
        <v>11890</v>
      </c>
      <c r="I3368" s="31">
        <v>0</v>
      </c>
      <c r="J3368" s="33">
        <v>1432.11</v>
      </c>
      <c r="K3368" s="31">
        <v>231.43</v>
      </c>
      <c r="L3368" s="31">
        <v>0</v>
      </c>
      <c r="M3368" s="31"/>
      <c r="N3368" s="33">
        <v>18603.75</v>
      </c>
      <c r="O3368" s="31">
        <v>0</v>
      </c>
    </row>
    <row r="3369" spans="1:15" x14ac:dyDescent="0.25">
      <c r="A3369" s="30">
        <v>45</v>
      </c>
      <c r="B3369" s="31" t="s">
        <v>126</v>
      </c>
      <c r="C3369" s="31" t="s">
        <v>15</v>
      </c>
      <c r="D3369" s="31">
        <v>7</v>
      </c>
      <c r="E3369" s="31">
        <v>6</v>
      </c>
      <c r="F3369" s="32">
        <v>45505</v>
      </c>
      <c r="G3369" s="33">
        <v>14452.05</v>
      </c>
      <c r="H3369" s="33">
        <v>4400</v>
      </c>
      <c r="I3369" s="31">
        <v>500</v>
      </c>
      <c r="J3369" s="33">
        <v>5202.72</v>
      </c>
      <c r="K3369" s="33">
        <v>1338</v>
      </c>
      <c r="L3369" s="31">
        <v>40</v>
      </c>
      <c r="M3369" s="31"/>
      <c r="N3369" s="33">
        <v>25932.77</v>
      </c>
      <c r="O3369" s="31">
        <v>125</v>
      </c>
    </row>
    <row r="3370" spans="1:15" x14ac:dyDescent="0.25">
      <c r="A3370" s="30">
        <v>25</v>
      </c>
      <c r="B3370" s="31" t="s">
        <v>40</v>
      </c>
      <c r="C3370" s="31" t="s">
        <v>38</v>
      </c>
      <c r="D3370" s="31">
        <v>6</v>
      </c>
      <c r="E3370" s="31">
        <v>6</v>
      </c>
      <c r="F3370" s="32">
        <v>45505</v>
      </c>
      <c r="G3370" s="33">
        <v>19597.09</v>
      </c>
      <c r="H3370" s="33">
        <v>6274.53</v>
      </c>
      <c r="I3370" s="31">
        <v>280</v>
      </c>
      <c r="J3370" s="33">
        <v>10432.74</v>
      </c>
      <c r="K3370" s="33">
        <v>2212.9299999999998</v>
      </c>
      <c r="L3370" s="31">
        <v>314.02999999999997</v>
      </c>
      <c r="M3370" s="31"/>
      <c r="N3370" s="33">
        <v>39111.32</v>
      </c>
      <c r="O3370" s="31">
        <v>-749.74</v>
      </c>
    </row>
    <row r="3371" spans="1:15" x14ac:dyDescent="0.25">
      <c r="A3371" s="30">
        <v>123</v>
      </c>
      <c r="B3371" s="31" t="s">
        <v>125</v>
      </c>
      <c r="C3371" s="31" t="s">
        <v>15</v>
      </c>
      <c r="D3371" s="31">
        <v>8</v>
      </c>
      <c r="E3371" s="31">
        <v>7</v>
      </c>
      <c r="F3371" s="32">
        <v>45505</v>
      </c>
      <c r="G3371" s="33">
        <v>19856.7</v>
      </c>
      <c r="H3371" s="31">
        <v>0</v>
      </c>
      <c r="I3371" s="31">
        <v>0</v>
      </c>
      <c r="J3371" s="33">
        <v>7709.67</v>
      </c>
      <c r="K3371" s="33">
        <v>2702.64</v>
      </c>
      <c r="L3371" s="31">
        <v>170</v>
      </c>
      <c r="M3371" s="31"/>
      <c r="N3371" s="33">
        <v>30439.01</v>
      </c>
      <c r="O3371" s="31">
        <v>-245</v>
      </c>
    </row>
    <row r="3372" spans="1:15" ht="30" x14ac:dyDescent="0.25">
      <c r="A3372" s="30">
        <v>87</v>
      </c>
      <c r="B3372" s="31" t="s">
        <v>81</v>
      </c>
      <c r="C3372" s="31" t="s">
        <v>20</v>
      </c>
      <c r="D3372" s="31">
        <v>8</v>
      </c>
      <c r="E3372" s="31">
        <v>7</v>
      </c>
      <c r="F3372" s="32">
        <v>45505</v>
      </c>
      <c r="G3372" s="33">
        <v>14255.22</v>
      </c>
      <c r="H3372" s="31">
        <v>0</v>
      </c>
      <c r="I3372" s="31">
        <v>750</v>
      </c>
      <c r="J3372" s="33">
        <v>4411.03</v>
      </c>
      <c r="K3372" s="33">
        <v>2274.46</v>
      </c>
      <c r="L3372" s="33">
        <v>5146.5600000000004</v>
      </c>
      <c r="M3372" s="33"/>
      <c r="N3372" s="33">
        <v>26837.27</v>
      </c>
      <c r="O3372" s="31">
        <v>0</v>
      </c>
    </row>
    <row r="3373" spans="1:15" x14ac:dyDescent="0.25">
      <c r="A3373" s="30">
        <v>96</v>
      </c>
      <c r="B3373" s="31" t="s">
        <v>110</v>
      </c>
      <c r="C3373" s="31" t="s">
        <v>32</v>
      </c>
      <c r="D3373" s="31">
        <v>8</v>
      </c>
      <c r="E3373" s="31">
        <v>7</v>
      </c>
      <c r="F3373" s="32">
        <v>45505</v>
      </c>
      <c r="G3373" s="33">
        <v>17255.5</v>
      </c>
      <c r="H3373" s="31">
        <v>0</v>
      </c>
      <c r="I3373" s="31">
        <v>0</v>
      </c>
      <c r="J3373" s="33">
        <v>4737</v>
      </c>
      <c r="K3373" s="31">
        <v>834</v>
      </c>
      <c r="L3373" s="31">
        <v>15</v>
      </c>
      <c r="M3373" s="31"/>
      <c r="N3373" s="33">
        <v>22841.5</v>
      </c>
      <c r="O3373" s="31">
        <v>-420</v>
      </c>
    </row>
    <row r="3374" spans="1:15" x14ac:dyDescent="0.25">
      <c r="A3374" s="30">
        <v>68</v>
      </c>
      <c r="B3374" s="31" t="s">
        <v>72</v>
      </c>
      <c r="C3374" s="31" t="s">
        <v>32</v>
      </c>
      <c r="D3374" s="31">
        <v>6</v>
      </c>
      <c r="E3374" s="31">
        <v>7</v>
      </c>
      <c r="F3374" s="32">
        <v>45505</v>
      </c>
      <c r="G3374" s="33">
        <v>13041.1</v>
      </c>
      <c r="H3374" s="31">
        <v>0</v>
      </c>
      <c r="I3374" s="31">
        <v>325</v>
      </c>
      <c r="J3374" s="33">
        <v>6315.25</v>
      </c>
      <c r="K3374" s="31">
        <v>866.5</v>
      </c>
      <c r="L3374" s="33">
        <v>1081.98</v>
      </c>
      <c r="M3374" s="33"/>
      <c r="N3374" s="33">
        <v>21629.83</v>
      </c>
      <c r="O3374" s="31">
        <v>-37.630000000000003</v>
      </c>
    </row>
    <row r="3375" spans="1:15" x14ac:dyDescent="0.25">
      <c r="A3375" s="30">
        <v>2</v>
      </c>
      <c r="B3375" s="31" t="s">
        <v>14</v>
      </c>
      <c r="C3375" s="31" t="s">
        <v>15</v>
      </c>
      <c r="D3375" s="31">
        <v>5</v>
      </c>
      <c r="E3375" s="31">
        <v>6</v>
      </c>
      <c r="F3375" s="32">
        <v>45505</v>
      </c>
      <c r="G3375" s="33">
        <v>12672.82</v>
      </c>
      <c r="H3375" s="33">
        <v>23580</v>
      </c>
      <c r="I3375" s="31">
        <v>0</v>
      </c>
      <c r="J3375" s="33">
        <v>3983.99</v>
      </c>
      <c r="K3375" s="31">
        <v>815.93</v>
      </c>
      <c r="L3375" s="31">
        <v>240</v>
      </c>
      <c r="M3375" s="31"/>
      <c r="N3375" s="33">
        <v>41292.74</v>
      </c>
      <c r="O3375" s="31">
        <v>0</v>
      </c>
    </row>
    <row r="3376" spans="1:15" x14ac:dyDescent="0.25">
      <c r="A3376" s="30">
        <v>92</v>
      </c>
      <c r="B3376" s="31" t="s">
        <v>93</v>
      </c>
      <c r="C3376" s="31" t="s">
        <v>15</v>
      </c>
      <c r="D3376" s="31">
        <v>8</v>
      </c>
      <c r="E3376" s="31">
        <v>7</v>
      </c>
      <c r="F3376" s="32">
        <v>45505</v>
      </c>
      <c r="G3376" s="33">
        <v>9381.82</v>
      </c>
      <c r="H3376" s="33">
        <v>1080</v>
      </c>
      <c r="I3376" s="31">
        <v>0</v>
      </c>
      <c r="J3376" s="33">
        <v>3969.5</v>
      </c>
      <c r="K3376" s="33">
        <v>1111.8800000000001</v>
      </c>
      <c r="L3376" s="31">
        <v>0</v>
      </c>
      <c r="M3376" s="31"/>
      <c r="N3376" s="33">
        <v>15543.2</v>
      </c>
      <c r="O3376" s="31">
        <v>0</v>
      </c>
    </row>
    <row r="3377" spans="1:15" x14ac:dyDescent="0.25">
      <c r="A3377" s="30">
        <v>135</v>
      </c>
      <c r="B3377" s="31" t="s">
        <v>107</v>
      </c>
      <c r="C3377" s="31" t="s">
        <v>15</v>
      </c>
      <c r="D3377" s="31">
        <v>7</v>
      </c>
      <c r="E3377" s="31">
        <v>6</v>
      </c>
      <c r="F3377" s="32">
        <v>45505</v>
      </c>
      <c r="G3377" s="33">
        <v>8845</v>
      </c>
      <c r="H3377" s="31">
        <v>360</v>
      </c>
      <c r="I3377" s="31">
        <v>0</v>
      </c>
      <c r="J3377" s="33">
        <v>2024.69</v>
      </c>
      <c r="K3377" s="31">
        <v>713.85</v>
      </c>
      <c r="L3377" s="31">
        <v>29.99</v>
      </c>
      <c r="M3377" s="31"/>
      <c r="N3377" s="33">
        <v>11973.53</v>
      </c>
      <c r="O3377" s="31">
        <v>20</v>
      </c>
    </row>
    <row r="3378" spans="1:15" x14ac:dyDescent="0.25">
      <c r="A3378" s="30">
        <v>84</v>
      </c>
      <c r="B3378" s="31" t="s">
        <v>101</v>
      </c>
      <c r="C3378" s="31" t="s">
        <v>38</v>
      </c>
      <c r="D3378" s="31">
        <v>6</v>
      </c>
      <c r="E3378" s="31">
        <v>7</v>
      </c>
      <c r="F3378" s="32">
        <v>45505</v>
      </c>
      <c r="G3378" s="33">
        <v>25667.46</v>
      </c>
      <c r="H3378" s="31">
        <v>0</v>
      </c>
      <c r="I3378" s="31">
        <v>750</v>
      </c>
      <c r="J3378" s="33">
        <v>6746.8</v>
      </c>
      <c r="K3378" s="33">
        <v>2868</v>
      </c>
      <c r="L3378" s="31">
        <v>115</v>
      </c>
      <c r="M3378" s="31"/>
      <c r="N3378" s="33">
        <v>36147.26</v>
      </c>
      <c r="O3378" s="31">
        <v>-415.39</v>
      </c>
    </row>
    <row r="3379" spans="1:15" x14ac:dyDescent="0.25">
      <c r="A3379" s="30">
        <v>67</v>
      </c>
      <c r="B3379" s="31" t="s">
        <v>68</v>
      </c>
      <c r="C3379" s="31" t="s">
        <v>15</v>
      </c>
      <c r="D3379" s="31">
        <v>8</v>
      </c>
      <c r="E3379" s="31">
        <v>6</v>
      </c>
      <c r="F3379" s="32">
        <v>45505</v>
      </c>
      <c r="G3379" s="33">
        <v>11060</v>
      </c>
      <c r="H3379" s="33">
        <v>1250</v>
      </c>
      <c r="I3379" s="31">
        <v>875</v>
      </c>
      <c r="J3379" s="33">
        <v>4383.5</v>
      </c>
      <c r="K3379" s="31">
        <v>909</v>
      </c>
      <c r="L3379" s="31">
        <v>0</v>
      </c>
      <c r="M3379" s="31"/>
      <c r="N3379" s="33">
        <v>18477.5</v>
      </c>
      <c r="O3379" s="31">
        <v>-75</v>
      </c>
    </row>
    <row r="3380" spans="1:15" x14ac:dyDescent="0.25">
      <c r="A3380" s="30">
        <v>111</v>
      </c>
      <c r="B3380" s="31" t="s">
        <v>127</v>
      </c>
      <c r="C3380" s="31" t="s">
        <v>38</v>
      </c>
      <c r="D3380" s="31">
        <v>6</v>
      </c>
      <c r="E3380" s="31">
        <v>7</v>
      </c>
      <c r="F3380" s="32">
        <v>45505</v>
      </c>
      <c r="G3380" s="33">
        <v>13770.67</v>
      </c>
      <c r="H3380" s="31">
        <v>841.5</v>
      </c>
      <c r="I3380" s="31">
        <v>0</v>
      </c>
      <c r="J3380" s="33">
        <v>3788.8</v>
      </c>
      <c r="K3380" s="33">
        <v>1419.3</v>
      </c>
      <c r="L3380" s="31">
        <v>0</v>
      </c>
      <c r="M3380" s="31"/>
      <c r="N3380" s="33">
        <v>19820.27</v>
      </c>
      <c r="O3380" s="31">
        <v>-289.02</v>
      </c>
    </row>
    <row r="3381" spans="1:15" x14ac:dyDescent="0.25">
      <c r="A3381" s="30">
        <v>16</v>
      </c>
      <c r="B3381" s="31" t="s">
        <v>27</v>
      </c>
      <c r="C3381" s="31" t="s">
        <v>15</v>
      </c>
      <c r="D3381" s="31">
        <v>7</v>
      </c>
      <c r="E3381" s="31">
        <v>7</v>
      </c>
      <c r="F3381" s="32">
        <v>45505</v>
      </c>
      <c r="G3381" s="33">
        <v>6023.17</v>
      </c>
      <c r="H3381" s="31">
        <v>0</v>
      </c>
      <c r="I3381" s="31">
        <v>0</v>
      </c>
      <c r="J3381" s="33">
        <v>1719.03</v>
      </c>
      <c r="K3381" s="31">
        <v>476.36</v>
      </c>
      <c r="L3381" s="31">
        <v>14.02</v>
      </c>
      <c r="M3381" s="31"/>
      <c r="N3381" s="33">
        <v>8232.58</v>
      </c>
      <c r="O3381" s="31">
        <v>100</v>
      </c>
    </row>
    <row r="3382" spans="1:15" x14ac:dyDescent="0.25">
      <c r="A3382" s="30">
        <v>29</v>
      </c>
      <c r="B3382" s="31" t="s">
        <v>47</v>
      </c>
      <c r="C3382" s="31" t="s">
        <v>15</v>
      </c>
      <c r="D3382" s="31">
        <v>7</v>
      </c>
      <c r="E3382" s="31">
        <v>6</v>
      </c>
      <c r="F3382" s="32">
        <v>45505</v>
      </c>
      <c r="G3382" s="33">
        <v>4900</v>
      </c>
      <c r="H3382" s="31">
        <v>0</v>
      </c>
      <c r="I3382" s="31">
        <v>170</v>
      </c>
      <c r="J3382" s="33">
        <v>3069</v>
      </c>
      <c r="K3382" s="31">
        <v>985.5</v>
      </c>
      <c r="L3382" s="31">
        <v>60.99</v>
      </c>
      <c r="M3382" s="31"/>
      <c r="N3382" s="33">
        <v>9185.49</v>
      </c>
      <c r="O3382" s="31">
        <v>0</v>
      </c>
    </row>
    <row r="3383" spans="1:15" x14ac:dyDescent="0.25">
      <c r="A3383" s="30">
        <v>30</v>
      </c>
      <c r="B3383" s="31" t="s">
        <v>43</v>
      </c>
      <c r="C3383" s="31" t="s">
        <v>15</v>
      </c>
      <c r="D3383" s="31">
        <v>7</v>
      </c>
      <c r="E3383" s="31">
        <v>6</v>
      </c>
      <c r="F3383" s="32">
        <v>45505</v>
      </c>
      <c r="G3383" s="33">
        <v>3245.63</v>
      </c>
      <c r="H3383" s="31">
        <v>0</v>
      </c>
      <c r="I3383" s="33">
        <v>1029</v>
      </c>
      <c r="J3383" s="33">
        <v>2675.5</v>
      </c>
      <c r="K3383" s="31">
        <v>793</v>
      </c>
      <c r="L3383" s="31">
        <v>471.98</v>
      </c>
      <c r="M3383" s="31"/>
      <c r="N3383" s="33">
        <v>8215.11</v>
      </c>
      <c r="O3383" s="31">
        <v>-33.82</v>
      </c>
    </row>
    <row r="3384" spans="1:15" x14ac:dyDescent="0.25">
      <c r="A3384" s="30">
        <v>83</v>
      </c>
      <c r="B3384" s="31" t="s">
        <v>62</v>
      </c>
      <c r="C3384" s="31" t="s">
        <v>15</v>
      </c>
      <c r="D3384" s="31">
        <v>6</v>
      </c>
      <c r="E3384" s="31">
        <v>4.5</v>
      </c>
      <c r="F3384" s="32">
        <v>45505</v>
      </c>
      <c r="G3384" s="33">
        <v>6175.85</v>
      </c>
      <c r="H3384" s="33">
        <v>23120</v>
      </c>
      <c r="I3384" s="33">
        <v>1900</v>
      </c>
      <c r="J3384" s="33">
        <v>1845.42</v>
      </c>
      <c r="K3384" s="31">
        <v>583</v>
      </c>
      <c r="L3384" s="31">
        <v>0</v>
      </c>
      <c r="M3384" s="31"/>
      <c r="N3384" s="33">
        <v>33624.269999999997</v>
      </c>
      <c r="O3384" s="31">
        <v>-50</v>
      </c>
    </row>
    <row r="3385" spans="1:15" x14ac:dyDescent="0.25">
      <c r="A3385" s="30">
        <v>28</v>
      </c>
      <c r="B3385" s="31" t="s">
        <v>46</v>
      </c>
      <c r="C3385" s="31" t="s">
        <v>15</v>
      </c>
      <c r="D3385" s="31">
        <v>8</v>
      </c>
      <c r="E3385" s="31">
        <v>6</v>
      </c>
      <c r="F3385" s="32">
        <v>45505</v>
      </c>
      <c r="G3385" s="33">
        <v>6076</v>
      </c>
      <c r="H3385" s="31">
        <v>300</v>
      </c>
      <c r="I3385" s="31">
        <v>0</v>
      </c>
      <c r="J3385" s="33">
        <v>3845.5</v>
      </c>
      <c r="K3385" s="33">
        <v>1115</v>
      </c>
      <c r="L3385" s="31">
        <v>145.44999999999999</v>
      </c>
      <c r="M3385" s="31"/>
      <c r="N3385" s="33">
        <v>11481.95</v>
      </c>
      <c r="O3385" s="31">
        <v>0</v>
      </c>
    </row>
    <row r="3386" spans="1:15" x14ac:dyDescent="0.25">
      <c r="A3386" s="30">
        <v>33</v>
      </c>
      <c r="B3386" s="31" t="s">
        <v>44</v>
      </c>
      <c r="C3386" s="31" t="s">
        <v>32</v>
      </c>
      <c r="D3386" s="31">
        <v>6</v>
      </c>
      <c r="E3386" s="31">
        <v>6</v>
      </c>
      <c r="F3386" s="32">
        <v>45505</v>
      </c>
      <c r="G3386" s="33">
        <v>10055</v>
      </c>
      <c r="H3386" s="33">
        <v>2200</v>
      </c>
      <c r="I3386" s="31">
        <v>0</v>
      </c>
      <c r="J3386" s="33">
        <v>2333.6799999999998</v>
      </c>
      <c r="K3386" s="31">
        <v>438.63</v>
      </c>
      <c r="L3386" s="31">
        <v>0</v>
      </c>
      <c r="M3386" s="31"/>
      <c r="N3386" s="33">
        <v>15027.31</v>
      </c>
      <c r="O3386" s="31">
        <v>-45</v>
      </c>
    </row>
    <row r="3387" spans="1:15" x14ac:dyDescent="0.25">
      <c r="A3387" s="30">
        <v>36</v>
      </c>
      <c r="B3387" s="31" t="s">
        <v>52</v>
      </c>
      <c r="C3387" s="31" t="s">
        <v>15</v>
      </c>
      <c r="D3387" s="31">
        <v>7</v>
      </c>
      <c r="E3387" s="31">
        <v>6</v>
      </c>
      <c r="F3387" s="32">
        <v>45505</v>
      </c>
      <c r="G3387" s="33">
        <v>22278.03</v>
      </c>
      <c r="H3387" s="33">
        <v>2650</v>
      </c>
      <c r="I3387" s="33">
        <v>4625</v>
      </c>
      <c r="J3387" s="33">
        <v>13708.9</v>
      </c>
      <c r="K3387" s="33">
        <v>2828</v>
      </c>
      <c r="L3387" s="31">
        <v>0</v>
      </c>
      <c r="M3387" s="31"/>
      <c r="N3387" s="33">
        <v>46089.93</v>
      </c>
      <c r="O3387" s="31">
        <v>18</v>
      </c>
    </row>
    <row r="3388" spans="1:15" x14ac:dyDescent="0.25">
      <c r="A3388" s="30">
        <v>121</v>
      </c>
      <c r="B3388" s="31" t="s">
        <v>116</v>
      </c>
      <c r="C3388" s="31" t="s">
        <v>15</v>
      </c>
      <c r="D3388" s="31">
        <v>7</v>
      </c>
      <c r="E3388" s="31">
        <v>7</v>
      </c>
      <c r="F3388" s="32">
        <v>45505</v>
      </c>
      <c r="G3388" s="33">
        <v>4199.99</v>
      </c>
      <c r="H3388" s="31">
        <v>0</v>
      </c>
      <c r="I3388" s="31">
        <v>0</v>
      </c>
      <c r="J3388" s="33">
        <v>2428.65</v>
      </c>
      <c r="K3388" s="31">
        <v>877.6</v>
      </c>
      <c r="L3388" s="31">
        <v>100</v>
      </c>
      <c r="M3388" s="31"/>
      <c r="N3388" s="33">
        <v>7606.24</v>
      </c>
      <c r="O3388" s="31">
        <v>-292.86</v>
      </c>
    </row>
    <row r="3389" spans="1:15" x14ac:dyDescent="0.25">
      <c r="A3389" s="30">
        <v>56</v>
      </c>
      <c r="B3389" s="31" t="s">
        <v>55</v>
      </c>
      <c r="C3389" s="31" t="s">
        <v>15</v>
      </c>
      <c r="D3389" s="31">
        <v>6</v>
      </c>
      <c r="E3389" s="31">
        <v>6</v>
      </c>
      <c r="F3389" s="32">
        <v>45505</v>
      </c>
      <c r="G3389" s="33">
        <v>7805.99</v>
      </c>
      <c r="H3389" s="31">
        <v>0</v>
      </c>
      <c r="I3389" s="31">
        <v>0</v>
      </c>
      <c r="J3389" s="33">
        <v>4050.57</v>
      </c>
      <c r="K3389" s="31">
        <v>803.31</v>
      </c>
      <c r="L3389" s="31">
        <v>713.65</v>
      </c>
      <c r="M3389" s="31"/>
      <c r="N3389" s="33">
        <v>13373.52</v>
      </c>
      <c r="O3389" s="31">
        <v>100</v>
      </c>
    </row>
    <row r="3390" spans="1:15" x14ac:dyDescent="0.25">
      <c r="A3390" s="30">
        <v>114</v>
      </c>
      <c r="B3390" s="31" t="s">
        <v>115</v>
      </c>
      <c r="C3390" s="31" t="s">
        <v>15</v>
      </c>
      <c r="D3390" s="31">
        <v>7</v>
      </c>
      <c r="E3390" s="31">
        <v>6</v>
      </c>
      <c r="F3390" s="32">
        <v>45505</v>
      </c>
      <c r="G3390" s="33">
        <v>4889.07</v>
      </c>
      <c r="H3390" s="31">
        <v>0</v>
      </c>
      <c r="I3390" s="31">
        <v>0</v>
      </c>
      <c r="J3390" s="33">
        <v>1702.94</v>
      </c>
      <c r="K3390" s="33">
        <v>1012.59</v>
      </c>
      <c r="L3390" s="31">
        <v>36</v>
      </c>
      <c r="M3390" s="31"/>
      <c r="N3390" s="33">
        <v>7640.6</v>
      </c>
      <c r="O3390" s="31">
        <v>0</v>
      </c>
    </row>
    <row r="3391" spans="1:15" x14ac:dyDescent="0.25">
      <c r="A3391" s="30">
        <v>65</v>
      </c>
      <c r="B3391" s="31" t="s">
        <v>82</v>
      </c>
      <c r="C3391" s="31" t="s">
        <v>15</v>
      </c>
      <c r="D3391" s="31">
        <v>8</v>
      </c>
      <c r="E3391" s="31">
        <v>6</v>
      </c>
      <c r="F3391" s="32">
        <v>45505</v>
      </c>
      <c r="G3391" s="33">
        <v>15461.75</v>
      </c>
      <c r="H3391" s="31">
        <v>0</v>
      </c>
      <c r="I3391" s="31">
        <v>120</v>
      </c>
      <c r="J3391" s="33">
        <v>3187.25</v>
      </c>
      <c r="K3391" s="33">
        <v>1047</v>
      </c>
      <c r="L3391" s="31">
        <v>212</v>
      </c>
      <c r="M3391" s="31"/>
      <c r="N3391" s="33">
        <v>20028</v>
      </c>
      <c r="O3391" s="31">
        <v>-140</v>
      </c>
    </row>
    <row r="3392" spans="1:15" x14ac:dyDescent="0.25">
      <c r="A3392" s="30">
        <v>64</v>
      </c>
      <c r="B3392" s="31" t="s">
        <v>70</v>
      </c>
      <c r="C3392" s="31" t="s">
        <v>32</v>
      </c>
      <c r="D3392" s="31">
        <v>9</v>
      </c>
      <c r="E3392" s="31">
        <v>6</v>
      </c>
      <c r="F3392" s="32">
        <v>45505</v>
      </c>
      <c r="G3392" s="33">
        <v>20220.740000000002</v>
      </c>
      <c r="H3392" s="31">
        <v>0</v>
      </c>
      <c r="I3392" s="33">
        <v>1045</v>
      </c>
      <c r="J3392" s="33">
        <v>6607.62</v>
      </c>
      <c r="K3392" s="33">
        <v>1796.18</v>
      </c>
      <c r="L3392" s="31">
        <v>75.959999999999994</v>
      </c>
      <c r="M3392" s="31"/>
      <c r="N3392" s="33">
        <v>29745.5</v>
      </c>
      <c r="O3392" s="31">
        <v>-117.84</v>
      </c>
    </row>
    <row r="3393" spans="1:15" x14ac:dyDescent="0.25">
      <c r="A3393" s="30">
        <v>147</v>
      </c>
      <c r="B3393" s="31" t="s">
        <v>136</v>
      </c>
      <c r="C3393" s="31" t="s">
        <v>105</v>
      </c>
      <c r="D3393" s="31">
        <v>8</v>
      </c>
      <c r="E3393" s="31">
        <v>7</v>
      </c>
      <c r="F3393" s="32">
        <v>45505</v>
      </c>
      <c r="G3393" s="33">
        <v>22335.55</v>
      </c>
      <c r="H3393" s="31">
        <v>0</v>
      </c>
      <c r="I3393" s="31">
        <v>0</v>
      </c>
      <c r="J3393" s="33">
        <v>10619.05</v>
      </c>
      <c r="K3393" s="33">
        <v>4255.8599999999997</v>
      </c>
      <c r="L3393" s="31">
        <v>268</v>
      </c>
      <c r="M3393" s="31"/>
      <c r="N3393" s="33">
        <v>37478.46</v>
      </c>
      <c r="O3393" s="31">
        <v>-100</v>
      </c>
    </row>
    <row r="3394" spans="1:15" x14ac:dyDescent="0.25">
      <c r="A3394" s="30">
        <v>125</v>
      </c>
      <c r="B3394" s="31" t="s">
        <v>137</v>
      </c>
      <c r="C3394" s="31" t="s">
        <v>15</v>
      </c>
      <c r="D3394" s="31">
        <v>6</v>
      </c>
      <c r="E3394" s="31">
        <v>7</v>
      </c>
      <c r="F3394" s="32">
        <v>45505</v>
      </c>
      <c r="G3394" s="33">
        <v>3689.98</v>
      </c>
      <c r="H3394" s="31">
        <v>240</v>
      </c>
      <c r="I3394" s="31">
        <v>0</v>
      </c>
      <c r="J3394" s="33">
        <v>3051.75</v>
      </c>
      <c r="K3394" s="31">
        <v>891</v>
      </c>
      <c r="L3394" s="31">
        <v>0</v>
      </c>
      <c r="M3394" s="31"/>
      <c r="N3394" s="33">
        <v>7872.73</v>
      </c>
      <c r="O3394" s="31">
        <v>0</v>
      </c>
    </row>
    <row r="3395" spans="1:15" x14ac:dyDescent="0.25">
      <c r="A3395" s="30">
        <v>66</v>
      </c>
      <c r="B3395" s="31" t="s">
        <v>138</v>
      </c>
      <c r="C3395" s="31" t="s">
        <v>32</v>
      </c>
      <c r="D3395" s="31">
        <v>8</v>
      </c>
      <c r="E3395" s="31">
        <v>7</v>
      </c>
      <c r="F3395" s="32">
        <v>45505</v>
      </c>
      <c r="G3395" s="33">
        <v>26245.49</v>
      </c>
      <c r="H3395" s="31">
        <v>0</v>
      </c>
      <c r="I3395" s="31">
        <v>0</v>
      </c>
      <c r="J3395" s="33">
        <v>12557.76</v>
      </c>
      <c r="K3395" s="33">
        <v>3193.01</v>
      </c>
      <c r="L3395" s="31">
        <v>0</v>
      </c>
      <c r="M3395" s="31"/>
      <c r="N3395" s="33">
        <v>41996.26</v>
      </c>
      <c r="O3395" s="31">
        <v>0</v>
      </c>
    </row>
    <row r="3396" spans="1:15" x14ac:dyDescent="0.25">
      <c r="A3396" s="30">
        <v>34</v>
      </c>
      <c r="B3396" s="31" t="s">
        <v>48</v>
      </c>
      <c r="C3396" s="31" t="s">
        <v>15</v>
      </c>
      <c r="D3396" s="31">
        <v>7</v>
      </c>
      <c r="E3396" s="31">
        <v>6</v>
      </c>
      <c r="F3396" s="32">
        <v>45505</v>
      </c>
      <c r="G3396" s="33">
        <v>15048.81</v>
      </c>
      <c r="H3396" s="31">
        <v>0</v>
      </c>
      <c r="I3396" s="33">
        <v>3200</v>
      </c>
      <c r="J3396" s="33">
        <v>6469.09</v>
      </c>
      <c r="K3396" s="33">
        <v>1540.76</v>
      </c>
      <c r="L3396" s="31">
        <v>597.16</v>
      </c>
      <c r="M3396" s="31"/>
      <c r="N3396" s="33">
        <v>26855.82</v>
      </c>
      <c r="O3396" s="31">
        <v>205</v>
      </c>
    </row>
    <row r="3397" spans="1:15" x14ac:dyDescent="0.25">
      <c r="A3397" s="30">
        <v>14</v>
      </c>
      <c r="B3397" s="31" t="s">
        <v>24</v>
      </c>
      <c r="C3397" s="31" t="s">
        <v>15</v>
      </c>
      <c r="D3397" s="31">
        <v>6</v>
      </c>
      <c r="E3397" s="31">
        <v>4.5</v>
      </c>
      <c r="F3397" s="32">
        <v>45505</v>
      </c>
      <c r="G3397" s="33">
        <v>4535.3599999999997</v>
      </c>
      <c r="H3397" s="33">
        <v>4500</v>
      </c>
      <c r="I3397" s="31">
        <v>0</v>
      </c>
      <c r="J3397" s="33">
        <v>1557.5</v>
      </c>
      <c r="K3397" s="31">
        <v>575</v>
      </c>
      <c r="L3397" s="31">
        <v>0</v>
      </c>
      <c r="M3397" s="31"/>
      <c r="N3397" s="33">
        <v>11167.86</v>
      </c>
      <c r="O3397" s="31">
        <v>0</v>
      </c>
    </row>
    <row r="3398" spans="1:15" x14ac:dyDescent="0.25">
      <c r="A3398" s="30">
        <v>23</v>
      </c>
      <c r="B3398" s="31" t="s">
        <v>35</v>
      </c>
      <c r="C3398" s="31" t="s">
        <v>36</v>
      </c>
      <c r="D3398" s="31">
        <v>6</v>
      </c>
      <c r="E3398" s="31">
        <v>6</v>
      </c>
      <c r="F3398" s="32">
        <v>45505</v>
      </c>
      <c r="G3398" s="33">
        <v>9849.4699999999993</v>
      </c>
      <c r="H3398" s="31">
        <v>0</v>
      </c>
      <c r="I3398" s="33">
        <v>1725</v>
      </c>
      <c r="J3398" s="33">
        <v>3853.66</v>
      </c>
      <c r="K3398" s="33">
        <v>1143</v>
      </c>
      <c r="L3398" s="33">
        <v>3269.95</v>
      </c>
      <c r="M3398" s="33"/>
      <c r="N3398" s="33">
        <v>19841.080000000002</v>
      </c>
      <c r="O3398" s="31">
        <v>41.55</v>
      </c>
    </row>
    <row r="3399" spans="1:15" x14ac:dyDescent="0.25">
      <c r="A3399" s="30">
        <v>48</v>
      </c>
      <c r="B3399" s="31" t="s">
        <v>95</v>
      </c>
      <c r="C3399" s="31" t="s">
        <v>36</v>
      </c>
      <c r="D3399" s="31">
        <v>8</v>
      </c>
      <c r="E3399" s="31">
        <v>6</v>
      </c>
      <c r="F3399" s="32">
        <v>45505</v>
      </c>
      <c r="G3399" s="33">
        <v>45500.4</v>
      </c>
      <c r="H3399" s="31">
        <v>0</v>
      </c>
      <c r="I3399" s="33">
        <v>1715</v>
      </c>
      <c r="J3399" s="33">
        <v>11217.33</v>
      </c>
      <c r="K3399" s="33">
        <v>6314.9</v>
      </c>
      <c r="L3399" s="31">
        <v>332.11</v>
      </c>
      <c r="M3399" s="31"/>
      <c r="N3399" s="33">
        <v>65079.74</v>
      </c>
      <c r="O3399" s="31">
        <v>-503.34</v>
      </c>
    </row>
    <row r="3400" spans="1:15" x14ac:dyDescent="0.25">
      <c r="A3400" s="30">
        <v>19</v>
      </c>
      <c r="B3400" s="31" t="s">
        <v>31</v>
      </c>
      <c r="C3400" s="31" t="s">
        <v>32</v>
      </c>
      <c r="D3400" s="31">
        <v>6</v>
      </c>
      <c r="E3400" s="31">
        <v>6</v>
      </c>
      <c r="F3400" s="32">
        <v>45505</v>
      </c>
      <c r="G3400" s="33">
        <v>10540.4</v>
      </c>
      <c r="H3400" s="31">
        <v>0</v>
      </c>
      <c r="I3400" s="31">
        <v>625</v>
      </c>
      <c r="J3400" s="33">
        <v>2760.2</v>
      </c>
      <c r="K3400" s="31">
        <v>888.35</v>
      </c>
      <c r="L3400" s="31">
        <v>48.99</v>
      </c>
      <c r="M3400" s="31"/>
      <c r="N3400" s="33">
        <v>14862.94</v>
      </c>
      <c r="O3400" s="31">
        <v>50</v>
      </c>
    </row>
    <row r="3401" spans="1:15" x14ac:dyDescent="0.25">
      <c r="A3401" s="30">
        <v>89</v>
      </c>
      <c r="B3401" s="31" t="s">
        <v>83</v>
      </c>
      <c r="C3401" s="31" t="s">
        <v>32</v>
      </c>
      <c r="D3401" s="31">
        <v>9</v>
      </c>
      <c r="E3401" s="31">
        <v>6</v>
      </c>
      <c r="F3401" s="32">
        <v>45505</v>
      </c>
      <c r="G3401" s="33">
        <v>17295</v>
      </c>
      <c r="H3401" s="31">
        <v>0</v>
      </c>
      <c r="I3401" s="31">
        <v>0</v>
      </c>
      <c r="J3401" s="33">
        <v>4580.29</v>
      </c>
      <c r="K3401" s="33">
        <v>1343.99</v>
      </c>
      <c r="L3401" s="31">
        <v>0</v>
      </c>
      <c r="M3401" s="31"/>
      <c r="N3401" s="33">
        <v>23219.279999999999</v>
      </c>
      <c r="O3401" s="31">
        <v>45</v>
      </c>
    </row>
    <row r="3402" spans="1:15" ht="30" x14ac:dyDescent="0.25">
      <c r="A3402" s="30">
        <v>85</v>
      </c>
      <c r="B3402" s="31" t="s">
        <v>88</v>
      </c>
      <c r="C3402" s="31" t="s">
        <v>59</v>
      </c>
      <c r="D3402" s="31">
        <v>8</v>
      </c>
      <c r="E3402" s="31">
        <v>6</v>
      </c>
      <c r="F3402" s="32">
        <v>45505</v>
      </c>
      <c r="G3402" s="33">
        <v>13461.83</v>
      </c>
      <c r="H3402" s="33">
        <v>1440</v>
      </c>
      <c r="I3402" s="33">
        <v>7250</v>
      </c>
      <c r="J3402" s="33">
        <v>4977.46</v>
      </c>
      <c r="K3402" s="33">
        <v>1113.93</v>
      </c>
      <c r="L3402" s="31">
        <v>675</v>
      </c>
      <c r="M3402" s="31"/>
      <c r="N3402" s="33">
        <v>28918.22</v>
      </c>
      <c r="O3402" s="31">
        <v>445.14</v>
      </c>
    </row>
    <row r="3403" spans="1:15" x14ac:dyDescent="0.25">
      <c r="A3403" s="30">
        <v>61</v>
      </c>
      <c r="B3403" s="31" t="s">
        <v>78</v>
      </c>
      <c r="C3403" s="31" t="s">
        <v>15</v>
      </c>
      <c r="D3403" s="31">
        <v>8</v>
      </c>
      <c r="E3403" s="31" t="s">
        <v>79</v>
      </c>
      <c r="F3403" s="32">
        <v>45505</v>
      </c>
      <c r="G3403" s="33">
        <v>19225.66</v>
      </c>
      <c r="H3403" s="31">
        <v>525</v>
      </c>
      <c r="I3403" s="31">
        <v>0</v>
      </c>
      <c r="J3403" s="33">
        <v>21668.9</v>
      </c>
      <c r="K3403" s="33">
        <v>1098.05</v>
      </c>
      <c r="L3403" s="31">
        <v>0</v>
      </c>
      <c r="M3403" s="31"/>
      <c r="N3403" s="33">
        <v>42517.61</v>
      </c>
      <c r="O3403" s="31">
        <v>-83.21</v>
      </c>
    </row>
    <row r="3404" spans="1:15" x14ac:dyDescent="0.25">
      <c r="A3404" s="30">
        <v>18</v>
      </c>
      <c r="B3404" s="31" t="s">
        <v>29</v>
      </c>
      <c r="C3404" s="31" t="s">
        <v>15</v>
      </c>
      <c r="D3404" s="31">
        <v>6</v>
      </c>
      <c r="E3404" s="31">
        <v>6</v>
      </c>
      <c r="F3404" s="32">
        <v>45505</v>
      </c>
      <c r="G3404" s="33">
        <v>5374.78</v>
      </c>
      <c r="H3404" s="31">
        <v>0</v>
      </c>
      <c r="I3404" s="31">
        <v>180</v>
      </c>
      <c r="J3404" s="33">
        <v>1421.5</v>
      </c>
      <c r="K3404" s="31">
        <v>278.02999999999997</v>
      </c>
      <c r="L3404" s="31">
        <v>600.91999999999996</v>
      </c>
      <c r="M3404" s="31"/>
      <c r="N3404" s="33">
        <v>7855.23</v>
      </c>
      <c r="O3404" s="31">
        <v>100</v>
      </c>
    </row>
    <row r="3405" spans="1:15" x14ac:dyDescent="0.25">
      <c r="A3405" s="30">
        <v>146</v>
      </c>
      <c r="B3405" s="31" t="s">
        <v>119</v>
      </c>
      <c r="C3405" s="31" t="s">
        <v>15</v>
      </c>
      <c r="D3405" s="31">
        <v>8</v>
      </c>
      <c r="E3405" s="31">
        <v>6</v>
      </c>
      <c r="F3405" s="32">
        <v>45505</v>
      </c>
      <c r="G3405" s="33">
        <v>11050.28</v>
      </c>
      <c r="H3405" s="31">
        <v>0</v>
      </c>
      <c r="I3405" s="31">
        <v>0</v>
      </c>
      <c r="J3405" s="33">
        <v>4275.25</v>
      </c>
      <c r="K3405" s="31">
        <v>709</v>
      </c>
      <c r="L3405" s="31">
        <v>0</v>
      </c>
      <c r="M3405" s="31"/>
      <c r="N3405" s="33">
        <v>16034.53</v>
      </c>
      <c r="O3405" s="31">
        <v>0</v>
      </c>
    </row>
    <row r="3406" spans="1:15" x14ac:dyDescent="0.25">
      <c r="A3406" s="30">
        <v>129</v>
      </c>
      <c r="B3406" s="31" t="s">
        <v>117</v>
      </c>
      <c r="C3406" s="31" t="s">
        <v>32</v>
      </c>
      <c r="D3406" s="31">
        <v>10</v>
      </c>
      <c r="E3406" s="31">
        <v>7</v>
      </c>
      <c r="F3406" s="32">
        <v>45505</v>
      </c>
      <c r="G3406" s="33">
        <v>13185.28</v>
      </c>
      <c r="H3406" s="31">
        <v>0</v>
      </c>
      <c r="I3406" s="31">
        <v>0</v>
      </c>
      <c r="J3406" s="33">
        <v>6499.33</v>
      </c>
      <c r="K3406" s="33">
        <v>4212.2</v>
      </c>
      <c r="L3406" s="31">
        <v>103</v>
      </c>
      <c r="M3406" s="31"/>
      <c r="N3406" s="33">
        <v>23999.81</v>
      </c>
      <c r="O3406" s="31">
        <v>-183.61</v>
      </c>
    </row>
    <row r="3407" spans="1:15" x14ac:dyDescent="0.25">
      <c r="A3407" s="30">
        <v>99</v>
      </c>
      <c r="B3407" s="31" t="s">
        <v>85</v>
      </c>
      <c r="C3407" s="31" t="s">
        <v>15</v>
      </c>
      <c r="D3407" s="31">
        <v>8</v>
      </c>
      <c r="E3407" s="31">
        <v>6</v>
      </c>
      <c r="F3407" s="32">
        <v>45505</v>
      </c>
      <c r="G3407" s="33">
        <v>11497.22</v>
      </c>
      <c r="H3407" s="33">
        <v>6920</v>
      </c>
      <c r="I3407" s="31">
        <v>110</v>
      </c>
      <c r="J3407" s="33">
        <v>5298.38</v>
      </c>
      <c r="K3407" s="33">
        <v>1250.94</v>
      </c>
      <c r="L3407" s="31">
        <v>151.25</v>
      </c>
      <c r="M3407" s="31"/>
      <c r="N3407" s="33">
        <v>25227.79</v>
      </c>
      <c r="O3407" s="31">
        <v>-175</v>
      </c>
    </row>
    <row r="3408" spans="1:15" x14ac:dyDescent="0.25">
      <c r="A3408" s="30">
        <v>127</v>
      </c>
      <c r="B3408" s="31" t="s">
        <v>128</v>
      </c>
      <c r="C3408" s="31" t="s">
        <v>15</v>
      </c>
      <c r="D3408" s="31">
        <v>7</v>
      </c>
      <c r="E3408" s="31">
        <v>7</v>
      </c>
      <c r="F3408" s="32">
        <v>45505</v>
      </c>
      <c r="G3408" s="33">
        <v>15751</v>
      </c>
      <c r="H3408" s="33">
        <v>3880</v>
      </c>
      <c r="I3408" s="33">
        <v>2050</v>
      </c>
      <c r="J3408" s="33">
        <v>7447.98</v>
      </c>
      <c r="K3408" s="33">
        <v>3257.39</v>
      </c>
      <c r="L3408" s="31">
        <v>65</v>
      </c>
      <c r="M3408" s="31"/>
      <c r="N3408" s="33">
        <v>32451.37</v>
      </c>
      <c r="O3408" s="31">
        <v>-179.73</v>
      </c>
    </row>
    <row r="3409" spans="1:15" x14ac:dyDescent="0.25">
      <c r="A3409" s="30">
        <v>119</v>
      </c>
      <c r="B3409" s="31" t="s">
        <v>131</v>
      </c>
      <c r="C3409" s="31" t="s">
        <v>15</v>
      </c>
      <c r="D3409" s="31">
        <v>7</v>
      </c>
      <c r="E3409" s="31">
        <v>7</v>
      </c>
      <c r="F3409" s="32">
        <v>45505</v>
      </c>
      <c r="G3409" s="33">
        <v>30327.34</v>
      </c>
      <c r="H3409" s="31">
        <v>0</v>
      </c>
      <c r="I3409" s="31">
        <v>480</v>
      </c>
      <c r="J3409" s="33">
        <v>5167.45</v>
      </c>
      <c r="K3409" s="33">
        <v>2455</v>
      </c>
      <c r="L3409" s="31">
        <v>135</v>
      </c>
      <c r="M3409" s="31"/>
      <c r="N3409" s="33">
        <v>38564.79</v>
      </c>
      <c r="O3409" s="31">
        <v>-174.23</v>
      </c>
    </row>
    <row r="3410" spans="1:15" x14ac:dyDescent="0.25">
      <c r="A3410" s="30">
        <v>41</v>
      </c>
      <c r="B3410" s="31" t="s">
        <v>50</v>
      </c>
      <c r="C3410" s="31" t="s">
        <v>38</v>
      </c>
      <c r="D3410" s="31">
        <v>5</v>
      </c>
      <c r="E3410" s="31">
        <v>6</v>
      </c>
      <c r="F3410" s="32">
        <v>45505</v>
      </c>
      <c r="G3410" s="33">
        <v>35643.69</v>
      </c>
      <c r="H3410" s="33">
        <v>1280</v>
      </c>
      <c r="I3410" s="33">
        <v>1039.98</v>
      </c>
      <c r="J3410" s="33">
        <v>10174.120000000001</v>
      </c>
      <c r="K3410" s="33">
        <v>2027.03</v>
      </c>
      <c r="L3410" s="31">
        <v>609.4</v>
      </c>
      <c r="M3410" s="31"/>
      <c r="N3410" s="33">
        <v>50774.22</v>
      </c>
      <c r="O3410" s="31">
        <v>0</v>
      </c>
    </row>
    <row r="3411" spans="1:15" x14ac:dyDescent="0.25">
      <c r="A3411" s="30">
        <v>97</v>
      </c>
      <c r="B3411" s="31" t="s">
        <v>96</v>
      </c>
      <c r="C3411" s="31" t="s">
        <v>15</v>
      </c>
      <c r="D3411" s="31">
        <v>8</v>
      </c>
      <c r="E3411" s="31">
        <v>7</v>
      </c>
      <c r="F3411" s="32">
        <v>45505</v>
      </c>
      <c r="G3411" s="33">
        <v>2883.48</v>
      </c>
      <c r="H3411" s="33">
        <v>2200</v>
      </c>
      <c r="I3411" s="31">
        <v>624</v>
      </c>
      <c r="J3411" s="33">
        <v>11632.9</v>
      </c>
      <c r="K3411" s="33">
        <v>3412.03</v>
      </c>
      <c r="L3411" s="31">
        <v>0</v>
      </c>
      <c r="M3411" s="31"/>
      <c r="N3411" s="33">
        <v>20752.41</v>
      </c>
      <c r="O3411" s="31">
        <v>-203.38</v>
      </c>
    </row>
    <row r="3412" spans="1:15" x14ac:dyDescent="0.25">
      <c r="A3412" s="30">
        <v>8</v>
      </c>
      <c r="B3412" s="31" t="s">
        <v>18</v>
      </c>
      <c r="C3412" s="31" t="s">
        <v>15</v>
      </c>
      <c r="D3412" s="31">
        <v>6</v>
      </c>
      <c r="E3412" s="31">
        <v>6</v>
      </c>
      <c r="F3412" s="32">
        <v>45505</v>
      </c>
      <c r="G3412" s="33">
        <v>4937.3100000000004</v>
      </c>
      <c r="H3412" s="33">
        <v>17932.5</v>
      </c>
      <c r="I3412" s="31">
        <v>0</v>
      </c>
      <c r="J3412" s="33">
        <v>4324.5</v>
      </c>
      <c r="K3412" s="31">
        <v>584.85</v>
      </c>
      <c r="L3412" s="31">
        <v>16.989999999999998</v>
      </c>
      <c r="M3412" s="31"/>
      <c r="N3412" s="33">
        <v>27796.15</v>
      </c>
      <c r="O3412" s="31">
        <v>0</v>
      </c>
    </row>
    <row r="3413" spans="1:15" x14ac:dyDescent="0.25">
      <c r="A3413" s="30">
        <v>35</v>
      </c>
      <c r="B3413" s="31" t="s">
        <v>61</v>
      </c>
      <c r="C3413" s="31" t="s">
        <v>15</v>
      </c>
      <c r="D3413" s="31">
        <v>9</v>
      </c>
      <c r="E3413" s="31">
        <v>6</v>
      </c>
      <c r="F3413" s="32">
        <v>45505</v>
      </c>
      <c r="G3413" s="33">
        <v>11068</v>
      </c>
      <c r="H3413" s="31">
        <v>0</v>
      </c>
      <c r="I3413" s="31">
        <v>0</v>
      </c>
      <c r="J3413" s="33">
        <v>5910.82</v>
      </c>
      <c r="K3413" s="33">
        <v>2294.71</v>
      </c>
      <c r="L3413" s="31">
        <v>140.9</v>
      </c>
      <c r="M3413" s="31"/>
      <c r="N3413" s="33">
        <v>19414.43</v>
      </c>
      <c r="O3413" s="31">
        <v>-150</v>
      </c>
    </row>
    <row r="3414" spans="1:15" x14ac:dyDescent="0.25">
      <c r="A3414" s="30">
        <v>55</v>
      </c>
      <c r="B3414" s="31" t="s">
        <v>118</v>
      </c>
      <c r="C3414" s="31" t="s">
        <v>36</v>
      </c>
      <c r="D3414" s="31">
        <v>10</v>
      </c>
      <c r="E3414" s="31">
        <v>6</v>
      </c>
      <c r="F3414" s="32">
        <v>45505</v>
      </c>
      <c r="G3414" s="33">
        <v>19439.05</v>
      </c>
      <c r="H3414" s="31">
        <v>0</v>
      </c>
      <c r="I3414" s="31">
        <v>0</v>
      </c>
      <c r="J3414" s="33">
        <v>6466.15</v>
      </c>
      <c r="K3414" s="33">
        <v>3488.23</v>
      </c>
      <c r="L3414" s="31">
        <v>0</v>
      </c>
      <c r="M3414" s="31"/>
      <c r="N3414" s="33">
        <v>29393.43</v>
      </c>
      <c r="O3414" s="31">
        <v>50</v>
      </c>
    </row>
    <row r="3415" spans="1:15" x14ac:dyDescent="0.25">
      <c r="A3415" s="30">
        <v>117</v>
      </c>
      <c r="B3415" s="31" t="s">
        <v>89</v>
      </c>
      <c r="C3415" s="31" t="s">
        <v>15</v>
      </c>
      <c r="D3415" s="31">
        <v>5</v>
      </c>
      <c r="E3415" s="31">
        <v>7</v>
      </c>
      <c r="F3415" s="32">
        <v>45505</v>
      </c>
      <c r="G3415" s="33">
        <v>5090.3900000000003</v>
      </c>
      <c r="H3415" s="31">
        <v>0</v>
      </c>
      <c r="I3415" s="31">
        <v>220</v>
      </c>
      <c r="J3415" s="33">
        <v>3368.86</v>
      </c>
      <c r="K3415" s="33">
        <v>2526.25</v>
      </c>
      <c r="L3415" s="33">
        <v>2458</v>
      </c>
      <c r="M3415" s="33"/>
      <c r="N3415" s="33">
        <v>13663.5</v>
      </c>
      <c r="O3415" s="31">
        <v>200</v>
      </c>
    </row>
    <row r="3416" spans="1:15" x14ac:dyDescent="0.25">
      <c r="A3416" s="30">
        <v>27</v>
      </c>
      <c r="B3416" s="31" t="s">
        <v>42</v>
      </c>
      <c r="C3416" s="31" t="s">
        <v>15</v>
      </c>
      <c r="D3416" s="31">
        <v>6</v>
      </c>
      <c r="E3416" s="31">
        <v>6</v>
      </c>
      <c r="F3416" s="32">
        <v>45505</v>
      </c>
      <c r="G3416" s="33">
        <v>12960.99</v>
      </c>
      <c r="H3416" s="31">
        <v>0</v>
      </c>
      <c r="I3416" s="31">
        <v>300</v>
      </c>
      <c r="J3416" s="33">
        <v>4504.49</v>
      </c>
      <c r="K3416" s="33">
        <v>1031.5</v>
      </c>
      <c r="L3416" s="31">
        <v>0</v>
      </c>
      <c r="M3416" s="31"/>
      <c r="N3416" s="33">
        <v>18796.98</v>
      </c>
      <c r="O3416" s="31">
        <v>0</v>
      </c>
    </row>
    <row r="3417" spans="1:15" x14ac:dyDescent="0.25">
      <c r="A3417" s="30">
        <v>90</v>
      </c>
      <c r="B3417" s="31" t="s">
        <v>90</v>
      </c>
      <c r="C3417" s="31" t="s">
        <v>38</v>
      </c>
      <c r="D3417" s="31">
        <v>6</v>
      </c>
      <c r="E3417" s="31">
        <v>7</v>
      </c>
      <c r="F3417" s="32">
        <v>45505</v>
      </c>
      <c r="G3417" s="33">
        <v>47357.86</v>
      </c>
      <c r="H3417" s="31">
        <v>900</v>
      </c>
      <c r="I3417" s="31">
        <v>0</v>
      </c>
      <c r="J3417" s="33">
        <v>20836.43</v>
      </c>
      <c r="K3417" s="33">
        <v>7390.92</v>
      </c>
      <c r="L3417" s="31">
        <v>57.75</v>
      </c>
      <c r="M3417" s="31"/>
      <c r="N3417" s="33">
        <v>76542.960000000006</v>
      </c>
      <c r="O3417" s="31">
        <v>-458.83</v>
      </c>
    </row>
    <row r="3418" spans="1:15" ht="30" x14ac:dyDescent="0.25">
      <c r="A3418" s="30">
        <v>58</v>
      </c>
      <c r="B3418" s="31" t="s">
        <v>58</v>
      </c>
      <c r="C3418" s="31" t="s">
        <v>59</v>
      </c>
      <c r="D3418" s="31">
        <v>8</v>
      </c>
      <c r="E3418" s="31">
        <v>6</v>
      </c>
      <c r="F3418" s="32">
        <v>45505</v>
      </c>
      <c r="G3418" s="33">
        <v>16122.3</v>
      </c>
      <c r="H3418" s="33">
        <v>1692</v>
      </c>
      <c r="I3418" s="33">
        <v>12092.5</v>
      </c>
      <c r="J3418" s="33">
        <v>5826.2</v>
      </c>
      <c r="K3418" s="33">
        <v>4849.57</v>
      </c>
      <c r="L3418" s="31">
        <v>202.5</v>
      </c>
      <c r="M3418" s="31"/>
      <c r="N3418" s="33">
        <v>40785.07</v>
      </c>
      <c r="O3418" s="31">
        <v>151.99</v>
      </c>
    </row>
    <row r="3419" spans="1:15" x14ac:dyDescent="0.25">
      <c r="A3419" s="30">
        <v>20</v>
      </c>
      <c r="B3419" s="31" t="s">
        <v>30</v>
      </c>
      <c r="C3419" s="31" t="s">
        <v>15</v>
      </c>
      <c r="D3419" s="31">
        <v>6</v>
      </c>
      <c r="E3419" s="31">
        <v>4.5</v>
      </c>
      <c r="F3419" s="32">
        <v>45505</v>
      </c>
      <c r="G3419" s="33">
        <v>3583.37</v>
      </c>
      <c r="H3419" s="33">
        <v>27880</v>
      </c>
      <c r="I3419" s="31">
        <v>900</v>
      </c>
      <c r="J3419" s="33">
        <v>2000.99</v>
      </c>
      <c r="K3419" s="31">
        <v>295.14</v>
      </c>
      <c r="L3419" s="31">
        <v>0</v>
      </c>
      <c r="M3419" s="31"/>
      <c r="N3419" s="33">
        <v>34659.5</v>
      </c>
      <c r="O3419" s="31">
        <v>500</v>
      </c>
    </row>
    <row r="3420" spans="1:15" x14ac:dyDescent="0.25">
      <c r="A3420" s="30">
        <v>44</v>
      </c>
      <c r="B3420" s="31" t="s">
        <v>84</v>
      </c>
      <c r="C3420" s="31" t="s">
        <v>15</v>
      </c>
      <c r="D3420" s="31">
        <v>7</v>
      </c>
      <c r="E3420" s="31">
        <v>6</v>
      </c>
      <c r="F3420" s="32">
        <v>45505</v>
      </c>
      <c r="G3420" s="33">
        <v>19115.87</v>
      </c>
      <c r="H3420" s="33">
        <v>10000</v>
      </c>
      <c r="I3420" s="33">
        <v>1000</v>
      </c>
      <c r="J3420" s="33">
        <v>5688.03</v>
      </c>
      <c r="K3420" s="33">
        <v>1306.52</v>
      </c>
      <c r="L3420" s="31">
        <v>299</v>
      </c>
      <c r="M3420" s="31"/>
      <c r="N3420" s="33">
        <v>37409.42</v>
      </c>
      <c r="O3420" s="31">
        <v>0</v>
      </c>
    </row>
    <row r="3421" spans="1:15" ht="30" x14ac:dyDescent="0.25">
      <c r="A3421" s="30">
        <v>109</v>
      </c>
      <c r="B3421" s="31" t="s">
        <v>99</v>
      </c>
      <c r="C3421" s="31" t="s">
        <v>20</v>
      </c>
      <c r="D3421" s="31">
        <v>7</v>
      </c>
      <c r="E3421" s="31">
        <v>6</v>
      </c>
      <c r="F3421" s="32">
        <v>45505</v>
      </c>
      <c r="G3421" s="33">
        <v>20012</v>
      </c>
      <c r="H3421" s="33">
        <v>2380</v>
      </c>
      <c r="I3421" s="31">
        <v>0</v>
      </c>
      <c r="J3421" s="33">
        <v>7179.61</v>
      </c>
      <c r="K3421" s="33">
        <v>1869.43</v>
      </c>
      <c r="L3421" s="31">
        <v>0</v>
      </c>
      <c r="M3421" s="31"/>
      <c r="N3421" s="33">
        <v>31441.040000000001</v>
      </c>
      <c r="O3421" s="31">
        <v>0</v>
      </c>
    </row>
    <row r="3422" spans="1:15" x14ac:dyDescent="0.25">
      <c r="A3422" s="30">
        <v>53</v>
      </c>
      <c r="B3422" s="31" t="s">
        <v>66</v>
      </c>
      <c r="C3422" s="31" t="s">
        <v>36</v>
      </c>
      <c r="D3422" s="31">
        <v>6</v>
      </c>
      <c r="E3422" s="31">
        <v>6</v>
      </c>
      <c r="F3422" s="32">
        <v>45505</v>
      </c>
      <c r="G3422" s="33">
        <v>12952.12</v>
      </c>
      <c r="H3422" s="33">
        <v>6525</v>
      </c>
      <c r="I3422" s="33">
        <v>1735</v>
      </c>
      <c r="J3422" s="33">
        <v>3476.13</v>
      </c>
      <c r="K3422" s="33">
        <v>1757</v>
      </c>
      <c r="L3422" s="31">
        <v>0</v>
      </c>
      <c r="M3422" s="31"/>
      <c r="N3422" s="33">
        <v>26445.25</v>
      </c>
      <c r="O3422" s="31">
        <v>-843.51</v>
      </c>
    </row>
    <row r="3423" spans="1:15" x14ac:dyDescent="0.25">
      <c r="A3423" s="30">
        <v>22</v>
      </c>
      <c r="B3423" s="31" t="s">
        <v>34</v>
      </c>
      <c r="C3423" s="31" t="s">
        <v>15</v>
      </c>
      <c r="D3423" s="31">
        <v>6</v>
      </c>
      <c r="E3423" s="31">
        <v>4.5</v>
      </c>
      <c r="F3423" s="32">
        <v>45505</v>
      </c>
      <c r="G3423" s="33">
        <v>5627.4</v>
      </c>
      <c r="H3423" s="33">
        <v>21240</v>
      </c>
      <c r="I3423" s="31">
        <v>900</v>
      </c>
      <c r="J3423" s="33">
        <v>1596.14</v>
      </c>
      <c r="K3423" s="31">
        <v>202</v>
      </c>
      <c r="L3423" s="31">
        <v>0</v>
      </c>
      <c r="M3423" s="31"/>
      <c r="N3423" s="33">
        <v>29565.54</v>
      </c>
      <c r="O3423" s="31">
        <v>0</v>
      </c>
    </row>
    <row r="3424" spans="1:15" x14ac:dyDescent="0.25">
      <c r="A3424" s="30">
        <v>118</v>
      </c>
      <c r="B3424" s="31" t="s">
        <v>102</v>
      </c>
      <c r="C3424" s="31" t="s">
        <v>15</v>
      </c>
      <c r="D3424" s="31">
        <v>8</v>
      </c>
      <c r="E3424" s="31">
        <v>7</v>
      </c>
      <c r="F3424" s="32">
        <v>45505</v>
      </c>
      <c r="G3424" s="33">
        <v>19467.13</v>
      </c>
      <c r="H3424" s="33">
        <v>2138.75</v>
      </c>
      <c r="I3424" s="31">
        <v>355</v>
      </c>
      <c r="J3424" s="33">
        <v>5935.32</v>
      </c>
      <c r="K3424" s="33">
        <v>4046.26</v>
      </c>
      <c r="L3424" s="31">
        <v>118.97</v>
      </c>
      <c r="M3424" s="31"/>
      <c r="N3424" s="33">
        <v>32061.43</v>
      </c>
      <c r="O3424" s="31">
        <v>-70</v>
      </c>
    </row>
    <row r="3425" spans="1:15" x14ac:dyDescent="0.25">
      <c r="A3425" s="30">
        <v>94</v>
      </c>
      <c r="B3425" s="31" t="s">
        <v>124</v>
      </c>
      <c r="C3425" s="31" t="s">
        <v>38</v>
      </c>
      <c r="D3425" s="31">
        <v>7</v>
      </c>
      <c r="E3425" s="31">
        <v>7</v>
      </c>
      <c r="F3425" s="32">
        <v>45505</v>
      </c>
      <c r="G3425" s="33">
        <v>28994.400000000001</v>
      </c>
      <c r="H3425" s="31">
        <v>0</v>
      </c>
      <c r="I3425" s="31">
        <v>960</v>
      </c>
      <c r="J3425" s="33">
        <v>9750.7900000000009</v>
      </c>
      <c r="K3425" s="33">
        <v>3333.32</v>
      </c>
      <c r="L3425" s="31">
        <v>0</v>
      </c>
      <c r="M3425" s="31"/>
      <c r="N3425" s="33">
        <v>43038.51</v>
      </c>
      <c r="O3425" s="31">
        <v>-136.36000000000001</v>
      </c>
    </row>
    <row r="3426" spans="1:15" x14ac:dyDescent="0.25">
      <c r="A3426" s="30">
        <v>21</v>
      </c>
      <c r="B3426" s="31" t="s">
        <v>33</v>
      </c>
      <c r="C3426" s="31" t="s">
        <v>15</v>
      </c>
      <c r="D3426" s="31">
        <v>6</v>
      </c>
      <c r="E3426" s="31">
        <v>6</v>
      </c>
      <c r="F3426" s="32">
        <v>45505</v>
      </c>
      <c r="G3426" s="33">
        <v>15995.25</v>
      </c>
      <c r="H3426" s="33">
        <v>7560</v>
      </c>
      <c r="I3426" s="31">
        <v>895</v>
      </c>
      <c r="J3426" s="33">
        <v>4496.29</v>
      </c>
      <c r="K3426" s="33">
        <v>2077.83</v>
      </c>
      <c r="L3426" s="33">
        <v>3560.4</v>
      </c>
      <c r="M3426" s="33"/>
      <c r="N3426" s="33">
        <v>34584.769999999997</v>
      </c>
      <c r="O3426" s="31">
        <v>700</v>
      </c>
    </row>
    <row r="3427" spans="1:15" x14ac:dyDescent="0.25">
      <c r="A3427" s="30">
        <v>32</v>
      </c>
      <c r="B3427" s="31" t="s">
        <v>49</v>
      </c>
      <c r="C3427" s="31" t="s">
        <v>15</v>
      </c>
      <c r="D3427" s="31">
        <v>7</v>
      </c>
      <c r="E3427" s="31">
        <v>7</v>
      </c>
      <c r="F3427" s="32">
        <v>45505</v>
      </c>
      <c r="G3427" s="33">
        <v>15412.02</v>
      </c>
      <c r="H3427" s="33">
        <v>4845</v>
      </c>
      <c r="I3427" s="31">
        <v>995</v>
      </c>
      <c r="J3427" s="33">
        <v>3742.25</v>
      </c>
      <c r="K3427" s="31">
        <v>793.05</v>
      </c>
      <c r="L3427" s="31">
        <v>54.99</v>
      </c>
      <c r="M3427" s="31"/>
      <c r="N3427" s="33">
        <v>25842.31</v>
      </c>
      <c r="O3427" s="31">
        <v>-100</v>
      </c>
    </row>
    <row r="3428" spans="1:15" x14ac:dyDescent="0.25">
      <c r="A3428" s="30">
        <v>40</v>
      </c>
      <c r="B3428" s="31" t="s">
        <v>57</v>
      </c>
      <c r="C3428" s="31" t="s">
        <v>32</v>
      </c>
      <c r="D3428" s="31">
        <v>7</v>
      </c>
      <c r="E3428" s="31">
        <v>6</v>
      </c>
      <c r="F3428" s="32">
        <v>45505</v>
      </c>
      <c r="G3428" s="33">
        <v>26947.98</v>
      </c>
      <c r="H3428" s="31">
        <v>0</v>
      </c>
      <c r="I3428" s="33">
        <v>2050</v>
      </c>
      <c r="J3428" s="33">
        <v>12111</v>
      </c>
      <c r="K3428" s="33">
        <v>2671.57</v>
      </c>
      <c r="L3428" s="31">
        <v>116.91</v>
      </c>
      <c r="M3428" s="31"/>
      <c r="N3428" s="33">
        <v>43897.46</v>
      </c>
      <c r="O3428" s="31">
        <v>76.790000000000006</v>
      </c>
    </row>
    <row r="3429" spans="1:15" x14ac:dyDescent="0.25">
      <c r="A3429" s="30">
        <v>17</v>
      </c>
      <c r="B3429" s="31" t="s">
        <v>28</v>
      </c>
      <c r="C3429" s="31" t="s">
        <v>15</v>
      </c>
      <c r="D3429" s="31">
        <v>7</v>
      </c>
      <c r="E3429" s="31">
        <v>6</v>
      </c>
      <c r="F3429" s="32">
        <v>45505</v>
      </c>
      <c r="G3429" s="33">
        <v>13992.62</v>
      </c>
      <c r="H3429" s="31">
        <v>0</v>
      </c>
      <c r="I3429" s="33">
        <v>2756</v>
      </c>
      <c r="J3429" s="33">
        <v>6162.61</v>
      </c>
      <c r="K3429" s="33">
        <v>2352</v>
      </c>
      <c r="L3429" s="33">
        <v>1489.96</v>
      </c>
      <c r="M3429" s="33"/>
      <c r="N3429" s="33">
        <v>26753.19</v>
      </c>
      <c r="O3429" s="31">
        <v>50</v>
      </c>
    </row>
    <row r="3430" spans="1:15" x14ac:dyDescent="0.25">
      <c r="A3430" s="30">
        <v>60</v>
      </c>
      <c r="B3430" s="31" t="s">
        <v>67</v>
      </c>
      <c r="C3430" s="31" t="s">
        <v>15</v>
      </c>
      <c r="D3430" s="31">
        <v>7</v>
      </c>
      <c r="E3430" s="31">
        <v>6</v>
      </c>
      <c r="F3430" s="32">
        <v>45505</v>
      </c>
      <c r="G3430" s="33">
        <v>6730</v>
      </c>
      <c r="H3430" s="31">
        <v>0</v>
      </c>
      <c r="I3430" s="31">
        <v>500</v>
      </c>
      <c r="J3430" s="33">
        <v>4181.5</v>
      </c>
      <c r="K3430" s="33">
        <v>1072.5</v>
      </c>
      <c r="L3430" s="31">
        <v>135.99</v>
      </c>
      <c r="M3430" s="31"/>
      <c r="N3430" s="33">
        <v>12619.99</v>
      </c>
      <c r="O3430" s="31">
        <v>0</v>
      </c>
    </row>
    <row r="3431" spans="1:15" x14ac:dyDescent="0.25">
      <c r="A3431" s="30">
        <v>128</v>
      </c>
      <c r="B3431" s="31" t="s">
        <v>111</v>
      </c>
      <c r="C3431" s="31" t="s">
        <v>15</v>
      </c>
      <c r="D3431" s="31">
        <v>7</v>
      </c>
      <c r="E3431" s="31">
        <v>6</v>
      </c>
      <c r="F3431" s="32">
        <v>45505</v>
      </c>
      <c r="G3431" s="33">
        <v>12021.18</v>
      </c>
      <c r="H3431" s="33">
        <v>1140</v>
      </c>
      <c r="I3431" s="31">
        <v>0</v>
      </c>
      <c r="J3431" s="33">
        <v>3376.5</v>
      </c>
      <c r="K3431" s="33">
        <v>1527.29</v>
      </c>
      <c r="L3431" s="31">
        <v>0</v>
      </c>
      <c r="M3431" s="31"/>
      <c r="N3431" s="33">
        <v>18064.97</v>
      </c>
      <c r="O3431" s="31">
        <v>100</v>
      </c>
    </row>
    <row r="3432" spans="1:15" x14ac:dyDescent="0.25">
      <c r="A3432" s="30">
        <v>47</v>
      </c>
      <c r="B3432" s="31" t="s">
        <v>77</v>
      </c>
      <c r="C3432" s="31" t="s">
        <v>36</v>
      </c>
      <c r="D3432" s="31">
        <v>9</v>
      </c>
      <c r="E3432" s="31">
        <v>6</v>
      </c>
      <c r="F3432" s="32">
        <v>45505</v>
      </c>
      <c r="G3432" s="33">
        <v>31189.57</v>
      </c>
      <c r="H3432" s="33">
        <v>5200</v>
      </c>
      <c r="I3432" s="33">
        <v>7081.5</v>
      </c>
      <c r="J3432" s="33">
        <v>12451.96</v>
      </c>
      <c r="K3432" s="33">
        <v>5150.34</v>
      </c>
      <c r="L3432" s="33">
        <v>4814.29</v>
      </c>
      <c r="M3432" s="33"/>
      <c r="N3432" s="33">
        <v>65887.66</v>
      </c>
      <c r="O3432" s="31">
        <v>-100</v>
      </c>
    </row>
    <row r="3433" spans="1:15" x14ac:dyDescent="0.25">
      <c r="A3433" s="30">
        <v>88</v>
      </c>
      <c r="B3433" s="31" t="s">
        <v>92</v>
      </c>
      <c r="C3433" s="31" t="s">
        <v>15</v>
      </c>
      <c r="D3433" s="31">
        <v>7</v>
      </c>
      <c r="E3433" s="31">
        <v>7</v>
      </c>
      <c r="F3433" s="32">
        <v>45505</v>
      </c>
      <c r="G3433" s="33">
        <v>19456.189999999999</v>
      </c>
      <c r="H3433" s="31">
        <v>0</v>
      </c>
      <c r="I3433" s="33">
        <v>7270</v>
      </c>
      <c r="J3433" s="33">
        <v>7807.28</v>
      </c>
      <c r="K3433" s="33">
        <v>3438.33</v>
      </c>
      <c r="L3433" s="33">
        <v>1009.34</v>
      </c>
      <c r="M3433" s="33"/>
      <c r="N3433" s="33">
        <v>38981.14</v>
      </c>
      <c r="O3433" s="31">
        <v>9.1</v>
      </c>
    </row>
    <row r="3434" spans="1:15" x14ac:dyDescent="0.25">
      <c r="A3434" s="30">
        <v>70</v>
      </c>
      <c r="B3434" s="31" t="s">
        <v>69</v>
      </c>
      <c r="C3434" s="31" t="s">
        <v>15</v>
      </c>
      <c r="D3434" s="31">
        <v>8</v>
      </c>
      <c r="E3434" s="31">
        <v>6</v>
      </c>
      <c r="F3434" s="32">
        <v>45505</v>
      </c>
      <c r="G3434" s="33">
        <v>7126.08</v>
      </c>
      <c r="H3434" s="33">
        <v>2000</v>
      </c>
      <c r="I3434" s="31">
        <v>315</v>
      </c>
      <c r="J3434" s="33">
        <v>2355.25</v>
      </c>
      <c r="K3434" s="31">
        <v>852</v>
      </c>
      <c r="L3434" s="31">
        <v>0</v>
      </c>
      <c r="M3434" s="31"/>
      <c r="N3434" s="33">
        <v>12648.33</v>
      </c>
      <c r="O3434" s="31">
        <v>106.95</v>
      </c>
    </row>
    <row r="3435" spans="1:15" x14ac:dyDescent="0.25">
      <c r="A3435" s="30">
        <v>100</v>
      </c>
      <c r="B3435" s="31" t="s">
        <v>103</v>
      </c>
      <c r="C3435" s="31" t="s">
        <v>15</v>
      </c>
      <c r="D3435" s="31">
        <v>8</v>
      </c>
      <c r="E3435" s="31">
        <v>6</v>
      </c>
      <c r="F3435" s="32">
        <v>45505</v>
      </c>
      <c r="G3435" s="33">
        <v>8732.77</v>
      </c>
      <c r="H3435" s="31">
        <v>0</v>
      </c>
      <c r="I3435" s="31">
        <v>0</v>
      </c>
      <c r="J3435" s="33">
        <v>13773.64</v>
      </c>
      <c r="K3435" s="33">
        <v>4422.3100000000004</v>
      </c>
      <c r="L3435" s="31">
        <v>131.28</v>
      </c>
      <c r="M3435" s="31"/>
      <c r="N3435" s="33">
        <v>27060</v>
      </c>
      <c r="O3435" s="31">
        <v>163.69</v>
      </c>
    </row>
    <row r="3436" spans="1:15" x14ac:dyDescent="0.25">
      <c r="A3436" s="30">
        <v>143</v>
      </c>
      <c r="B3436" s="31" t="s">
        <v>132</v>
      </c>
      <c r="C3436" s="31" t="s">
        <v>32</v>
      </c>
      <c r="D3436" s="31">
        <v>8</v>
      </c>
      <c r="E3436" s="31">
        <v>7</v>
      </c>
      <c r="F3436" s="32">
        <v>45505</v>
      </c>
      <c r="G3436" s="33">
        <v>22325.51</v>
      </c>
      <c r="H3436" s="31">
        <v>0</v>
      </c>
      <c r="I3436" s="31">
        <v>120</v>
      </c>
      <c r="J3436" s="33">
        <v>12023.3</v>
      </c>
      <c r="K3436" s="33">
        <v>3901.2</v>
      </c>
      <c r="L3436" s="31">
        <v>0</v>
      </c>
      <c r="M3436" s="31"/>
      <c r="N3436" s="33">
        <v>38370.01</v>
      </c>
      <c r="O3436" s="31">
        <v>-10</v>
      </c>
    </row>
    <row r="3437" spans="1:15" x14ac:dyDescent="0.25">
      <c r="A3437" s="30">
        <v>113</v>
      </c>
      <c r="B3437" s="31" t="s">
        <v>109</v>
      </c>
      <c r="C3437" s="31" t="s">
        <v>32</v>
      </c>
      <c r="D3437" s="31">
        <v>6</v>
      </c>
      <c r="E3437" s="31">
        <v>7</v>
      </c>
      <c r="F3437" s="32">
        <v>45505</v>
      </c>
      <c r="G3437" s="33">
        <v>21648.02</v>
      </c>
      <c r="H3437" s="31">
        <v>925</v>
      </c>
      <c r="I3437" s="33">
        <v>2174</v>
      </c>
      <c r="J3437" s="33">
        <v>7764.37</v>
      </c>
      <c r="K3437" s="33">
        <v>2587.9499999999998</v>
      </c>
      <c r="L3437" s="31">
        <v>596.9</v>
      </c>
      <c r="M3437" s="31"/>
      <c r="N3437" s="33">
        <v>35696.239999999998</v>
      </c>
      <c r="O3437" s="31">
        <v>-812.83</v>
      </c>
    </row>
    <row r="3438" spans="1:15" ht="30" x14ac:dyDescent="0.25">
      <c r="A3438" s="30">
        <v>98</v>
      </c>
      <c r="B3438" s="31" t="s">
        <v>133</v>
      </c>
      <c r="C3438" s="31" t="s">
        <v>59</v>
      </c>
      <c r="D3438" s="31">
        <v>8</v>
      </c>
      <c r="E3438" s="31">
        <v>6</v>
      </c>
      <c r="F3438" s="32">
        <v>45505</v>
      </c>
      <c r="G3438" s="33">
        <v>4939.75</v>
      </c>
      <c r="H3438" s="31">
        <v>0</v>
      </c>
      <c r="I3438" s="31">
        <v>0</v>
      </c>
      <c r="J3438" s="33">
        <v>1954.81</v>
      </c>
      <c r="K3438" s="31">
        <v>642.97</v>
      </c>
      <c r="L3438" s="31">
        <v>0</v>
      </c>
      <c r="M3438" s="31"/>
      <c r="N3438" s="33">
        <v>7537.53</v>
      </c>
      <c r="O3438" s="31">
        <v>0</v>
      </c>
    </row>
    <row r="3439" spans="1:15" x14ac:dyDescent="0.25">
      <c r="A3439" s="30">
        <v>62</v>
      </c>
      <c r="B3439" s="31" t="s">
        <v>63</v>
      </c>
      <c r="C3439" s="31" t="s">
        <v>15</v>
      </c>
      <c r="D3439" s="31">
        <v>9</v>
      </c>
      <c r="E3439" s="31">
        <v>6</v>
      </c>
      <c r="F3439" s="32">
        <v>45505</v>
      </c>
      <c r="G3439" s="33">
        <v>6251.62</v>
      </c>
      <c r="H3439" s="31">
        <v>250</v>
      </c>
      <c r="I3439" s="31">
        <v>0</v>
      </c>
      <c r="J3439" s="33">
        <v>3689.74</v>
      </c>
      <c r="K3439" s="31">
        <v>615.89</v>
      </c>
      <c r="L3439" s="31">
        <v>29.95</v>
      </c>
      <c r="M3439" s="31"/>
      <c r="N3439" s="33">
        <v>10837.2</v>
      </c>
      <c r="O3439" s="31">
        <v>69.81</v>
      </c>
    </row>
    <row r="3440" spans="1:15" x14ac:dyDescent="0.25">
      <c r="A3440" s="30">
        <v>79</v>
      </c>
      <c r="B3440" s="31" t="s">
        <v>123</v>
      </c>
      <c r="C3440" s="31" t="s">
        <v>38</v>
      </c>
      <c r="D3440" s="31">
        <v>7</v>
      </c>
      <c r="E3440" s="31">
        <v>7</v>
      </c>
      <c r="F3440" s="32">
        <v>45505</v>
      </c>
      <c r="G3440" s="33">
        <v>17334.669999999998</v>
      </c>
      <c r="H3440" s="31">
        <v>598</v>
      </c>
      <c r="I3440" s="33">
        <v>1170</v>
      </c>
      <c r="J3440" s="33">
        <v>3580.82</v>
      </c>
      <c r="K3440" s="33">
        <v>2011.81</v>
      </c>
      <c r="L3440" s="31">
        <v>90.97</v>
      </c>
      <c r="M3440" s="31"/>
      <c r="N3440" s="33">
        <v>24786.27</v>
      </c>
      <c r="O3440" s="31">
        <v>-300</v>
      </c>
    </row>
    <row r="3441" spans="1:15" x14ac:dyDescent="0.25">
      <c r="A3441" s="30">
        <v>63</v>
      </c>
      <c r="B3441" s="31" t="s">
        <v>56</v>
      </c>
      <c r="C3441" s="31" t="s">
        <v>15</v>
      </c>
      <c r="D3441" s="31">
        <v>8</v>
      </c>
      <c r="E3441" s="31">
        <v>6</v>
      </c>
      <c r="F3441" s="32">
        <v>45505</v>
      </c>
      <c r="G3441" s="33">
        <v>15060</v>
      </c>
      <c r="H3441" s="31">
        <v>0</v>
      </c>
      <c r="I3441" s="31">
        <v>442.18</v>
      </c>
      <c r="J3441" s="33">
        <v>8469.1</v>
      </c>
      <c r="K3441" s="33">
        <v>1968</v>
      </c>
      <c r="L3441" s="33">
        <v>3721.58</v>
      </c>
      <c r="M3441" s="33"/>
      <c r="N3441" s="33">
        <v>29660.86</v>
      </c>
      <c r="O3441" s="31">
        <v>-97.96</v>
      </c>
    </row>
    <row r="3442" spans="1:15" x14ac:dyDescent="0.25">
      <c r="A3442" s="30">
        <v>108</v>
      </c>
      <c r="B3442" s="31" t="s">
        <v>97</v>
      </c>
      <c r="C3442" s="31" t="s">
        <v>15</v>
      </c>
      <c r="D3442" s="31">
        <v>9</v>
      </c>
      <c r="E3442" s="31">
        <v>4.5</v>
      </c>
      <c r="F3442" s="32">
        <v>45505</v>
      </c>
      <c r="G3442" s="33">
        <v>10171.41</v>
      </c>
      <c r="H3442" s="33">
        <v>6120</v>
      </c>
      <c r="I3442" s="33">
        <v>1750</v>
      </c>
      <c r="J3442" s="33">
        <v>2746.54</v>
      </c>
      <c r="K3442" s="31">
        <v>953.82</v>
      </c>
      <c r="L3442" s="31">
        <v>0</v>
      </c>
      <c r="M3442" s="31"/>
      <c r="N3442" s="33">
        <v>21741.77</v>
      </c>
      <c r="O3442" s="31">
        <v>75</v>
      </c>
    </row>
    <row r="3443" spans="1:15" x14ac:dyDescent="0.25">
      <c r="A3443" s="30">
        <v>133</v>
      </c>
      <c r="B3443" s="31" t="s">
        <v>135</v>
      </c>
      <c r="C3443" s="31" t="s">
        <v>32</v>
      </c>
      <c r="D3443" s="31">
        <v>7</v>
      </c>
      <c r="E3443" s="31">
        <v>7</v>
      </c>
      <c r="F3443" s="32">
        <v>45505</v>
      </c>
      <c r="G3443" s="33">
        <v>27148.85</v>
      </c>
      <c r="H3443" s="31">
        <v>0</v>
      </c>
      <c r="I3443" s="33">
        <v>3195</v>
      </c>
      <c r="J3443" s="33">
        <v>9172.93</v>
      </c>
      <c r="K3443" s="33">
        <v>4874.1400000000003</v>
      </c>
      <c r="L3443" s="31">
        <v>66</v>
      </c>
      <c r="M3443" s="31"/>
      <c r="N3443" s="33">
        <v>44456.92</v>
      </c>
      <c r="O3443" s="31">
        <v>-359.43</v>
      </c>
    </row>
    <row r="3444" spans="1:15" x14ac:dyDescent="0.25">
      <c r="A3444" s="30">
        <v>7</v>
      </c>
      <c r="B3444" s="31" t="s">
        <v>17</v>
      </c>
      <c r="C3444" s="31" t="s">
        <v>15</v>
      </c>
      <c r="D3444" s="31">
        <v>6</v>
      </c>
      <c r="E3444" s="31">
        <v>6</v>
      </c>
      <c r="F3444" s="32">
        <v>45505</v>
      </c>
      <c r="G3444" s="33">
        <v>3517</v>
      </c>
      <c r="H3444" s="31">
        <v>0</v>
      </c>
      <c r="I3444" s="31">
        <v>0</v>
      </c>
      <c r="J3444" s="31">
        <v>493</v>
      </c>
      <c r="K3444" s="31">
        <v>118</v>
      </c>
      <c r="L3444" s="31">
        <v>15</v>
      </c>
      <c r="M3444" s="31"/>
      <c r="N3444" s="33">
        <v>4143</v>
      </c>
      <c r="O3444" s="31">
        <v>0</v>
      </c>
    </row>
    <row r="3445" spans="1:15" x14ac:dyDescent="0.25">
      <c r="A3445" s="30">
        <v>73</v>
      </c>
      <c r="B3445" s="31" t="s">
        <v>112</v>
      </c>
      <c r="C3445" s="31" t="s">
        <v>38</v>
      </c>
      <c r="D3445" s="31">
        <v>7</v>
      </c>
      <c r="E3445" s="31">
        <v>7</v>
      </c>
      <c r="F3445" s="32">
        <v>45505</v>
      </c>
      <c r="G3445" s="33">
        <v>18835.919999999998</v>
      </c>
      <c r="H3445" s="31">
        <v>0</v>
      </c>
      <c r="I3445" s="31">
        <v>75</v>
      </c>
      <c r="J3445" s="33">
        <v>6643.7</v>
      </c>
      <c r="K3445" s="33">
        <v>1927.49</v>
      </c>
      <c r="L3445" s="31">
        <v>75</v>
      </c>
      <c r="M3445" s="31"/>
      <c r="N3445" s="33">
        <v>27557.11</v>
      </c>
      <c r="O3445" s="31">
        <v>-393.52</v>
      </c>
    </row>
    <row r="3446" spans="1:15" x14ac:dyDescent="0.25">
      <c r="A3446" s="30">
        <v>13</v>
      </c>
      <c r="B3446" s="31" t="s">
        <v>25</v>
      </c>
      <c r="C3446" s="31" t="s">
        <v>15</v>
      </c>
      <c r="D3446" s="31">
        <v>6</v>
      </c>
      <c r="E3446" s="31">
        <v>6</v>
      </c>
      <c r="F3446" s="32">
        <v>45505</v>
      </c>
      <c r="G3446" s="33">
        <v>9687.68</v>
      </c>
      <c r="H3446" s="33">
        <v>27900</v>
      </c>
      <c r="I3446" s="31">
        <v>350</v>
      </c>
      <c r="J3446" s="33">
        <v>4373.2</v>
      </c>
      <c r="K3446" s="33">
        <v>1647.3</v>
      </c>
      <c r="L3446" s="31">
        <v>0</v>
      </c>
      <c r="M3446" s="31"/>
      <c r="N3446" s="33">
        <v>43958.18</v>
      </c>
      <c r="O3446" s="31">
        <v>0</v>
      </c>
    </row>
    <row r="3447" spans="1:15" ht="30" x14ac:dyDescent="0.25">
      <c r="A3447" s="30">
        <v>95</v>
      </c>
      <c r="B3447" s="31" t="s">
        <v>98</v>
      </c>
      <c r="C3447" s="31" t="s">
        <v>59</v>
      </c>
      <c r="D3447" s="31">
        <v>7</v>
      </c>
      <c r="E3447" s="31">
        <v>7</v>
      </c>
      <c r="F3447" s="32">
        <v>45505</v>
      </c>
      <c r="G3447" s="33">
        <v>14630.63</v>
      </c>
      <c r="H3447" s="33">
        <v>3831</v>
      </c>
      <c r="I3447" s="31">
        <v>951</v>
      </c>
      <c r="J3447" s="33">
        <v>7665.55</v>
      </c>
      <c r="K3447" s="33">
        <v>3012.22</v>
      </c>
      <c r="L3447" s="31">
        <v>609.1</v>
      </c>
      <c r="M3447" s="31"/>
      <c r="N3447" s="33">
        <v>30699.5</v>
      </c>
      <c r="O3447" s="31">
        <v>-173.8</v>
      </c>
    </row>
    <row r="3448" spans="1:15" ht="30" x14ac:dyDescent="0.25">
      <c r="A3448" s="30">
        <v>31</v>
      </c>
      <c r="B3448" s="31" t="s">
        <v>45</v>
      </c>
      <c r="C3448" s="31" t="s">
        <v>20</v>
      </c>
      <c r="D3448" s="31">
        <v>7</v>
      </c>
      <c r="E3448" s="31">
        <v>6</v>
      </c>
      <c r="F3448" s="32">
        <v>45505</v>
      </c>
      <c r="G3448" s="33">
        <v>22463.5</v>
      </c>
      <c r="H3448" s="31">
        <v>300</v>
      </c>
      <c r="I3448" s="31">
        <v>500</v>
      </c>
      <c r="J3448" s="33">
        <v>10864.8</v>
      </c>
      <c r="K3448" s="33">
        <v>2562.09</v>
      </c>
      <c r="L3448" s="31">
        <v>30</v>
      </c>
      <c r="M3448" s="31"/>
      <c r="N3448" s="33">
        <v>36720.39</v>
      </c>
      <c r="O3448" s="31">
        <v>0</v>
      </c>
    </row>
    <row r="3449" spans="1:15" x14ac:dyDescent="0.25">
      <c r="A3449" s="30">
        <v>49</v>
      </c>
      <c r="B3449" s="31" t="s">
        <v>64</v>
      </c>
      <c r="C3449" s="31" t="s">
        <v>15</v>
      </c>
      <c r="D3449" s="31">
        <v>7</v>
      </c>
      <c r="E3449" s="31">
        <v>6</v>
      </c>
      <c r="F3449" s="32">
        <v>45505</v>
      </c>
      <c r="G3449" s="33">
        <v>6209</v>
      </c>
      <c r="H3449" s="31">
        <v>0</v>
      </c>
      <c r="I3449" s="33">
        <v>2529</v>
      </c>
      <c r="J3449" s="33">
        <v>2569.6799999999998</v>
      </c>
      <c r="K3449" s="31">
        <v>908.04</v>
      </c>
      <c r="L3449" s="33">
        <v>1147.99</v>
      </c>
      <c r="M3449" s="33"/>
      <c r="N3449" s="33">
        <v>13363.71</v>
      </c>
      <c r="O3449" s="31">
        <v>-119.9</v>
      </c>
    </row>
    <row r="3450" spans="1:15" x14ac:dyDescent="0.25">
      <c r="A3450" s="30">
        <v>124</v>
      </c>
      <c r="B3450" s="31" t="s">
        <v>121</v>
      </c>
      <c r="C3450" s="31" t="s">
        <v>38</v>
      </c>
      <c r="D3450" s="31">
        <v>8</v>
      </c>
      <c r="E3450" s="31">
        <v>7</v>
      </c>
      <c r="F3450" s="32">
        <v>45505</v>
      </c>
      <c r="G3450" s="33">
        <v>37761.949999999997</v>
      </c>
      <c r="H3450" s="33">
        <v>3400</v>
      </c>
      <c r="I3450" s="33">
        <v>2453.25</v>
      </c>
      <c r="J3450" s="33">
        <v>18402.080000000002</v>
      </c>
      <c r="K3450" s="33">
        <v>3463.24</v>
      </c>
      <c r="L3450" s="33">
        <v>6207.45</v>
      </c>
      <c r="M3450" s="33"/>
      <c r="N3450" s="33">
        <v>71687.97</v>
      </c>
      <c r="O3450" s="31">
        <v>-50</v>
      </c>
    </row>
    <row r="3451" spans="1:15" x14ac:dyDescent="0.25">
      <c r="A3451" s="30">
        <v>11</v>
      </c>
      <c r="B3451" s="31" t="s">
        <v>22</v>
      </c>
      <c r="C3451" s="31" t="s">
        <v>15</v>
      </c>
      <c r="D3451" s="31">
        <v>6</v>
      </c>
      <c r="E3451" s="31">
        <v>6</v>
      </c>
      <c r="F3451" s="32">
        <v>45505</v>
      </c>
      <c r="G3451" s="33">
        <v>7959.83</v>
      </c>
      <c r="H3451" s="33">
        <v>1660</v>
      </c>
      <c r="I3451" s="31">
        <v>585</v>
      </c>
      <c r="J3451" s="33">
        <v>2591.88</v>
      </c>
      <c r="K3451" s="31">
        <v>577</v>
      </c>
      <c r="L3451" s="31">
        <v>15</v>
      </c>
      <c r="M3451" s="31"/>
      <c r="N3451" s="33">
        <v>13388.71</v>
      </c>
      <c r="O3451" s="31">
        <v>0</v>
      </c>
    </row>
    <row r="3452" spans="1:15" x14ac:dyDescent="0.25">
      <c r="A3452" s="30">
        <v>4</v>
      </c>
      <c r="B3452" s="31" t="s">
        <v>37</v>
      </c>
      <c r="C3452" s="31" t="s">
        <v>38</v>
      </c>
      <c r="D3452" s="31">
        <v>5</v>
      </c>
      <c r="E3452" s="31">
        <v>6</v>
      </c>
      <c r="F3452" s="32">
        <v>45505</v>
      </c>
      <c r="G3452" s="33">
        <v>19439.259999999998</v>
      </c>
      <c r="H3452" s="33">
        <v>4158.75</v>
      </c>
      <c r="I3452" s="31">
        <v>0</v>
      </c>
      <c r="J3452" s="33">
        <v>7312.97</v>
      </c>
      <c r="K3452" s="33">
        <v>2126</v>
      </c>
      <c r="L3452" s="31">
        <v>17</v>
      </c>
      <c r="M3452" s="31"/>
      <c r="N3452" s="33">
        <v>33053.980000000003</v>
      </c>
      <c r="O3452" s="31">
        <v>568.54999999999995</v>
      </c>
    </row>
    <row r="3453" spans="1:15" x14ac:dyDescent="0.25">
      <c r="A3453" s="30">
        <v>10</v>
      </c>
      <c r="B3453" s="31" t="s">
        <v>21</v>
      </c>
      <c r="C3453" s="31" t="s">
        <v>15</v>
      </c>
      <c r="D3453" s="31">
        <v>6</v>
      </c>
      <c r="E3453" s="31">
        <v>6</v>
      </c>
      <c r="F3453" s="32">
        <v>45505</v>
      </c>
      <c r="G3453" s="33">
        <v>4735</v>
      </c>
      <c r="H3453" s="31">
        <v>0</v>
      </c>
      <c r="I3453" s="31">
        <v>100</v>
      </c>
      <c r="J3453" s="33">
        <v>1164.75</v>
      </c>
      <c r="K3453" s="31">
        <v>491</v>
      </c>
      <c r="L3453" s="31">
        <v>20</v>
      </c>
      <c r="M3453" s="31"/>
      <c r="N3453" s="33">
        <v>6510.75</v>
      </c>
      <c r="O3453" s="31">
        <v>50</v>
      </c>
    </row>
    <row r="3454" spans="1:15" x14ac:dyDescent="0.25">
      <c r="A3454" s="30">
        <v>131</v>
      </c>
      <c r="B3454" s="31" t="s">
        <v>108</v>
      </c>
      <c r="C3454" s="31" t="s">
        <v>15</v>
      </c>
      <c r="D3454" s="31">
        <v>7</v>
      </c>
      <c r="E3454" s="31">
        <v>7</v>
      </c>
      <c r="F3454" s="32">
        <v>45505</v>
      </c>
      <c r="G3454" s="33">
        <v>8094.67</v>
      </c>
      <c r="H3454" s="31">
        <v>0</v>
      </c>
      <c r="I3454" s="31">
        <v>50</v>
      </c>
      <c r="J3454" s="33">
        <v>3755.48</v>
      </c>
      <c r="K3454" s="33">
        <v>1485.92</v>
      </c>
      <c r="L3454" s="31">
        <v>34.99</v>
      </c>
      <c r="M3454" s="31"/>
      <c r="N3454" s="33">
        <v>13421.06</v>
      </c>
      <c r="O3454" s="31">
        <v>0</v>
      </c>
    </row>
    <row r="3455" spans="1:15" x14ac:dyDescent="0.25">
      <c r="A3455" s="30">
        <v>134</v>
      </c>
      <c r="B3455" s="31" t="s">
        <v>114</v>
      </c>
      <c r="C3455" s="31" t="s">
        <v>32</v>
      </c>
      <c r="D3455" s="31">
        <v>9</v>
      </c>
      <c r="E3455" s="31">
        <v>6</v>
      </c>
      <c r="F3455" s="32">
        <v>45505</v>
      </c>
      <c r="G3455" s="33">
        <v>13754</v>
      </c>
      <c r="H3455" s="31">
        <v>200</v>
      </c>
      <c r="I3455" s="31">
        <v>220</v>
      </c>
      <c r="J3455" s="33">
        <v>4194.21</v>
      </c>
      <c r="K3455" s="33">
        <v>1463.95</v>
      </c>
      <c r="L3455" s="31">
        <v>19.989999999999998</v>
      </c>
      <c r="M3455" s="31"/>
      <c r="N3455" s="33">
        <v>19852.150000000001</v>
      </c>
      <c r="O3455" s="31">
        <v>210</v>
      </c>
    </row>
    <row r="3456" spans="1:15" x14ac:dyDescent="0.25">
      <c r="A3456" s="30">
        <v>43</v>
      </c>
      <c r="B3456" s="31" t="s">
        <v>75</v>
      </c>
      <c r="C3456" s="31" t="s">
        <v>15</v>
      </c>
      <c r="D3456" s="31">
        <v>10</v>
      </c>
      <c r="E3456" s="31">
        <v>6</v>
      </c>
      <c r="F3456" s="32">
        <v>45505</v>
      </c>
      <c r="G3456" s="33">
        <v>12394.75</v>
      </c>
      <c r="H3456" s="31">
        <v>0</v>
      </c>
      <c r="I3456" s="31">
        <v>125</v>
      </c>
      <c r="J3456" s="33">
        <v>3304.37</v>
      </c>
      <c r="K3456" s="31">
        <v>841.16</v>
      </c>
      <c r="L3456" s="31">
        <v>124.46</v>
      </c>
      <c r="M3456" s="31"/>
      <c r="N3456" s="33">
        <v>16789.740000000002</v>
      </c>
      <c r="O3456" s="31">
        <v>-3.75</v>
      </c>
    </row>
    <row r="3457" spans="1:15" x14ac:dyDescent="0.25">
      <c r="A3457" s="30">
        <v>126</v>
      </c>
      <c r="B3457" s="31" t="s">
        <v>106</v>
      </c>
      <c r="C3457" s="31" t="s">
        <v>15</v>
      </c>
      <c r="D3457" s="31">
        <v>8</v>
      </c>
      <c r="E3457" s="31">
        <v>6</v>
      </c>
      <c r="F3457" s="32">
        <v>45505</v>
      </c>
      <c r="G3457" s="33">
        <v>12122.98</v>
      </c>
      <c r="H3457" s="33">
        <v>3900</v>
      </c>
      <c r="I3457" s="31">
        <v>383.5</v>
      </c>
      <c r="J3457" s="33">
        <v>3283</v>
      </c>
      <c r="K3457" s="31">
        <v>923.01</v>
      </c>
      <c r="L3457" s="31">
        <v>145</v>
      </c>
      <c r="M3457" s="31"/>
      <c r="N3457" s="33">
        <v>20757.490000000002</v>
      </c>
      <c r="O3457" s="31">
        <v>-110</v>
      </c>
    </row>
    <row r="3458" spans="1:15" x14ac:dyDescent="0.25">
      <c r="A3458" s="30">
        <v>6</v>
      </c>
      <c r="B3458" s="31" t="s">
        <v>16</v>
      </c>
      <c r="C3458" s="31" t="s">
        <v>15</v>
      </c>
      <c r="D3458" s="31">
        <v>6</v>
      </c>
      <c r="E3458" s="31">
        <v>6</v>
      </c>
      <c r="F3458" s="32">
        <v>45505</v>
      </c>
      <c r="G3458" s="33">
        <v>10595.03</v>
      </c>
      <c r="H3458" s="33">
        <v>4225</v>
      </c>
      <c r="I3458" s="31">
        <v>0</v>
      </c>
      <c r="J3458" s="33">
        <v>2825.42</v>
      </c>
      <c r="K3458" s="31">
        <v>881.05</v>
      </c>
      <c r="L3458" s="31">
        <v>62.49</v>
      </c>
      <c r="M3458" s="31"/>
      <c r="N3458" s="33">
        <v>18588.990000000002</v>
      </c>
      <c r="O3458" s="31">
        <v>0</v>
      </c>
    </row>
    <row r="3459" spans="1:15" ht="30" x14ac:dyDescent="0.25">
      <c r="A3459" s="30">
        <v>9</v>
      </c>
      <c r="B3459" s="31" t="s">
        <v>19</v>
      </c>
      <c r="C3459" s="31" t="s">
        <v>20</v>
      </c>
      <c r="D3459" s="31">
        <v>5</v>
      </c>
      <c r="E3459" s="31">
        <v>6</v>
      </c>
      <c r="F3459" s="32">
        <v>45505</v>
      </c>
      <c r="G3459" s="33">
        <v>16129</v>
      </c>
      <c r="H3459" s="31">
        <v>225</v>
      </c>
      <c r="I3459" s="31">
        <v>0</v>
      </c>
      <c r="J3459" s="33">
        <v>6193.15</v>
      </c>
      <c r="K3459" s="33">
        <v>1522.7</v>
      </c>
      <c r="L3459" s="31">
        <v>53.97</v>
      </c>
      <c r="M3459" s="31"/>
      <c r="N3459" s="33">
        <v>24123.82</v>
      </c>
      <c r="O3459" s="31">
        <v>0</v>
      </c>
    </row>
    <row r="3460" spans="1:15" x14ac:dyDescent="0.25">
      <c r="A3460" s="30">
        <v>26</v>
      </c>
      <c r="B3460" s="31" t="s">
        <v>41</v>
      </c>
      <c r="C3460" s="31" t="s">
        <v>15</v>
      </c>
      <c r="D3460" s="31">
        <v>8</v>
      </c>
      <c r="E3460" s="31">
        <v>6</v>
      </c>
      <c r="F3460" s="32">
        <v>45505</v>
      </c>
      <c r="G3460" s="33">
        <v>10895.4</v>
      </c>
      <c r="H3460" s="33">
        <v>4680</v>
      </c>
      <c r="I3460" s="31">
        <v>300</v>
      </c>
      <c r="J3460" s="33">
        <v>2002.54</v>
      </c>
      <c r="K3460" s="31">
        <v>703.3</v>
      </c>
      <c r="L3460" s="31">
        <v>804.73</v>
      </c>
      <c r="M3460" s="31"/>
      <c r="N3460" s="33">
        <v>19385.97</v>
      </c>
      <c r="O3460" s="31">
        <v>36.75</v>
      </c>
    </row>
    <row r="3461" spans="1:15" x14ac:dyDescent="0.25">
      <c r="A3461" s="30">
        <v>54</v>
      </c>
      <c r="B3461" s="31" t="s">
        <v>65</v>
      </c>
      <c r="C3461" s="31" t="s">
        <v>15</v>
      </c>
      <c r="D3461" s="31">
        <v>8</v>
      </c>
      <c r="E3461" s="31">
        <v>6</v>
      </c>
      <c r="F3461" s="32">
        <v>45505</v>
      </c>
      <c r="G3461" s="33">
        <v>7430.62</v>
      </c>
      <c r="H3461" s="31">
        <v>0</v>
      </c>
      <c r="I3461" s="33">
        <v>1210</v>
      </c>
      <c r="J3461" s="33">
        <v>1728</v>
      </c>
      <c r="K3461" s="31">
        <v>594.5</v>
      </c>
      <c r="L3461" s="31">
        <v>0</v>
      </c>
      <c r="M3461" s="31"/>
      <c r="N3461" s="33">
        <v>10963.12</v>
      </c>
      <c r="O3461" s="31">
        <v>683</v>
      </c>
    </row>
    <row r="3462" spans="1:15" x14ac:dyDescent="0.25">
      <c r="A3462" s="30">
        <v>106</v>
      </c>
      <c r="B3462" s="31" t="s">
        <v>113</v>
      </c>
      <c r="C3462" s="31" t="s">
        <v>15</v>
      </c>
      <c r="D3462" s="31">
        <v>7</v>
      </c>
      <c r="E3462" s="31">
        <v>4.5</v>
      </c>
      <c r="F3462" s="32">
        <v>45505</v>
      </c>
      <c r="G3462" s="33">
        <v>5821.03</v>
      </c>
      <c r="H3462" s="33">
        <v>1020</v>
      </c>
      <c r="I3462" s="33">
        <v>1200</v>
      </c>
      <c r="J3462" s="33">
        <v>1378.52</v>
      </c>
      <c r="K3462" s="31">
        <v>559.25</v>
      </c>
      <c r="L3462" s="31">
        <v>0</v>
      </c>
      <c r="M3462" s="31"/>
      <c r="N3462" s="33">
        <v>9978.7999999999993</v>
      </c>
      <c r="O3462" s="31">
        <v>-100</v>
      </c>
    </row>
    <row r="3463" spans="1:15" x14ac:dyDescent="0.25">
      <c r="A3463" s="30">
        <v>39</v>
      </c>
      <c r="B3463" s="31" t="s">
        <v>54</v>
      </c>
      <c r="C3463" s="31" t="s">
        <v>38</v>
      </c>
      <c r="D3463" s="31">
        <v>6</v>
      </c>
      <c r="E3463" s="31">
        <v>6</v>
      </c>
      <c r="F3463" s="32">
        <v>45505</v>
      </c>
      <c r="G3463" s="33">
        <v>24505.45</v>
      </c>
      <c r="H3463" s="31">
        <v>0</v>
      </c>
      <c r="I3463" s="31">
        <v>0</v>
      </c>
      <c r="J3463" s="33">
        <v>15643.31</v>
      </c>
      <c r="K3463" s="33">
        <v>17654.54</v>
      </c>
      <c r="L3463" s="33">
        <v>2056.8000000000002</v>
      </c>
      <c r="M3463" s="33"/>
      <c r="N3463" s="33">
        <v>59860.1</v>
      </c>
      <c r="O3463" s="31">
        <v>0</v>
      </c>
    </row>
    <row r="3464" spans="1:15" x14ac:dyDescent="0.25">
      <c r="A3464" s="30">
        <v>24</v>
      </c>
      <c r="B3464" s="31" t="s">
        <v>39</v>
      </c>
      <c r="C3464" s="31" t="s">
        <v>36</v>
      </c>
      <c r="D3464" s="31">
        <v>6</v>
      </c>
      <c r="E3464" s="31">
        <v>6</v>
      </c>
      <c r="F3464" s="32">
        <v>45505</v>
      </c>
      <c r="G3464" s="33">
        <v>35584.29</v>
      </c>
      <c r="H3464" s="31">
        <v>366</v>
      </c>
      <c r="I3464" s="31">
        <v>566</v>
      </c>
      <c r="J3464" s="33">
        <v>6729.75</v>
      </c>
      <c r="K3464" s="33">
        <v>1378</v>
      </c>
      <c r="L3464" s="31">
        <v>129.99</v>
      </c>
      <c r="M3464" s="31"/>
      <c r="N3464" s="33">
        <v>44754.03</v>
      </c>
      <c r="O3464" s="33">
        <v>-3930</v>
      </c>
    </row>
    <row r="3465" spans="1:15" x14ac:dyDescent="0.25">
      <c r="A3465" s="30">
        <v>37</v>
      </c>
      <c r="B3465" s="31" t="s">
        <v>51</v>
      </c>
      <c r="C3465" s="31" t="s">
        <v>36</v>
      </c>
      <c r="D3465" s="31">
        <v>7</v>
      </c>
      <c r="E3465" s="31">
        <v>6</v>
      </c>
      <c r="F3465" s="32">
        <v>45505</v>
      </c>
      <c r="G3465" s="33">
        <v>16469.25</v>
      </c>
      <c r="H3465" s="31">
        <v>0</v>
      </c>
      <c r="I3465" s="31">
        <v>60</v>
      </c>
      <c r="J3465" s="33">
        <v>7024</v>
      </c>
      <c r="K3465" s="33">
        <v>2377</v>
      </c>
      <c r="L3465" s="31">
        <v>0</v>
      </c>
      <c r="M3465" s="31"/>
      <c r="N3465" s="33">
        <v>25930.25</v>
      </c>
      <c r="O3465" s="31">
        <v>-52</v>
      </c>
    </row>
    <row r="3466" spans="1:15" x14ac:dyDescent="0.25">
      <c r="A3466" s="30">
        <v>80</v>
      </c>
      <c r="B3466" s="31" t="s">
        <v>94</v>
      </c>
      <c r="C3466" s="31" t="s">
        <v>15</v>
      </c>
      <c r="D3466" s="31">
        <v>7</v>
      </c>
      <c r="E3466" s="31">
        <v>7</v>
      </c>
      <c r="F3466" s="32">
        <v>45505</v>
      </c>
      <c r="G3466" s="33">
        <v>9648.7999999999993</v>
      </c>
      <c r="H3466" s="31">
        <v>0</v>
      </c>
      <c r="I3466" s="31">
        <v>160</v>
      </c>
      <c r="J3466" s="33">
        <v>6688.37</v>
      </c>
      <c r="K3466" s="33">
        <v>2460.0700000000002</v>
      </c>
      <c r="L3466" s="31">
        <v>201.2</v>
      </c>
      <c r="M3466" s="31"/>
      <c r="N3466" s="33">
        <v>19158.439999999999</v>
      </c>
      <c r="O3466" s="31">
        <v>135.63999999999999</v>
      </c>
    </row>
    <row r="3467" spans="1:15" x14ac:dyDescent="0.25">
      <c r="A3467" s="30">
        <v>136</v>
      </c>
      <c r="B3467" s="31" t="s">
        <v>134</v>
      </c>
      <c r="C3467" s="31" t="s">
        <v>32</v>
      </c>
      <c r="D3467" s="31">
        <v>8</v>
      </c>
      <c r="E3467" s="31">
        <v>7</v>
      </c>
      <c r="F3467" s="32">
        <v>45505</v>
      </c>
      <c r="G3467" s="33">
        <v>22804.77</v>
      </c>
      <c r="H3467" s="33">
        <v>8350</v>
      </c>
      <c r="I3467" s="31">
        <v>810</v>
      </c>
      <c r="J3467" s="33">
        <v>9698.51</v>
      </c>
      <c r="K3467" s="33">
        <v>4133.8100000000004</v>
      </c>
      <c r="L3467" s="31">
        <v>115</v>
      </c>
      <c r="M3467" s="31"/>
      <c r="N3467" s="33">
        <v>45912.09</v>
      </c>
      <c r="O3467" s="31">
        <v>-229.41</v>
      </c>
    </row>
    <row r="3468" spans="1:15" x14ac:dyDescent="0.25">
      <c r="A3468" s="30">
        <v>86</v>
      </c>
      <c r="B3468" s="31" t="s">
        <v>104</v>
      </c>
      <c r="C3468" s="31" t="s">
        <v>105</v>
      </c>
      <c r="D3468" s="31">
        <v>7</v>
      </c>
      <c r="E3468" s="31">
        <v>7</v>
      </c>
      <c r="F3468" s="32">
        <v>45505</v>
      </c>
      <c r="G3468" s="33">
        <v>36544.04</v>
      </c>
      <c r="H3468" s="33">
        <v>3202.5</v>
      </c>
      <c r="I3468" s="31">
        <v>298</v>
      </c>
      <c r="J3468" s="33">
        <v>14616.02</v>
      </c>
      <c r="K3468" s="33">
        <v>6522.91</v>
      </c>
      <c r="L3468" s="31">
        <v>395.9</v>
      </c>
      <c r="M3468" s="31"/>
      <c r="N3468" s="33">
        <v>61579.37</v>
      </c>
      <c r="O3468" s="31">
        <v>-900.19</v>
      </c>
    </row>
    <row r="3469" spans="1:15" ht="30" x14ac:dyDescent="0.25">
      <c r="A3469" s="30">
        <v>15</v>
      </c>
      <c r="B3469" s="31" t="s">
        <v>26</v>
      </c>
      <c r="C3469" s="31" t="s">
        <v>20</v>
      </c>
      <c r="D3469" s="31">
        <v>7</v>
      </c>
      <c r="E3469" s="31">
        <v>6</v>
      </c>
      <c r="F3469" s="32">
        <v>45505</v>
      </c>
      <c r="G3469" s="33">
        <v>27623</v>
      </c>
      <c r="H3469" s="33">
        <v>1925</v>
      </c>
      <c r="I3469" s="33">
        <v>3305</v>
      </c>
      <c r="J3469" s="33">
        <v>13861.15</v>
      </c>
      <c r="K3469" s="33">
        <v>2091.25</v>
      </c>
      <c r="L3469" s="33">
        <v>1099.49</v>
      </c>
      <c r="M3469" s="33"/>
      <c r="N3469" s="33">
        <v>49904.89</v>
      </c>
      <c r="O3469" s="31">
        <v>0</v>
      </c>
    </row>
    <row r="3470" spans="1:15" x14ac:dyDescent="0.25">
      <c r="A3470" s="30">
        <v>116</v>
      </c>
      <c r="B3470" s="31" t="s">
        <v>129</v>
      </c>
      <c r="C3470" s="31" t="s">
        <v>15</v>
      </c>
      <c r="D3470" s="31">
        <v>8</v>
      </c>
      <c r="E3470" s="31">
        <v>6</v>
      </c>
      <c r="F3470" s="32">
        <v>45505</v>
      </c>
      <c r="G3470" s="33">
        <v>6500</v>
      </c>
      <c r="H3470" s="31">
        <v>0</v>
      </c>
      <c r="I3470" s="31">
        <v>750</v>
      </c>
      <c r="J3470" s="33">
        <v>3336</v>
      </c>
      <c r="K3470" s="33">
        <v>1134</v>
      </c>
      <c r="L3470" s="31">
        <v>0</v>
      </c>
      <c r="M3470" s="31"/>
      <c r="N3470" s="33">
        <v>11720</v>
      </c>
      <c r="O3470" s="31">
        <v>0</v>
      </c>
    </row>
    <row r="3471" spans="1:15" x14ac:dyDescent="0.25">
      <c r="A3471" s="30">
        <v>72</v>
      </c>
      <c r="B3471" s="31" t="s">
        <v>71</v>
      </c>
      <c r="C3471" s="31" t="s">
        <v>32</v>
      </c>
      <c r="D3471" s="31">
        <v>8</v>
      </c>
      <c r="E3471" s="31">
        <v>6</v>
      </c>
      <c r="F3471" s="32">
        <v>45505</v>
      </c>
      <c r="G3471" s="33">
        <v>11834</v>
      </c>
      <c r="H3471" s="31">
        <v>0</v>
      </c>
      <c r="I3471" s="31">
        <v>396</v>
      </c>
      <c r="J3471" s="33">
        <v>3374.7</v>
      </c>
      <c r="K3471" s="33">
        <v>1227.7</v>
      </c>
      <c r="L3471" s="31">
        <v>0</v>
      </c>
      <c r="M3471" s="31"/>
      <c r="N3471" s="33">
        <v>16832.400000000001</v>
      </c>
      <c r="O3471" s="31">
        <v>300</v>
      </c>
    </row>
    <row r="3472" spans="1:15" x14ac:dyDescent="0.25">
      <c r="A3472" s="30">
        <v>137</v>
      </c>
      <c r="B3472" s="31" t="s">
        <v>120</v>
      </c>
      <c r="C3472" s="31" t="s">
        <v>32</v>
      </c>
      <c r="D3472" s="31">
        <v>8</v>
      </c>
      <c r="E3472" s="31">
        <v>7</v>
      </c>
      <c r="F3472" s="32">
        <v>45505</v>
      </c>
      <c r="G3472" s="33">
        <v>44427.07</v>
      </c>
      <c r="H3472" s="31">
        <v>0</v>
      </c>
      <c r="I3472" s="31">
        <v>0</v>
      </c>
      <c r="J3472" s="33">
        <v>28472.17</v>
      </c>
      <c r="K3472" s="33">
        <v>20350.11</v>
      </c>
      <c r="L3472" s="31">
        <v>115.5</v>
      </c>
      <c r="M3472" s="31"/>
      <c r="N3472" s="33">
        <v>93364.85</v>
      </c>
      <c r="O3472" s="31">
        <v>-696.77</v>
      </c>
    </row>
    <row r="3473" spans="1:15" x14ac:dyDescent="0.25">
      <c r="A3473" s="30">
        <v>140</v>
      </c>
      <c r="B3473" s="31" t="s">
        <v>130</v>
      </c>
      <c r="C3473" s="31" t="s">
        <v>38</v>
      </c>
      <c r="D3473" s="31">
        <v>7</v>
      </c>
      <c r="E3473" s="31">
        <v>7</v>
      </c>
      <c r="F3473" s="32">
        <v>45505</v>
      </c>
      <c r="G3473" s="33">
        <v>34404.06</v>
      </c>
      <c r="H3473" s="31">
        <v>0</v>
      </c>
      <c r="I3473" s="33">
        <v>1267.5</v>
      </c>
      <c r="J3473" s="33">
        <v>17531.599999999999</v>
      </c>
      <c r="K3473" s="33">
        <v>8608.61</v>
      </c>
      <c r="L3473" s="31">
        <v>263.07</v>
      </c>
      <c r="M3473" s="31"/>
      <c r="N3473" s="33">
        <v>62074.84</v>
      </c>
      <c r="O3473" s="31">
        <v>-367.19</v>
      </c>
    </row>
    <row r="3474" spans="1:15" x14ac:dyDescent="0.25">
      <c r="A3474" s="30">
        <v>132</v>
      </c>
      <c r="B3474" s="31" t="s">
        <v>122</v>
      </c>
      <c r="C3474" s="31" t="s">
        <v>38</v>
      </c>
      <c r="D3474" s="31">
        <v>10</v>
      </c>
      <c r="E3474" s="31">
        <v>7</v>
      </c>
      <c r="F3474" s="32">
        <v>45505</v>
      </c>
      <c r="G3474" s="33">
        <v>34189.39</v>
      </c>
      <c r="H3474" s="33">
        <v>4250</v>
      </c>
      <c r="I3474" s="33">
        <v>6634</v>
      </c>
      <c r="J3474" s="33">
        <v>15103.62</v>
      </c>
      <c r="K3474" s="33">
        <v>7494.35</v>
      </c>
      <c r="L3474" s="31">
        <v>264.25</v>
      </c>
      <c r="M3474" s="31"/>
      <c r="N3474" s="33">
        <v>67935.61</v>
      </c>
      <c r="O3474" s="31">
        <v>-24.65</v>
      </c>
    </row>
    <row r="3475" spans="1:15" x14ac:dyDescent="0.25">
      <c r="A3475" s="30">
        <v>38</v>
      </c>
      <c r="B3475" s="31" t="s">
        <v>53</v>
      </c>
      <c r="C3475" s="31" t="s">
        <v>15</v>
      </c>
      <c r="D3475" s="31">
        <v>8</v>
      </c>
      <c r="E3475" s="31">
        <v>6</v>
      </c>
      <c r="F3475" s="32">
        <v>45505</v>
      </c>
      <c r="G3475" s="33">
        <v>3840.75</v>
      </c>
      <c r="H3475" s="31">
        <v>0</v>
      </c>
      <c r="I3475" s="31">
        <v>0</v>
      </c>
      <c r="J3475" s="33">
        <v>2285.6999999999998</v>
      </c>
      <c r="K3475" s="31">
        <v>449.57</v>
      </c>
      <c r="L3475" s="31">
        <v>0</v>
      </c>
      <c r="M3475" s="31"/>
      <c r="N3475" s="33">
        <v>6576.02</v>
      </c>
      <c r="O3475" s="31">
        <v>-44.45</v>
      </c>
    </row>
    <row r="3476" spans="1:15" x14ac:dyDescent="0.25">
      <c r="A3476" s="30">
        <v>93</v>
      </c>
      <c r="B3476" s="31" t="s">
        <v>100</v>
      </c>
      <c r="C3476" s="31" t="s">
        <v>15</v>
      </c>
      <c r="D3476" s="31">
        <v>8</v>
      </c>
      <c r="E3476" s="31">
        <v>6</v>
      </c>
      <c r="F3476" s="32">
        <v>45536</v>
      </c>
      <c r="G3476" s="33">
        <v>8388.26</v>
      </c>
      <c r="H3476" s="33">
        <v>8027</v>
      </c>
      <c r="I3476" s="31">
        <v>420</v>
      </c>
      <c r="J3476" s="33">
        <v>2882.77</v>
      </c>
      <c r="K3476" s="33">
        <v>1178</v>
      </c>
      <c r="L3476" s="31">
        <v>18</v>
      </c>
      <c r="M3476" s="31"/>
      <c r="N3476" s="33">
        <v>20914.03</v>
      </c>
      <c r="O3476" s="31">
        <v>0</v>
      </c>
    </row>
    <row r="3477" spans="1:15" x14ac:dyDescent="0.25">
      <c r="A3477" s="30">
        <v>123</v>
      </c>
      <c r="B3477" s="31" t="s">
        <v>125</v>
      </c>
      <c r="C3477" s="31" t="s">
        <v>15</v>
      </c>
      <c r="D3477" s="31">
        <v>8</v>
      </c>
      <c r="E3477" s="31">
        <v>7</v>
      </c>
      <c r="F3477" s="32">
        <v>45536</v>
      </c>
      <c r="G3477" s="33">
        <v>22917.8</v>
      </c>
      <c r="H3477" s="33">
        <v>7780</v>
      </c>
      <c r="I3477" s="31">
        <v>0</v>
      </c>
      <c r="J3477" s="33">
        <v>9748.0499999999993</v>
      </c>
      <c r="K3477" s="33">
        <v>3480.5</v>
      </c>
      <c r="L3477" s="31">
        <v>20</v>
      </c>
      <c r="M3477" s="31"/>
      <c r="N3477" s="33">
        <v>43946.35</v>
      </c>
      <c r="O3477" s="31">
        <v>-520</v>
      </c>
    </row>
    <row r="3478" spans="1:15" x14ac:dyDescent="0.25">
      <c r="A3478" s="30">
        <v>76</v>
      </c>
      <c r="B3478" s="31" t="s">
        <v>74</v>
      </c>
      <c r="C3478" s="31" t="s">
        <v>15</v>
      </c>
      <c r="D3478" s="31">
        <v>7</v>
      </c>
      <c r="E3478" s="31">
        <v>6</v>
      </c>
      <c r="F3478" s="32">
        <v>45536</v>
      </c>
      <c r="G3478" s="33">
        <v>11323.6</v>
      </c>
      <c r="H3478" s="33">
        <v>17050</v>
      </c>
      <c r="I3478" s="31">
        <v>0</v>
      </c>
      <c r="J3478" s="33">
        <v>3880.66</v>
      </c>
      <c r="K3478" s="31">
        <v>885</v>
      </c>
      <c r="L3478" s="31">
        <v>0</v>
      </c>
      <c r="M3478" s="31"/>
      <c r="N3478" s="33">
        <v>33139.26</v>
      </c>
      <c r="O3478" s="31">
        <v>0</v>
      </c>
    </row>
    <row r="3479" spans="1:15" x14ac:dyDescent="0.25">
      <c r="A3479" s="30">
        <v>42</v>
      </c>
      <c r="B3479" s="31" t="s">
        <v>60</v>
      </c>
      <c r="C3479" s="31" t="s">
        <v>15</v>
      </c>
      <c r="D3479" s="31">
        <v>8</v>
      </c>
      <c r="E3479" s="31">
        <v>6</v>
      </c>
      <c r="F3479" s="32">
        <v>45536</v>
      </c>
      <c r="G3479" s="33">
        <v>5960.93</v>
      </c>
      <c r="H3479" s="33">
        <v>7200</v>
      </c>
      <c r="I3479" s="31">
        <v>0</v>
      </c>
      <c r="J3479" s="33">
        <v>3375.3</v>
      </c>
      <c r="K3479" s="31">
        <v>947.25</v>
      </c>
      <c r="L3479" s="31">
        <v>0</v>
      </c>
      <c r="M3479" s="31"/>
      <c r="N3479" s="33">
        <v>17483.48</v>
      </c>
      <c r="O3479" s="31">
        <v>200</v>
      </c>
    </row>
    <row r="3480" spans="1:15" x14ac:dyDescent="0.25">
      <c r="A3480" s="30">
        <v>57</v>
      </c>
      <c r="B3480" s="31" t="s">
        <v>86</v>
      </c>
      <c r="C3480" s="31" t="s">
        <v>15</v>
      </c>
      <c r="D3480" s="31">
        <v>7</v>
      </c>
      <c r="E3480" s="31">
        <v>6</v>
      </c>
      <c r="F3480" s="32">
        <v>45536</v>
      </c>
      <c r="G3480" s="33">
        <v>16280.15</v>
      </c>
      <c r="H3480" s="33">
        <v>9375</v>
      </c>
      <c r="I3480" s="31">
        <v>0</v>
      </c>
      <c r="J3480" s="33">
        <v>11717.6</v>
      </c>
      <c r="K3480" s="33">
        <v>1633.18</v>
      </c>
      <c r="L3480" s="31">
        <v>319</v>
      </c>
      <c r="M3480" s="31"/>
      <c r="N3480" s="33">
        <v>39324.93</v>
      </c>
      <c r="O3480" s="31">
        <v>-83.03</v>
      </c>
    </row>
    <row r="3481" spans="1:15" x14ac:dyDescent="0.25">
      <c r="A3481" s="30">
        <v>74</v>
      </c>
      <c r="B3481" s="31" t="s">
        <v>80</v>
      </c>
      <c r="C3481" s="31" t="s">
        <v>36</v>
      </c>
      <c r="D3481" s="31">
        <v>8</v>
      </c>
      <c r="E3481" s="31">
        <v>7</v>
      </c>
      <c r="F3481" s="32">
        <v>45536</v>
      </c>
      <c r="G3481" s="33">
        <v>12414.06</v>
      </c>
      <c r="H3481" s="31">
        <v>960</v>
      </c>
      <c r="I3481" s="31">
        <v>0</v>
      </c>
      <c r="J3481" s="33">
        <v>2918.5</v>
      </c>
      <c r="K3481" s="31">
        <v>657</v>
      </c>
      <c r="L3481" s="31">
        <v>67.8</v>
      </c>
      <c r="M3481" s="31"/>
      <c r="N3481" s="33">
        <v>17017.36</v>
      </c>
      <c r="O3481" s="31">
        <v>100</v>
      </c>
    </row>
    <row r="3482" spans="1:15" x14ac:dyDescent="0.25">
      <c r="A3482" s="30">
        <v>71</v>
      </c>
      <c r="B3482" s="31" t="s">
        <v>73</v>
      </c>
      <c r="C3482" s="31" t="s">
        <v>15</v>
      </c>
      <c r="D3482" s="31">
        <v>7</v>
      </c>
      <c r="E3482" s="31">
        <v>6</v>
      </c>
      <c r="F3482" s="32">
        <v>45536</v>
      </c>
      <c r="G3482" s="33">
        <v>15618.59</v>
      </c>
      <c r="H3482" s="33">
        <v>1200</v>
      </c>
      <c r="I3482" s="31">
        <v>216</v>
      </c>
      <c r="J3482" s="33">
        <v>4958.6000000000004</v>
      </c>
      <c r="K3482" s="33">
        <v>2106.29</v>
      </c>
      <c r="L3482" s="31">
        <v>0</v>
      </c>
      <c r="M3482" s="31"/>
      <c r="N3482" s="33">
        <v>24099.48</v>
      </c>
      <c r="O3482" s="31">
        <v>0</v>
      </c>
    </row>
    <row r="3483" spans="1:15" x14ac:dyDescent="0.25">
      <c r="A3483" s="30">
        <v>68</v>
      </c>
      <c r="B3483" s="31" t="s">
        <v>72</v>
      </c>
      <c r="C3483" s="31" t="s">
        <v>32</v>
      </c>
      <c r="D3483" s="31">
        <v>6</v>
      </c>
      <c r="E3483" s="31">
        <v>7</v>
      </c>
      <c r="F3483" s="32">
        <v>45536</v>
      </c>
      <c r="G3483" s="33">
        <v>12037.5</v>
      </c>
      <c r="H3483" s="33">
        <v>1200</v>
      </c>
      <c r="I3483" s="31">
        <v>600</v>
      </c>
      <c r="J3483" s="33">
        <v>5469.45</v>
      </c>
      <c r="K3483" s="33">
        <v>1172</v>
      </c>
      <c r="L3483" s="31">
        <v>50</v>
      </c>
      <c r="M3483" s="31"/>
      <c r="N3483" s="33">
        <v>20528.95</v>
      </c>
      <c r="O3483" s="31">
        <v>41.56</v>
      </c>
    </row>
    <row r="3484" spans="1:15" x14ac:dyDescent="0.25">
      <c r="A3484" s="30">
        <v>45</v>
      </c>
      <c r="B3484" s="31" t="s">
        <v>126</v>
      </c>
      <c r="C3484" s="31" t="s">
        <v>15</v>
      </c>
      <c r="D3484" s="31">
        <v>7</v>
      </c>
      <c r="E3484" s="31">
        <v>6</v>
      </c>
      <c r="F3484" s="32">
        <v>45536</v>
      </c>
      <c r="G3484" s="33">
        <v>14261.77</v>
      </c>
      <c r="H3484" s="31">
        <v>400</v>
      </c>
      <c r="I3484" s="31">
        <v>400</v>
      </c>
      <c r="J3484" s="33">
        <v>7393.93</v>
      </c>
      <c r="K3484" s="33">
        <v>1330.11</v>
      </c>
      <c r="L3484" s="31">
        <v>115</v>
      </c>
      <c r="M3484" s="31"/>
      <c r="N3484" s="33">
        <v>23900.81</v>
      </c>
      <c r="O3484" s="31">
        <v>-58.75</v>
      </c>
    </row>
    <row r="3485" spans="1:15" x14ac:dyDescent="0.25">
      <c r="A3485" s="30">
        <v>69</v>
      </c>
      <c r="B3485" s="31" t="s">
        <v>76</v>
      </c>
      <c r="C3485" s="31" t="s">
        <v>15</v>
      </c>
      <c r="D3485" s="31">
        <v>7</v>
      </c>
      <c r="E3485" s="31">
        <v>6</v>
      </c>
      <c r="F3485" s="32">
        <v>45536</v>
      </c>
      <c r="G3485" s="33">
        <v>10141.1</v>
      </c>
      <c r="H3485" s="33">
        <v>8220</v>
      </c>
      <c r="I3485" s="31">
        <v>160</v>
      </c>
      <c r="J3485" s="33">
        <v>6694.72</v>
      </c>
      <c r="K3485" s="33">
        <v>1694.48</v>
      </c>
      <c r="L3485" s="33">
        <v>1264.18</v>
      </c>
      <c r="M3485" s="33"/>
      <c r="N3485" s="33">
        <v>28174.48</v>
      </c>
      <c r="O3485" s="31">
        <v>53.47</v>
      </c>
    </row>
    <row r="3486" spans="1:15" x14ac:dyDescent="0.25">
      <c r="A3486" s="30">
        <v>147</v>
      </c>
      <c r="B3486" s="31" t="s">
        <v>136</v>
      </c>
      <c r="C3486" s="31" t="s">
        <v>105</v>
      </c>
      <c r="D3486" s="31">
        <v>8</v>
      </c>
      <c r="E3486" s="31">
        <v>7</v>
      </c>
      <c r="F3486" s="32">
        <v>45536</v>
      </c>
      <c r="G3486" s="33">
        <v>21156.13</v>
      </c>
      <c r="H3486" s="31">
        <v>0</v>
      </c>
      <c r="I3486" s="31">
        <v>0</v>
      </c>
      <c r="J3486" s="33">
        <v>11207.54</v>
      </c>
      <c r="K3486" s="33">
        <v>5401.15</v>
      </c>
      <c r="L3486" s="31">
        <v>281</v>
      </c>
      <c r="M3486" s="31"/>
      <c r="N3486" s="33">
        <v>38045.82</v>
      </c>
      <c r="O3486" s="31">
        <v>0</v>
      </c>
    </row>
    <row r="3487" spans="1:15" ht="30" x14ac:dyDescent="0.25">
      <c r="A3487" s="30">
        <v>87</v>
      </c>
      <c r="B3487" s="31" t="s">
        <v>81</v>
      </c>
      <c r="C3487" s="31" t="s">
        <v>20</v>
      </c>
      <c r="D3487" s="31">
        <v>8</v>
      </c>
      <c r="E3487" s="31">
        <v>7</v>
      </c>
      <c r="F3487" s="32">
        <v>45536</v>
      </c>
      <c r="G3487" s="33">
        <v>8509.16</v>
      </c>
      <c r="H3487" s="31">
        <v>0</v>
      </c>
      <c r="I3487" s="33">
        <v>2375</v>
      </c>
      <c r="J3487" s="33">
        <v>3270.84</v>
      </c>
      <c r="K3487" s="33">
        <v>2424.56</v>
      </c>
      <c r="L3487" s="31">
        <v>178</v>
      </c>
      <c r="M3487" s="31"/>
      <c r="N3487" s="33">
        <v>16757.560000000001</v>
      </c>
      <c r="O3487" s="31">
        <v>10</v>
      </c>
    </row>
    <row r="3488" spans="1:15" x14ac:dyDescent="0.25">
      <c r="A3488" s="30">
        <v>25</v>
      </c>
      <c r="B3488" s="31" t="s">
        <v>40</v>
      </c>
      <c r="C3488" s="31" t="s">
        <v>38</v>
      </c>
      <c r="D3488" s="31">
        <v>6</v>
      </c>
      <c r="E3488" s="31">
        <v>6</v>
      </c>
      <c r="F3488" s="32">
        <v>45536</v>
      </c>
      <c r="G3488" s="33">
        <v>22266.32</v>
      </c>
      <c r="H3488" s="33">
        <v>11651</v>
      </c>
      <c r="I3488" s="31">
        <v>0</v>
      </c>
      <c r="J3488" s="33">
        <v>9259.5499999999993</v>
      </c>
      <c r="K3488" s="33">
        <v>1546.09</v>
      </c>
      <c r="L3488" s="31">
        <v>154.68</v>
      </c>
      <c r="M3488" s="31"/>
      <c r="N3488" s="33">
        <v>44877.64</v>
      </c>
      <c r="O3488" s="31">
        <v>-325.2</v>
      </c>
    </row>
    <row r="3489" spans="1:15" x14ac:dyDescent="0.25">
      <c r="A3489" s="30">
        <v>2</v>
      </c>
      <c r="B3489" s="31" t="s">
        <v>14</v>
      </c>
      <c r="C3489" s="31" t="s">
        <v>15</v>
      </c>
      <c r="D3489" s="31">
        <v>5</v>
      </c>
      <c r="E3489" s="31">
        <v>6</v>
      </c>
      <c r="F3489" s="32">
        <v>45536</v>
      </c>
      <c r="G3489" s="33">
        <v>5175.7700000000004</v>
      </c>
      <c r="H3489" s="33">
        <v>12300</v>
      </c>
      <c r="I3489" s="31">
        <v>0</v>
      </c>
      <c r="J3489" s="33">
        <v>1275.3699999999999</v>
      </c>
      <c r="K3489" s="31">
        <v>304.11</v>
      </c>
      <c r="L3489" s="31">
        <v>74</v>
      </c>
      <c r="M3489" s="31"/>
      <c r="N3489" s="33">
        <v>19129.25</v>
      </c>
      <c r="O3489" s="31">
        <v>-142.77000000000001</v>
      </c>
    </row>
    <row r="3490" spans="1:15" x14ac:dyDescent="0.25">
      <c r="A3490" s="30">
        <v>92</v>
      </c>
      <c r="B3490" s="31" t="s">
        <v>93</v>
      </c>
      <c r="C3490" s="31" t="s">
        <v>15</v>
      </c>
      <c r="D3490" s="31">
        <v>8</v>
      </c>
      <c r="E3490" s="31">
        <v>7</v>
      </c>
      <c r="F3490" s="32">
        <v>45536</v>
      </c>
      <c r="G3490" s="33">
        <v>18167.740000000002</v>
      </c>
      <c r="H3490" s="33">
        <v>3510</v>
      </c>
      <c r="I3490" s="31">
        <v>0</v>
      </c>
      <c r="J3490" s="33">
        <v>5927.1</v>
      </c>
      <c r="K3490" s="33">
        <v>1528</v>
      </c>
      <c r="L3490" s="31">
        <v>0</v>
      </c>
      <c r="M3490" s="31"/>
      <c r="N3490" s="33">
        <v>29132.84</v>
      </c>
      <c r="O3490" s="31">
        <v>10.35</v>
      </c>
    </row>
    <row r="3491" spans="1:15" x14ac:dyDescent="0.25">
      <c r="A3491" s="30">
        <v>135</v>
      </c>
      <c r="B3491" s="31" t="s">
        <v>107</v>
      </c>
      <c r="C3491" s="31" t="s">
        <v>15</v>
      </c>
      <c r="D3491" s="31">
        <v>7</v>
      </c>
      <c r="E3491" s="31">
        <v>6</v>
      </c>
      <c r="F3491" s="32">
        <v>45536</v>
      </c>
      <c r="G3491" s="33">
        <v>15096.87</v>
      </c>
      <c r="H3491" s="33">
        <v>1800</v>
      </c>
      <c r="I3491" s="31">
        <v>315</v>
      </c>
      <c r="J3491" s="33">
        <v>3618.09</v>
      </c>
      <c r="K3491" s="33">
        <v>1021.88</v>
      </c>
      <c r="L3491" s="31">
        <v>84.47</v>
      </c>
      <c r="M3491" s="31"/>
      <c r="N3491" s="33">
        <v>21936.31</v>
      </c>
      <c r="O3491" s="31">
        <v>-300</v>
      </c>
    </row>
    <row r="3492" spans="1:15" x14ac:dyDescent="0.25">
      <c r="A3492" s="30">
        <v>67</v>
      </c>
      <c r="B3492" s="31" t="s">
        <v>68</v>
      </c>
      <c r="C3492" s="31" t="s">
        <v>15</v>
      </c>
      <c r="D3492" s="31">
        <v>8</v>
      </c>
      <c r="E3492" s="31">
        <v>6</v>
      </c>
      <c r="F3492" s="32">
        <v>45536</v>
      </c>
      <c r="G3492" s="33">
        <v>10498</v>
      </c>
      <c r="H3492" s="33">
        <v>3700</v>
      </c>
      <c r="I3492" s="31">
        <v>220</v>
      </c>
      <c r="J3492" s="33">
        <v>4302.25</v>
      </c>
      <c r="K3492" s="31">
        <v>892</v>
      </c>
      <c r="L3492" s="31">
        <v>0</v>
      </c>
      <c r="M3492" s="31"/>
      <c r="N3492" s="33">
        <v>19612.25</v>
      </c>
      <c r="O3492" s="31">
        <v>0</v>
      </c>
    </row>
    <row r="3493" spans="1:15" x14ac:dyDescent="0.25">
      <c r="A3493" s="30">
        <v>111</v>
      </c>
      <c r="B3493" s="31" t="s">
        <v>127</v>
      </c>
      <c r="C3493" s="31" t="s">
        <v>38</v>
      </c>
      <c r="D3493" s="31">
        <v>6</v>
      </c>
      <c r="E3493" s="31">
        <v>7</v>
      </c>
      <c r="F3493" s="32">
        <v>45536</v>
      </c>
      <c r="G3493" s="33">
        <v>18826.07</v>
      </c>
      <c r="H3493" s="33">
        <v>1399</v>
      </c>
      <c r="I3493" s="31">
        <v>0</v>
      </c>
      <c r="J3493" s="33">
        <v>5367.79</v>
      </c>
      <c r="K3493" s="33">
        <v>2089.61</v>
      </c>
      <c r="L3493" s="31">
        <v>96.95</v>
      </c>
      <c r="M3493" s="31"/>
      <c r="N3493" s="33">
        <v>27779.42</v>
      </c>
      <c r="O3493" s="31">
        <v>0</v>
      </c>
    </row>
    <row r="3494" spans="1:15" x14ac:dyDescent="0.25">
      <c r="A3494" s="30">
        <v>56</v>
      </c>
      <c r="B3494" s="31" t="s">
        <v>55</v>
      </c>
      <c r="C3494" s="31" t="s">
        <v>15</v>
      </c>
      <c r="D3494" s="31">
        <v>6</v>
      </c>
      <c r="E3494" s="31">
        <v>6</v>
      </c>
      <c r="F3494" s="32">
        <v>45536</v>
      </c>
      <c r="G3494" s="33">
        <v>8878.69</v>
      </c>
      <c r="H3494" s="33">
        <v>1200</v>
      </c>
      <c r="I3494" s="31">
        <v>0</v>
      </c>
      <c r="J3494" s="33">
        <v>4073.07</v>
      </c>
      <c r="K3494" s="33">
        <v>1113.8</v>
      </c>
      <c r="L3494" s="31">
        <v>190.5</v>
      </c>
      <c r="M3494" s="31"/>
      <c r="N3494" s="33">
        <v>15456.06</v>
      </c>
      <c r="O3494" s="31">
        <v>300</v>
      </c>
    </row>
    <row r="3495" spans="1:15" x14ac:dyDescent="0.25">
      <c r="A3495" s="30">
        <v>29</v>
      </c>
      <c r="B3495" s="31" t="s">
        <v>47</v>
      </c>
      <c r="C3495" s="31" t="s">
        <v>15</v>
      </c>
      <c r="D3495" s="31">
        <v>7</v>
      </c>
      <c r="E3495" s="31">
        <v>6</v>
      </c>
      <c r="F3495" s="32">
        <v>45536</v>
      </c>
      <c r="G3495" s="33">
        <v>6070</v>
      </c>
      <c r="H3495" s="33">
        <v>17400</v>
      </c>
      <c r="I3495" s="31">
        <v>110</v>
      </c>
      <c r="J3495" s="33">
        <v>3837.57</v>
      </c>
      <c r="K3495" s="33">
        <v>1094.5</v>
      </c>
      <c r="L3495" s="31">
        <v>75</v>
      </c>
      <c r="M3495" s="31"/>
      <c r="N3495" s="33">
        <v>28587.07</v>
      </c>
      <c r="O3495" s="31">
        <v>0</v>
      </c>
    </row>
    <row r="3496" spans="1:15" x14ac:dyDescent="0.25">
      <c r="A3496" s="30">
        <v>96</v>
      </c>
      <c r="B3496" s="31" t="s">
        <v>110</v>
      </c>
      <c r="C3496" s="31" t="s">
        <v>32</v>
      </c>
      <c r="D3496" s="31">
        <v>8</v>
      </c>
      <c r="E3496" s="31">
        <v>7</v>
      </c>
      <c r="F3496" s="32">
        <v>45536</v>
      </c>
      <c r="G3496" s="33">
        <v>16697.41</v>
      </c>
      <c r="H3496" s="31">
        <v>0</v>
      </c>
      <c r="I3496" s="33">
        <v>1752</v>
      </c>
      <c r="J3496" s="33">
        <v>4294.96</v>
      </c>
      <c r="K3496" s="33">
        <v>1497.48</v>
      </c>
      <c r="L3496" s="31">
        <v>0</v>
      </c>
      <c r="M3496" s="31"/>
      <c r="N3496" s="33">
        <v>24241.85</v>
      </c>
      <c r="O3496" s="31">
        <v>75</v>
      </c>
    </row>
    <row r="3497" spans="1:15" x14ac:dyDescent="0.25">
      <c r="A3497" s="30">
        <v>30</v>
      </c>
      <c r="B3497" s="31" t="s">
        <v>43</v>
      </c>
      <c r="C3497" s="31" t="s">
        <v>15</v>
      </c>
      <c r="D3497" s="31">
        <v>7</v>
      </c>
      <c r="E3497" s="31">
        <v>6</v>
      </c>
      <c r="F3497" s="32">
        <v>45536</v>
      </c>
      <c r="G3497" s="33">
        <v>2260</v>
      </c>
      <c r="H3497" s="31">
        <v>0</v>
      </c>
      <c r="I3497" s="31">
        <v>247</v>
      </c>
      <c r="J3497" s="33">
        <v>2180.5</v>
      </c>
      <c r="K3497" s="31">
        <v>456</v>
      </c>
      <c r="L3497" s="33">
        <v>3805.99</v>
      </c>
      <c r="M3497" s="33"/>
      <c r="N3497" s="33">
        <v>8949.49</v>
      </c>
      <c r="O3497" s="31">
        <v>28.82</v>
      </c>
    </row>
    <row r="3498" spans="1:15" x14ac:dyDescent="0.25">
      <c r="A3498" s="30">
        <v>83</v>
      </c>
      <c r="B3498" s="31" t="s">
        <v>62</v>
      </c>
      <c r="C3498" s="31" t="s">
        <v>15</v>
      </c>
      <c r="D3498" s="31">
        <v>6</v>
      </c>
      <c r="E3498" s="31">
        <v>4.5</v>
      </c>
      <c r="F3498" s="32">
        <v>45536</v>
      </c>
      <c r="G3498" s="33">
        <v>3508.67</v>
      </c>
      <c r="H3498" s="33">
        <v>1700</v>
      </c>
      <c r="I3498" s="31">
        <v>660</v>
      </c>
      <c r="J3498" s="31">
        <v>841.25</v>
      </c>
      <c r="K3498" s="31">
        <v>116</v>
      </c>
      <c r="L3498" s="31">
        <v>0</v>
      </c>
      <c r="M3498" s="31"/>
      <c r="N3498" s="33">
        <v>6825.92</v>
      </c>
      <c r="O3498" s="31">
        <v>100</v>
      </c>
    </row>
    <row r="3499" spans="1:15" x14ac:dyDescent="0.25">
      <c r="A3499" s="30">
        <v>28</v>
      </c>
      <c r="B3499" s="31" t="s">
        <v>46</v>
      </c>
      <c r="C3499" s="31" t="s">
        <v>15</v>
      </c>
      <c r="D3499" s="31">
        <v>8</v>
      </c>
      <c r="E3499" s="31">
        <v>6</v>
      </c>
      <c r="F3499" s="32">
        <v>45536</v>
      </c>
      <c r="G3499" s="33">
        <v>3585</v>
      </c>
      <c r="H3499" s="33">
        <v>4500</v>
      </c>
      <c r="I3499" s="31">
        <v>0</v>
      </c>
      <c r="J3499" s="33">
        <v>3153</v>
      </c>
      <c r="K3499" s="31">
        <v>875</v>
      </c>
      <c r="L3499" s="31">
        <v>75.39</v>
      </c>
      <c r="M3499" s="31"/>
      <c r="N3499" s="33">
        <v>12188.39</v>
      </c>
      <c r="O3499" s="31">
        <v>-98.52</v>
      </c>
    </row>
    <row r="3500" spans="1:15" x14ac:dyDescent="0.25">
      <c r="A3500" s="30">
        <v>12</v>
      </c>
      <c r="B3500" s="31" t="s">
        <v>23</v>
      </c>
      <c r="C3500" s="31" t="s">
        <v>15</v>
      </c>
      <c r="D3500" s="31">
        <v>6</v>
      </c>
      <c r="E3500" s="31">
        <v>6</v>
      </c>
      <c r="F3500" s="32">
        <v>45536</v>
      </c>
      <c r="G3500" s="33">
        <v>5189.26</v>
      </c>
      <c r="H3500" s="33">
        <v>8370</v>
      </c>
      <c r="I3500" s="31">
        <v>210</v>
      </c>
      <c r="J3500" s="31">
        <v>324.99</v>
      </c>
      <c r="K3500" s="31">
        <v>164.24</v>
      </c>
      <c r="L3500" s="31">
        <v>0</v>
      </c>
      <c r="M3500" s="31"/>
      <c r="N3500" s="33">
        <v>14258.49</v>
      </c>
      <c r="O3500" s="31">
        <v>0</v>
      </c>
    </row>
    <row r="3501" spans="1:15" x14ac:dyDescent="0.25">
      <c r="A3501" s="30">
        <v>16</v>
      </c>
      <c r="B3501" s="31" t="s">
        <v>27</v>
      </c>
      <c r="C3501" s="31" t="s">
        <v>15</v>
      </c>
      <c r="D3501" s="31">
        <v>7</v>
      </c>
      <c r="E3501" s="31">
        <v>7</v>
      </c>
      <c r="F3501" s="32">
        <v>45536</v>
      </c>
      <c r="G3501" s="33">
        <v>7101.73</v>
      </c>
      <c r="H3501" s="31">
        <v>0</v>
      </c>
      <c r="I3501" s="31">
        <v>0</v>
      </c>
      <c r="J3501" s="33">
        <v>2316.9299999999998</v>
      </c>
      <c r="K3501" s="31">
        <v>497.71</v>
      </c>
      <c r="L3501" s="31">
        <v>0</v>
      </c>
      <c r="M3501" s="31"/>
      <c r="N3501" s="33">
        <v>9916.3700000000008</v>
      </c>
      <c r="O3501" s="31">
        <v>0</v>
      </c>
    </row>
    <row r="3502" spans="1:15" x14ac:dyDescent="0.25">
      <c r="A3502" s="30">
        <v>18</v>
      </c>
      <c r="B3502" s="31" t="s">
        <v>29</v>
      </c>
      <c r="C3502" s="31" t="s">
        <v>15</v>
      </c>
      <c r="D3502" s="31">
        <v>6</v>
      </c>
      <c r="E3502" s="31">
        <v>6</v>
      </c>
      <c r="F3502" s="32">
        <v>45536</v>
      </c>
      <c r="G3502" s="33">
        <v>2939.27</v>
      </c>
      <c r="H3502" s="33">
        <v>3150</v>
      </c>
      <c r="I3502" s="31">
        <v>90</v>
      </c>
      <c r="J3502" s="33">
        <v>1058.5</v>
      </c>
      <c r="K3502" s="31">
        <v>74.5</v>
      </c>
      <c r="L3502" s="31">
        <v>429.63</v>
      </c>
      <c r="M3502" s="31"/>
      <c r="N3502" s="33">
        <v>7741.9</v>
      </c>
      <c r="O3502" s="31">
        <v>-275</v>
      </c>
    </row>
    <row r="3503" spans="1:15" x14ac:dyDescent="0.25">
      <c r="A3503" s="30">
        <v>33</v>
      </c>
      <c r="B3503" s="31" t="s">
        <v>44</v>
      </c>
      <c r="C3503" s="31" t="s">
        <v>32</v>
      </c>
      <c r="D3503" s="31">
        <v>6</v>
      </c>
      <c r="E3503" s="31">
        <v>6</v>
      </c>
      <c r="F3503" s="32">
        <v>45536</v>
      </c>
      <c r="G3503" s="33">
        <v>11320.5</v>
      </c>
      <c r="H3503" s="33">
        <v>2600</v>
      </c>
      <c r="I3503" s="31">
        <v>0</v>
      </c>
      <c r="J3503" s="33">
        <v>3162.22</v>
      </c>
      <c r="K3503" s="31">
        <v>703.71</v>
      </c>
      <c r="L3503" s="31">
        <v>20</v>
      </c>
      <c r="M3503" s="31"/>
      <c r="N3503" s="33">
        <v>17806.43</v>
      </c>
      <c r="O3503" s="31">
        <v>100</v>
      </c>
    </row>
    <row r="3504" spans="1:15" x14ac:dyDescent="0.25">
      <c r="A3504" s="30">
        <v>139</v>
      </c>
      <c r="B3504" s="31" t="s">
        <v>139</v>
      </c>
      <c r="C3504" s="31" t="s">
        <v>38</v>
      </c>
      <c r="D3504" s="31">
        <v>9</v>
      </c>
      <c r="E3504" s="31">
        <v>7</v>
      </c>
      <c r="F3504" s="32">
        <v>45536</v>
      </c>
      <c r="G3504" s="33">
        <v>12761.29</v>
      </c>
      <c r="H3504" s="31">
        <v>0</v>
      </c>
      <c r="I3504" s="31">
        <v>0</v>
      </c>
      <c r="J3504" s="33">
        <v>9035.4599999999991</v>
      </c>
      <c r="K3504" s="33">
        <v>3918.7</v>
      </c>
      <c r="L3504" s="31">
        <v>82.5</v>
      </c>
      <c r="M3504" s="31"/>
      <c r="N3504" s="33">
        <v>25797.95</v>
      </c>
      <c r="O3504" s="31">
        <v>0</v>
      </c>
    </row>
    <row r="3505" spans="1:15" x14ac:dyDescent="0.25">
      <c r="A3505" s="30">
        <v>43</v>
      </c>
      <c r="B3505" s="31" t="s">
        <v>75</v>
      </c>
      <c r="C3505" s="31" t="s">
        <v>15</v>
      </c>
      <c r="D3505" s="31">
        <v>10</v>
      </c>
      <c r="E3505" s="31">
        <v>6</v>
      </c>
      <c r="F3505" s="32">
        <v>45536</v>
      </c>
      <c r="G3505" s="33">
        <v>9934.64</v>
      </c>
      <c r="H3505" s="31">
        <v>0</v>
      </c>
      <c r="I3505" s="33">
        <v>3563</v>
      </c>
      <c r="J3505" s="33">
        <v>3292.41</v>
      </c>
      <c r="K3505" s="31">
        <v>873.57</v>
      </c>
      <c r="L3505" s="31">
        <v>100.35</v>
      </c>
      <c r="M3505" s="31"/>
      <c r="N3505" s="33">
        <v>17763.97</v>
      </c>
      <c r="O3505" s="31">
        <v>-19</v>
      </c>
    </row>
    <row r="3506" spans="1:15" x14ac:dyDescent="0.25">
      <c r="A3506" s="30">
        <v>13</v>
      </c>
      <c r="B3506" s="31" t="s">
        <v>25</v>
      </c>
      <c r="C3506" s="31" t="s">
        <v>15</v>
      </c>
      <c r="D3506" s="31">
        <v>6</v>
      </c>
      <c r="E3506" s="31">
        <v>6</v>
      </c>
      <c r="F3506" s="32">
        <v>45536</v>
      </c>
      <c r="G3506" s="33">
        <v>12106.36</v>
      </c>
      <c r="H3506" s="33">
        <v>9422</v>
      </c>
      <c r="I3506" s="31">
        <v>380</v>
      </c>
      <c r="J3506" s="33">
        <v>4723.7700000000004</v>
      </c>
      <c r="K3506" s="33">
        <v>1413.7</v>
      </c>
      <c r="L3506" s="31">
        <v>0</v>
      </c>
      <c r="M3506" s="31"/>
      <c r="N3506" s="33">
        <v>28045.83</v>
      </c>
      <c r="O3506" s="31">
        <v>68.930000000000007</v>
      </c>
    </row>
    <row r="3507" spans="1:15" x14ac:dyDescent="0.25">
      <c r="A3507" s="30">
        <v>84</v>
      </c>
      <c r="B3507" s="31" t="s">
        <v>101</v>
      </c>
      <c r="C3507" s="31" t="s">
        <v>38</v>
      </c>
      <c r="D3507" s="31">
        <v>6</v>
      </c>
      <c r="E3507" s="31">
        <v>7</v>
      </c>
      <c r="F3507" s="32">
        <v>45536</v>
      </c>
      <c r="G3507" s="33">
        <v>28876.18</v>
      </c>
      <c r="H3507" s="31">
        <v>900</v>
      </c>
      <c r="I3507" s="31">
        <v>250</v>
      </c>
      <c r="J3507" s="33">
        <v>8207.2999999999993</v>
      </c>
      <c r="K3507" s="33">
        <v>2457.8000000000002</v>
      </c>
      <c r="L3507" s="31">
        <v>125</v>
      </c>
      <c r="M3507" s="31"/>
      <c r="N3507" s="33">
        <v>40816.28</v>
      </c>
      <c r="O3507" s="31">
        <v>0</v>
      </c>
    </row>
    <row r="3508" spans="1:15" x14ac:dyDescent="0.25">
      <c r="A3508" s="30">
        <v>61</v>
      </c>
      <c r="B3508" s="31" t="s">
        <v>78</v>
      </c>
      <c r="C3508" s="31" t="s">
        <v>15</v>
      </c>
      <c r="D3508" s="31">
        <v>8</v>
      </c>
      <c r="E3508" s="31" t="s">
        <v>79</v>
      </c>
      <c r="F3508" s="32">
        <v>45536</v>
      </c>
      <c r="G3508" s="33">
        <v>12696.01</v>
      </c>
      <c r="H3508" s="33">
        <v>4675</v>
      </c>
      <c r="I3508" s="31">
        <v>0</v>
      </c>
      <c r="J3508" s="33">
        <v>20986.97</v>
      </c>
      <c r="K3508" s="31">
        <v>625.54999999999995</v>
      </c>
      <c r="L3508" s="31">
        <v>0</v>
      </c>
      <c r="M3508" s="31"/>
      <c r="N3508" s="33">
        <v>38983.53</v>
      </c>
      <c r="O3508" s="31">
        <v>50</v>
      </c>
    </row>
    <row r="3509" spans="1:15" x14ac:dyDescent="0.25">
      <c r="A3509" s="30">
        <v>64</v>
      </c>
      <c r="B3509" s="31" t="s">
        <v>70</v>
      </c>
      <c r="C3509" s="31" t="s">
        <v>32</v>
      </c>
      <c r="D3509" s="31">
        <v>9</v>
      </c>
      <c r="E3509" s="31">
        <v>6</v>
      </c>
      <c r="F3509" s="32">
        <v>45536</v>
      </c>
      <c r="G3509" s="33">
        <v>24608.97</v>
      </c>
      <c r="H3509" s="33">
        <v>17815</v>
      </c>
      <c r="I3509" s="31">
        <v>720</v>
      </c>
      <c r="J3509" s="33">
        <v>8219.5</v>
      </c>
      <c r="K3509" s="31">
        <v>934.94</v>
      </c>
      <c r="L3509" s="31">
        <v>107.76</v>
      </c>
      <c r="M3509" s="31"/>
      <c r="N3509" s="33">
        <v>52406.17</v>
      </c>
      <c r="O3509" s="31">
        <v>0</v>
      </c>
    </row>
    <row r="3510" spans="1:15" x14ac:dyDescent="0.25">
      <c r="A3510" s="30">
        <v>34</v>
      </c>
      <c r="B3510" s="31" t="s">
        <v>48</v>
      </c>
      <c r="C3510" s="31" t="s">
        <v>15</v>
      </c>
      <c r="D3510" s="31">
        <v>7</v>
      </c>
      <c r="E3510" s="31">
        <v>6</v>
      </c>
      <c r="F3510" s="32">
        <v>45536</v>
      </c>
      <c r="G3510" s="33">
        <v>10427.719999999999</v>
      </c>
      <c r="H3510" s="33">
        <v>8376</v>
      </c>
      <c r="I3510" s="33">
        <v>2650</v>
      </c>
      <c r="J3510" s="33">
        <v>4176.63</v>
      </c>
      <c r="K3510" s="33">
        <v>1843.75</v>
      </c>
      <c r="L3510" s="31">
        <v>54.97</v>
      </c>
      <c r="M3510" s="31"/>
      <c r="N3510" s="33">
        <v>27529.07</v>
      </c>
      <c r="O3510" s="31">
        <v>-16.96</v>
      </c>
    </row>
    <row r="3511" spans="1:15" x14ac:dyDescent="0.25">
      <c r="A3511" s="30">
        <v>14</v>
      </c>
      <c r="B3511" s="31" t="s">
        <v>24</v>
      </c>
      <c r="C3511" s="31" t="s">
        <v>15</v>
      </c>
      <c r="D3511" s="31">
        <v>6</v>
      </c>
      <c r="E3511" s="31">
        <v>4.5</v>
      </c>
      <c r="F3511" s="32">
        <v>45536</v>
      </c>
      <c r="G3511" s="33">
        <v>3759.64</v>
      </c>
      <c r="H3511" s="33">
        <v>7640</v>
      </c>
      <c r="I3511" s="31">
        <v>0</v>
      </c>
      <c r="J3511" s="33">
        <v>2056</v>
      </c>
      <c r="K3511" s="31">
        <v>618.5</v>
      </c>
      <c r="L3511" s="31">
        <v>0</v>
      </c>
      <c r="M3511" s="31"/>
      <c r="N3511" s="33">
        <v>14074.14</v>
      </c>
      <c r="O3511" s="31">
        <v>-108.07</v>
      </c>
    </row>
    <row r="3512" spans="1:15" x14ac:dyDescent="0.25">
      <c r="A3512" s="30">
        <v>23</v>
      </c>
      <c r="B3512" s="31" t="s">
        <v>35</v>
      </c>
      <c r="C3512" s="31" t="s">
        <v>36</v>
      </c>
      <c r="D3512" s="31">
        <v>6</v>
      </c>
      <c r="E3512" s="31">
        <v>6</v>
      </c>
      <c r="F3512" s="32">
        <v>45536</v>
      </c>
      <c r="G3512" s="33">
        <v>8452.27</v>
      </c>
      <c r="H3512" s="33">
        <v>17545</v>
      </c>
      <c r="I3512" s="31">
        <v>495</v>
      </c>
      <c r="J3512" s="33">
        <v>4742.97</v>
      </c>
      <c r="K3512" s="31">
        <v>787.5</v>
      </c>
      <c r="L3512" s="31">
        <v>49.95</v>
      </c>
      <c r="M3512" s="31"/>
      <c r="N3512" s="33">
        <v>32072.69</v>
      </c>
      <c r="O3512" s="31">
        <v>-28.9</v>
      </c>
    </row>
    <row r="3513" spans="1:15" x14ac:dyDescent="0.25">
      <c r="A3513" s="30">
        <v>48</v>
      </c>
      <c r="B3513" s="31" t="s">
        <v>95</v>
      </c>
      <c r="C3513" s="31" t="s">
        <v>36</v>
      </c>
      <c r="D3513" s="31">
        <v>8</v>
      </c>
      <c r="E3513" s="31">
        <v>6</v>
      </c>
      <c r="F3513" s="32">
        <v>45536</v>
      </c>
      <c r="G3513" s="33">
        <v>28419.75</v>
      </c>
      <c r="H3513" s="33">
        <v>4932.5</v>
      </c>
      <c r="I3513" s="33">
        <v>1260</v>
      </c>
      <c r="J3513" s="33">
        <v>7385.81</v>
      </c>
      <c r="K3513" s="33">
        <v>3662.04</v>
      </c>
      <c r="L3513" s="31">
        <v>982.73</v>
      </c>
      <c r="M3513" s="31"/>
      <c r="N3513" s="33">
        <v>46642.83</v>
      </c>
      <c r="O3513" s="31">
        <v>270</v>
      </c>
    </row>
    <row r="3514" spans="1:15" x14ac:dyDescent="0.25">
      <c r="A3514" s="30">
        <v>19</v>
      </c>
      <c r="B3514" s="31" t="s">
        <v>31</v>
      </c>
      <c r="C3514" s="31" t="s">
        <v>32</v>
      </c>
      <c r="D3514" s="31">
        <v>6</v>
      </c>
      <c r="E3514" s="31">
        <v>6</v>
      </c>
      <c r="F3514" s="32">
        <v>45536</v>
      </c>
      <c r="G3514" s="33">
        <v>11259.91</v>
      </c>
      <c r="H3514" s="33">
        <v>18300</v>
      </c>
      <c r="I3514" s="31">
        <v>380</v>
      </c>
      <c r="J3514" s="33">
        <v>3019.65</v>
      </c>
      <c r="K3514" s="31">
        <v>814.37</v>
      </c>
      <c r="L3514" s="31">
        <v>0</v>
      </c>
      <c r="M3514" s="31"/>
      <c r="N3514" s="33">
        <v>33773.93</v>
      </c>
      <c r="O3514" s="31">
        <v>0</v>
      </c>
    </row>
    <row r="3515" spans="1:15" x14ac:dyDescent="0.25">
      <c r="A3515" s="30">
        <v>89</v>
      </c>
      <c r="B3515" s="31" t="s">
        <v>83</v>
      </c>
      <c r="C3515" s="31" t="s">
        <v>32</v>
      </c>
      <c r="D3515" s="31">
        <v>9</v>
      </c>
      <c r="E3515" s="31">
        <v>6</v>
      </c>
      <c r="F3515" s="32">
        <v>45536</v>
      </c>
      <c r="G3515" s="33">
        <v>17017.5</v>
      </c>
      <c r="H3515" s="33">
        <v>3600</v>
      </c>
      <c r="I3515" s="31">
        <v>0</v>
      </c>
      <c r="J3515" s="33">
        <v>4714.38</v>
      </c>
      <c r="K3515" s="33">
        <v>1212.58</v>
      </c>
      <c r="L3515" s="31">
        <v>4.99</v>
      </c>
      <c r="M3515" s="31"/>
      <c r="N3515" s="33">
        <v>26549.45</v>
      </c>
      <c r="O3515" s="31">
        <v>50</v>
      </c>
    </row>
    <row r="3516" spans="1:15" ht="30" x14ac:dyDescent="0.25">
      <c r="A3516" s="30">
        <v>85</v>
      </c>
      <c r="B3516" s="31" t="s">
        <v>88</v>
      </c>
      <c r="C3516" s="31" t="s">
        <v>59</v>
      </c>
      <c r="D3516" s="31">
        <v>8</v>
      </c>
      <c r="E3516" s="31">
        <v>6</v>
      </c>
      <c r="F3516" s="32">
        <v>45536</v>
      </c>
      <c r="G3516" s="33">
        <v>13338.29</v>
      </c>
      <c r="H3516" s="33">
        <v>1800</v>
      </c>
      <c r="I3516" s="33">
        <v>6791.2</v>
      </c>
      <c r="J3516" s="33">
        <v>4020.44</v>
      </c>
      <c r="K3516" s="33">
        <v>1268.3</v>
      </c>
      <c r="L3516" s="33">
        <v>2280.1799999999998</v>
      </c>
      <c r="M3516" s="33"/>
      <c r="N3516" s="33">
        <v>29498.41</v>
      </c>
      <c r="O3516" s="31">
        <v>668.17</v>
      </c>
    </row>
    <row r="3517" spans="1:15" x14ac:dyDescent="0.25">
      <c r="A3517" s="30">
        <v>129</v>
      </c>
      <c r="B3517" s="31" t="s">
        <v>117</v>
      </c>
      <c r="C3517" s="31" t="s">
        <v>32</v>
      </c>
      <c r="D3517" s="31">
        <v>10</v>
      </c>
      <c r="E3517" s="31">
        <v>7</v>
      </c>
      <c r="F3517" s="32">
        <v>45536</v>
      </c>
      <c r="G3517" s="33">
        <v>8377.15</v>
      </c>
      <c r="H3517" s="33">
        <v>3355</v>
      </c>
      <c r="I3517" s="31">
        <v>656.1</v>
      </c>
      <c r="J3517" s="33">
        <v>3581.99</v>
      </c>
      <c r="K3517" s="33">
        <v>1561.32</v>
      </c>
      <c r="L3517" s="31">
        <v>48.24</v>
      </c>
      <c r="M3517" s="31"/>
      <c r="N3517" s="33">
        <v>17579.8</v>
      </c>
      <c r="O3517" s="31">
        <v>-131.06</v>
      </c>
    </row>
    <row r="3518" spans="1:15" x14ac:dyDescent="0.25">
      <c r="A3518" s="30">
        <v>114</v>
      </c>
      <c r="B3518" s="31" t="s">
        <v>115</v>
      </c>
      <c r="C3518" s="31" t="s">
        <v>15</v>
      </c>
      <c r="D3518" s="31">
        <v>7</v>
      </c>
      <c r="E3518" s="31">
        <v>6</v>
      </c>
      <c r="F3518" s="32">
        <v>45536</v>
      </c>
      <c r="G3518" s="33">
        <v>2765.04</v>
      </c>
      <c r="H3518" s="31">
        <v>349</v>
      </c>
      <c r="I3518" s="31">
        <v>0</v>
      </c>
      <c r="J3518" s="31">
        <v>961.25</v>
      </c>
      <c r="K3518" s="31">
        <v>224</v>
      </c>
      <c r="L3518" s="31">
        <v>0</v>
      </c>
      <c r="M3518" s="31"/>
      <c r="N3518" s="33">
        <v>4299.29</v>
      </c>
      <c r="O3518" s="31">
        <v>0</v>
      </c>
    </row>
    <row r="3519" spans="1:15" x14ac:dyDescent="0.25">
      <c r="A3519" s="30">
        <v>121</v>
      </c>
      <c r="B3519" s="31" t="s">
        <v>116</v>
      </c>
      <c r="C3519" s="31" t="s">
        <v>15</v>
      </c>
      <c r="D3519" s="31">
        <v>7</v>
      </c>
      <c r="E3519" s="31">
        <v>7</v>
      </c>
      <c r="F3519" s="32">
        <v>45536</v>
      </c>
      <c r="G3519" s="33">
        <v>3888.12</v>
      </c>
      <c r="H3519" s="33">
        <v>2925</v>
      </c>
      <c r="I3519" s="31">
        <v>0</v>
      </c>
      <c r="J3519" s="33">
        <v>1736.52</v>
      </c>
      <c r="K3519" s="31">
        <v>675.3</v>
      </c>
      <c r="L3519" s="31">
        <v>40</v>
      </c>
      <c r="M3519" s="31"/>
      <c r="N3519" s="33">
        <v>9264.94</v>
      </c>
      <c r="O3519" s="31">
        <v>140</v>
      </c>
    </row>
    <row r="3520" spans="1:15" x14ac:dyDescent="0.25">
      <c r="A3520" s="30">
        <v>99</v>
      </c>
      <c r="B3520" s="31" t="s">
        <v>85</v>
      </c>
      <c r="C3520" s="31" t="s">
        <v>15</v>
      </c>
      <c r="D3520" s="31">
        <v>8</v>
      </c>
      <c r="E3520" s="31">
        <v>6</v>
      </c>
      <c r="F3520" s="32">
        <v>45536</v>
      </c>
      <c r="G3520" s="33">
        <v>10808.73</v>
      </c>
      <c r="H3520" s="33">
        <v>6427.15</v>
      </c>
      <c r="I3520" s="31">
        <v>261.75</v>
      </c>
      <c r="J3520" s="33">
        <v>5672.59</v>
      </c>
      <c r="K3520" s="33">
        <v>1318.25</v>
      </c>
      <c r="L3520" s="31">
        <v>228.55</v>
      </c>
      <c r="M3520" s="31"/>
      <c r="N3520" s="33">
        <v>24717.02</v>
      </c>
      <c r="O3520" s="31">
        <v>90</v>
      </c>
    </row>
    <row r="3521" spans="1:15" x14ac:dyDescent="0.25">
      <c r="A3521" s="30">
        <v>127</v>
      </c>
      <c r="B3521" s="31" t="s">
        <v>128</v>
      </c>
      <c r="C3521" s="31" t="s">
        <v>15</v>
      </c>
      <c r="D3521" s="31">
        <v>7</v>
      </c>
      <c r="E3521" s="31">
        <v>7</v>
      </c>
      <c r="F3521" s="32">
        <v>45536</v>
      </c>
      <c r="G3521" s="33">
        <v>13526.94</v>
      </c>
      <c r="H3521" s="31">
        <v>0</v>
      </c>
      <c r="I3521" s="33">
        <v>1300</v>
      </c>
      <c r="J3521" s="33">
        <v>6105.01</v>
      </c>
      <c r="K3521" s="33">
        <v>2680.45</v>
      </c>
      <c r="L3521" s="31">
        <v>28</v>
      </c>
      <c r="M3521" s="31"/>
      <c r="N3521" s="33">
        <v>23640.400000000001</v>
      </c>
      <c r="O3521" s="31">
        <v>0</v>
      </c>
    </row>
    <row r="3522" spans="1:15" x14ac:dyDescent="0.25">
      <c r="A3522" s="30">
        <v>119</v>
      </c>
      <c r="B3522" s="31" t="s">
        <v>131</v>
      </c>
      <c r="C3522" s="31" t="s">
        <v>15</v>
      </c>
      <c r="D3522" s="31">
        <v>7</v>
      </c>
      <c r="E3522" s="31">
        <v>7</v>
      </c>
      <c r="F3522" s="32">
        <v>45536</v>
      </c>
      <c r="G3522" s="33">
        <v>25877.72</v>
      </c>
      <c r="H3522" s="33">
        <v>2750</v>
      </c>
      <c r="I3522" s="31">
        <v>0</v>
      </c>
      <c r="J3522" s="33">
        <v>8707.75</v>
      </c>
      <c r="K3522" s="33">
        <v>2475.5100000000002</v>
      </c>
      <c r="L3522" s="31">
        <v>156.25</v>
      </c>
      <c r="M3522" s="31"/>
      <c r="N3522" s="33">
        <v>39967.230000000003</v>
      </c>
      <c r="O3522" s="31">
        <v>-154</v>
      </c>
    </row>
    <row r="3523" spans="1:15" x14ac:dyDescent="0.25">
      <c r="A3523" s="30">
        <v>41</v>
      </c>
      <c r="B3523" s="31" t="s">
        <v>50</v>
      </c>
      <c r="C3523" s="31" t="s">
        <v>38</v>
      </c>
      <c r="D3523" s="31">
        <v>5</v>
      </c>
      <c r="E3523" s="31">
        <v>6</v>
      </c>
      <c r="F3523" s="32">
        <v>45536</v>
      </c>
      <c r="G3523" s="33">
        <v>27563.93</v>
      </c>
      <c r="H3523" s="33">
        <v>5120</v>
      </c>
      <c r="I3523" s="31">
        <v>699</v>
      </c>
      <c r="J3523" s="33">
        <v>9576.76</v>
      </c>
      <c r="K3523" s="33">
        <v>1835.33</v>
      </c>
      <c r="L3523" s="31">
        <v>824.6</v>
      </c>
      <c r="M3523" s="31"/>
      <c r="N3523" s="33">
        <v>45619.62</v>
      </c>
      <c r="O3523" s="31">
        <v>-245.39</v>
      </c>
    </row>
    <row r="3524" spans="1:15" x14ac:dyDescent="0.25">
      <c r="A3524" s="30">
        <v>97</v>
      </c>
      <c r="B3524" s="31" t="s">
        <v>96</v>
      </c>
      <c r="C3524" s="31" t="s">
        <v>15</v>
      </c>
      <c r="D3524" s="31">
        <v>8</v>
      </c>
      <c r="E3524" s="31">
        <v>7</v>
      </c>
      <c r="F3524" s="32">
        <v>45536</v>
      </c>
      <c r="G3524" s="33">
        <v>11805.03</v>
      </c>
      <c r="H3524" s="33">
        <v>1925</v>
      </c>
      <c r="I3524" s="31">
        <v>501.5</v>
      </c>
      <c r="J3524" s="33">
        <v>14440.39</v>
      </c>
      <c r="K3524" s="33">
        <v>3367.63</v>
      </c>
      <c r="L3524" s="31">
        <v>0</v>
      </c>
      <c r="M3524" s="31"/>
      <c r="N3524" s="33">
        <v>32039.55</v>
      </c>
      <c r="O3524" s="31">
        <v>-25</v>
      </c>
    </row>
    <row r="3525" spans="1:15" x14ac:dyDescent="0.25">
      <c r="A3525" s="30">
        <v>8</v>
      </c>
      <c r="B3525" s="31" t="s">
        <v>18</v>
      </c>
      <c r="C3525" s="31" t="s">
        <v>15</v>
      </c>
      <c r="D3525" s="31">
        <v>6</v>
      </c>
      <c r="E3525" s="31">
        <v>6</v>
      </c>
      <c r="F3525" s="32">
        <v>45536</v>
      </c>
      <c r="G3525" s="33">
        <v>4569.0600000000004</v>
      </c>
      <c r="H3525" s="33">
        <v>7560</v>
      </c>
      <c r="I3525" s="31">
        <v>0</v>
      </c>
      <c r="J3525" s="33">
        <v>5017.79</v>
      </c>
      <c r="K3525" s="31">
        <v>773.21</v>
      </c>
      <c r="L3525" s="31">
        <v>47.57</v>
      </c>
      <c r="M3525" s="31"/>
      <c r="N3525" s="33">
        <v>17967.63</v>
      </c>
      <c r="O3525" s="31">
        <v>0</v>
      </c>
    </row>
    <row r="3526" spans="1:15" x14ac:dyDescent="0.25">
      <c r="A3526" s="30">
        <v>35</v>
      </c>
      <c r="B3526" s="31" t="s">
        <v>61</v>
      </c>
      <c r="C3526" s="31" t="s">
        <v>15</v>
      </c>
      <c r="D3526" s="31">
        <v>9</v>
      </c>
      <c r="E3526" s="31">
        <v>6</v>
      </c>
      <c r="F3526" s="32">
        <v>45536</v>
      </c>
      <c r="G3526" s="33">
        <v>7477.3</v>
      </c>
      <c r="H3526" s="33">
        <v>8075</v>
      </c>
      <c r="I3526" s="31">
        <v>0</v>
      </c>
      <c r="J3526" s="33">
        <v>4057.04</v>
      </c>
      <c r="K3526" s="33">
        <v>1418.95</v>
      </c>
      <c r="L3526" s="31">
        <v>76</v>
      </c>
      <c r="M3526" s="31"/>
      <c r="N3526" s="33">
        <v>21104.29</v>
      </c>
      <c r="O3526" s="31">
        <v>0</v>
      </c>
    </row>
    <row r="3527" spans="1:15" x14ac:dyDescent="0.25">
      <c r="A3527" s="30">
        <v>55</v>
      </c>
      <c r="B3527" s="31" t="s">
        <v>118</v>
      </c>
      <c r="C3527" s="31" t="s">
        <v>36</v>
      </c>
      <c r="D3527" s="31">
        <v>10</v>
      </c>
      <c r="E3527" s="31">
        <v>6</v>
      </c>
      <c r="F3527" s="32">
        <v>45536</v>
      </c>
      <c r="G3527" s="33">
        <v>12165.03</v>
      </c>
      <c r="H3527" s="31">
        <v>700</v>
      </c>
      <c r="I3527" s="31">
        <v>0</v>
      </c>
      <c r="J3527" s="33">
        <v>5368.9</v>
      </c>
      <c r="K3527" s="33">
        <v>3178.35</v>
      </c>
      <c r="L3527" s="31">
        <v>0</v>
      </c>
      <c r="M3527" s="31"/>
      <c r="N3527" s="33">
        <v>21412.28</v>
      </c>
      <c r="O3527" s="31">
        <v>-370</v>
      </c>
    </row>
    <row r="3528" spans="1:15" x14ac:dyDescent="0.25">
      <c r="A3528" s="30">
        <v>117</v>
      </c>
      <c r="B3528" s="31" t="s">
        <v>89</v>
      </c>
      <c r="C3528" s="31" t="s">
        <v>15</v>
      </c>
      <c r="D3528" s="31">
        <v>5</v>
      </c>
      <c r="E3528" s="31">
        <v>7</v>
      </c>
      <c r="F3528" s="32">
        <v>45536</v>
      </c>
      <c r="G3528" s="33">
        <v>3521.63</v>
      </c>
      <c r="H3528" s="33">
        <v>1250</v>
      </c>
      <c r="I3528" s="31">
        <v>0</v>
      </c>
      <c r="J3528" s="33">
        <v>3571.72</v>
      </c>
      <c r="K3528" s="33">
        <v>2441</v>
      </c>
      <c r="L3528" s="33">
        <v>1239</v>
      </c>
      <c r="M3528" s="33"/>
      <c r="N3528" s="33">
        <v>12023.35</v>
      </c>
      <c r="O3528" s="31">
        <v>82.84</v>
      </c>
    </row>
    <row r="3529" spans="1:15" x14ac:dyDescent="0.25">
      <c r="A3529" s="30">
        <v>27</v>
      </c>
      <c r="B3529" s="31" t="s">
        <v>42</v>
      </c>
      <c r="C3529" s="31" t="s">
        <v>15</v>
      </c>
      <c r="D3529" s="31">
        <v>6</v>
      </c>
      <c r="E3529" s="31">
        <v>6</v>
      </c>
      <c r="F3529" s="32">
        <v>45536</v>
      </c>
      <c r="G3529" s="33">
        <v>10054.99</v>
      </c>
      <c r="H3529" s="31">
        <v>0</v>
      </c>
      <c r="I3529" s="31">
        <v>60</v>
      </c>
      <c r="J3529" s="33">
        <v>5946.36</v>
      </c>
      <c r="K3529" s="31">
        <v>783</v>
      </c>
      <c r="L3529" s="31">
        <v>15</v>
      </c>
      <c r="M3529" s="31"/>
      <c r="N3529" s="33">
        <v>16859.349999999999</v>
      </c>
      <c r="O3529" s="31">
        <v>0</v>
      </c>
    </row>
    <row r="3530" spans="1:15" x14ac:dyDescent="0.25">
      <c r="A3530" s="30">
        <v>90</v>
      </c>
      <c r="B3530" s="31" t="s">
        <v>90</v>
      </c>
      <c r="C3530" s="31" t="s">
        <v>38</v>
      </c>
      <c r="D3530" s="31">
        <v>6</v>
      </c>
      <c r="E3530" s="31">
        <v>7</v>
      </c>
      <c r="F3530" s="32">
        <v>45536</v>
      </c>
      <c r="G3530" s="33">
        <v>25440.52</v>
      </c>
      <c r="H3530" s="33">
        <v>1720</v>
      </c>
      <c r="I3530" s="31">
        <v>0</v>
      </c>
      <c r="J3530" s="33">
        <v>12710.7</v>
      </c>
      <c r="K3530" s="33">
        <v>4875.75</v>
      </c>
      <c r="L3530" s="31">
        <v>35</v>
      </c>
      <c r="M3530" s="31"/>
      <c r="N3530" s="33">
        <v>44781.97</v>
      </c>
      <c r="O3530" s="31">
        <v>-207.19</v>
      </c>
    </row>
    <row r="3531" spans="1:15" x14ac:dyDescent="0.25">
      <c r="A3531" s="30">
        <v>146</v>
      </c>
      <c r="B3531" s="31" t="s">
        <v>119</v>
      </c>
      <c r="C3531" s="31" t="s">
        <v>15</v>
      </c>
      <c r="D3531" s="31">
        <v>8</v>
      </c>
      <c r="E3531" s="31">
        <v>6</v>
      </c>
      <c r="F3531" s="32">
        <v>45536</v>
      </c>
      <c r="G3531" s="33">
        <v>17236.64</v>
      </c>
      <c r="H3531" s="33">
        <v>3575</v>
      </c>
      <c r="I3531" s="31">
        <v>0</v>
      </c>
      <c r="J3531" s="33">
        <v>6008</v>
      </c>
      <c r="K3531" s="33">
        <v>1369</v>
      </c>
      <c r="L3531" s="31">
        <v>0</v>
      </c>
      <c r="M3531" s="31"/>
      <c r="N3531" s="33">
        <v>28188.639999999999</v>
      </c>
      <c r="O3531" s="31">
        <v>-200</v>
      </c>
    </row>
    <row r="3532" spans="1:15" ht="30" x14ac:dyDescent="0.25">
      <c r="A3532" s="30">
        <v>58</v>
      </c>
      <c r="B3532" s="31" t="s">
        <v>58</v>
      </c>
      <c r="C3532" s="31" t="s">
        <v>59</v>
      </c>
      <c r="D3532" s="31">
        <v>8</v>
      </c>
      <c r="E3532" s="31">
        <v>6</v>
      </c>
      <c r="F3532" s="32">
        <v>45536</v>
      </c>
      <c r="G3532" s="33">
        <v>14354.03</v>
      </c>
      <c r="H3532" s="33">
        <v>2160</v>
      </c>
      <c r="I3532" s="33">
        <v>14313</v>
      </c>
      <c r="J3532" s="33">
        <v>5390.89</v>
      </c>
      <c r="K3532" s="33">
        <v>3151.25</v>
      </c>
      <c r="L3532" s="31">
        <v>105</v>
      </c>
      <c r="M3532" s="31"/>
      <c r="N3532" s="33">
        <v>39474.17</v>
      </c>
      <c r="O3532" s="31">
        <v>140</v>
      </c>
    </row>
    <row r="3533" spans="1:15" x14ac:dyDescent="0.25">
      <c r="A3533" s="30">
        <v>143</v>
      </c>
      <c r="B3533" s="31" t="s">
        <v>132</v>
      </c>
      <c r="C3533" s="31" t="s">
        <v>32</v>
      </c>
      <c r="D3533" s="31">
        <v>8</v>
      </c>
      <c r="E3533" s="31">
        <v>7</v>
      </c>
      <c r="F3533" s="32">
        <v>45536</v>
      </c>
      <c r="G3533" s="33">
        <v>21295</v>
      </c>
      <c r="H3533" s="33">
        <v>1100</v>
      </c>
      <c r="I3533" s="31">
        <v>120</v>
      </c>
      <c r="J3533" s="33">
        <v>8837.5</v>
      </c>
      <c r="K3533" s="33">
        <v>2720</v>
      </c>
      <c r="L3533" s="31">
        <v>0</v>
      </c>
      <c r="M3533" s="31"/>
      <c r="N3533" s="33">
        <v>34072.5</v>
      </c>
      <c r="O3533" s="31">
        <v>5</v>
      </c>
    </row>
    <row r="3534" spans="1:15" ht="30" x14ac:dyDescent="0.25">
      <c r="A3534" s="30">
        <v>109</v>
      </c>
      <c r="B3534" s="31" t="s">
        <v>99</v>
      </c>
      <c r="C3534" s="31" t="s">
        <v>20</v>
      </c>
      <c r="D3534" s="31">
        <v>7</v>
      </c>
      <c r="E3534" s="31">
        <v>6</v>
      </c>
      <c r="F3534" s="32">
        <v>45536</v>
      </c>
      <c r="G3534" s="33">
        <v>17424</v>
      </c>
      <c r="H3534" s="33">
        <v>14900</v>
      </c>
      <c r="I3534" s="31">
        <v>90</v>
      </c>
      <c r="J3534" s="33">
        <v>6095.8</v>
      </c>
      <c r="K3534" s="33">
        <v>1822.5</v>
      </c>
      <c r="L3534" s="31">
        <v>0</v>
      </c>
      <c r="M3534" s="31"/>
      <c r="N3534" s="33">
        <v>40332.300000000003</v>
      </c>
      <c r="O3534" s="31">
        <v>2.5</v>
      </c>
    </row>
    <row r="3535" spans="1:15" x14ac:dyDescent="0.25">
      <c r="A3535" s="30">
        <v>53</v>
      </c>
      <c r="B3535" s="31" t="s">
        <v>66</v>
      </c>
      <c r="C3535" s="31" t="s">
        <v>36</v>
      </c>
      <c r="D3535" s="31">
        <v>6</v>
      </c>
      <c r="E3535" s="31">
        <v>6</v>
      </c>
      <c r="F3535" s="32">
        <v>45536</v>
      </c>
      <c r="G3535" s="33">
        <v>11455</v>
      </c>
      <c r="H3535" s="33">
        <v>11175</v>
      </c>
      <c r="I3535" s="33">
        <v>1120</v>
      </c>
      <c r="J3535" s="33">
        <v>2992.25</v>
      </c>
      <c r="K3535" s="33">
        <v>1115</v>
      </c>
      <c r="L3535" s="31">
        <v>0</v>
      </c>
      <c r="M3535" s="31"/>
      <c r="N3535" s="33">
        <v>27857.25</v>
      </c>
      <c r="O3535" s="31">
        <v>-185</v>
      </c>
    </row>
    <row r="3536" spans="1:15" x14ac:dyDescent="0.25">
      <c r="A3536" s="30">
        <v>22</v>
      </c>
      <c r="B3536" s="31" t="s">
        <v>34</v>
      </c>
      <c r="C3536" s="31" t="s">
        <v>15</v>
      </c>
      <c r="D3536" s="31">
        <v>6</v>
      </c>
      <c r="E3536" s="31">
        <v>4.5</v>
      </c>
      <c r="F3536" s="32">
        <v>45536</v>
      </c>
      <c r="G3536" s="33">
        <v>2701.51</v>
      </c>
      <c r="H3536" s="33">
        <v>4530</v>
      </c>
      <c r="I3536" s="33">
        <v>1345</v>
      </c>
      <c r="J3536" s="31">
        <v>785.35</v>
      </c>
      <c r="K3536" s="31">
        <v>100</v>
      </c>
      <c r="L3536" s="31">
        <v>0</v>
      </c>
      <c r="M3536" s="31"/>
      <c r="N3536" s="33">
        <v>9461.86</v>
      </c>
      <c r="O3536" s="31">
        <v>200</v>
      </c>
    </row>
    <row r="3537" spans="1:15" x14ac:dyDescent="0.25">
      <c r="A3537" s="30">
        <v>118</v>
      </c>
      <c r="B3537" s="31" t="s">
        <v>102</v>
      </c>
      <c r="C3537" s="31" t="s">
        <v>15</v>
      </c>
      <c r="D3537" s="31">
        <v>8</v>
      </c>
      <c r="E3537" s="31">
        <v>7</v>
      </c>
      <c r="F3537" s="32">
        <v>45536</v>
      </c>
      <c r="G3537" s="33">
        <v>26168.99</v>
      </c>
      <c r="H3537" s="33">
        <v>1135.75</v>
      </c>
      <c r="I3537" s="31">
        <v>685</v>
      </c>
      <c r="J3537" s="33">
        <v>8784.14</v>
      </c>
      <c r="K3537" s="33">
        <v>4838.41</v>
      </c>
      <c r="L3537" s="31">
        <v>124.47</v>
      </c>
      <c r="M3537" s="31"/>
      <c r="N3537" s="33">
        <v>41736.76</v>
      </c>
      <c r="O3537" s="31">
        <v>0</v>
      </c>
    </row>
    <row r="3538" spans="1:15" x14ac:dyDescent="0.25">
      <c r="A3538" s="30">
        <v>94</v>
      </c>
      <c r="B3538" s="31" t="s">
        <v>124</v>
      </c>
      <c r="C3538" s="31" t="s">
        <v>38</v>
      </c>
      <c r="D3538" s="31">
        <v>7</v>
      </c>
      <c r="E3538" s="31">
        <v>7</v>
      </c>
      <c r="F3538" s="32">
        <v>45536</v>
      </c>
      <c r="G3538" s="33">
        <v>28718.97</v>
      </c>
      <c r="H3538" s="33">
        <v>7080</v>
      </c>
      <c r="I3538" s="33">
        <v>2310.98</v>
      </c>
      <c r="J3538" s="33">
        <v>9872.74</v>
      </c>
      <c r="K3538" s="33">
        <v>3151.52</v>
      </c>
      <c r="L3538" s="31">
        <v>0</v>
      </c>
      <c r="M3538" s="31"/>
      <c r="N3538" s="33">
        <v>51134.21</v>
      </c>
      <c r="O3538" s="31">
        <v>-382.22</v>
      </c>
    </row>
    <row r="3539" spans="1:15" x14ac:dyDescent="0.25">
      <c r="A3539" s="30">
        <v>21</v>
      </c>
      <c r="B3539" s="31" t="s">
        <v>33</v>
      </c>
      <c r="C3539" s="31" t="s">
        <v>15</v>
      </c>
      <c r="D3539" s="31">
        <v>6</v>
      </c>
      <c r="E3539" s="31">
        <v>6</v>
      </c>
      <c r="F3539" s="32">
        <v>45536</v>
      </c>
      <c r="G3539" s="33">
        <v>20833.62</v>
      </c>
      <c r="H3539" s="33">
        <v>16552.61</v>
      </c>
      <c r="I3539" s="33">
        <v>1065</v>
      </c>
      <c r="J3539" s="33">
        <v>8225.91</v>
      </c>
      <c r="K3539" s="33">
        <v>2409.6</v>
      </c>
      <c r="L3539" s="31">
        <v>391.17</v>
      </c>
      <c r="M3539" s="31"/>
      <c r="N3539" s="33">
        <v>49477.91</v>
      </c>
      <c r="O3539" s="31">
        <v>-200</v>
      </c>
    </row>
    <row r="3540" spans="1:15" x14ac:dyDescent="0.25">
      <c r="A3540" s="30">
        <v>32</v>
      </c>
      <c r="B3540" s="31" t="s">
        <v>49</v>
      </c>
      <c r="C3540" s="31" t="s">
        <v>15</v>
      </c>
      <c r="D3540" s="31">
        <v>7</v>
      </c>
      <c r="E3540" s="31">
        <v>7</v>
      </c>
      <c r="F3540" s="32">
        <v>45536</v>
      </c>
      <c r="G3540" s="33">
        <v>11224.96</v>
      </c>
      <c r="H3540" s="33">
        <v>7125</v>
      </c>
      <c r="I3540" s="31">
        <v>0</v>
      </c>
      <c r="J3540" s="33">
        <v>3737.25</v>
      </c>
      <c r="K3540" s="31">
        <v>628.85</v>
      </c>
      <c r="L3540" s="31">
        <v>19.989999999999998</v>
      </c>
      <c r="M3540" s="31"/>
      <c r="N3540" s="33">
        <v>22736.05</v>
      </c>
      <c r="O3540" s="31">
        <v>22.81</v>
      </c>
    </row>
    <row r="3541" spans="1:15" x14ac:dyDescent="0.25">
      <c r="A3541" s="30">
        <v>40</v>
      </c>
      <c r="B3541" s="31" t="s">
        <v>57</v>
      </c>
      <c r="C3541" s="31" t="s">
        <v>32</v>
      </c>
      <c r="D3541" s="31">
        <v>7</v>
      </c>
      <c r="E3541" s="31">
        <v>6</v>
      </c>
      <c r="F3541" s="32">
        <v>45536</v>
      </c>
      <c r="G3541" s="33">
        <v>23590</v>
      </c>
      <c r="H3541" s="31">
        <v>275</v>
      </c>
      <c r="I3541" s="31">
        <v>550</v>
      </c>
      <c r="J3541" s="33">
        <v>10174.6</v>
      </c>
      <c r="K3541" s="33">
        <v>1918.4</v>
      </c>
      <c r="L3541" s="31">
        <v>83.87</v>
      </c>
      <c r="M3541" s="31"/>
      <c r="N3541" s="33">
        <v>36591.870000000003</v>
      </c>
      <c r="O3541" s="31">
        <v>-1.79</v>
      </c>
    </row>
    <row r="3542" spans="1:15" x14ac:dyDescent="0.25">
      <c r="A3542" s="30">
        <v>66</v>
      </c>
      <c r="B3542" s="31" t="s">
        <v>138</v>
      </c>
      <c r="C3542" s="31" t="s">
        <v>32</v>
      </c>
      <c r="D3542" s="31">
        <v>8</v>
      </c>
      <c r="E3542" s="31">
        <v>7</v>
      </c>
      <c r="F3542" s="32">
        <v>45536</v>
      </c>
      <c r="G3542" s="33">
        <v>33677.03</v>
      </c>
      <c r="H3542" s="31">
        <v>0</v>
      </c>
      <c r="I3542" s="31">
        <v>0</v>
      </c>
      <c r="J3542" s="33">
        <v>28053.94</v>
      </c>
      <c r="K3542" s="33">
        <v>9492.2199999999993</v>
      </c>
      <c r="L3542" s="31">
        <v>0</v>
      </c>
      <c r="M3542" s="31"/>
      <c r="N3542" s="33">
        <v>71223.19</v>
      </c>
      <c r="O3542" s="31">
        <v>-100</v>
      </c>
    </row>
    <row r="3543" spans="1:15" x14ac:dyDescent="0.25">
      <c r="A3543" s="30">
        <v>17</v>
      </c>
      <c r="B3543" s="31" t="s">
        <v>28</v>
      </c>
      <c r="C3543" s="31" t="s">
        <v>15</v>
      </c>
      <c r="D3543" s="31">
        <v>7</v>
      </c>
      <c r="E3543" s="31">
        <v>6</v>
      </c>
      <c r="F3543" s="32">
        <v>45536</v>
      </c>
      <c r="G3543" s="33">
        <v>8471</v>
      </c>
      <c r="H3543" s="31">
        <v>0</v>
      </c>
      <c r="I3543" s="33">
        <v>2584</v>
      </c>
      <c r="J3543" s="33">
        <v>5884.25</v>
      </c>
      <c r="K3543" s="33">
        <v>1306.25</v>
      </c>
      <c r="L3543" s="31">
        <v>39.979999999999997</v>
      </c>
      <c r="M3543" s="31"/>
      <c r="N3543" s="33">
        <v>18285.48</v>
      </c>
      <c r="O3543" s="31">
        <v>0</v>
      </c>
    </row>
    <row r="3544" spans="1:15" x14ac:dyDescent="0.25">
      <c r="A3544" s="30">
        <v>60</v>
      </c>
      <c r="B3544" s="31" t="s">
        <v>67</v>
      </c>
      <c r="C3544" s="31" t="s">
        <v>15</v>
      </c>
      <c r="D3544" s="31">
        <v>7</v>
      </c>
      <c r="E3544" s="31">
        <v>6</v>
      </c>
      <c r="F3544" s="32">
        <v>45536</v>
      </c>
      <c r="G3544" s="33">
        <v>8195</v>
      </c>
      <c r="H3544" s="33">
        <v>2475</v>
      </c>
      <c r="I3544" s="31">
        <v>0</v>
      </c>
      <c r="J3544" s="33">
        <v>7756.5</v>
      </c>
      <c r="K3544" s="31">
        <v>962</v>
      </c>
      <c r="L3544" s="31">
        <v>74.989999999999995</v>
      </c>
      <c r="M3544" s="31"/>
      <c r="N3544" s="33">
        <v>19463.490000000002</v>
      </c>
      <c r="O3544" s="31">
        <v>0</v>
      </c>
    </row>
    <row r="3545" spans="1:15" x14ac:dyDescent="0.25">
      <c r="A3545" s="30">
        <v>70</v>
      </c>
      <c r="B3545" s="31" t="s">
        <v>69</v>
      </c>
      <c r="C3545" s="31" t="s">
        <v>15</v>
      </c>
      <c r="D3545" s="31">
        <v>8</v>
      </c>
      <c r="E3545" s="31">
        <v>6</v>
      </c>
      <c r="F3545" s="32">
        <v>45536</v>
      </c>
      <c r="G3545" s="33">
        <v>7044.96</v>
      </c>
      <c r="H3545" s="33">
        <v>2650</v>
      </c>
      <c r="I3545" s="31">
        <v>305</v>
      </c>
      <c r="J3545" s="33">
        <v>2293.75</v>
      </c>
      <c r="K3545" s="31">
        <v>803</v>
      </c>
      <c r="L3545" s="31">
        <v>0</v>
      </c>
      <c r="M3545" s="31"/>
      <c r="N3545" s="33">
        <v>13096.71</v>
      </c>
      <c r="O3545" s="31">
        <v>17.25</v>
      </c>
    </row>
    <row r="3546" spans="1:15" ht="30" x14ac:dyDescent="0.25">
      <c r="A3546" s="30">
        <v>95</v>
      </c>
      <c r="B3546" s="31" t="s">
        <v>98</v>
      </c>
      <c r="C3546" s="31" t="s">
        <v>59</v>
      </c>
      <c r="D3546" s="31">
        <v>7</v>
      </c>
      <c r="E3546" s="31">
        <v>7</v>
      </c>
      <c r="F3546" s="32">
        <v>45536</v>
      </c>
      <c r="G3546" s="33">
        <v>14604.62</v>
      </c>
      <c r="H3546" s="33">
        <v>1263</v>
      </c>
      <c r="I3546" s="31">
        <v>445</v>
      </c>
      <c r="J3546" s="33">
        <v>5084.6899999999996</v>
      </c>
      <c r="K3546" s="33">
        <v>2171.5500000000002</v>
      </c>
      <c r="L3546" s="31">
        <v>341.1</v>
      </c>
      <c r="M3546" s="31"/>
      <c r="N3546" s="33">
        <v>23909.96</v>
      </c>
      <c r="O3546" s="31">
        <v>-247.4</v>
      </c>
    </row>
    <row r="3547" spans="1:15" x14ac:dyDescent="0.25">
      <c r="A3547" s="30">
        <v>44</v>
      </c>
      <c r="B3547" s="31" t="s">
        <v>84</v>
      </c>
      <c r="C3547" s="31" t="s">
        <v>15</v>
      </c>
      <c r="D3547" s="31">
        <v>7</v>
      </c>
      <c r="E3547" s="31">
        <v>6</v>
      </c>
      <c r="F3547" s="32">
        <v>45536</v>
      </c>
      <c r="G3547" s="33">
        <v>25277.9</v>
      </c>
      <c r="H3547" s="33">
        <v>4500</v>
      </c>
      <c r="I3547" s="33">
        <v>1450</v>
      </c>
      <c r="J3547" s="33">
        <v>8552.2099999999991</v>
      </c>
      <c r="K3547" s="33">
        <v>1966.3</v>
      </c>
      <c r="L3547" s="31">
        <v>0</v>
      </c>
      <c r="M3547" s="31"/>
      <c r="N3547" s="33">
        <v>41746.410000000003</v>
      </c>
      <c r="O3547" s="31">
        <v>-120</v>
      </c>
    </row>
    <row r="3548" spans="1:15" x14ac:dyDescent="0.25">
      <c r="A3548" s="30">
        <v>108</v>
      </c>
      <c r="B3548" s="31" t="s">
        <v>97</v>
      </c>
      <c r="C3548" s="31" t="s">
        <v>15</v>
      </c>
      <c r="D3548" s="31">
        <v>9</v>
      </c>
      <c r="E3548" s="31">
        <v>4.5</v>
      </c>
      <c r="F3548" s="32">
        <v>45536</v>
      </c>
      <c r="G3548" s="33">
        <v>7539.08</v>
      </c>
      <c r="H3548" s="33">
        <v>6120</v>
      </c>
      <c r="I3548" s="31">
        <v>650</v>
      </c>
      <c r="J3548" s="33">
        <v>1821.36</v>
      </c>
      <c r="K3548" s="31">
        <v>440.12</v>
      </c>
      <c r="L3548" s="31">
        <v>0</v>
      </c>
      <c r="M3548" s="31"/>
      <c r="N3548" s="33">
        <v>16570.560000000001</v>
      </c>
      <c r="O3548" s="31">
        <v>-24.87</v>
      </c>
    </row>
    <row r="3549" spans="1:15" x14ac:dyDescent="0.25">
      <c r="A3549" s="30">
        <v>902</v>
      </c>
      <c r="B3549" s="31" t="s">
        <v>140</v>
      </c>
      <c r="C3549" s="31" t="s">
        <v>36</v>
      </c>
      <c r="D3549" s="31">
        <v>8</v>
      </c>
      <c r="E3549" s="31">
        <v>0</v>
      </c>
      <c r="F3549" s="32">
        <v>45536</v>
      </c>
      <c r="G3549" s="31">
        <v>771</v>
      </c>
      <c r="H3549" s="31">
        <v>0</v>
      </c>
      <c r="I3549" s="31">
        <v>0</v>
      </c>
      <c r="J3549" s="33">
        <v>1130.98</v>
      </c>
      <c r="K3549" s="31">
        <v>0</v>
      </c>
      <c r="L3549" s="31">
        <v>0</v>
      </c>
      <c r="M3549" s="31"/>
      <c r="N3549" s="33">
        <v>1901.98</v>
      </c>
      <c r="O3549" s="31">
        <v>0</v>
      </c>
    </row>
    <row r="3550" spans="1:15" x14ac:dyDescent="0.25">
      <c r="A3550" s="30">
        <v>72</v>
      </c>
      <c r="B3550" s="31" t="s">
        <v>71</v>
      </c>
      <c r="C3550" s="31" t="s">
        <v>32</v>
      </c>
      <c r="D3550" s="31">
        <v>8</v>
      </c>
      <c r="E3550" s="31">
        <v>6</v>
      </c>
      <c r="F3550" s="32">
        <v>45536</v>
      </c>
      <c r="G3550" s="33">
        <v>12800.89</v>
      </c>
      <c r="H3550" s="33">
        <v>18600</v>
      </c>
      <c r="I3550" s="33">
        <v>1090</v>
      </c>
      <c r="J3550" s="33">
        <v>2875.41</v>
      </c>
      <c r="K3550" s="31">
        <v>833</v>
      </c>
      <c r="L3550" s="31">
        <v>86.97</v>
      </c>
      <c r="M3550" s="31"/>
      <c r="N3550" s="33">
        <v>36286.269999999997</v>
      </c>
      <c r="O3550" s="31">
        <v>420</v>
      </c>
    </row>
    <row r="3551" spans="1:15" x14ac:dyDescent="0.25">
      <c r="A3551" s="30">
        <v>36</v>
      </c>
      <c r="B3551" s="31" t="s">
        <v>52</v>
      </c>
      <c r="C3551" s="31" t="s">
        <v>15</v>
      </c>
      <c r="D3551" s="31">
        <v>7</v>
      </c>
      <c r="E3551" s="31">
        <v>6</v>
      </c>
      <c r="F3551" s="32">
        <v>45536</v>
      </c>
      <c r="G3551" s="33">
        <v>15171.1</v>
      </c>
      <c r="H3551" s="33">
        <v>11250</v>
      </c>
      <c r="I3551" s="33">
        <v>3600</v>
      </c>
      <c r="J3551" s="33">
        <v>7927.6</v>
      </c>
      <c r="K3551" s="33">
        <v>1591.2</v>
      </c>
      <c r="L3551" s="31">
        <v>0</v>
      </c>
      <c r="M3551" s="31"/>
      <c r="N3551" s="33">
        <v>39539.9</v>
      </c>
      <c r="O3551" s="31">
        <v>63</v>
      </c>
    </row>
    <row r="3552" spans="1:15" x14ac:dyDescent="0.25">
      <c r="A3552" s="30">
        <v>49</v>
      </c>
      <c r="B3552" s="31" t="s">
        <v>64</v>
      </c>
      <c r="C3552" s="31" t="s">
        <v>15</v>
      </c>
      <c r="D3552" s="31">
        <v>7</v>
      </c>
      <c r="E3552" s="31">
        <v>6</v>
      </c>
      <c r="F3552" s="32">
        <v>45536</v>
      </c>
      <c r="G3552" s="33">
        <v>6905.78</v>
      </c>
      <c r="H3552" s="33">
        <v>3264.16</v>
      </c>
      <c r="I3552" s="33">
        <v>1321</v>
      </c>
      <c r="J3552" s="33">
        <v>4551.8999999999996</v>
      </c>
      <c r="K3552" s="33">
        <v>1797.03</v>
      </c>
      <c r="L3552" s="31">
        <v>874.99</v>
      </c>
      <c r="M3552" s="31"/>
      <c r="N3552" s="33">
        <v>18714.86</v>
      </c>
      <c r="O3552" s="31">
        <v>-25</v>
      </c>
    </row>
    <row r="3553" spans="1:15" x14ac:dyDescent="0.25">
      <c r="A3553" s="30">
        <v>73</v>
      </c>
      <c r="B3553" s="31" t="s">
        <v>112</v>
      </c>
      <c r="C3553" s="31" t="s">
        <v>38</v>
      </c>
      <c r="D3553" s="31">
        <v>7</v>
      </c>
      <c r="E3553" s="31">
        <v>7</v>
      </c>
      <c r="F3553" s="32">
        <v>45536</v>
      </c>
      <c r="G3553" s="33">
        <v>20117.599999999999</v>
      </c>
      <c r="H3553" s="31">
        <v>0</v>
      </c>
      <c r="I3553" s="31">
        <v>0</v>
      </c>
      <c r="J3553" s="33">
        <v>9164.5300000000007</v>
      </c>
      <c r="K3553" s="33">
        <v>2694.7</v>
      </c>
      <c r="L3553" s="31">
        <v>85</v>
      </c>
      <c r="M3553" s="31"/>
      <c r="N3553" s="33">
        <v>32061.83</v>
      </c>
      <c r="O3553" s="31">
        <v>-405.08</v>
      </c>
    </row>
    <row r="3554" spans="1:15" x14ac:dyDescent="0.25">
      <c r="A3554" s="30">
        <v>20</v>
      </c>
      <c r="B3554" s="31" t="s">
        <v>30</v>
      </c>
      <c r="C3554" s="31" t="s">
        <v>15</v>
      </c>
      <c r="D3554" s="31">
        <v>6</v>
      </c>
      <c r="E3554" s="31">
        <v>4.5</v>
      </c>
      <c r="F3554" s="32">
        <v>45536</v>
      </c>
      <c r="G3554" s="33">
        <v>2368.5</v>
      </c>
      <c r="H3554" s="33">
        <v>3900</v>
      </c>
      <c r="I3554" s="31">
        <v>300</v>
      </c>
      <c r="J3554" s="33">
        <v>1109</v>
      </c>
      <c r="K3554" s="31">
        <v>269</v>
      </c>
      <c r="L3554" s="31">
        <v>0</v>
      </c>
      <c r="M3554" s="31"/>
      <c r="N3554" s="33">
        <v>7946.5</v>
      </c>
      <c r="O3554" s="31">
        <v>100</v>
      </c>
    </row>
    <row r="3555" spans="1:15" x14ac:dyDescent="0.25">
      <c r="A3555" s="30">
        <v>133</v>
      </c>
      <c r="B3555" s="31" t="s">
        <v>135</v>
      </c>
      <c r="C3555" s="31" t="s">
        <v>32</v>
      </c>
      <c r="D3555" s="31">
        <v>7</v>
      </c>
      <c r="E3555" s="31">
        <v>7</v>
      </c>
      <c r="F3555" s="32">
        <v>45536</v>
      </c>
      <c r="G3555" s="33">
        <v>19684.759999999998</v>
      </c>
      <c r="H3555" s="33">
        <v>1400</v>
      </c>
      <c r="I3555" s="33">
        <v>1080</v>
      </c>
      <c r="J3555" s="33">
        <v>7437.72</v>
      </c>
      <c r="K3555" s="33">
        <v>4219.24</v>
      </c>
      <c r="L3555" s="31">
        <v>490</v>
      </c>
      <c r="M3555" s="31"/>
      <c r="N3555" s="33">
        <v>34311.72</v>
      </c>
      <c r="O3555" s="31">
        <v>-319.14</v>
      </c>
    </row>
    <row r="3556" spans="1:15" x14ac:dyDescent="0.25">
      <c r="A3556" s="30">
        <v>100</v>
      </c>
      <c r="B3556" s="31" t="s">
        <v>103</v>
      </c>
      <c r="C3556" s="31" t="s">
        <v>15</v>
      </c>
      <c r="D3556" s="31">
        <v>8</v>
      </c>
      <c r="E3556" s="31">
        <v>6</v>
      </c>
      <c r="F3556" s="32">
        <v>45536</v>
      </c>
      <c r="G3556" s="33">
        <v>7218.35</v>
      </c>
      <c r="H3556" s="33">
        <v>3275</v>
      </c>
      <c r="I3556" s="31">
        <v>0</v>
      </c>
      <c r="J3556" s="33">
        <v>14832.03</v>
      </c>
      <c r="K3556" s="33">
        <v>9935.4599999999991</v>
      </c>
      <c r="L3556" s="31">
        <v>269</v>
      </c>
      <c r="M3556" s="31"/>
      <c r="N3556" s="33">
        <v>35529.839999999997</v>
      </c>
      <c r="O3556" s="31">
        <v>190</v>
      </c>
    </row>
    <row r="3557" spans="1:15" x14ac:dyDescent="0.25">
      <c r="A3557" s="30">
        <v>63</v>
      </c>
      <c r="B3557" s="31" t="s">
        <v>56</v>
      </c>
      <c r="C3557" s="31" t="s">
        <v>15</v>
      </c>
      <c r="D3557" s="31">
        <v>8</v>
      </c>
      <c r="E3557" s="31">
        <v>6</v>
      </c>
      <c r="F3557" s="32">
        <v>45536</v>
      </c>
      <c r="G3557" s="33">
        <v>8060</v>
      </c>
      <c r="H3557" s="33">
        <v>3993.5</v>
      </c>
      <c r="I3557" s="33">
        <v>1021.09</v>
      </c>
      <c r="J3557" s="33">
        <v>6607.12</v>
      </c>
      <c r="K3557" s="33">
        <v>1524</v>
      </c>
      <c r="L3557" s="33">
        <v>7384.4</v>
      </c>
      <c r="M3557" s="33"/>
      <c r="N3557" s="33">
        <v>28590.11</v>
      </c>
      <c r="O3557" s="31">
        <v>-37.99</v>
      </c>
    </row>
    <row r="3558" spans="1:15" x14ac:dyDescent="0.25">
      <c r="A3558" s="30">
        <v>79</v>
      </c>
      <c r="B3558" s="31" t="s">
        <v>123</v>
      </c>
      <c r="C3558" s="31" t="s">
        <v>38</v>
      </c>
      <c r="D3558" s="31">
        <v>7</v>
      </c>
      <c r="E3558" s="31">
        <v>7</v>
      </c>
      <c r="F3558" s="32">
        <v>45536</v>
      </c>
      <c r="G3558" s="33">
        <v>16331.85</v>
      </c>
      <c r="H3558" s="33">
        <v>1794</v>
      </c>
      <c r="I3558" s="31">
        <v>685.5</v>
      </c>
      <c r="J3558" s="33">
        <v>4695.3</v>
      </c>
      <c r="K3558" s="33">
        <v>2895.97</v>
      </c>
      <c r="L3558" s="31">
        <v>759.91</v>
      </c>
      <c r="M3558" s="31"/>
      <c r="N3558" s="33">
        <v>27162.53</v>
      </c>
      <c r="O3558" s="31">
        <v>-316.68</v>
      </c>
    </row>
    <row r="3559" spans="1:15" x14ac:dyDescent="0.25">
      <c r="A3559" s="30">
        <v>62</v>
      </c>
      <c r="B3559" s="31" t="s">
        <v>63</v>
      </c>
      <c r="C3559" s="31" t="s">
        <v>15</v>
      </c>
      <c r="D3559" s="31">
        <v>9</v>
      </c>
      <c r="E3559" s="31">
        <v>6</v>
      </c>
      <c r="F3559" s="32">
        <v>45536</v>
      </c>
      <c r="G3559" s="33">
        <v>6886.31</v>
      </c>
      <c r="H3559" s="33">
        <v>5600</v>
      </c>
      <c r="I3559" s="31">
        <v>450</v>
      </c>
      <c r="J3559" s="33">
        <v>3932.18</v>
      </c>
      <c r="K3559" s="31">
        <v>746.51</v>
      </c>
      <c r="L3559" s="31">
        <v>15</v>
      </c>
      <c r="M3559" s="31"/>
      <c r="N3559" s="33">
        <v>17630</v>
      </c>
      <c r="O3559" s="31">
        <v>-101.25</v>
      </c>
    </row>
    <row r="3560" spans="1:15" ht="30" x14ac:dyDescent="0.25">
      <c r="A3560" s="30">
        <v>98</v>
      </c>
      <c r="B3560" s="31" t="s">
        <v>133</v>
      </c>
      <c r="C3560" s="31" t="s">
        <v>59</v>
      </c>
      <c r="D3560" s="31">
        <v>8</v>
      </c>
      <c r="E3560" s="31">
        <v>6</v>
      </c>
      <c r="F3560" s="32">
        <v>45536</v>
      </c>
      <c r="G3560" s="33">
        <v>5638</v>
      </c>
      <c r="H3560" s="31">
        <v>0</v>
      </c>
      <c r="I3560" s="31">
        <v>0</v>
      </c>
      <c r="J3560" s="33">
        <v>4091.8</v>
      </c>
      <c r="K3560" s="31">
        <v>588.08000000000004</v>
      </c>
      <c r="L3560" s="31">
        <v>0</v>
      </c>
      <c r="M3560" s="31"/>
      <c r="N3560" s="33">
        <v>10317.879999999999</v>
      </c>
      <c r="O3560" s="31">
        <v>0</v>
      </c>
    </row>
    <row r="3561" spans="1:15" x14ac:dyDescent="0.25">
      <c r="A3561" s="30">
        <v>113</v>
      </c>
      <c r="B3561" s="31" t="s">
        <v>109</v>
      </c>
      <c r="C3561" s="31" t="s">
        <v>32</v>
      </c>
      <c r="D3561" s="31">
        <v>6</v>
      </c>
      <c r="E3561" s="31">
        <v>7</v>
      </c>
      <c r="F3561" s="32">
        <v>45536</v>
      </c>
      <c r="G3561" s="33">
        <v>19590.88</v>
      </c>
      <c r="H3561" s="33">
        <v>9880.4500000000007</v>
      </c>
      <c r="I3561" s="31">
        <v>425</v>
      </c>
      <c r="J3561" s="33">
        <v>6463.13</v>
      </c>
      <c r="K3561" s="33">
        <v>2188.09</v>
      </c>
      <c r="L3561" s="31">
        <v>406.36</v>
      </c>
      <c r="M3561" s="31"/>
      <c r="N3561" s="33">
        <v>38953.910000000003</v>
      </c>
      <c r="O3561" s="31">
        <v>-518.19000000000005</v>
      </c>
    </row>
    <row r="3562" spans="1:15" x14ac:dyDescent="0.25">
      <c r="A3562" s="30">
        <v>128</v>
      </c>
      <c r="B3562" s="31" t="s">
        <v>111</v>
      </c>
      <c r="C3562" s="31" t="s">
        <v>15</v>
      </c>
      <c r="D3562" s="31">
        <v>7</v>
      </c>
      <c r="E3562" s="31">
        <v>6</v>
      </c>
      <c r="F3562" s="32">
        <v>45536</v>
      </c>
      <c r="G3562" s="33">
        <v>4753.01</v>
      </c>
      <c r="H3562" s="33">
        <v>7980</v>
      </c>
      <c r="I3562" s="31">
        <v>0</v>
      </c>
      <c r="J3562" s="33">
        <v>1392.95</v>
      </c>
      <c r="K3562" s="31">
        <v>763.84</v>
      </c>
      <c r="L3562" s="31">
        <v>32.979999999999997</v>
      </c>
      <c r="M3562" s="31"/>
      <c r="N3562" s="33">
        <v>14922.78</v>
      </c>
      <c r="O3562" s="31">
        <v>-60</v>
      </c>
    </row>
    <row r="3563" spans="1:15" x14ac:dyDescent="0.25">
      <c r="A3563" s="30">
        <v>7</v>
      </c>
      <c r="B3563" s="31" t="s">
        <v>17</v>
      </c>
      <c r="C3563" s="31" t="s">
        <v>15</v>
      </c>
      <c r="D3563" s="31">
        <v>6</v>
      </c>
      <c r="E3563" s="31">
        <v>6</v>
      </c>
      <c r="F3563" s="32">
        <v>45536</v>
      </c>
      <c r="G3563" s="33">
        <v>2142</v>
      </c>
      <c r="H3563" s="31">
        <v>0</v>
      </c>
      <c r="I3563" s="31">
        <v>0</v>
      </c>
      <c r="J3563" s="31">
        <v>404.75</v>
      </c>
      <c r="K3563" s="31">
        <v>102</v>
      </c>
      <c r="L3563" s="31">
        <v>0</v>
      </c>
      <c r="M3563" s="31"/>
      <c r="N3563" s="33">
        <v>2648.75</v>
      </c>
      <c r="O3563" s="31">
        <v>0</v>
      </c>
    </row>
    <row r="3564" spans="1:15" x14ac:dyDescent="0.25">
      <c r="A3564" s="30">
        <v>6</v>
      </c>
      <c r="B3564" s="31" t="s">
        <v>16</v>
      </c>
      <c r="C3564" s="31" t="s">
        <v>15</v>
      </c>
      <c r="D3564" s="31">
        <v>6</v>
      </c>
      <c r="E3564" s="31">
        <v>6</v>
      </c>
      <c r="F3564" s="32">
        <v>45536</v>
      </c>
      <c r="G3564" s="33">
        <v>7665.01</v>
      </c>
      <c r="H3564" s="33">
        <v>2600</v>
      </c>
      <c r="I3564" s="31">
        <v>0</v>
      </c>
      <c r="J3564" s="33">
        <v>2631.75</v>
      </c>
      <c r="K3564" s="31">
        <v>997.5</v>
      </c>
      <c r="L3564" s="31">
        <v>48</v>
      </c>
      <c r="M3564" s="31"/>
      <c r="N3564" s="33">
        <v>13942.26</v>
      </c>
      <c r="O3564" s="31">
        <v>0</v>
      </c>
    </row>
    <row r="3565" spans="1:15" x14ac:dyDescent="0.25">
      <c r="A3565" s="30">
        <v>88</v>
      </c>
      <c r="B3565" s="31" t="s">
        <v>92</v>
      </c>
      <c r="C3565" s="31" t="s">
        <v>15</v>
      </c>
      <c r="D3565" s="31">
        <v>7</v>
      </c>
      <c r="E3565" s="31">
        <v>7</v>
      </c>
      <c r="F3565" s="32">
        <v>45536</v>
      </c>
      <c r="G3565" s="33">
        <v>18685.12</v>
      </c>
      <c r="H3565" s="31">
        <v>700</v>
      </c>
      <c r="I3565" s="33">
        <v>2660</v>
      </c>
      <c r="J3565" s="33">
        <v>7225.7</v>
      </c>
      <c r="K3565" s="33">
        <v>3120.77</v>
      </c>
      <c r="L3565" s="33">
        <v>1223.94</v>
      </c>
      <c r="M3565" s="33"/>
      <c r="N3565" s="33">
        <v>33615.53</v>
      </c>
      <c r="O3565" s="31">
        <v>50</v>
      </c>
    </row>
    <row r="3566" spans="1:15" x14ac:dyDescent="0.25">
      <c r="A3566" s="30">
        <v>47</v>
      </c>
      <c r="B3566" s="31" t="s">
        <v>77</v>
      </c>
      <c r="C3566" s="31" t="s">
        <v>36</v>
      </c>
      <c r="D3566" s="31">
        <v>9</v>
      </c>
      <c r="E3566" s="31">
        <v>6</v>
      </c>
      <c r="F3566" s="32">
        <v>45536</v>
      </c>
      <c r="G3566" s="33">
        <v>18822.13</v>
      </c>
      <c r="H3566" s="33">
        <v>5100</v>
      </c>
      <c r="I3566" s="33">
        <v>6485</v>
      </c>
      <c r="J3566" s="33">
        <v>10536.07</v>
      </c>
      <c r="K3566" s="33">
        <v>4034.21</v>
      </c>
      <c r="L3566" s="33">
        <v>2552.19</v>
      </c>
      <c r="M3566" s="33"/>
      <c r="N3566" s="33">
        <v>47529.599999999999</v>
      </c>
      <c r="O3566" s="31">
        <v>50</v>
      </c>
    </row>
    <row r="3567" spans="1:15" x14ac:dyDescent="0.25">
      <c r="A3567" s="30">
        <v>11</v>
      </c>
      <c r="B3567" s="31" t="s">
        <v>22</v>
      </c>
      <c r="C3567" s="31" t="s">
        <v>15</v>
      </c>
      <c r="D3567" s="31">
        <v>6</v>
      </c>
      <c r="E3567" s="31">
        <v>6</v>
      </c>
      <c r="F3567" s="32">
        <v>45536</v>
      </c>
      <c r="G3567" s="33">
        <v>6000.26</v>
      </c>
      <c r="H3567" s="33">
        <v>21520</v>
      </c>
      <c r="I3567" s="31">
        <v>890</v>
      </c>
      <c r="J3567" s="33">
        <v>3418.47</v>
      </c>
      <c r="K3567" s="31">
        <v>442</v>
      </c>
      <c r="L3567" s="31">
        <v>30</v>
      </c>
      <c r="M3567" s="31"/>
      <c r="N3567" s="33">
        <v>32300.73</v>
      </c>
      <c r="O3567" s="31">
        <v>0</v>
      </c>
    </row>
    <row r="3568" spans="1:15" x14ac:dyDescent="0.25">
      <c r="A3568" s="30">
        <v>4</v>
      </c>
      <c r="B3568" s="31" t="s">
        <v>37</v>
      </c>
      <c r="C3568" s="31" t="s">
        <v>38</v>
      </c>
      <c r="D3568" s="31">
        <v>5</v>
      </c>
      <c r="E3568" s="31">
        <v>6</v>
      </c>
      <c r="F3568" s="32">
        <v>45536</v>
      </c>
      <c r="G3568" s="33">
        <v>24114.5</v>
      </c>
      <c r="H3568" s="33">
        <v>4335</v>
      </c>
      <c r="I3568" s="31">
        <v>0</v>
      </c>
      <c r="J3568" s="33">
        <v>7522.94</v>
      </c>
      <c r="K3568" s="33">
        <v>2118.48</v>
      </c>
      <c r="L3568" s="31">
        <v>28.9</v>
      </c>
      <c r="M3568" s="31"/>
      <c r="N3568" s="33">
        <v>38119.82</v>
      </c>
      <c r="O3568" s="33">
        <v>1616.38</v>
      </c>
    </row>
    <row r="3569" spans="1:15" x14ac:dyDescent="0.25">
      <c r="A3569" s="30">
        <v>10</v>
      </c>
      <c r="B3569" s="31" t="s">
        <v>21</v>
      </c>
      <c r="C3569" s="31" t="s">
        <v>15</v>
      </c>
      <c r="D3569" s="31">
        <v>6</v>
      </c>
      <c r="E3569" s="31">
        <v>6</v>
      </c>
      <c r="F3569" s="32">
        <v>45536</v>
      </c>
      <c r="G3569" s="33">
        <v>5310</v>
      </c>
      <c r="H3569" s="33">
        <v>8795</v>
      </c>
      <c r="I3569" s="31">
        <v>0</v>
      </c>
      <c r="J3569" s="33">
        <v>1798.5</v>
      </c>
      <c r="K3569" s="31">
        <v>534</v>
      </c>
      <c r="L3569" s="31">
        <v>16</v>
      </c>
      <c r="M3569" s="31"/>
      <c r="N3569" s="33">
        <v>16453.5</v>
      </c>
      <c r="O3569" s="31">
        <v>0</v>
      </c>
    </row>
    <row r="3570" spans="1:15" x14ac:dyDescent="0.25">
      <c r="A3570" s="30">
        <v>39</v>
      </c>
      <c r="B3570" s="31" t="s">
        <v>54</v>
      </c>
      <c r="C3570" s="31" t="s">
        <v>38</v>
      </c>
      <c r="D3570" s="31">
        <v>6</v>
      </c>
      <c r="E3570" s="31">
        <v>6</v>
      </c>
      <c r="F3570" s="32">
        <v>45536</v>
      </c>
      <c r="G3570" s="33">
        <v>14588.98</v>
      </c>
      <c r="H3570" s="31">
        <v>0</v>
      </c>
      <c r="I3570" s="31">
        <v>0</v>
      </c>
      <c r="J3570" s="33">
        <v>11997.9</v>
      </c>
      <c r="K3570" s="33">
        <v>11208.4</v>
      </c>
      <c r="L3570" s="33">
        <v>1966.4</v>
      </c>
      <c r="M3570" s="33"/>
      <c r="N3570" s="33">
        <v>39761.68</v>
      </c>
      <c r="O3570" s="31">
        <v>215</v>
      </c>
    </row>
    <row r="3571" spans="1:15" x14ac:dyDescent="0.25">
      <c r="A3571" s="30">
        <v>134</v>
      </c>
      <c r="B3571" s="31" t="s">
        <v>114</v>
      </c>
      <c r="C3571" s="31" t="s">
        <v>32</v>
      </c>
      <c r="D3571" s="31">
        <v>9</v>
      </c>
      <c r="E3571" s="31">
        <v>6</v>
      </c>
      <c r="F3571" s="32">
        <v>45536</v>
      </c>
      <c r="G3571" s="33">
        <v>18327.5</v>
      </c>
      <c r="H3571" s="33">
        <v>2950</v>
      </c>
      <c r="I3571" s="31">
        <v>110</v>
      </c>
      <c r="J3571" s="33">
        <v>6360.73</v>
      </c>
      <c r="K3571" s="33">
        <v>1498.76</v>
      </c>
      <c r="L3571" s="31">
        <v>0</v>
      </c>
      <c r="M3571" s="31"/>
      <c r="N3571" s="33">
        <v>29246.99</v>
      </c>
      <c r="O3571" s="31">
        <v>5.7</v>
      </c>
    </row>
    <row r="3572" spans="1:15" x14ac:dyDescent="0.25">
      <c r="A3572" s="30">
        <v>126</v>
      </c>
      <c r="B3572" s="31" t="s">
        <v>106</v>
      </c>
      <c r="C3572" s="31" t="s">
        <v>15</v>
      </c>
      <c r="D3572" s="31">
        <v>8</v>
      </c>
      <c r="E3572" s="31">
        <v>6</v>
      </c>
      <c r="F3572" s="32">
        <v>45536</v>
      </c>
      <c r="G3572" s="33">
        <v>9724.68</v>
      </c>
      <c r="H3572" s="33">
        <v>7840</v>
      </c>
      <c r="I3572" s="31">
        <v>925</v>
      </c>
      <c r="J3572" s="33">
        <v>4294.38</v>
      </c>
      <c r="K3572" s="33">
        <v>1483.85</v>
      </c>
      <c r="L3572" s="31">
        <v>140</v>
      </c>
      <c r="M3572" s="31"/>
      <c r="N3572" s="33">
        <v>24407.91</v>
      </c>
      <c r="O3572" s="31">
        <v>120</v>
      </c>
    </row>
    <row r="3573" spans="1:15" x14ac:dyDescent="0.25">
      <c r="A3573" s="30">
        <v>124</v>
      </c>
      <c r="B3573" s="31" t="s">
        <v>121</v>
      </c>
      <c r="C3573" s="31" t="s">
        <v>38</v>
      </c>
      <c r="D3573" s="31">
        <v>8</v>
      </c>
      <c r="E3573" s="31">
        <v>7</v>
      </c>
      <c r="F3573" s="32">
        <v>45536</v>
      </c>
      <c r="G3573" s="33">
        <v>26864.36</v>
      </c>
      <c r="H3573" s="31">
        <v>0</v>
      </c>
      <c r="I3573" s="33">
        <v>1315</v>
      </c>
      <c r="J3573" s="33">
        <v>9663.7900000000009</v>
      </c>
      <c r="K3573" s="33">
        <v>2635.78</v>
      </c>
      <c r="L3573" s="33">
        <v>1769</v>
      </c>
      <c r="M3573" s="33"/>
      <c r="N3573" s="33">
        <v>42247.93</v>
      </c>
      <c r="O3573" s="31">
        <v>-435.1</v>
      </c>
    </row>
    <row r="3574" spans="1:15" ht="30" x14ac:dyDescent="0.25">
      <c r="A3574" s="30">
        <v>9</v>
      </c>
      <c r="B3574" s="31" t="s">
        <v>19</v>
      </c>
      <c r="C3574" s="31" t="s">
        <v>20</v>
      </c>
      <c r="D3574" s="31">
        <v>5</v>
      </c>
      <c r="E3574" s="31">
        <v>6</v>
      </c>
      <c r="F3574" s="32">
        <v>45536</v>
      </c>
      <c r="G3574" s="33">
        <v>14002</v>
      </c>
      <c r="H3574" s="33">
        <v>2250</v>
      </c>
      <c r="I3574" s="31">
        <v>0</v>
      </c>
      <c r="J3574" s="33">
        <v>5816.3</v>
      </c>
      <c r="K3574" s="33">
        <v>1361.8</v>
      </c>
      <c r="L3574" s="31">
        <v>17.989999999999998</v>
      </c>
      <c r="M3574" s="31"/>
      <c r="N3574" s="33">
        <v>23448.09</v>
      </c>
      <c r="O3574" s="31">
        <v>0</v>
      </c>
    </row>
    <row r="3575" spans="1:15" x14ac:dyDescent="0.25">
      <c r="A3575" s="30">
        <v>26</v>
      </c>
      <c r="B3575" s="31" t="s">
        <v>41</v>
      </c>
      <c r="C3575" s="31" t="s">
        <v>15</v>
      </c>
      <c r="D3575" s="31">
        <v>8</v>
      </c>
      <c r="E3575" s="31">
        <v>6</v>
      </c>
      <c r="F3575" s="32">
        <v>45536</v>
      </c>
      <c r="G3575" s="33">
        <v>13407.34</v>
      </c>
      <c r="H3575" s="33">
        <v>8970</v>
      </c>
      <c r="I3575" s="31">
        <v>0</v>
      </c>
      <c r="J3575" s="33">
        <v>2967.5</v>
      </c>
      <c r="K3575" s="33">
        <v>1036.5</v>
      </c>
      <c r="L3575" s="31">
        <v>91.97</v>
      </c>
      <c r="M3575" s="31"/>
      <c r="N3575" s="33">
        <v>26473.31</v>
      </c>
      <c r="O3575" s="31">
        <v>15.75</v>
      </c>
    </row>
    <row r="3576" spans="1:15" x14ac:dyDescent="0.25">
      <c r="A3576" s="30">
        <v>125</v>
      </c>
      <c r="B3576" s="31" t="s">
        <v>137</v>
      </c>
      <c r="C3576" s="31" t="s">
        <v>15</v>
      </c>
      <c r="D3576" s="31">
        <v>6</v>
      </c>
      <c r="E3576" s="31">
        <v>7</v>
      </c>
      <c r="F3576" s="32">
        <v>45536</v>
      </c>
      <c r="G3576" s="33">
        <v>14308.51</v>
      </c>
      <c r="H3576" s="31">
        <v>390</v>
      </c>
      <c r="I3576" s="31">
        <v>300</v>
      </c>
      <c r="J3576" s="33">
        <v>6170.58</v>
      </c>
      <c r="K3576" s="33">
        <v>2547</v>
      </c>
      <c r="L3576" s="31">
        <v>205</v>
      </c>
      <c r="M3576" s="31"/>
      <c r="N3576" s="33">
        <v>23921.09</v>
      </c>
      <c r="O3576" s="31">
        <v>-70</v>
      </c>
    </row>
    <row r="3577" spans="1:15" x14ac:dyDescent="0.25">
      <c r="A3577" s="30">
        <v>54</v>
      </c>
      <c r="B3577" s="31" t="s">
        <v>65</v>
      </c>
      <c r="C3577" s="31" t="s">
        <v>15</v>
      </c>
      <c r="D3577" s="31">
        <v>8</v>
      </c>
      <c r="E3577" s="31">
        <v>6</v>
      </c>
      <c r="F3577" s="32">
        <v>45536</v>
      </c>
      <c r="G3577" s="33">
        <v>7215.55</v>
      </c>
      <c r="H3577" s="33">
        <v>11270</v>
      </c>
      <c r="I3577" s="31">
        <v>0</v>
      </c>
      <c r="J3577" s="33">
        <v>3727.25</v>
      </c>
      <c r="K3577" s="31">
        <v>740.66</v>
      </c>
      <c r="L3577" s="31">
        <v>0</v>
      </c>
      <c r="M3577" s="31"/>
      <c r="N3577" s="33">
        <v>22953.46</v>
      </c>
      <c r="O3577" s="31">
        <v>78.739999999999995</v>
      </c>
    </row>
    <row r="3578" spans="1:15" x14ac:dyDescent="0.25">
      <c r="A3578" s="30">
        <v>24</v>
      </c>
      <c r="B3578" s="31" t="s">
        <v>39</v>
      </c>
      <c r="C3578" s="31" t="s">
        <v>36</v>
      </c>
      <c r="D3578" s="31">
        <v>6</v>
      </c>
      <c r="E3578" s="31">
        <v>6</v>
      </c>
      <c r="F3578" s="32">
        <v>45536</v>
      </c>
      <c r="G3578" s="33">
        <v>22152.93</v>
      </c>
      <c r="H3578" s="33">
        <v>11000.67</v>
      </c>
      <c r="I3578" s="31">
        <v>850</v>
      </c>
      <c r="J3578" s="33">
        <v>4228.5</v>
      </c>
      <c r="K3578" s="33">
        <v>2327.25</v>
      </c>
      <c r="L3578" s="31">
        <v>607</v>
      </c>
      <c r="M3578" s="31"/>
      <c r="N3578" s="33">
        <v>41166.35</v>
      </c>
      <c r="O3578" s="31">
        <v>-51</v>
      </c>
    </row>
    <row r="3579" spans="1:15" x14ac:dyDescent="0.25">
      <c r="A3579" s="30">
        <v>80</v>
      </c>
      <c r="B3579" s="31" t="s">
        <v>94</v>
      </c>
      <c r="C3579" s="31" t="s">
        <v>15</v>
      </c>
      <c r="D3579" s="31">
        <v>7</v>
      </c>
      <c r="E3579" s="31">
        <v>7</v>
      </c>
      <c r="F3579" s="32">
        <v>45536</v>
      </c>
      <c r="G3579" s="33">
        <v>2326.75</v>
      </c>
      <c r="H3579" s="33">
        <v>2550</v>
      </c>
      <c r="I3579" s="31">
        <v>20</v>
      </c>
      <c r="J3579" s="33">
        <v>2183.62</v>
      </c>
      <c r="K3579" s="31">
        <v>657.93</v>
      </c>
      <c r="L3579" s="31">
        <v>0</v>
      </c>
      <c r="M3579" s="31"/>
      <c r="N3579" s="33">
        <v>7738.3</v>
      </c>
      <c r="O3579" s="31">
        <v>18</v>
      </c>
    </row>
    <row r="3580" spans="1:15" ht="30" x14ac:dyDescent="0.25">
      <c r="A3580" s="30">
        <v>31</v>
      </c>
      <c r="B3580" s="31" t="s">
        <v>45</v>
      </c>
      <c r="C3580" s="31" t="s">
        <v>20</v>
      </c>
      <c r="D3580" s="31">
        <v>7</v>
      </c>
      <c r="E3580" s="31">
        <v>6</v>
      </c>
      <c r="F3580" s="32">
        <v>45536</v>
      </c>
      <c r="G3580" s="33">
        <v>19641.09</v>
      </c>
      <c r="H3580" s="33">
        <v>25850</v>
      </c>
      <c r="I3580" s="33">
        <v>2000</v>
      </c>
      <c r="J3580" s="33">
        <v>7199.9</v>
      </c>
      <c r="K3580" s="33">
        <v>1404.52</v>
      </c>
      <c r="L3580" s="31">
        <v>15</v>
      </c>
      <c r="M3580" s="31"/>
      <c r="N3580" s="33">
        <v>56110.51</v>
      </c>
      <c r="O3580" s="31">
        <v>-26.1</v>
      </c>
    </row>
    <row r="3581" spans="1:15" x14ac:dyDescent="0.25">
      <c r="A3581" s="30">
        <v>131</v>
      </c>
      <c r="B3581" s="31" t="s">
        <v>108</v>
      </c>
      <c r="C3581" s="31" t="s">
        <v>15</v>
      </c>
      <c r="D3581" s="31">
        <v>7</v>
      </c>
      <c r="E3581" s="31">
        <v>7</v>
      </c>
      <c r="F3581" s="32">
        <v>45536</v>
      </c>
      <c r="G3581" s="33">
        <v>7120.72</v>
      </c>
      <c r="H3581" s="31">
        <v>0</v>
      </c>
      <c r="I3581" s="31">
        <v>85</v>
      </c>
      <c r="J3581" s="33">
        <v>4790.1099999999997</v>
      </c>
      <c r="K3581" s="33">
        <v>3061.55</v>
      </c>
      <c r="L3581" s="31">
        <v>178.94</v>
      </c>
      <c r="M3581" s="31"/>
      <c r="N3581" s="33">
        <v>15236.32</v>
      </c>
      <c r="O3581" s="31">
        <v>-101.87</v>
      </c>
    </row>
    <row r="3582" spans="1:15" x14ac:dyDescent="0.25">
      <c r="A3582" s="30">
        <v>38</v>
      </c>
      <c r="B3582" s="31" t="s">
        <v>53</v>
      </c>
      <c r="C3582" s="31" t="s">
        <v>15</v>
      </c>
      <c r="D3582" s="31">
        <v>8</v>
      </c>
      <c r="E3582" s="31">
        <v>6</v>
      </c>
      <c r="F3582" s="32">
        <v>45536</v>
      </c>
      <c r="G3582" s="33">
        <v>5715</v>
      </c>
      <c r="H3582" s="31">
        <v>0</v>
      </c>
      <c r="I3582" s="31">
        <v>0</v>
      </c>
      <c r="J3582" s="33">
        <v>1587.8</v>
      </c>
      <c r="K3582" s="31">
        <v>516.36</v>
      </c>
      <c r="L3582" s="31">
        <v>0</v>
      </c>
      <c r="M3582" s="31"/>
      <c r="N3582" s="33">
        <v>7819.16</v>
      </c>
      <c r="O3582" s="31">
        <v>-14.62</v>
      </c>
    </row>
    <row r="3583" spans="1:15" x14ac:dyDescent="0.25">
      <c r="A3583" s="30">
        <v>37</v>
      </c>
      <c r="B3583" s="31" t="s">
        <v>51</v>
      </c>
      <c r="C3583" s="31" t="s">
        <v>36</v>
      </c>
      <c r="D3583" s="31">
        <v>7</v>
      </c>
      <c r="E3583" s="31">
        <v>6</v>
      </c>
      <c r="F3583" s="32">
        <v>45536</v>
      </c>
      <c r="G3583" s="33">
        <v>14133.86</v>
      </c>
      <c r="H3583" s="33">
        <v>5000</v>
      </c>
      <c r="I3583" s="31">
        <v>30</v>
      </c>
      <c r="J3583" s="33">
        <v>5390.93</v>
      </c>
      <c r="K3583" s="33">
        <v>2857.96</v>
      </c>
      <c r="L3583" s="31">
        <v>0</v>
      </c>
      <c r="M3583" s="31"/>
      <c r="N3583" s="33">
        <v>27412.75</v>
      </c>
      <c r="O3583" s="31">
        <v>-124</v>
      </c>
    </row>
    <row r="3584" spans="1:15" x14ac:dyDescent="0.25">
      <c r="A3584" s="30">
        <v>106</v>
      </c>
      <c r="B3584" s="31" t="s">
        <v>113</v>
      </c>
      <c r="C3584" s="31" t="s">
        <v>15</v>
      </c>
      <c r="D3584" s="31">
        <v>7</v>
      </c>
      <c r="E3584" s="31">
        <v>4.5</v>
      </c>
      <c r="F3584" s="32">
        <v>45536</v>
      </c>
      <c r="G3584" s="33">
        <v>3435.8</v>
      </c>
      <c r="H3584" s="33">
        <v>1020</v>
      </c>
      <c r="I3584" s="31">
        <v>900</v>
      </c>
      <c r="J3584" s="31">
        <v>739.07</v>
      </c>
      <c r="K3584" s="31">
        <v>158.5</v>
      </c>
      <c r="L3584" s="31">
        <v>0</v>
      </c>
      <c r="M3584" s="31"/>
      <c r="N3584" s="33">
        <v>6253.37</v>
      </c>
      <c r="O3584" s="31">
        <v>0</v>
      </c>
    </row>
    <row r="3585" spans="1:15" x14ac:dyDescent="0.25">
      <c r="A3585" s="30">
        <v>136</v>
      </c>
      <c r="B3585" s="31" t="s">
        <v>134</v>
      </c>
      <c r="C3585" s="31" t="s">
        <v>32</v>
      </c>
      <c r="D3585" s="31">
        <v>8</v>
      </c>
      <c r="E3585" s="31">
        <v>7</v>
      </c>
      <c r="F3585" s="32">
        <v>45536</v>
      </c>
      <c r="G3585" s="33">
        <v>19902.16</v>
      </c>
      <c r="H3585" s="33">
        <v>3800</v>
      </c>
      <c r="I3585" s="31">
        <v>110</v>
      </c>
      <c r="J3585" s="33">
        <v>9753.4599999999991</v>
      </c>
      <c r="K3585" s="33">
        <v>4382.4399999999996</v>
      </c>
      <c r="L3585" s="31">
        <v>55</v>
      </c>
      <c r="M3585" s="31"/>
      <c r="N3585" s="33">
        <v>38003.06</v>
      </c>
      <c r="O3585" s="31">
        <v>-384.2</v>
      </c>
    </row>
    <row r="3586" spans="1:15" x14ac:dyDescent="0.25">
      <c r="A3586" s="30">
        <v>86</v>
      </c>
      <c r="B3586" s="31" t="s">
        <v>104</v>
      </c>
      <c r="C3586" s="31" t="s">
        <v>105</v>
      </c>
      <c r="D3586" s="31">
        <v>7</v>
      </c>
      <c r="E3586" s="31">
        <v>7</v>
      </c>
      <c r="F3586" s="32">
        <v>45536</v>
      </c>
      <c r="G3586" s="33">
        <v>33923.25</v>
      </c>
      <c r="H3586" s="33">
        <v>1221.6500000000001</v>
      </c>
      <c r="I3586" s="31">
        <v>297</v>
      </c>
      <c r="J3586" s="33">
        <v>12381.14</v>
      </c>
      <c r="K3586" s="33">
        <v>5790.99</v>
      </c>
      <c r="L3586" s="31">
        <v>191.3</v>
      </c>
      <c r="M3586" s="31"/>
      <c r="N3586" s="33">
        <v>53805.33</v>
      </c>
      <c r="O3586" s="31">
        <v>-506.67</v>
      </c>
    </row>
    <row r="3587" spans="1:15" x14ac:dyDescent="0.25">
      <c r="A3587" s="30">
        <v>65</v>
      </c>
      <c r="B3587" s="31" t="s">
        <v>82</v>
      </c>
      <c r="C3587" s="31" t="s">
        <v>15</v>
      </c>
      <c r="D3587" s="31">
        <v>8</v>
      </c>
      <c r="E3587" s="31">
        <v>6</v>
      </c>
      <c r="F3587" s="32">
        <v>45536</v>
      </c>
      <c r="G3587" s="33">
        <v>10333.6</v>
      </c>
      <c r="H3587" s="33">
        <v>3900</v>
      </c>
      <c r="I3587" s="31">
        <v>0</v>
      </c>
      <c r="J3587" s="33">
        <v>4157.5</v>
      </c>
      <c r="K3587" s="33">
        <v>1311</v>
      </c>
      <c r="L3587" s="31">
        <v>20</v>
      </c>
      <c r="M3587" s="31"/>
      <c r="N3587" s="33">
        <v>19722.099999999999</v>
      </c>
      <c r="O3587" s="31">
        <v>0</v>
      </c>
    </row>
    <row r="3588" spans="1:15" x14ac:dyDescent="0.25">
      <c r="A3588" s="30">
        <v>116</v>
      </c>
      <c r="B3588" s="31" t="s">
        <v>129</v>
      </c>
      <c r="C3588" s="31" t="s">
        <v>15</v>
      </c>
      <c r="D3588" s="31">
        <v>8</v>
      </c>
      <c r="E3588" s="31">
        <v>6</v>
      </c>
      <c r="F3588" s="32">
        <v>45536</v>
      </c>
      <c r="G3588" s="33">
        <v>5910</v>
      </c>
      <c r="H3588" s="31">
        <v>0</v>
      </c>
      <c r="I3588" s="31">
        <v>100</v>
      </c>
      <c r="J3588" s="33">
        <v>2798</v>
      </c>
      <c r="K3588" s="31">
        <v>800</v>
      </c>
      <c r="L3588" s="31">
        <v>0</v>
      </c>
      <c r="M3588" s="31"/>
      <c r="N3588" s="33">
        <v>9608</v>
      </c>
      <c r="O3588" s="31">
        <v>-45</v>
      </c>
    </row>
    <row r="3589" spans="1:15" ht="30" x14ac:dyDescent="0.25">
      <c r="A3589" s="30">
        <v>15</v>
      </c>
      <c r="B3589" s="31" t="s">
        <v>26</v>
      </c>
      <c r="C3589" s="31" t="s">
        <v>20</v>
      </c>
      <c r="D3589" s="31">
        <v>7</v>
      </c>
      <c r="E3589" s="31">
        <v>6</v>
      </c>
      <c r="F3589" s="32">
        <v>45536</v>
      </c>
      <c r="G3589" s="33">
        <v>19097.7</v>
      </c>
      <c r="H3589" s="33">
        <v>15635</v>
      </c>
      <c r="I3589" s="33">
        <v>2901.7</v>
      </c>
      <c r="J3589" s="33">
        <v>9829.56</v>
      </c>
      <c r="K3589" s="33">
        <v>2149.2600000000002</v>
      </c>
      <c r="L3589" s="31">
        <v>520</v>
      </c>
      <c r="M3589" s="31"/>
      <c r="N3589" s="33">
        <v>50133.22</v>
      </c>
      <c r="O3589" s="31">
        <v>0</v>
      </c>
    </row>
    <row r="3590" spans="1:15" x14ac:dyDescent="0.25">
      <c r="A3590" s="30">
        <v>137</v>
      </c>
      <c r="B3590" s="31" t="s">
        <v>120</v>
      </c>
      <c r="C3590" s="31" t="s">
        <v>32</v>
      </c>
      <c r="D3590" s="31">
        <v>8</v>
      </c>
      <c r="E3590" s="31">
        <v>7</v>
      </c>
      <c r="F3590" s="32">
        <v>45536</v>
      </c>
      <c r="G3590" s="33">
        <v>38450.86</v>
      </c>
      <c r="H3590" s="31">
        <v>0</v>
      </c>
      <c r="I3590" s="31">
        <v>360</v>
      </c>
      <c r="J3590" s="33">
        <v>22950.15</v>
      </c>
      <c r="K3590" s="33">
        <v>19817.37</v>
      </c>
      <c r="L3590" s="31">
        <v>60</v>
      </c>
      <c r="M3590" s="31"/>
      <c r="N3590" s="33">
        <v>81638.38</v>
      </c>
      <c r="O3590" s="31">
        <v>141.85</v>
      </c>
    </row>
    <row r="3591" spans="1:15" x14ac:dyDescent="0.25">
      <c r="A3591" s="30">
        <v>140</v>
      </c>
      <c r="B3591" s="31" t="s">
        <v>130</v>
      </c>
      <c r="C3591" s="31" t="s">
        <v>38</v>
      </c>
      <c r="D3591" s="31">
        <v>7</v>
      </c>
      <c r="E3591" s="31">
        <v>7</v>
      </c>
      <c r="F3591" s="32">
        <v>45536</v>
      </c>
      <c r="G3591" s="33">
        <v>28513.68</v>
      </c>
      <c r="H3591" s="33">
        <v>2938.54</v>
      </c>
      <c r="I3591" s="33">
        <v>1013.75</v>
      </c>
      <c r="J3591" s="33">
        <v>13955.98</v>
      </c>
      <c r="K3591" s="33">
        <v>7803.2</v>
      </c>
      <c r="L3591" s="33">
        <v>1372.25</v>
      </c>
      <c r="M3591" s="33"/>
      <c r="N3591" s="33">
        <v>55597.4</v>
      </c>
      <c r="O3591" s="31">
        <v>62.98</v>
      </c>
    </row>
    <row r="3592" spans="1:15" x14ac:dyDescent="0.25">
      <c r="A3592" s="30">
        <v>132</v>
      </c>
      <c r="B3592" s="31" t="s">
        <v>122</v>
      </c>
      <c r="C3592" s="31" t="s">
        <v>38</v>
      </c>
      <c r="D3592" s="31">
        <v>10</v>
      </c>
      <c r="E3592" s="31">
        <v>7</v>
      </c>
      <c r="F3592" s="32">
        <v>45536</v>
      </c>
      <c r="G3592" s="33">
        <v>27274.43</v>
      </c>
      <c r="H3592" s="33">
        <v>2755</v>
      </c>
      <c r="I3592" s="33">
        <v>6633</v>
      </c>
      <c r="J3592" s="33">
        <v>12256.99</v>
      </c>
      <c r="K3592" s="33">
        <v>4661.3999999999996</v>
      </c>
      <c r="L3592" s="31">
        <v>122.5</v>
      </c>
      <c r="M3592" s="31"/>
      <c r="N3592" s="33">
        <v>53703.32</v>
      </c>
      <c r="O3592" s="31">
        <v>-25</v>
      </c>
    </row>
    <row r="3593" spans="1:15" x14ac:dyDescent="0.25">
      <c r="A3593" s="30">
        <v>12</v>
      </c>
      <c r="B3593" s="31" t="s">
        <v>23</v>
      </c>
      <c r="C3593" s="31" t="s">
        <v>15</v>
      </c>
      <c r="D3593" s="31">
        <v>6</v>
      </c>
      <c r="E3593" s="31">
        <v>6</v>
      </c>
      <c r="F3593" s="32">
        <v>45566</v>
      </c>
      <c r="G3593" s="33">
        <v>7331.25</v>
      </c>
      <c r="H3593" s="33">
        <v>20130</v>
      </c>
      <c r="I3593" s="31">
        <v>0</v>
      </c>
      <c r="J3593" s="33">
        <v>3453.37</v>
      </c>
      <c r="K3593" s="31">
        <v>307.33999999999997</v>
      </c>
      <c r="L3593" s="31">
        <v>24</v>
      </c>
      <c r="M3593" s="31"/>
      <c r="N3593" s="33">
        <v>31245.96</v>
      </c>
      <c r="O3593" s="31">
        <v>-87.03</v>
      </c>
    </row>
    <row r="3594" spans="1:15" x14ac:dyDescent="0.25">
      <c r="A3594" s="30">
        <v>74</v>
      </c>
      <c r="B3594" s="31" t="s">
        <v>80</v>
      </c>
      <c r="C3594" s="31" t="s">
        <v>36</v>
      </c>
      <c r="D3594" s="31">
        <v>8</v>
      </c>
      <c r="E3594" s="31">
        <v>7</v>
      </c>
      <c r="F3594" s="32">
        <v>45566</v>
      </c>
      <c r="G3594" s="33">
        <v>9265</v>
      </c>
      <c r="H3594" s="33">
        <v>2460</v>
      </c>
      <c r="I3594" s="31">
        <v>70</v>
      </c>
      <c r="J3594" s="33">
        <v>3210.5</v>
      </c>
      <c r="K3594" s="31">
        <v>772</v>
      </c>
      <c r="L3594" s="31">
        <v>69.8</v>
      </c>
      <c r="M3594" s="31"/>
      <c r="N3594" s="33">
        <v>15847.3</v>
      </c>
      <c r="O3594" s="31">
        <v>-119.5</v>
      </c>
    </row>
    <row r="3595" spans="1:15" x14ac:dyDescent="0.25">
      <c r="A3595" s="30">
        <v>93</v>
      </c>
      <c r="B3595" s="31" t="s">
        <v>100</v>
      </c>
      <c r="C3595" s="31" t="s">
        <v>15</v>
      </c>
      <c r="D3595" s="31">
        <v>8</v>
      </c>
      <c r="E3595" s="31">
        <v>6</v>
      </c>
      <c r="F3595" s="32">
        <v>45566</v>
      </c>
      <c r="G3595" s="33">
        <v>11518.48</v>
      </c>
      <c r="H3595" s="33">
        <v>3106.1</v>
      </c>
      <c r="I3595" s="31">
        <v>465</v>
      </c>
      <c r="J3595" s="33">
        <v>6019.68</v>
      </c>
      <c r="K3595" s="33">
        <v>1834.15</v>
      </c>
      <c r="L3595" s="31">
        <v>53</v>
      </c>
      <c r="M3595" s="31"/>
      <c r="N3595" s="33">
        <v>22996.41</v>
      </c>
      <c r="O3595" s="31">
        <v>10</v>
      </c>
    </row>
    <row r="3596" spans="1:15" x14ac:dyDescent="0.25">
      <c r="A3596" s="30">
        <v>71</v>
      </c>
      <c r="B3596" s="31" t="s">
        <v>73</v>
      </c>
      <c r="C3596" s="31" t="s">
        <v>15</v>
      </c>
      <c r="D3596" s="31">
        <v>7</v>
      </c>
      <c r="E3596" s="31">
        <v>6</v>
      </c>
      <c r="F3596" s="32">
        <v>45566</v>
      </c>
      <c r="G3596" s="33">
        <v>7475</v>
      </c>
      <c r="H3596" s="33">
        <v>15130</v>
      </c>
      <c r="I3596" s="31">
        <v>200</v>
      </c>
      <c r="J3596" s="33">
        <v>6234</v>
      </c>
      <c r="K3596" s="33">
        <v>1893.75</v>
      </c>
      <c r="L3596" s="31">
        <v>26.99</v>
      </c>
      <c r="M3596" s="31"/>
      <c r="N3596" s="33">
        <v>30959.74</v>
      </c>
      <c r="O3596" s="31">
        <v>-120</v>
      </c>
    </row>
    <row r="3597" spans="1:15" x14ac:dyDescent="0.25">
      <c r="A3597" s="30">
        <v>68</v>
      </c>
      <c r="B3597" s="31" t="s">
        <v>72</v>
      </c>
      <c r="C3597" s="31" t="s">
        <v>32</v>
      </c>
      <c r="D3597" s="31">
        <v>6</v>
      </c>
      <c r="E3597" s="31">
        <v>7</v>
      </c>
      <c r="F3597" s="32">
        <v>45566</v>
      </c>
      <c r="G3597" s="33">
        <v>14253.52</v>
      </c>
      <c r="H3597" s="33">
        <v>5550</v>
      </c>
      <c r="I3597" s="31">
        <v>375</v>
      </c>
      <c r="J3597" s="33">
        <v>6563.55</v>
      </c>
      <c r="K3597" s="33">
        <v>1531.55</v>
      </c>
      <c r="L3597" s="31">
        <v>0</v>
      </c>
      <c r="M3597" s="31"/>
      <c r="N3597" s="33">
        <v>28273.62</v>
      </c>
      <c r="O3597" s="31">
        <v>-132.63</v>
      </c>
    </row>
    <row r="3598" spans="1:15" x14ac:dyDescent="0.25">
      <c r="A3598" s="30">
        <v>45</v>
      </c>
      <c r="B3598" s="31" t="s">
        <v>126</v>
      </c>
      <c r="C3598" s="31" t="s">
        <v>15</v>
      </c>
      <c r="D3598" s="31">
        <v>7</v>
      </c>
      <c r="E3598" s="31">
        <v>6</v>
      </c>
      <c r="F3598" s="32">
        <v>45566</v>
      </c>
      <c r="G3598" s="33">
        <v>13351.62</v>
      </c>
      <c r="H3598" s="33">
        <v>10192</v>
      </c>
      <c r="I3598" s="31">
        <v>200</v>
      </c>
      <c r="J3598" s="33">
        <v>7518.05</v>
      </c>
      <c r="K3598" s="33">
        <v>1330.32</v>
      </c>
      <c r="L3598" s="31">
        <v>0</v>
      </c>
      <c r="M3598" s="31"/>
      <c r="N3598" s="33">
        <v>32591.99</v>
      </c>
      <c r="O3598" s="31">
        <v>-150</v>
      </c>
    </row>
    <row r="3599" spans="1:15" x14ac:dyDescent="0.25">
      <c r="A3599" s="30">
        <v>69</v>
      </c>
      <c r="B3599" s="31" t="s">
        <v>76</v>
      </c>
      <c r="C3599" s="31" t="s">
        <v>15</v>
      </c>
      <c r="D3599" s="31">
        <v>7</v>
      </c>
      <c r="E3599" s="31">
        <v>6</v>
      </c>
      <c r="F3599" s="32">
        <v>45566</v>
      </c>
      <c r="G3599" s="33">
        <v>13097.44</v>
      </c>
      <c r="H3599" s="33">
        <v>2100</v>
      </c>
      <c r="I3599" s="31">
        <v>152</v>
      </c>
      <c r="J3599" s="33">
        <v>9159.23</v>
      </c>
      <c r="K3599" s="33">
        <v>2923.3</v>
      </c>
      <c r="L3599" s="33">
        <v>1077.6300000000001</v>
      </c>
      <c r="M3599" s="33"/>
      <c r="N3599" s="33">
        <v>28509.599999999999</v>
      </c>
      <c r="O3599" s="31">
        <v>57</v>
      </c>
    </row>
    <row r="3600" spans="1:15" x14ac:dyDescent="0.25">
      <c r="A3600" s="30">
        <v>147</v>
      </c>
      <c r="B3600" s="31" t="s">
        <v>136</v>
      </c>
      <c r="C3600" s="31" t="s">
        <v>105</v>
      </c>
      <c r="D3600" s="31">
        <v>8</v>
      </c>
      <c r="E3600" s="31">
        <v>7</v>
      </c>
      <c r="F3600" s="32">
        <v>45566</v>
      </c>
      <c r="G3600" s="33">
        <v>42419.92</v>
      </c>
      <c r="H3600" s="31">
        <v>0</v>
      </c>
      <c r="I3600" s="31">
        <v>125</v>
      </c>
      <c r="J3600" s="33">
        <v>14672.84</v>
      </c>
      <c r="K3600" s="33">
        <v>5034.3999999999996</v>
      </c>
      <c r="L3600" s="31">
        <v>277</v>
      </c>
      <c r="M3600" s="31"/>
      <c r="N3600" s="33">
        <v>62529.16</v>
      </c>
      <c r="O3600" s="31">
        <v>0</v>
      </c>
    </row>
    <row r="3601" spans="1:15" x14ac:dyDescent="0.25">
      <c r="A3601" s="30">
        <v>146</v>
      </c>
      <c r="B3601" s="31" t="s">
        <v>119</v>
      </c>
      <c r="C3601" s="31" t="s">
        <v>15</v>
      </c>
      <c r="D3601" s="31">
        <v>8</v>
      </c>
      <c r="E3601" s="31">
        <v>6</v>
      </c>
      <c r="F3601" s="32">
        <v>45566</v>
      </c>
      <c r="G3601" s="33">
        <v>9968</v>
      </c>
      <c r="H3601" s="33">
        <v>11975</v>
      </c>
      <c r="I3601" s="31">
        <v>30</v>
      </c>
      <c r="J3601" s="33">
        <v>7000.5</v>
      </c>
      <c r="K3601" s="33">
        <v>1673.5</v>
      </c>
      <c r="L3601" s="31">
        <v>35</v>
      </c>
      <c r="M3601" s="31"/>
      <c r="N3601" s="33">
        <v>30682</v>
      </c>
      <c r="O3601" s="31">
        <v>-198.04</v>
      </c>
    </row>
    <row r="3602" spans="1:15" ht="30" x14ac:dyDescent="0.25">
      <c r="A3602" s="30">
        <v>87</v>
      </c>
      <c r="B3602" s="31" t="s">
        <v>81</v>
      </c>
      <c r="C3602" s="31" t="s">
        <v>20</v>
      </c>
      <c r="D3602" s="31">
        <v>8</v>
      </c>
      <c r="E3602" s="31">
        <v>7</v>
      </c>
      <c r="F3602" s="32">
        <v>45566</v>
      </c>
      <c r="G3602" s="33">
        <v>13066.56</v>
      </c>
      <c r="H3602" s="33">
        <v>28930</v>
      </c>
      <c r="I3602" s="33">
        <v>1030</v>
      </c>
      <c r="J3602" s="33">
        <v>6533.37</v>
      </c>
      <c r="K3602" s="33">
        <v>3408.99</v>
      </c>
      <c r="L3602" s="31">
        <v>207.19</v>
      </c>
      <c r="M3602" s="31"/>
      <c r="N3602" s="33">
        <v>53176.11</v>
      </c>
      <c r="O3602" s="31">
        <v>0</v>
      </c>
    </row>
    <row r="3603" spans="1:15" x14ac:dyDescent="0.25">
      <c r="A3603" s="30">
        <v>57</v>
      </c>
      <c r="B3603" s="31" t="s">
        <v>86</v>
      </c>
      <c r="C3603" s="31" t="s">
        <v>15</v>
      </c>
      <c r="D3603" s="31">
        <v>7</v>
      </c>
      <c r="E3603" s="31">
        <v>6</v>
      </c>
      <c r="F3603" s="32">
        <v>45566</v>
      </c>
      <c r="G3603" s="33">
        <v>17629.47</v>
      </c>
      <c r="H3603" s="33">
        <v>4345</v>
      </c>
      <c r="I3603" s="31">
        <v>0</v>
      </c>
      <c r="J3603" s="33">
        <v>17524.53</v>
      </c>
      <c r="K3603" s="33">
        <v>2721.89</v>
      </c>
      <c r="L3603" s="31">
        <v>965.71</v>
      </c>
      <c r="M3603" s="31"/>
      <c r="N3603" s="33">
        <v>43186.6</v>
      </c>
      <c r="O3603" s="31">
        <v>-75</v>
      </c>
    </row>
    <row r="3604" spans="1:15" x14ac:dyDescent="0.25">
      <c r="A3604" s="30">
        <v>121</v>
      </c>
      <c r="B3604" s="31" t="s">
        <v>116</v>
      </c>
      <c r="C3604" s="31" t="s">
        <v>15</v>
      </c>
      <c r="D3604" s="31">
        <v>7</v>
      </c>
      <c r="E3604" s="31">
        <v>7</v>
      </c>
      <c r="F3604" s="32">
        <v>45566</v>
      </c>
      <c r="G3604" s="33">
        <v>9119.3799999999992</v>
      </c>
      <c r="H3604" s="33">
        <v>2775</v>
      </c>
      <c r="I3604" s="31">
        <v>0</v>
      </c>
      <c r="J3604" s="33">
        <v>3033.25</v>
      </c>
      <c r="K3604" s="31">
        <v>606</v>
      </c>
      <c r="L3604" s="31">
        <v>35</v>
      </c>
      <c r="M3604" s="31"/>
      <c r="N3604" s="33">
        <v>15568.63</v>
      </c>
      <c r="O3604" s="31">
        <v>40</v>
      </c>
    </row>
    <row r="3605" spans="1:15" x14ac:dyDescent="0.25">
      <c r="A3605" s="30">
        <v>90</v>
      </c>
      <c r="B3605" s="31" t="s">
        <v>90</v>
      </c>
      <c r="C3605" s="31" t="s">
        <v>38</v>
      </c>
      <c r="D3605" s="31">
        <v>6</v>
      </c>
      <c r="E3605" s="31">
        <v>7</v>
      </c>
      <c r="F3605" s="32">
        <v>45566</v>
      </c>
      <c r="G3605" s="33">
        <v>23501.18</v>
      </c>
      <c r="H3605" s="33">
        <v>1920</v>
      </c>
      <c r="I3605" s="31">
        <v>0</v>
      </c>
      <c r="J3605" s="33">
        <v>10036.51</v>
      </c>
      <c r="K3605" s="33">
        <v>4435.4399999999996</v>
      </c>
      <c r="L3605" s="31">
        <v>17.5</v>
      </c>
      <c r="M3605" s="31"/>
      <c r="N3605" s="33">
        <v>39910.629999999997</v>
      </c>
      <c r="O3605" s="31">
        <v>-32.08</v>
      </c>
    </row>
    <row r="3606" spans="1:15" x14ac:dyDescent="0.25">
      <c r="A3606" s="30">
        <v>25</v>
      </c>
      <c r="B3606" s="31" t="s">
        <v>40</v>
      </c>
      <c r="C3606" s="31" t="s">
        <v>38</v>
      </c>
      <c r="D3606" s="31">
        <v>6</v>
      </c>
      <c r="E3606" s="31">
        <v>6</v>
      </c>
      <c r="F3606" s="32">
        <v>45566</v>
      </c>
      <c r="G3606" s="33">
        <v>12585.61</v>
      </c>
      <c r="H3606" s="33">
        <v>8800</v>
      </c>
      <c r="I3606" s="31">
        <v>70</v>
      </c>
      <c r="J3606" s="33">
        <v>11384.26</v>
      </c>
      <c r="K3606" s="33">
        <v>1987.59</v>
      </c>
      <c r="L3606" s="31">
        <v>55.64</v>
      </c>
      <c r="M3606" s="31"/>
      <c r="N3606" s="33">
        <v>34883.1</v>
      </c>
      <c r="O3606" s="31">
        <v>-202.97</v>
      </c>
    </row>
    <row r="3607" spans="1:15" x14ac:dyDescent="0.25">
      <c r="A3607" s="30">
        <v>42</v>
      </c>
      <c r="B3607" s="31" t="s">
        <v>60</v>
      </c>
      <c r="C3607" s="31" t="s">
        <v>15</v>
      </c>
      <c r="D3607" s="31">
        <v>8</v>
      </c>
      <c r="E3607" s="31">
        <v>6</v>
      </c>
      <c r="F3607" s="32">
        <v>45566</v>
      </c>
      <c r="G3607" s="33">
        <v>7553.77</v>
      </c>
      <c r="H3607" s="33">
        <v>1350</v>
      </c>
      <c r="I3607" s="31">
        <v>0</v>
      </c>
      <c r="J3607" s="33">
        <v>4161.7299999999996</v>
      </c>
      <c r="K3607" s="33">
        <v>1078.25</v>
      </c>
      <c r="L3607" s="31">
        <v>0</v>
      </c>
      <c r="M3607" s="31"/>
      <c r="N3607" s="33">
        <v>14143.75</v>
      </c>
      <c r="O3607" s="31">
        <v>-98.71</v>
      </c>
    </row>
    <row r="3608" spans="1:15" x14ac:dyDescent="0.25">
      <c r="A3608" s="30">
        <v>76</v>
      </c>
      <c r="B3608" s="31" t="s">
        <v>74</v>
      </c>
      <c r="C3608" s="31" t="s">
        <v>15</v>
      </c>
      <c r="D3608" s="31">
        <v>7</v>
      </c>
      <c r="E3608" s="31">
        <v>6</v>
      </c>
      <c r="F3608" s="32">
        <v>45566</v>
      </c>
      <c r="G3608" s="33">
        <v>12164.81</v>
      </c>
      <c r="H3608" s="33">
        <v>25712.5</v>
      </c>
      <c r="I3608" s="31">
        <v>0</v>
      </c>
      <c r="J3608" s="33">
        <v>15584.75</v>
      </c>
      <c r="K3608" s="31">
        <v>954.6</v>
      </c>
      <c r="L3608" s="31">
        <v>47.97</v>
      </c>
      <c r="M3608" s="31"/>
      <c r="N3608" s="33">
        <v>54464.63</v>
      </c>
      <c r="O3608" s="31">
        <v>0</v>
      </c>
    </row>
    <row r="3609" spans="1:15" x14ac:dyDescent="0.25">
      <c r="A3609" s="30">
        <v>123</v>
      </c>
      <c r="B3609" s="31" t="s">
        <v>125</v>
      </c>
      <c r="C3609" s="31" t="s">
        <v>15</v>
      </c>
      <c r="D3609" s="31">
        <v>8</v>
      </c>
      <c r="E3609" s="31">
        <v>7</v>
      </c>
      <c r="F3609" s="32">
        <v>45566</v>
      </c>
      <c r="G3609" s="33">
        <v>11305.88</v>
      </c>
      <c r="H3609" s="31">
        <v>180</v>
      </c>
      <c r="I3609" s="31">
        <v>0</v>
      </c>
      <c r="J3609" s="33">
        <v>7410.25</v>
      </c>
      <c r="K3609" s="33">
        <v>2672.56</v>
      </c>
      <c r="L3609" s="31">
        <v>42.81</v>
      </c>
      <c r="M3609" s="31"/>
      <c r="N3609" s="33">
        <v>21611.5</v>
      </c>
      <c r="O3609" s="31">
        <v>-688.58</v>
      </c>
    </row>
    <row r="3610" spans="1:15" x14ac:dyDescent="0.25">
      <c r="A3610" s="30">
        <v>2</v>
      </c>
      <c r="B3610" s="31" t="s">
        <v>14</v>
      </c>
      <c r="C3610" s="31" t="s">
        <v>15</v>
      </c>
      <c r="D3610" s="31">
        <v>5</v>
      </c>
      <c r="E3610" s="31">
        <v>6</v>
      </c>
      <c r="F3610" s="32">
        <v>45566</v>
      </c>
      <c r="G3610" s="33">
        <v>12293.77</v>
      </c>
      <c r="H3610" s="33">
        <v>6395</v>
      </c>
      <c r="I3610" s="31">
        <v>0</v>
      </c>
      <c r="J3610" s="33">
        <v>7718.77</v>
      </c>
      <c r="K3610" s="33">
        <v>1775.46</v>
      </c>
      <c r="L3610" s="31">
        <v>24</v>
      </c>
      <c r="M3610" s="31"/>
      <c r="N3610" s="33">
        <v>28207</v>
      </c>
      <c r="O3610" s="31">
        <v>-167.7</v>
      </c>
    </row>
    <row r="3611" spans="1:15" x14ac:dyDescent="0.25">
      <c r="A3611" s="30">
        <v>92</v>
      </c>
      <c r="B3611" s="31" t="s">
        <v>93</v>
      </c>
      <c r="C3611" s="31" t="s">
        <v>15</v>
      </c>
      <c r="D3611" s="31">
        <v>8</v>
      </c>
      <c r="E3611" s="31">
        <v>7</v>
      </c>
      <c r="F3611" s="32">
        <v>45566</v>
      </c>
      <c r="G3611" s="33">
        <v>14648.83</v>
      </c>
      <c r="H3611" s="31">
        <v>0</v>
      </c>
      <c r="I3611" s="31">
        <v>0</v>
      </c>
      <c r="J3611" s="33">
        <v>12329</v>
      </c>
      <c r="K3611" s="33">
        <v>2257.75</v>
      </c>
      <c r="L3611" s="31">
        <v>0</v>
      </c>
      <c r="M3611" s="31"/>
      <c r="N3611" s="33">
        <v>29235.58</v>
      </c>
      <c r="O3611" s="31">
        <v>-40</v>
      </c>
    </row>
    <row r="3612" spans="1:15" x14ac:dyDescent="0.25">
      <c r="A3612" s="30">
        <v>135</v>
      </c>
      <c r="B3612" s="31" t="s">
        <v>107</v>
      </c>
      <c r="C3612" s="31" t="s">
        <v>15</v>
      </c>
      <c r="D3612" s="31">
        <v>7</v>
      </c>
      <c r="E3612" s="31">
        <v>6</v>
      </c>
      <c r="F3612" s="32">
        <v>45566</v>
      </c>
      <c r="G3612" s="33">
        <v>8092.77</v>
      </c>
      <c r="H3612" s="31">
        <v>430</v>
      </c>
      <c r="I3612" s="31">
        <v>0</v>
      </c>
      <c r="J3612" s="33">
        <v>2375.64</v>
      </c>
      <c r="K3612" s="31">
        <v>838.07</v>
      </c>
      <c r="L3612" s="31">
        <v>9</v>
      </c>
      <c r="M3612" s="31"/>
      <c r="N3612" s="33">
        <v>11745.48</v>
      </c>
      <c r="O3612" s="31">
        <v>-100</v>
      </c>
    </row>
    <row r="3613" spans="1:15" x14ac:dyDescent="0.25">
      <c r="A3613" s="30">
        <v>84</v>
      </c>
      <c r="B3613" s="31" t="s">
        <v>101</v>
      </c>
      <c r="C3613" s="31" t="s">
        <v>38</v>
      </c>
      <c r="D3613" s="31">
        <v>6</v>
      </c>
      <c r="E3613" s="31">
        <v>7</v>
      </c>
      <c r="F3613" s="32">
        <v>45566</v>
      </c>
      <c r="G3613" s="33">
        <v>13023.59</v>
      </c>
      <c r="H3613" s="31">
        <v>0</v>
      </c>
      <c r="I3613" s="31">
        <v>0</v>
      </c>
      <c r="J3613" s="33">
        <v>3803.75</v>
      </c>
      <c r="K3613" s="33">
        <v>1235.5</v>
      </c>
      <c r="L3613" s="31">
        <v>0</v>
      </c>
      <c r="M3613" s="31"/>
      <c r="N3613" s="33">
        <v>18062.84</v>
      </c>
      <c r="O3613" s="31">
        <v>-269.11</v>
      </c>
    </row>
    <row r="3614" spans="1:15" x14ac:dyDescent="0.25">
      <c r="A3614" s="30">
        <v>67</v>
      </c>
      <c r="B3614" s="31" t="s">
        <v>68</v>
      </c>
      <c r="C3614" s="31" t="s">
        <v>15</v>
      </c>
      <c r="D3614" s="31">
        <v>8</v>
      </c>
      <c r="E3614" s="31">
        <v>6</v>
      </c>
      <c r="F3614" s="32">
        <v>45566</v>
      </c>
      <c r="G3614" s="33">
        <v>12056</v>
      </c>
      <c r="H3614" s="33">
        <v>5300</v>
      </c>
      <c r="I3614" s="31">
        <v>265</v>
      </c>
      <c r="J3614" s="33">
        <v>5512</v>
      </c>
      <c r="K3614" s="33">
        <v>1215</v>
      </c>
      <c r="L3614" s="31">
        <v>22.5</v>
      </c>
      <c r="M3614" s="31"/>
      <c r="N3614" s="33">
        <v>24370.5</v>
      </c>
      <c r="O3614" s="31">
        <v>14.22</v>
      </c>
    </row>
    <row r="3615" spans="1:15" x14ac:dyDescent="0.25">
      <c r="A3615" s="30">
        <v>111</v>
      </c>
      <c r="B3615" s="31" t="s">
        <v>127</v>
      </c>
      <c r="C3615" s="31" t="s">
        <v>38</v>
      </c>
      <c r="D3615" s="31">
        <v>6</v>
      </c>
      <c r="E3615" s="31">
        <v>7</v>
      </c>
      <c r="F3615" s="32">
        <v>45566</v>
      </c>
      <c r="G3615" s="33">
        <v>9088.81</v>
      </c>
      <c r="H3615" s="33">
        <v>3750</v>
      </c>
      <c r="I3615" s="31">
        <v>0</v>
      </c>
      <c r="J3615" s="33">
        <v>3041.54</v>
      </c>
      <c r="K3615" s="33">
        <v>1019.57</v>
      </c>
      <c r="L3615" s="31">
        <v>48.42</v>
      </c>
      <c r="M3615" s="31"/>
      <c r="N3615" s="33">
        <v>16948.34</v>
      </c>
      <c r="O3615" s="31">
        <v>0</v>
      </c>
    </row>
    <row r="3616" spans="1:15" x14ac:dyDescent="0.25">
      <c r="A3616" s="30">
        <v>56</v>
      </c>
      <c r="B3616" s="31" t="s">
        <v>55</v>
      </c>
      <c r="C3616" s="31" t="s">
        <v>15</v>
      </c>
      <c r="D3616" s="31">
        <v>6</v>
      </c>
      <c r="E3616" s="31">
        <v>6</v>
      </c>
      <c r="F3616" s="32">
        <v>45566</v>
      </c>
      <c r="G3616" s="33">
        <v>18802.77</v>
      </c>
      <c r="H3616" s="33">
        <v>5245.5</v>
      </c>
      <c r="I3616" s="31">
        <v>0</v>
      </c>
      <c r="J3616" s="33">
        <v>11800.94</v>
      </c>
      <c r="K3616" s="33">
        <v>2823.97</v>
      </c>
      <c r="L3616" s="31">
        <v>189.5</v>
      </c>
      <c r="M3616" s="31"/>
      <c r="N3616" s="33">
        <v>38862.68</v>
      </c>
      <c r="O3616" s="31">
        <v>60</v>
      </c>
    </row>
    <row r="3617" spans="1:15" x14ac:dyDescent="0.25">
      <c r="A3617" s="30">
        <v>83</v>
      </c>
      <c r="B3617" s="31" t="s">
        <v>62</v>
      </c>
      <c r="C3617" s="31" t="s">
        <v>15</v>
      </c>
      <c r="D3617" s="31">
        <v>6</v>
      </c>
      <c r="E3617" s="31">
        <v>4.5</v>
      </c>
      <c r="F3617" s="32">
        <v>45566</v>
      </c>
      <c r="G3617" s="33">
        <v>5627.93</v>
      </c>
      <c r="H3617" s="33">
        <v>4920</v>
      </c>
      <c r="I3617" s="31">
        <v>320</v>
      </c>
      <c r="J3617" s="33">
        <v>6070</v>
      </c>
      <c r="K3617" s="33">
        <v>1482.5</v>
      </c>
      <c r="L3617" s="31">
        <v>19.989999999999998</v>
      </c>
      <c r="M3617" s="31"/>
      <c r="N3617" s="33">
        <v>18440.419999999998</v>
      </c>
      <c r="O3617" s="31">
        <v>0</v>
      </c>
    </row>
    <row r="3618" spans="1:15" x14ac:dyDescent="0.25">
      <c r="A3618" s="30">
        <v>29</v>
      </c>
      <c r="B3618" s="31" t="s">
        <v>47</v>
      </c>
      <c r="C3618" s="31" t="s">
        <v>15</v>
      </c>
      <c r="D3618" s="31">
        <v>7</v>
      </c>
      <c r="E3618" s="31">
        <v>6</v>
      </c>
      <c r="F3618" s="32">
        <v>45566</v>
      </c>
      <c r="G3618" s="33">
        <v>5710</v>
      </c>
      <c r="H3618" s="33">
        <v>11800</v>
      </c>
      <c r="I3618" s="31">
        <v>600</v>
      </c>
      <c r="J3618" s="33">
        <v>6482.5</v>
      </c>
      <c r="K3618" s="33">
        <v>1541</v>
      </c>
      <c r="L3618" s="31">
        <v>47.98</v>
      </c>
      <c r="M3618" s="31"/>
      <c r="N3618" s="33">
        <v>26181.48</v>
      </c>
      <c r="O3618" s="31">
        <v>-35</v>
      </c>
    </row>
    <row r="3619" spans="1:15" x14ac:dyDescent="0.25">
      <c r="A3619" s="30">
        <v>96</v>
      </c>
      <c r="B3619" s="31" t="s">
        <v>110</v>
      </c>
      <c r="C3619" s="31" t="s">
        <v>32</v>
      </c>
      <c r="D3619" s="31">
        <v>8</v>
      </c>
      <c r="E3619" s="31">
        <v>7</v>
      </c>
      <c r="F3619" s="32">
        <v>45566</v>
      </c>
      <c r="G3619" s="33">
        <v>17320.060000000001</v>
      </c>
      <c r="H3619" s="31">
        <v>0</v>
      </c>
      <c r="I3619" s="31">
        <v>0</v>
      </c>
      <c r="J3619" s="33">
        <v>10527.09</v>
      </c>
      <c r="K3619" s="33">
        <v>2591.35</v>
      </c>
      <c r="L3619" s="31">
        <v>0</v>
      </c>
      <c r="M3619" s="31"/>
      <c r="N3619" s="33">
        <v>30438.5</v>
      </c>
      <c r="O3619" s="31">
        <v>-55</v>
      </c>
    </row>
    <row r="3620" spans="1:15" x14ac:dyDescent="0.25">
      <c r="A3620" s="30">
        <v>27</v>
      </c>
      <c r="B3620" s="31" t="s">
        <v>42</v>
      </c>
      <c r="C3620" s="31" t="s">
        <v>15</v>
      </c>
      <c r="D3620" s="31">
        <v>6</v>
      </c>
      <c r="E3620" s="31">
        <v>6</v>
      </c>
      <c r="F3620" s="32">
        <v>45566</v>
      </c>
      <c r="G3620" s="33">
        <v>16712.47</v>
      </c>
      <c r="H3620" s="31">
        <v>0</v>
      </c>
      <c r="I3620" s="31">
        <v>205</v>
      </c>
      <c r="J3620" s="33">
        <v>6078</v>
      </c>
      <c r="K3620" s="33">
        <v>1539.62</v>
      </c>
      <c r="L3620" s="31">
        <v>0</v>
      </c>
      <c r="M3620" s="31"/>
      <c r="N3620" s="33">
        <v>24535.09</v>
      </c>
      <c r="O3620" s="31">
        <v>678</v>
      </c>
    </row>
    <row r="3621" spans="1:15" x14ac:dyDescent="0.25">
      <c r="A3621" s="30">
        <v>30</v>
      </c>
      <c r="B3621" s="31" t="s">
        <v>43</v>
      </c>
      <c r="C3621" s="31" t="s">
        <v>15</v>
      </c>
      <c r="D3621" s="31">
        <v>7</v>
      </c>
      <c r="E3621" s="31">
        <v>6</v>
      </c>
      <c r="F3621" s="32">
        <v>45566</v>
      </c>
      <c r="G3621" s="33">
        <v>2770</v>
      </c>
      <c r="H3621" s="33">
        <v>28825</v>
      </c>
      <c r="I3621" s="31">
        <v>349</v>
      </c>
      <c r="J3621" s="33">
        <v>4007</v>
      </c>
      <c r="K3621" s="33">
        <v>1021</v>
      </c>
      <c r="L3621" s="31">
        <v>41.74</v>
      </c>
      <c r="M3621" s="31"/>
      <c r="N3621" s="33">
        <v>37013.74</v>
      </c>
      <c r="O3621" s="31">
        <v>0</v>
      </c>
    </row>
    <row r="3622" spans="1:15" x14ac:dyDescent="0.25">
      <c r="A3622" s="30">
        <v>89</v>
      </c>
      <c r="B3622" s="31" t="s">
        <v>83</v>
      </c>
      <c r="C3622" s="31" t="s">
        <v>32</v>
      </c>
      <c r="D3622" s="31">
        <v>9</v>
      </c>
      <c r="E3622" s="31">
        <v>6</v>
      </c>
      <c r="F3622" s="32">
        <v>45566</v>
      </c>
      <c r="G3622" s="33">
        <v>22142.5</v>
      </c>
      <c r="H3622" s="33">
        <v>23625</v>
      </c>
      <c r="I3622" s="31">
        <v>0</v>
      </c>
      <c r="J3622" s="33">
        <v>11858.79</v>
      </c>
      <c r="K3622" s="33">
        <v>1692.72</v>
      </c>
      <c r="L3622" s="31">
        <v>4.99</v>
      </c>
      <c r="M3622" s="31"/>
      <c r="N3622" s="33">
        <v>59324</v>
      </c>
      <c r="O3622" s="31">
        <v>-240</v>
      </c>
    </row>
    <row r="3623" spans="1:15" x14ac:dyDescent="0.25">
      <c r="A3623" s="30">
        <v>73</v>
      </c>
      <c r="B3623" s="31" t="s">
        <v>112</v>
      </c>
      <c r="C3623" s="31" t="s">
        <v>38</v>
      </c>
      <c r="D3623" s="31">
        <v>7</v>
      </c>
      <c r="E3623" s="31">
        <v>7</v>
      </c>
      <c r="F3623" s="32">
        <v>45566</v>
      </c>
      <c r="G3623" s="33">
        <v>10017.86</v>
      </c>
      <c r="H3623" s="31">
        <v>650</v>
      </c>
      <c r="I3623" s="31">
        <v>0</v>
      </c>
      <c r="J3623" s="33">
        <v>4521.08</v>
      </c>
      <c r="K3623" s="33">
        <v>1392.45</v>
      </c>
      <c r="L3623" s="31">
        <v>65.89</v>
      </c>
      <c r="M3623" s="31"/>
      <c r="N3623" s="33">
        <v>16647.28</v>
      </c>
      <c r="O3623" s="31">
        <v>-446.72</v>
      </c>
    </row>
    <row r="3624" spans="1:15" x14ac:dyDescent="0.25">
      <c r="A3624" s="30">
        <v>28</v>
      </c>
      <c r="B3624" s="31" t="s">
        <v>46</v>
      </c>
      <c r="C3624" s="31" t="s">
        <v>15</v>
      </c>
      <c r="D3624" s="31">
        <v>8</v>
      </c>
      <c r="E3624" s="31">
        <v>6</v>
      </c>
      <c r="F3624" s="32">
        <v>45566</v>
      </c>
      <c r="G3624" s="33">
        <v>6866</v>
      </c>
      <c r="H3624" s="33">
        <v>3000</v>
      </c>
      <c r="I3624" s="31">
        <v>225</v>
      </c>
      <c r="J3624" s="33">
        <v>7428.25</v>
      </c>
      <c r="K3624" s="33">
        <v>1256.5</v>
      </c>
      <c r="L3624" s="31">
        <v>76.75</v>
      </c>
      <c r="M3624" s="31"/>
      <c r="N3624" s="33">
        <v>18852.5</v>
      </c>
      <c r="O3624" s="31">
        <v>0</v>
      </c>
    </row>
    <row r="3625" spans="1:15" x14ac:dyDescent="0.25">
      <c r="A3625" s="30">
        <v>902</v>
      </c>
      <c r="B3625" s="31" t="s">
        <v>140</v>
      </c>
      <c r="C3625" s="31" t="s">
        <v>36</v>
      </c>
      <c r="D3625" s="31">
        <v>8</v>
      </c>
      <c r="E3625" s="31">
        <v>0</v>
      </c>
      <c r="F3625" s="32">
        <v>45566</v>
      </c>
      <c r="G3625" s="33">
        <v>7473.24</v>
      </c>
      <c r="H3625" s="31">
        <v>0</v>
      </c>
      <c r="I3625" s="31">
        <v>120</v>
      </c>
      <c r="J3625" s="33">
        <v>3977.61</v>
      </c>
      <c r="K3625" s="31">
        <v>838.22</v>
      </c>
      <c r="L3625" s="31">
        <v>0</v>
      </c>
      <c r="M3625" s="31"/>
      <c r="N3625" s="33">
        <v>12409.07</v>
      </c>
      <c r="O3625" s="31">
        <v>0</v>
      </c>
    </row>
    <row r="3626" spans="1:15" x14ac:dyDescent="0.25">
      <c r="A3626" s="30">
        <v>37</v>
      </c>
      <c r="B3626" s="31" t="s">
        <v>51</v>
      </c>
      <c r="C3626" s="31" t="s">
        <v>36</v>
      </c>
      <c r="D3626" s="31">
        <v>7</v>
      </c>
      <c r="E3626" s="31">
        <v>6</v>
      </c>
      <c r="F3626" s="32">
        <v>45566</v>
      </c>
      <c r="G3626" s="33">
        <v>9470</v>
      </c>
      <c r="H3626" s="33">
        <v>1500</v>
      </c>
      <c r="I3626" s="31">
        <v>0</v>
      </c>
      <c r="J3626" s="33">
        <v>7439.5</v>
      </c>
      <c r="K3626" s="33">
        <v>2095.5</v>
      </c>
      <c r="L3626" s="31">
        <v>0</v>
      </c>
      <c r="M3626" s="31"/>
      <c r="N3626" s="33">
        <v>20505</v>
      </c>
      <c r="O3626" s="31">
        <v>-307</v>
      </c>
    </row>
    <row r="3627" spans="1:15" x14ac:dyDescent="0.25">
      <c r="A3627" s="30">
        <v>53</v>
      </c>
      <c r="B3627" s="31" t="s">
        <v>66</v>
      </c>
      <c r="C3627" s="31" t="s">
        <v>36</v>
      </c>
      <c r="D3627" s="31">
        <v>6</v>
      </c>
      <c r="E3627" s="31">
        <v>6</v>
      </c>
      <c r="F3627" s="32">
        <v>45566</v>
      </c>
      <c r="G3627" s="33">
        <v>6232.81</v>
      </c>
      <c r="H3627" s="33">
        <v>2550</v>
      </c>
      <c r="I3627" s="33">
        <v>1280</v>
      </c>
      <c r="J3627" s="33">
        <v>6255.25</v>
      </c>
      <c r="K3627" s="33">
        <v>2861.44</v>
      </c>
      <c r="L3627" s="31">
        <v>106</v>
      </c>
      <c r="M3627" s="31"/>
      <c r="N3627" s="33">
        <v>19285.5</v>
      </c>
      <c r="O3627" s="31">
        <v>-108</v>
      </c>
    </row>
    <row r="3628" spans="1:15" x14ac:dyDescent="0.25">
      <c r="A3628" s="30">
        <v>20</v>
      </c>
      <c r="B3628" s="31" t="s">
        <v>30</v>
      </c>
      <c r="C3628" s="31" t="s">
        <v>15</v>
      </c>
      <c r="D3628" s="31">
        <v>6</v>
      </c>
      <c r="E3628" s="31">
        <v>4.5</v>
      </c>
      <c r="F3628" s="32">
        <v>45566</v>
      </c>
      <c r="G3628" s="33">
        <v>5114.9799999999996</v>
      </c>
      <c r="H3628" s="33">
        <v>3720</v>
      </c>
      <c r="I3628" s="31">
        <v>100</v>
      </c>
      <c r="J3628" s="33">
        <v>7096.5</v>
      </c>
      <c r="K3628" s="33">
        <v>1908</v>
      </c>
      <c r="L3628" s="31">
        <v>0</v>
      </c>
      <c r="M3628" s="31"/>
      <c r="N3628" s="33">
        <v>17939.48</v>
      </c>
      <c r="O3628" s="31">
        <v>8.4</v>
      </c>
    </row>
    <row r="3629" spans="1:15" x14ac:dyDescent="0.25">
      <c r="A3629" s="30">
        <v>61</v>
      </c>
      <c r="B3629" s="31" t="s">
        <v>78</v>
      </c>
      <c r="C3629" s="31" t="s">
        <v>15</v>
      </c>
      <c r="D3629" s="31">
        <v>8</v>
      </c>
      <c r="E3629" s="31" t="s">
        <v>79</v>
      </c>
      <c r="F3629" s="32">
        <v>45566</v>
      </c>
      <c r="G3629" s="33">
        <v>13360.85</v>
      </c>
      <c r="H3629" s="33">
        <v>16020</v>
      </c>
      <c r="I3629" s="31">
        <v>0</v>
      </c>
      <c r="J3629" s="33">
        <v>11784.98</v>
      </c>
      <c r="K3629" s="31">
        <v>625.35</v>
      </c>
      <c r="L3629" s="31">
        <v>0</v>
      </c>
      <c r="M3629" s="31"/>
      <c r="N3629" s="33">
        <v>41791.18</v>
      </c>
      <c r="O3629" s="31">
        <v>0</v>
      </c>
    </row>
    <row r="3630" spans="1:15" x14ac:dyDescent="0.25">
      <c r="A3630" s="30">
        <v>64</v>
      </c>
      <c r="B3630" s="31" t="s">
        <v>70</v>
      </c>
      <c r="C3630" s="31" t="s">
        <v>32</v>
      </c>
      <c r="D3630" s="31">
        <v>9</v>
      </c>
      <c r="E3630" s="31">
        <v>6</v>
      </c>
      <c r="F3630" s="32">
        <v>45566</v>
      </c>
      <c r="G3630" s="33">
        <v>27268.17</v>
      </c>
      <c r="H3630" s="33">
        <v>7705</v>
      </c>
      <c r="I3630" s="31">
        <v>365</v>
      </c>
      <c r="J3630" s="33">
        <v>12401.35</v>
      </c>
      <c r="K3630" s="33">
        <v>1843.48</v>
      </c>
      <c r="L3630" s="31">
        <v>65.97</v>
      </c>
      <c r="M3630" s="31"/>
      <c r="N3630" s="33">
        <v>49648.97</v>
      </c>
      <c r="O3630" s="31">
        <v>-89.5</v>
      </c>
    </row>
    <row r="3631" spans="1:15" x14ac:dyDescent="0.25">
      <c r="A3631" s="30">
        <v>34</v>
      </c>
      <c r="B3631" s="31" t="s">
        <v>48</v>
      </c>
      <c r="C3631" s="31" t="s">
        <v>15</v>
      </c>
      <c r="D3631" s="31">
        <v>7</v>
      </c>
      <c r="E3631" s="31">
        <v>6</v>
      </c>
      <c r="F3631" s="32">
        <v>45566</v>
      </c>
      <c r="G3631" s="33">
        <v>13438.84</v>
      </c>
      <c r="H3631" s="33">
        <v>4188</v>
      </c>
      <c r="I3631" s="31">
        <v>550</v>
      </c>
      <c r="J3631" s="33">
        <v>10557.31</v>
      </c>
      <c r="K3631" s="33">
        <v>2125.16</v>
      </c>
      <c r="L3631" s="31">
        <v>94.95</v>
      </c>
      <c r="M3631" s="31"/>
      <c r="N3631" s="33">
        <v>30954.26</v>
      </c>
      <c r="O3631" s="31">
        <v>150</v>
      </c>
    </row>
    <row r="3632" spans="1:15" x14ac:dyDescent="0.25">
      <c r="A3632" s="30">
        <v>14</v>
      </c>
      <c r="B3632" s="31" t="s">
        <v>24</v>
      </c>
      <c r="C3632" s="31" t="s">
        <v>15</v>
      </c>
      <c r="D3632" s="31">
        <v>6</v>
      </c>
      <c r="E3632" s="31">
        <v>4.5</v>
      </c>
      <c r="F3632" s="32">
        <v>45566</v>
      </c>
      <c r="G3632" s="33">
        <v>8229.5400000000009</v>
      </c>
      <c r="H3632" s="33">
        <v>7545</v>
      </c>
      <c r="I3632" s="31">
        <v>0</v>
      </c>
      <c r="J3632" s="33">
        <v>4308.5</v>
      </c>
      <c r="K3632" s="33">
        <v>1075.5</v>
      </c>
      <c r="L3632" s="31">
        <v>0</v>
      </c>
      <c r="M3632" s="31"/>
      <c r="N3632" s="33">
        <v>21158.54</v>
      </c>
      <c r="O3632" s="31">
        <v>-88.28</v>
      </c>
    </row>
    <row r="3633" spans="1:15" x14ac:dyDescent="0.25">
      <c r="A3633" s="30">
        <v>23</v>
      </c>
      <c r="B3633" s="31" t="s">
        <v>35</v>
      </c>
      <c r="C3633" s="31" t="s">
        <v>36</v>
      </c>
      <c r="D3633" s="31">
        <v>6</v>
      </c>
      <c r="E3633" s="31">
        <v>6</v>
      </c>
      <c r="F3633" s="32">
        <v>45566</v>
      </c>
      <c r="G3633" s="33">
        <v>11043</v>
      </c>
      <c r="H3633" s="33">
        <v>1220</v>
      </c>
      <c r="I3633" s="31">
        <v>750</v>
      </c>
      <c r="J3633" s="33">
        <v>9056.75</v>
      </c>
      <c r="K3633" s="33">
        <v>1064</v>
      </c>
      <c r="L3633" s="31">
        <v>0</v>
      </c>
      <c r="M3633" s="31"/>
      <c r="N3633" s="33">
        <v>23133.75</v>
      </c>
      <c r="O3633" s="31">
        <v>-44.48</v>
      </c>
    </row>
    <row r="3634" spans="1:15" x14ac:dyDescent="0.25">
      <c r="A3634" s="30">
        <v>139</v>
      </c>
      <c r="B3634" s="31" t="s">
        <v>139</v>
      </c>
      <c r="C3634" s="31" t="s">
        <v>38</v>
      </c>
      <c r="D3634" s="31">
        <v>9</v>
      </c>
      <c r="E3634" s="31">
        <v>7</v>
      </c>
      <c r="F3634" s="32">
        <v>45566</v>
      </c>
      <c r="G3634" s="33">
        <v>18940.12</v>
      </c>
      <c r="H3634" s="31">
        <v>0</v>
      </c>
      <c r="I3634" s="31">
        <v>0</v>
      </c>
      <c r="J3634" s="33">
        <v>8471.59</v>
      </c>
      <c r="K3634" s="33">
        <v>3772.93</v>
      </c>
      <c r="L3634" s="31">
        <v>471.74</v>
      </c>
      <c r="M3634" s="31"/>
      <c r="N3634" s="33">
        <v>31656.38</v>
      </c>
      <c r="O3634" s="31">
        <v>0</v>
      </c>
    </row>
    <row r="3635" spans="1:15" x14ac:dyDescent="0.25">
      <c r="A3635" s="30">
        <v>901</v>
      </c>
      <c r="B3635" s="31" t="s">
        <v>141</v>
      </c>
      <c r="C3635" s="31" t="s">
        <v>36</v>
      </c>
      <c r="D3635" s="31">
        <v>10</v>
      </c>
      <c r="E3635" s="31">
        <v>0</v>
      </c>
      <c r="F3635" s="32">
        <v>45566</v>
      </c>
      <c r="G3635" s="33">
        <v>2356.5100000000002</v>
      </c>
      <c r="H3635" s="31">
        <v>0</v>
      </c>
      <c r="I3635" s="31">
        <v>535</v>
      </c>
      <c r="J3635" s="33">
        <v>2579</v>
      </c>
      <c r="K3635" s="33">
        <v>1010</v>
      </c>
      <c r="L3635" s="31">
        <v>44</v>
      </c>
      <c r="M3635" s="31"/>
      <c r="N3635" s="33">
        <v>6524.51</v>
      </c>
      <c r="O3635" s="31">
        <v>160</v>
      </c>
    </row>
    <row r="3636" spans="1:15" x14ac:dyDescent="0.25">
      <c r="A3636" s="30">
        <v>19</v>
      </c>
      <c r="B3636" s="31" t="s">
        <v>31</v>
      </c>
      <c r="C3636" s="31" t="s">
        <v>32</v>
      </c>
      <c r="D3636" s="31">
        <v>6</v>
      </c>
      <c r="E3636" s="31">
        <v>6</v>
      </c>
      <c r="F3636" s="32">
        <v>45566</v>
      </c>
      <c r="G3636" s="33">
        <v>12598</v>
      </c>
      <c r="H3636" s="33">
        <v>5070</v>
      </c>
      <c r="I3636" s="31">
        <v>90</v>
      </c>
      <c r="J3636" s="33">
        <v>8291.52</v>
      </c>
      <c r="K3636" s="31">
        <v>961.15</v>
      </c>
      <c r="L3636" s="31">
        <v>25</v>
      </c>
      <c r="M3636" s="31"/>
      <c r="N3636" s="33">
        <v>27035.67</v>
      </c>
      <c r="O3636" s="31">
        <v>50</v>
      </c>
    </row>
    <row r="3637" spans="1:15" x14ac:dyDescent="0.25">
      <c r="A3637" s="30">
        <v>117</v>
      </c>
      <c r="B3637" s="31" t="s">
        <v>89</v>
      </c>
      <c r="C3637" s="31" t="s">
        <v>15</v>
      </c>
      <c r="D3637" s="31">
        <v>5</v>
      </c>
      <c r="E3637" s="31">
        <v>7</v>
      </c>
      <c r="F3637" s="32">
        <v>45566</v>
      </c>
      <c r="G3637" s="33">
        <v>5800.87</v>
      </c>
      <c r="H3637" s="33">
        <v>2697.96</v>
      </c>
      <c r="I3637" s="31">
        <v>110</v>
      </c>
      <c r="J3637" s="33">
        <v>4600.75</v>
      </c>
      <c r="K3637" s="33">
        <v>3555.73</v>
      </c>
      <c r="L3637" s="31">
        <v>127</v>
      </c>
      <c r="M3637" s="31"/>
      <c r="N3637" s="33">
        <v>16892.310000000001</v>
      </c>
      <c r="O3637" s="31">
        <v>256.67</v>
      </c>
    </row>
    <row r="3638" spans="1:15" ht="30" x14ac:dyDescent="0.25">
      <c r="A3638" s="30">
        <v>85</v>
      </c>
      <c r="B3638" s="31" t="s">
        <v>88</v>
      </c>
      <c r="C3638" s="31" t="s">
        <v>59</v>
      </c>
      <c r="D3638" s="31">
        <v>8</v>
      </c>
      <c r="E3638" s="31">
        <v>6</v>
      </c>
      <c r="F3638" s="32">
        <v>45566</v>
      </c>
      <c r="G3638" s="33">
        <v>23851.22</v>
      </c>
      <c r="H3638" s="31">
        <v>0</v>
      </c>
      <c r="I3638" s="31">
        <v>-941.2</v>
      </c>
      <c r="J3638" s="33">
        <v>7682.78</v>
      </c>
      <c r="K3638" s="33">
        <v>2490.63</v>
      </c>
      <c r="L3638" s="31">
        <v>120</v>
      </c>
      <c r="M3638" s="31"/>
      <c r="N3638" s="33">
        <v>33203.43</v>
      </c>
      <c r="O3638" s="31">
        <v>231.96</v>
      </c>
    </row>
    <row r="3639" spans="1:15" ht="30" x14ac:dyDescent="0.25">
      <c r="A3639" s="30">
        <v>58</v>
      </c>
      <c r="B3639" s="31" t="s">
        <v>58</v>
      </c>
      <c r="C3639" s="31" t="s">
        <v>59</v>
      </c>
      <c r="D3639" s="31">
        <v>8</v>
      </c>
      <c r="E3639" s="31">
        <v>6</v>
      </c>
      <c r="F3639" s="32">
        <v>45566</v>
      </c>
      <c r="G3639" s="33">
        <v>18586.63</v>
      </c>
      <c r="H3639" s="31">
        <v>0</v>
      </c>
      <c r="I3639" s="33">
        <v>8370</v>
      </c>
      <c r="J3639" s="33">
        <v>7118.85</v>
      </c>
      <c r="K3639" s="33">
        <v>3220.01</v>
      </c>
      <c r="L3639" s="31">
        <v>153.75</v>
      </c>
      <c r="M3639" s="31"/>
      <c r="N3639" s="33">
        <v>37449.24</v>
      </c>
      <c r="O3639" s="31">
        <v>942</v>
      </c>
    </row>
    <row r="3640" spans="1:15" x14ac:dyDescent="0.25">
      <c r="A3640" s="30">
        <v>18</v>
      </c>
      <c r="B3640" s="31" t="s">
        <v>29</v>
      </c>
      <c r="C3640" s="31" t="s">
        <v>15</v>
      </c>
      <c r="D3640" s="31">
        <v>6</v>
      </c>
      <c r="E3640" s="31">
        <v>6</v>
      </c>
      <c r="F3640" s="32">
        <v>45566</v>
      </c>
      <c r="G3640" s="33">
        <v>7087.69</v>
      </c>
      <c r="H3640" s="33">
        <v>8600</v>
      </c>
      <c r="I3640" s="31">
        <v>90</v>
      </c>
      <c r="J3640" s="33">
        <v>3155.58</v>
      </c>
      <c r="K3640" s="31">
        <v>435.75</v>
      </c>
      <c r="L3640" s="31">
        <v>103.56</v>
      </c>
      <c r="M3640" s="31"/>
      <c r="N3640" s="33">
        <v>19472.580000000002</v>
      </c>
      <c r="O3640" s="31">
        <v>-125</v>
      </c>
    </row>
    <row r="3641" spans="1:15" x14ac:dyDescent="0.25">
      <c r="A3641" s="30">
        <v>114</v>
      </c>
      <c r="B3641" s="31" t="s">
        <v>115</v>
      </c>
      <c r="C3641" s="31" t="s">
        <v>15</v>
      </c>
      <c r="D3641" s="31">
        <v>7</v>
      </c>
      <c r="E3641" s="31">
        <v>6</v>
      </c>
      <c r="F3641" s="32">
        <v>45566</v>
      </c>
      <c r="G3641" s="33">
        <v>6229.58</v>
      </c>
      <c r="H3641" s="31">
        <v>698</v>
      </c>
      <c r="I3641" s="31">
        <v>0</v>
      </c>
      <c r="J3641" s="33">
        <v>1816.75</v>
      </c>
      <c r="K3641" s="31">
        <v>883.7</v>
      </c>
      <c r="L3641" s="31">
        <v>0</v>
      </c>
      <c r="M3641" s="31"/>
      <c r="N3641" s="33">
        <v>9628.0300000000007</v>
      </c>
      <c r="O3641" s="31">
        <v>0</v>
      </c>
    </row>
    <row r="3642" spans="1:15" x14ac:dyDescent="0.25">
      <c r="A3642" s="30">
        <v>129</v>
      </c>
      <c r="B3642" s="31" t="s">
        <v>117</v>
      </c>
      <c r="C3642" s="31" t="s">
        <v>32</v>
      </c>
      <c r="D3642" s="31">
        <v>10</v>
      </c>
      <c r="E3642" s="31">
        <v>7</v>
      </c>
      <c r="F3642" s="32">
        <v>45566</v>
      </c>
      <c r="G3642" s="33">
        <v>12497</v>
      </c>
      <c r="H3642" s="33">
        <v>1000</v>
      </c>
      <c r="I3642" s="31">
        <v>50</v>
      </c>
      <c r="J3642" s="33">
        <v>7919.02</v>
      </c>
      <c r="K3642" s="33">
        <v>3240.19</v>
      </c>
      <c r="L3642" s="31">
        <v>176</v>
      </c>
      <c r="M3642" s="31"/>
      <c r="N3642" s="33">
        <v>24882.21</v>
      </c>
      <c r="O3642" s="31">
        <v>-272.45</v>
      </c>
    </row>
    <row r="3643" spans="1:15" x14ac:dyDescent="0.25">
      <c r="A3643" s="30">
        <v>99</v>
      </c>
      <c r="B3643" s="31" t="s">
        <v>85</v>
      </c>
      <c r="C3643" s="31" t="s">
        <v>15</v>
      </c>
      <c r="D3643" s="31">
        <v>8</v>
      </c>
      <c r="E3643" s="31">
        <v>6</v>
      </c>
      <c r="F3643" s="32">
        <v>45566</v>
      </c>
      <c r="G3643" s="33">
        <v>14825.74</v>
      </c>
      <c r="H3643" s="33">
        <v>20792.25</v>
      </c>
      <c r="I3643" s="33">
        <v>2030</v>
      </c>
      <c r="J3643" s="33">
        <v>18194.32</v>
      </c>
      <c r="K3643" s="33">
        <v>2988.67</v>
      </c>
      <c r="L3643" s="31">
        <v>157.75</v>
      </c>
      <c r="M3643" s="31"/>
      <c r="N3643" s="33">
        <v>58988.73</v>
      </c>
      <c r="O3643" s="31">
        <v>70</v>
      </c>
    </row>
    <row r="3644" spans="1:15" x14ac:dyDescent="0.25">
      <c r="A3644" s="30">
        <v>127</v>
      </c>
      <c r="B3644" s="31" t="s">
        <v>128</v>
      </c>
      <c r="C3644" s="31" t="s">
        <v>15</v>
      </c>
      <c r="D3644" s="31">
        <v>7</v>
      </c>
      <c r="E3644" s="31">
        <v>7</v>
      </c>
      <c r="F3644" s="32">
        <v>45566</v>
      </c>
      <c r="G3644" s="33">
        <v>8925.3799999999992</v>
      </c>
      <c r="H3644" s="33">
        <v>7657.73</v>
      </c>
      <c r="I3644" s="33">
        <v>1600</v>
      </c>
      <c r="J3644" s="33">
        <v>3322.22</v>
      </c>
      <c r="K3644" s="33">
        <v>2008.64</v>
      </c>
      <c r="L3644" s="31">
        <v>54</v>
      </c>
      <c r="M3644" s="31"/>
      <c r="N3644" s="33">
        <v>23567.97</v>
      </c>
      <c r="O3644" s="31">
        <v>-215.13</v>
      </c>
    </row>
    <row r="3645" spans="1:15" x14ac:dyDescent="0.25">
      <c r="A3645" s="30">
        <v>119</v>
      </c>
      <c r="B3645" s="31" t="s">
        <v>131</v>
      </c>
      <c r="C3645" s="31" t="s">
        <v>15</v>
      </c>
      <c r="D3645" s="31">
        <v>7</v>
      </c>
      <c r="E3645" s="31">
        <v>7</v>
      </c>
      <c r="F3645" s="32">
        <v>45566</v>
      </c>
      <c r="G3645" s="33">
        <v>12843.9</v>
      </c>
      <c r="H3645" s="31">
        <v>225</v>
      </c>
      <c r="I3645" s="31">
        <v>0</v>
      </c>
      <c r="J3645" s="33">
        <v>8614.65</v>
      </c>
      <c r="K3645" s="33">
        <v>3086.65</v>
      </c>
      <c r="L3645" s="31">
        <v>0</v>
      </c>
      <c r="M3645" s="31"/>
      <c r="N3645" s="33">
        <v>24770.2</v>
      </c>
      <c r="O3645" s="31">
        <v>142.6</v>
      </c>
    </row>
    <row r="3646" spans="1:15" x14ac:dyDescent="0.25">
      <c r="A3646" s="30">
        <v>41</v>
      </c>
      <c r="B3646" s="31" t="s">
        <v>50</v>
      </c>
      <c r="C3646" s="31" t="s">
        <v>38</v>
      </c>
      <c r="D3646" s="31">
        <v>5</v>
      </c>
      <c r="E3646" s="31">
        <v>6</v>
      </c>
      <c r="F3646" s="32">
        <v>45566</v>
      </c>
      <c r="G3646" s="33">
        <v>13966.8</v>
      </c>
      <c r="H3646" s="31">
        <v>960</v>
      </c>
      <c r="I3646" s="31">
        <v>225</v>
      </c>
      <c r="J3646" s="33">
        <v>9588.27</v>
      </c>
      <c r="K3646" s="33">
        <v>1926.98</v>
      </c>
      <c r="L3646" s="31">
        <v>636.03</v>
      </c>
      <c r="M3646" s="31"/>
      <c r="N3646" s="33">
        <v>27303.08</v>
      </c>
      <c r="O3646" s="31">
        <v>-46.34</v>
      </c>
    </row>
    <row r="3647" spans="1:15" x14ac:dyDescent="0.25">
      <c r="A3647" s="30">
        <v>97</v>
      </c>
      <c r="B3647" s="31" t="s">
        <v>96</v>
      </c>
      <c r="C3647" s="31" t="s">
        <v>15</v>
      </c>
      <c r="D3647" s="31">
        <v>8</v>
      </c>
      <c r="E3647" s="31">
        <v>7</v>
      </c>
      <c r="F3647" s="32">
        <v>45566</v>
      </c>
      <c r="G3647" s="33">
        <v>7627.24</v>
      </c>
      <c r="H3647" s="31">
        <v>500</v>
      </c>
      <c r="I3647" s="31">
        <v>67.5</v>
      </c>
      <c r="J3647" s="33">
        <v>19114.28</v>
      </c>
      <c r="K3647" s="33">
        <v>6066.91</v>
      </c>
      <c r="L3647" s="31">
        <v>0</v>
      </c>
      <c r="M3647" s="31"/>
      <c r="N3647" s="33">
        <v>33375.93</v>
      </c>
      <c r="O3647" s="31">
        <v>0</v>
      </c>
    </row>
    <row r="3648" spans="1:15" x14ac:dyDescent="0.25">
      <c r="A3648" s="30">
        <v>8</v>
      </c>
      <c r="B3648" s="31" t="s">
        <v>18</v>
      </c>
      <c r="C3648" s="31" t="s">
        <v>15</v>
      </c>
      <c r="D3648" s="31">
        <v>6</v>
      </c>
      <c r="E3648" s="31">
        <v>6</v>
      </c>
      <c r="F3648" s="32">
        <v>45566</v>
      </c>
      <c r="G3648" s="33">
        <v>10602.22</v>
      </c>
      <c r="H3648" s="33">
        <v>37570.82</v>
      </c>
      <c r="I3648" s="31">
        <v>100</v>
      </c>
      <c r="J3648" s="33">
        <v>19659.669999999998</v>
      </c>
      <c r="K3648" s="33">
        <v>1798.94</v>
      </c>
      <c r="L3648" s="31">
        <v>107.03</v>
      </c>
      <c r="M3648" s="31"/>
      <c r="N3648" s="33">
        <v>69838.679999999993</v>
      </c>
      <c r="O3648" s="31">
        <v>31.97</v>
      </c>
    </row>
    <row r="3649" spans="1:15" x14ac:dyDescent="0.25">
      <c r="A3649" s="30">
        <v>35</v>
      </c>
      <c r="B3649" s="31" t="s">
        <v>61</v>
      </c>
      <c r="C3649" s="31" t="s">
        <v>15</v>
      </c>
      <c r="D3649" s="31">
        <v>9</v>
      </c>
      <c r="E3649" s="31">
        <v>6</v>
      </c>
      <c r="F3649" s="32">
        <v>45566</v>
      </c>
      <c r="G3649" s="33">
        <v>9741.35</v>
      </c>
      <c r="H3649" s="33">
        <v>17220</v>
      </c>
      <c r="I3649" s="31">
        <v>0</v>
      </c>
      <c r="J3649" s="33">
        <v>8495.7000000000007</v>
      </c>
      <c r="K3649" s="33">
        <v>2341.04</v>
      </c>
      <c r="L3649" s="31">
        <v>60.94</v>
      </c>
      <c r="M3649" s="31"/>
      <c r="N3649" s="33">
        <v>37859.03</v>
      </c>
      <c r="O3649" s="31">
        <v>0</v>
      </c>
    </row>
    <row r="3650" spans="1:15" x14ac:dyDescent="0.25">
      <c r="A3650" s="30">
        <v>55</v>
      </c>
      <c r="B3650" s="31" t="s">
        <v>118</v>
      </c>
      <c r="C3650" s="31" t="s">
        <v>36</v>
      </c>
      <c r="D3650" s="31">
        <v>10</v>
      </c>
      <c r="E3650" s="31">
        <v>6</v>
      </c>
      <c r="F3650" s="32">
        <v>45566</v>
      </c>
      <c r="G3650" s="33">
        <v>10421.57</v>
      </c>
      <c r="H3650" s="31">
        <v>0</v>
      </c>
      <c r="I3650" s="31">
        <v>110</v>
      </c>
      <c r="J3650" s="33">
        <v>5102.3500000000004</v>
      </c>
      <c r="K3650" s="33">
        <v>2881.73</v>
      </c>
      <c r="L3650" s="31">
        <v>0</v>
      </c>
      <c r="M3650" s="31"/>
      <c r="N3650" s="33">
        <v>18515.650000000001</v>
      </c>
      <c r="O3650" s="31">
        <v>-159.22</v>
      </c>
    </row>
    <row r="3651" spans="1:15" x14ac:dyDescent="0.25">
      <c r="A3651" s="30">
        <v>48</v>
      </c>
      <c r="B3651" s="31" t="s">
        <v>95</v>
      </c>
      <c r="C3651" s="31" t="s">
        <v>36</v>
      </c>
      <c r="D3651" s="31">
        <v>8</v>
      </c>
      <c r="E3651" s="31">
        <v>6</v>
      </c>
      <c r="F3651" s="32">
        <v>45566</v>
      </c>
      <c r="G3651" s="33">
        <v>30243.14</v>
      </c>
      <c r="H3651" s="33">
        <v>10429.16</v>
      </c>
      <c r="I3651" s="33">
        <v>2147.8000000000002</v>
      </c>
      <c r="J3651" s="33">
        <v>8340.7800000000007</v>
      </c>
      <c r="K3651" s="33">
        <v>3721.66</v>
      </c>
      <c r="L3651" s="31">
        <v>669.35</v>
      </c>
      <c r="M3651" s="31"/>
      <c r="N3651" s="33">
        <v>55551.89</v>
      </c>
      <c r="O3651" s="31">
        <v>601.48</v>
      </c>
    </row>
    <row r="3652" spans="1:15" x14ac:dyDescent="0.25">
      <c r="A3652" s="30">
        <v>100</v>
      </c>
      <c r="B3652" s="31" t="s">
        <v>103</v>
      </c>
      <c r="C3652" s="31" t="s">
        <v>15</v>
      </c>
      <c r="D3652" s="31">
        <v>8</v>
      </c>
      <c r="E3652" s="31">
        <v>6</v>
      </c>
      <c r="F3652" s="32">
        <v>45566</v>
      </c>
      <c r="G3652" s="33">
        <v>24266.44</v>
      </c>
      <c r="H3652" s="33">
        <v>4100</v>
      </c>
      <c r="I3652" s="31">
        <v>0</v>
      </c>
      <c r="J3652" s="33">
        <v>19941.84</v>
      </c>
      <c r="K3652" s="33">
        <v>5705.03</v>
      </c>
      <c r="L3652" s="31">
        <v>215</v>
      </c>
      <c r="M3652" s="31"/>
      <c r="N3652" s="33">
        <v>54228.31</v>
      </c>
      <c r="O3652" s="31">
        <v>630</v>
      </c>
    </row>
    <row r="3653" spans="1:15" x14ac:dyDescent="0.25">
      <c r="A3653" s="30">
        <v>131</v>
      </c>
      <c r="B3653" s="31" t="s">
        <v>108</v>
      </c>
      <c r="C3653" s="31" t="s">
        <v>15</v>
      </c>
      <c r="D3653" s="31">
        <v>7</v>
      </c>
      <c r="E3653" s="31">
        <v>7</v>
      </c>
      <c r="F3653" s="32">
        <v>45566</v>
      </c>
      <c r="G3653" s="33">
        <v>9238.14</v>
      </c>
      <c r="H3653" s="31">
        <v>245</v>
      </c>
      <c r="I3653" s="31">
        <v>170</v>
      </c>
      <c r="J3653" s="33">
        <v>6007.71</v>
      </c>
      <c r="K3653" s="33">
        <v>2216.59</v>
      </c>
      <c r="L3653" s="31">
        <v>152.38999999999999</v>
      </c>
      <c r="M3653" s="31"/>
      <c r="N3653" s="33">
        <v>18029.830000000002</v>
      </c>
      <c r="O3653" s="31">
        <v>-47.67</v>
      </c>
    </row>
    <row r="3654" spans="1:15" x14ac:dyDescent="0.25">
      <c r="A3654" s="30">
        <v>47</v>
      </c>
      <c r="B3654" s="31" t="s">
        <v>77</v>
      </c>
      <c r="C3654" s="31" t="s">
        <v>36</v>
      </c>
      <c r="D3654" s="31">
        <v>9</v>
      </c>
      <c r="E3654" s="31">
        <v>6</v>
      </c>
      <c r="F3654" s="32">
        <v>45566</v>
      </c>
      <c r="G3654" s="33">
        <v>20688.2</v>
      </c>
      <c r="H3654" s="33">
        <v>11263.5</v>
      </c>
      <c r="I3654" s="33">
        <v>6707</v>
      </c>
      <c r="J3654" s="33">
        <v>11895.17</v>
      </c>
      <c r="K3654" s="33">
        <v>3773.25</v>
      </c>
      <c r="L3654" s="31">
        <v>86.95</v>
      </c>
      <c r="M3654" s="31"/>
      <c r="N3654" s="33">
        <v>54414.07</v>
      </c>
      <c r="O3654" s="31">
        <v>0</v>
      </c>
    </row>
    <row r="3655" spans="1:15" x14ac:dyDescent="0.25">
      <c r="A3655" s="30">
        <v>44</v>
      </c>
      <c r="B3655" s="31" t="s">
        <v>84</v>
      </c>
      <c r="C3655" s="31" t="s">
        <v>15</v>
      </c>
      <c r="D3655" s="31">
        <v>7</v>
      </c>
      <c r="E3655" s="31">
        <v>6</v>
      </c>
      <c r="F3655" s="32">
        <v>45566</v>
      </c>
      <c r="G3655" s="33">
        <v>20577.27</v>
      </c>
      <c r="H3655" s="33">
        <v>17867</v>
      </c>
      <c r="I3655" s="33">
        <v>1100</v>
      </c>
      <c r="J3655" s="33">
        <v>11443.03</v>
      </c>
      <c r="K3655" s="33">
        <v>2374.86</v>
      </c>
      <c r="L3655" s="33">
        <v>1050</v>
      </c>
      <c r="M3655" s="33"/>
      <c r="N3655" s="33">
        <v>54412.160000000003</v>
      </c>
      <c r="O3655" s="31">
        <v>0</v>
      </c>
    </row>
    <row r="3656" spans="1:15" ht="30" x14ac:dyDescent="0.25">
      <c r="A3656" s="30">
        <v>109</v>
      </c>
      <c r="B3656" s="31" t="s">
        <v>99</v>
      </c>
      <c r="C3656" s="31" t="s">
        <v>20</v>
      </c>
      <c r="D3656" s="31">
        <v>7</v>
      </c>
      <c r="E3656" s="31">
        <v>6</v>
      </c>
      <c r="F3656" s="32">
        <v>45566</v>
      </c>
      <c r="G3656" s="33">
        <v>20531.5</v>
      </c>
      <c r="H3656" s="33">
        <v>14250</v>
      </c>
      <c r="I3656" s="33">
        <v>1332</v>
      </c>
      <c r="J3656" s="33">
        <v>14930.73</v>
      </c>
      <c r="K3656" s="33">
        <v>2285.8000000000002</v>
      </c>
      <c r="L3656" s="31">
        <v>0</v>
      </c>
      <c r="M3656" s="31"/>
      <c r="N3656" s="33">
        <v>53330.03</v>
      </c>
      <c r="O3656" s="31">
        <v>-50</v>
      </c>
    </row>
    <row r="3657" spans="1:15" x14ac:dyDescent="0.25">
      <c r="A3657" s="30">
        <v>22</v>
      </c>
      <c r="B3657" s="31" t="s">
        <v>34</v>
      </c>
      <c r="C3657" s="31" t="s">
        <v>15</v>
      </c>
      <c r="D3657" s="31">
        <v>6</v>
      </c>
      <c r="E3657" s="31">
        <v>4.5</v>
      </c>
      <c r="F3657" s="32">
        <v>45566</v>
      </c>
      <c r="G3657" s="33">
        <v>4767.9799999999996</v>
      </c>
      <c r="H3657" s="33">
        <v>11720</v>
      </c>
      <c r="I3657" s="31">
        <v>195</v>
      </c>
      <c r="J3657" s="33">
        <v>6160.2</v>
      </c>
      <c r="K3657" s="33">
        <v>1046.5</v>
      </c>
      <c r="L3657" s="31">
        <v>0</v>
      </c>
      <c r="M3657" s="31"/>
      <c r="N3657" s="33">
        <v>23889.68</v>
      </c>
      <c r="O3657" s="31">
        <v>50</v>
      </c>
    </row>
    <row r="3658" spans="1:15" x14ac:dyDescent="0.25">
      <c r="A3658" s="30">
        <v>118</v>
      </c>
      <c r="B3658" s="31" t="s">
        <v>102</v>
      </c>
      <c r="C3658" s="31" t="s">
        <v>15</v>
      </c>
      <c r="D3658" s="31">
        <v>8</v>
      </c>
      <c r="E3658" s="31">
        <v>7</v>
      </c>
      <c r="F3658" s="32">
        <v>45566</v>
      </c>
      <c r="G3658" s="33">
        <v>15255.74</v>
      </c>
      <c r="H3658" s="33">
        <v>4266.88</v>
      </c>
      <c r="I3658" s="31">
        <v>255</v>
      </c>
      <c r="J3658" s="33">
        <v>13044.1</v>
      </c>
      <c r="K3658" s="33">
        <v>4444.3599999999997</v>
      </c>
      <c r="L3658" s="31">
        <v>72.47</v>
      </c>
      <c r="M3658" s="31"/>
      <c r="N3658" s="33">
        <v>37338.550000000003</v>
      </c>
      <c r="O3658" s="31">
        <v>-30</v>
      </c>
    </row>
    <row r="3659" spans="1:15" x14ac:dyDescent="0.25">
      <c r="A3659" s="30">
        <v>94</v>
      </c>
      <c r="B3659" s="31" t="s">
        <v>124</v>
      </c>
      <c r="C3659" s="31" t="s">
        <v>38</v>
      </c>
      <c r="D3659" s="31">
        <v>7</v>
      </c>
      <c r="E3659" s="31">
        <v>7</v>
      </c>
      <c r="F3659" s="32">
        <v>45566</v>
      </c>
      <c r="G3659" s="33">
        <v>12217.08</v>
      </c>
      <c r="H3659" s="31">
        <v>0</v>
      </c>
      <c r="I3659" s="31">
        <v>365</v>
      </c>
      <c r="J3659" s="33">
        <v>4796.55</v>
      </c>
      <c r="K3659" s="33">
        <v>2314.15</v>
      </c>
      <c r="L3659" s="31">
        <v>15.5</v>
      </c>
      <c r="M3659" s="31"/>
      <c r="N3659" s="33">
        <v>19708.28</v>
      </c>
      <c r="O3659" s="31">
        <v>195.45</v>
      </c>
    </row>
    <row r="3660" spans="1:15" x14ac:dyDescent="0.25">
      <c r="A3660" s="30">
        <v>21</v>
      </c>
      <c r="B3660" s="31" t="s">
        <v>33</v>
      </c>
      <c r="C3660" s="31" t="s">
        <v>15</v>
      </c>
      <c r="D3660" s="31">
        <v>6</v>
      </c>
      <c r="E3660" s="31">
        <v>6</v>
      </c>
      <c r="F3660" s="32">
        <v>45566</v>
      </c>
      <c r="G3660" s="33">
        <v>16227.51</v>
      </c>
      <c r="H3660" s="33">
        <v>4160</v>
      </c>
      <c r="I3660" s="31">
        <v>290</v>
      </c>
      <c r="J3660" s="33">
        <v>9575.66</v>
      </c>
      <c r="K3660" s="33">
        <v>2649.67</v>
      </c>
      <c r="L3660" s="31">
        <v>876.84</v>
      </c>
      <c r="M3660" s="31"/>
      <c r="N3660" s="33">
        <v>33779.68</v>
      </c>
      <c r="O3660" s="31">
        <v>-50</v>
      </c>
    </row>
    <row r="3661" spans="1:15" x14ac:dyDescent="0.25">
      <c r="A3661" s="30">
        <v>32</v>
      </c>
      <c r="B3661" s="31" t="s">
        <v>49</v>
      </c>
      <c r="C3661" s="31" t="s">
        <v>15</v>
      </c>
      <c r="D3661" s="31">
        <v>7</v>
      </c>
      <c r="E3661" s="31">
        <v>7</v>
      </c>
      <c r="F3661" s="32">
        <v>45566</v>
      </c>
      <c r="G3661" s="33">
        <v>17241.919999999998</v>
      </c>
      <c r="H3661" s="33">
        <v>11084</v>
      </c>
      <c r="I3661" s="31">
        <v>0</v>
      </c>
      <c r="J3661" s="33">
        <v>10165.379999999999</v>
      </c>
      <c r="K3661" s="33">
        <v>1979.4</v>
      </c>
      <c r="L3661" s="31">
        <v>586.49</v>
      </c>
      <c r="M3661" s="31"/>
      <c r="N3661" s="33">
        <v>41057.19</v>
      </c>
      <c r="O3661" s="31">
        <v>-61.66</v>
      </c>
    </row>
    <row r="3662" spans="1:15" x14ac:dyDescent="0.25">
      <c r="A3662" s="30">
        <v>40</v>
      </c>
      <c r="B3662" s="31" t="s">
        <v>57</v>
      </c>
      <c r="C3662" s="31" t="s">
        <v>32</v>
      </c>
      <c r="D3662" s="31">
        <v>7</v>
      </c>
      <c r="E3662" s="31">
        <v>6</v>
      </c>
      <c r="F3662" s="32">
        <v>45566</v>
      </c>
      <c r="G3662" s="33">
        <v>65747.5</v>
      </c>
      <c r="H3662" s="31">
        <v>600</v>
      </c>
      <c r="I3662" s="31">
        <v>690</v>
      </c>
      <c r="J3662" s="33">
        <v>14231.3</v>
      </c>
      <c r="K3662" s="33">
        <v>3998.71</v>
      </c>
      <c r="L3662" s="31">
        <v>431.05</v>
      </c>
      <c r="M3662" s="31"/>
      <c r="N3662" s="33">
        <v>85698.559999999998</v>
      </c>
      <c r="O3662" s="31">
        <v>100</v>
      </c>
    </row>
    <row r="3663" spans="1:15" x14ac:dyDescent="0.25">
      <c r="A3663" s="30">
        <v>66</v>
      </c>
      <c r="B3663" s="31" t="s">
        <v>138</v>
      </c>
      <c r="C3663" s="31" t="s">
        <v>32</v>
      </c>
      <c r="D3663" s="31">
        <v>8</v>
      </c>
      <c r="E3663" s="31">
        <v>7</v>
      </c>
      <c r="F3663" s="32">
        <v>45566</v>
      </c>
      <c r="G3663" s="33">
        <v>33155.699999999997</v>
      </c>
      <c r="H3663" s="33">
        <v>11235</v>
      </c>
      <c r="I3663" s="31">
        <v>0</v>
      </c>
      <c r="J3663" s="33">
        <v>43028.14</v>
      </c>
      <c r="K3663" s="33">
        <v>13595.7</v>
      </c>
      <c r="L3663" s="33">
        <v>4225</v>
      </c>
      <c r="M3663" s="33"/>
      <c r="N3663" s="33">
        <v>105239.54</v>
      </c>
      <c r="O3663" s="31">
        <v>150</v>
      </c>
    </row>
    <row r="3664" spans="1:15" x14ac:dyDescent="0.25">
      <c r="A3664" s="30">
        <v>17</v>
      </c>
      <c r="B3664" s="31" t="s">
        <v>28</v>
      </c>
      <c r="C3664" s="31" t="s">
        <v>15</v>
      </c>
      <c r="D3664" s="31">
        <v>7</v>
      </c>
      <c r="E3664" s="31">
        <v>6</v>
      </c>
      <c r="F3664" s="32">
        <v>45566</v>
      </c>
      <c r="G3664" s="33">
        <v>10572.43</v>
      </c>
      <c r="H3664" s="33">
        <v>37790</v>
      </c>
      <c r="I3664" s="33">
        <v>1540</v>
      </c>
      <c r="J3664" s="33">
        <v>6622.75</v>
      </c>
      <c r="K3664" s="33">
        <v>1194.5</v>
      </c>
      <c r="L3664" s="31">
        <v>214.94</v>
      </c>
      <c r="M3664" s="31"/>
      <c r="N3664" s="33">
        <v>57934.62</v>
      </c>
      <c r="O3664" s="31">
        <v>-107.1</v>
      </c>
    </row>
    <row r="3665" spans="1:15" x14ac:dyDescent="0.25">
      <c r="A3665" s="30">
        <v>80</v>
      </c>
      <c r="B3665" s="31" t="s">
        <v>94</v>
      </c>
      <c r="C3665" s="31" t="s">
        <v>15</v>
      </c>
      <c r="D3665" s="31">
        <v>7</v>
      </c>
      <c r="E3665" s="31">
        <v>7</v>
      </c>
      <c r="F3665" s="32">
        <v>45566</v>
      </c>
      <c r="G3665" s="33">
        <v>4806.8500000000004</v>
      </c>
      <c r="H3665" s="33">
        <v>22425</v>
      </c>
      <c r="I3665" s="31">
        <v>120</v>
      </c>
      <c r="J3665" s="33">
        <v>5616.86</v>
      </c>
      <c r="K3665" s="33">
        <v>1429.83</v>
      </c>
      <c r="L3665" s="31">
        <v>17.989999999999998</v>
      </c>
      <c r="M3665" s="31"/>
      <c r="N3665" s="33">
        <v>34416.53</v>
      </c>
      <c r="O3665" s="31">
        <v>0</v>
      </c>
    </row>
    <row r="3666" spans="1:15" x14ac:dyDescent="0.25">
      <c r="A3666" s="30">
        <v>88</v>
      </c>
      <c r="B3666" s="31" t="s">
        <v>92</v>
      </c>
      <c r="C3666" s="31" t="s">
        <v>15</v>
      </c>
      <c r="D3666" s="31">
        <v>7</v>
      </c>
      <c r="E3666" s="31">
        <v>7</v>
      </c>
      <c r="F3666" s="32">
        <v>45566</v>
      </c>
      <c r="G3666" s="33">
        <v>16477.78</v>
      </c>
      <c r="H3666" s="33">
        <v>14830</v>
      </c>
      <c r="I3666" s="33">
        <v>4890</v>
      </c>
      <c r="J3666" s="33">
        <v>8278.15</v>
      </c>
      <c r="K3666" s="33">
        <v>3140.65</v>
      </c>
      <c r="L3666" s="31">
        <v>241.98</v>
      </c>
      <c r="M3666" s="31"/>
      <c r="N3666" s="33">
        <v>47858.559999999998</v>
      </c>
      <c r="O3666" s="31">
        <v>-190</v>
      </c>
    </row>
    <row r="3667" spans="1:15" x14ac:dyDescent="0.25">
      <c r="A3667" s="30">
        <v>60</v>
      </c>
      <c r="B3667" s="31" t="s">
        <v>67</v>
      </c>
      <c r="C3667" s="31" t="s">
        <v>15</v>
      </c>
      <c r="D3667" s="31">
        <v>7</v>
      </c>
      <c r="E3667" s="31">
        <v>6</v>
      </c>
      <c r="F3667" s="32">
        <v>45566</v>
      </c>
      <c r="G3667" s="33">
        <v>14930</v>
      </c>
      <c r="H3667" s="33">
        <v>7025</v>
      </c>
      <c r="I3667" s="31">
        <v>250</v>
      </c>
      <c r="J3667" s="33">
        <v>8929</v>
      </c>
      <c r="K3667" s="33">
        <v>1579</v>
      </c>
      <c r="L3667" s="31">
        <v>100.94</v>
      </c>
      <c r="M3667" s="31"/>
      <c r="N3667" s="33">
        <v>32813.94</v>
      </c>
      <c r="O3667" s="31">
        <v>100</v>
      </c>
    </row>
    <row r="3668" spans="1:15" x14ac:dyDescent="0.25">
      <c r="A3668" s="30">
        <v>143</v>
      </c>
      <c r="B3668" s="31" t="s">
        <v>132</v>
      </c>
      <c r="C3668" s="31" t="s">
        <v>32</v>
      </c>
      <c r="D3668" s="31">
        <v>8</v>
      </c>
      <c r="E3668" s="31">
        <v>7</v>
      </c>
      <c r="F3668" s="32">
        <v>45566</v>
      </c>
      <c r="G3668" s="33">
        <v>43538.01</v>
      </c>
      <c r="H3668" s="31">
        <v>825</v>
      </c>
      <c r="I3668" s="31">
        <v>60</v>
      </c>
      <c r="J3668" s="33">
        <v>14763.9</v>
      </c>
      <c r="K3668" s="33">
        <v>5091.7</v>
      </c>
      <c r="L3668" s="31">
        <v>0</v>
      </c>
      <c r="M3668" s="31"/>
      <c r="N3668" s="33">
        <v>64278.61</v>
      </c>
      <c r="O3668" s="31">
        <v>444</v>
      </c>
    </row>
    <row r="3669" spans="1:15" x14ac:dyDescent="0.25">
      <c r="A3669" s="30">
        <v>113</v>
      </c>
      <c r="B3669" s="31" t="s">
        <v>109</v>
      </c>
      <c r="C3669" s="31" t="s">
        <v>32</v>
      </c>
      <c r="D3669" s="31">
        <v>6</v>
      </c>
      <c r="E3669" s="31">
        <v>7</v>
      </c>
      <c r="F3669" s="32">
        <v>45566</v>
      </c>
      <c r="G3669" s="33">
        <v>14767.47</v>
      </c>
      <c r="H3669" s="33">
        <v>7250</v>
      </c>
      <c r="I3669" s="31">
        <v>205</v>
      </c>
      <c r="J3669" s="33">
        <v>7563.41</v>
      </c>
      <c r="K3669" s="33">
        <v>1944.31</v>
      </c>
      <c r="L3669" s="31">
        <v>720.47</v>
      </c>
      <c r="M3669" s="31"/>
      <c r="N3669" s="33">
        <v>32450.66</v>
      </c>
      <c r="O3669" s="31">
        <v>45.59</v>
      </c>
    </row>
    <row r="3670" spans="1:15" ht="30" x14ac:dyDescent="0.25">
      <c r="A3670" s="30">
        <v>98</v>
      </c>
      <c r="B3670" s="31" t="s">
        <v>133</v>
      </c>
      <c r="C3670" s="31" t="s">
        <v>59</v>
      </c>
      <c r="D3670" s="31">
        <v>8</v>
      </c>
      <c r="E3670" s="31">
        <v>6</v>
      </c>
      <c r="F3670" s="32">
        <v>45566</v>
      </c>
      <c r="G3670" s="33">
        <v>8989.48</v>
      </c>
      <c r="H3670" s="31">
        <v>0</v>
      </c>
      <c r="I3670" s="31">
        <v>0</v>
      </c>
      <c r="J3670" s="33">
        <v>2414.5300000000002</v>
      </c>
      <c r="K3670" s="33">
        <v>1074.28</v>
      </c>
      <c r="L3670" s="31">
        <v>65</v>
      </c>
      <c r="M3670" s="31"/>
      <c r="N3670" s="33">
        <v>12543.29</v>
      </c>
      <c r="O3670" s="31">
        <v>-138.86000000000001</v>
      </c>
    </row>
    <row r="3671" spans="1:15" x14ac:dyDescent="0.25">
      <c r="A3671" s="30">
        <v>62</v>
      </c>
      <c r="B3671" s="31" t="s">
        <v>63</v>
      </c>
      <c r="C3671" s="31" t="s">
        <v>15</v>
      </c>
      <c r="D3671" s="31">
        <v>9</v>
      </c>
      <c r="E3671" s="31">
        <v>6</v>
      </c>
      <c r="F3671" s="32">
        <v>45566</v>
      </c>
      <c r="G3671" s="33">
        <v>11438.25</v>
      </c>
      <c r="H3671" s="33">
        <v>6250</v>
      </c>
      <c r="I3671" s="31">
        <v>0</v>
      </c>
      <c r="J3671" s="33">
        <v>7545.63</v>
      </c>
      <c r="K3671" s="33">
        <v>1871.71</v>
      </c>
      <c r="L3671" s="31">
        <v>0</v>
      </c>
      <c r="M3671" s="31"/>
      <c r="N3671" s="33">
        <v>27105.59</v>
      </c>
      <c r="O3671" s="31">
        <v>-125</v>
      </c>
    </row>
    <row r="3672" spans="1:15" x14ac:dyDescent="0.25">
      <c r="A3672" s="30">
        <v>79</v>
      </c>
      <c r="B3672" s="31" t="s">
        <v>123</v>
      </c>
      <c r="C3672" s="31" t="s">
        <v>38</v>
      </c>
      <c r="D3672" s="31">
        <v>7</v>
      </c>
      <c r="E3672" s="31">
        <v>7</v>
      </c>
      <c r="F3672" s="32">
        <v>45566</v>
      </c>
      <c r="G3672" s="33">
        <v>10016.65</v>
      </c>
      <c r="H3672" s="31">
        <v>0</v>
      </c>
      <c r="I3672" s="31">
        <v>870</v>
      </c>
      <c r="J3672" s="33">
        <v>3379.1</v>
      </c>
      <c r="K3672" s="33">
        <v>1662.27</v>
      </c>
      <c r="L3672" s="31">
        <v>121.94</v>
      </c>
      <c r="M3672" s="31"/>
      <c r="N3672" s="33">
        <v>16049.96</v>
      </c>
      <c r="O3672" s="31">
        <v>0</v>
      </c>
    </row>
    <row r="3673" spans="1:15" x14ac:dyDescent="0.25">
      <c r="A3673" s="30">
        <v>63</v>
      </c>
      <c r="B3673" s="31" t="s">
        <v>56</v>
      </c>
      <c r="C3673" s="31" t="s">
        <v>15</v>
      </c>
      <c r="D3673" s="31">
        <v>8</v>
      </c>
      <c r="E3673" s="31">
        <v>6</v>
      </c>
      <c r="F3673" s="32">
        <v>45566</v>
      </c>
      <c r="G3673" s="33">
        <v>12854.98</v>
      </c>
      <c r="H3673" s="33">
        <v>38010</v>
      </c>
      <c r="I3673" s="33">
        <v>1056.0899999999999</v>
      </c>
      <c r="J3673" s="33">
        <v>10604.46</v>
      </c>
      <c r="K3673" s="33">
        <v>1542.72</v>
      </c>
      <c r="L3673" s="33">
        <v>1411.1</v>
      </c>
      <c r="M3673" s="33"/>
      <c r="N3673" s="33">
        <v>65479.35</v>
      </c>
      <c r="O3673" s="31">
        <v>78.95</v>
      </c>
    </row>
    <row r="3674" spans="1:15" x14ac:dyDescent="0.25">
      <c r="A3674" s="30">
        <v>108</v>
      </c>
      <c r="B3674" s="31" t="s">
        <v>97</v>
      </c>
      <c r="C3674" s="31" t="s">
        <v>15</v>
      </c>
      <c r="D3674" s="31">
        <v>9</v>
      </c>
      <c r="E3674" s="31">
        <v>4.5</v>
      </c>
      <c r="F3674" s="32">
        <v>45566</v>
      </c>
      <c r="G3674" s="33">
        <v>11140.87</v>
      </c>
      <c r="H3674" s="33">
        <v>10965.01</v>
      </c>
      <c r="I3674" s="33">
        <v>1220</v>
      </c>
      <c r="J3674" s="33">
        <v>5919.94</v>
      </c>
      <c r="K3674" s="33">
        <v>1279.6400000000001</v>
      </c>
      <c r="L3674" s="31">
        <v>0</v>
      </c>
      <c r="M3674" s="31"/>
      <c r="N3674" s="33">
        <v>30525.46</v>
      </c>
      <c r="O3674" s="31">
        <v>378.41</v>
      </c>
    </row>
    <row r="3675" spans="1:15" x14ac:dyDescent="0.25">
      <c r="A3675" s="30">
        <v>7</v>
      </c>
      <c r="B3675" s="31" t="s">
        <v>17</v>
      </c>
      <c r="C3675" s="31" t="s">
        <v>15</v>
      </c>
      <c r="D3675" s="31">
        <v>6</v>
      </c>
      <c r="E3675" s="31">
        <v>6</v>
      </c>
      <c r="F3675" s="32">
        <v>45566</v>
      </c>
      <c r="G3675" s="33">
        <v>6177.5</v>
      </c>
      <c r="H3675" s="33">
        <v>8125</v>
      </c>
      <c r="I3675" s="31">
        <v>0</v>
      </c>
      <c r="J3675" s="33">
        <v>1634.25</v>
      </c>
      <c r="K3675" s="31">
        <v>215</v>
      </c>
      <c r="L3675" s="31">
        <v>0</v>
      </c>
      <c r="M3675" s="31"/>
      <c r="N3675" s="33">
        <v>16151.75</v>
      </c>
      <c r="O3675" s="31">
        <v>15</v>
      </c>
    </row>
    <row r="3676" spans="1:15" x14ac:dyDescent="0.25">
      <c r="A3676" s="30">
        <v>70</v>
      </c>
      <c r="B3676" s="31" t="s">
        <v>69</v>
      </c>
      <c r="C3676" s="31" t="s">
        <v>15</v>
      </c>
      <c r="D3676" s="31">
        <v>8</v>
      </c>
      <c r="E3676" s="31">
        <v>6</v>
      </c>
      <c r="F3676" s="32">
        <v>45566</v>
      </c>
      <c r="G3676" s="33">
        <v>11208.58</v>
      </c>
      <c r="H3676" s="33">
        <v>3000</v>
      </c>
      <c r="I3676" s="31">
        <v>400</v>
      </c>
      <c r="J3676" s="33">
        <v>5057.18</v>
      </c>
      <c r="K3676" s="33">
        <v>1697.95</v>
      </c>
      <c r="L3676" s="31">
        <v>90.88</v>
      </c>
      <c r="M3676" s="31"/>
      <c r="N3676" s="33">
        <v>21454.59</v>
      </c>
      <c r="O3676" s="31">
        <v>-204.66</v>
      </c>
    </row>
    <row r="3677" spans="1:15" x14ac:dyDescent="0.25">
      <c r="A3677" s="30">
        <v>72</v>
      </c>
      <c r="B3677" s="31" t="s">
        <v>71</v>
      </c>
      <c r="C3677" s="31" t="s">
        <v>32</v>
      </c>
      <c r="D3677" s="31">
        <v>8</v>
      </c>
      <c r="E3677" s="31">
        <v>6</v>
      </c>
      <c r="F3677" s="32">
        <v>45566</v>
      </c>
      <c r="G3677" s="33">
        <v>19059.53</v>
      </c>
      <c r="H3677" s="33">
        <v>5100</v>
      </c>
      <c r="I3677" s="31">
        <v>693</v>
      </c>
      <c r="J3677" s="33">
        <v>8900.35</v>
      </c>
      <c r="K3677" s="33">
        <v>1496.3</v>
      </c>
      <c r="L3677" s="31">
        <v>0</v>
      </c>
      <c r="M3677" s="31"/>
      <c r="N3677" s="33">
        <v>35249.18</v>
      </c>
      <c r="O3677" s="31">
        <v>215.89</v>
      </c>
    </row>
    <row r="3678" spans="1:15" x14ac:dyDescent="0.25">
      <c r="A3678" s="30">
        <v>33</v>
      </c>
      <c r="B3678" s="31" t="s">
        <v>44</v>
      </c>
      <c r="C3678" s="31" t="s">
        <v>32</v>
      </c>
      <c r="D3678" s="31">
        <v>6</v>
      </c>
      <c r="E3678" s="31">
        <v>6</v>
      </c>
      <c r="F3678" s="32">
        <v>45566</v>
      </c>
      <c r="G3678" s="33">
        <v>11334</v>
      </c>
      <c r="H3678" s="33">
        <v>12900</v>
      </c>
      <c r="I3678" s="31">
        <v>0</v>
      </c>
      <c r="J3678" s="33">
        <v>5089.5600000000004</v>
      </c>
      <c r="K3678" s="31">
        <v>761.39</v>
      </c>
      <c r="L3678" s="31">
        <v>4.99</v>
      </c>
      <c r="M3678" s="31"/>
      <c r="N3678" s="33">
        <v>30089.94</v>
      </c>
      <c r="O3678" s="31">
        <v>0</v>
      </c>
    </row>
    <row r="3679" spans="1:15" x14ac:dyDescent="0.25">
      <c r="A3679" s="30">
        <v>133</v>
      </c>
      <c r="B3679" s="31" t="s">
        <v>135</v>
      </c>
      <c r="C3679" s="31" t="s">
        <v>32</v>
      </c>
      <c r="D3679" s="31">
        <v>7</v>
      </c>
      <c r="E3679" s="31">
        <v>7</v>
      </c>
      <c r="F3679" s="32">
        <v>45566</v>
      </c>
      <c r="G3679" s="33">
        <v>17397.3</v>
      </c>
      <c r="H3679" s="33">
        <v>1300</v>
      </c>
      <c r="I3679" s="33">
        <v>4290</v>
      </c>
      <c r="J3679" s="33">
        <v>5670.29</v>
      </c>
      <c r="K3679" s="33">
        <v>3108.94</v>
      </c>
      <c r="L3679" s="33">
        <v>1488.93</v>
      </c>
      <c r="M3679" s="33"/>
      <c r="N3679" s="33">
        <v>33255.46</v>
      </c>
      <c r="O3679" s="31">
        <v>-47.7</v>
      </c>
    </row>
    <row r="3680" spans="1:15" x14ac:dyDescent="0.25">
      <c r="A3680" s="30">
        <v>128</v>
      </c>
      <c r="B3680" s="31" t="s">
        <v>111</v>
      </c>
      <c r="C3680" s="31" t="s">
        <v>15</v>
      </c>
      <c r="D3680" s="31">
        <v>7</v>
      </c>
      <c r="E3680" s="31">
        <v>6</v>
      </c>
      <c r="F3680" s="32">
        <v>45566</v>
      </c>
      <c r="G3680" s="33">
        <v>8353</v>
      </c>
      <c r="H3680" s="33">
        <v>4275</v>
      </c>
      <c r="I3680" s="31">
        <v>0</v>
      </c>
      <c r="J3680" s="33">
        <v>5841.2</v>
      </c>
      <c r="K3680" s="33">
        <v>1657</v>
      </c>
      <c r="L3680" s="31">
        <v>145.49</v>
      </c>
      <c r="M3680" s="31"/>
      <c r="N3680" s="33">
        <v>20271.689999999999</v>
      </c>
      <c r="O3680" s="31">
        <v>-50</v>
      </c>
    </row>
    <row r="3681" spans="1:15" x14ac:dyDescent="0.25">
      <c r="A3681" s="30">
        <v>39</v>
      </c>
      <c r="B3681" s="31" t="s">
        <v>54</v>
      </c>
      <c r="C3681" s="31" t="s">
        <v>38</v>
      </c>
      <c r="D3681" s="31">
        <v>6</v>
      </c>
      <c r="E3681" s="31">
        <v>6</v>
      </c>
      <c r="F3681" s="32">
        <v>45566</v>
      </c>
      <c r="G3681" s="33">
        <v>8116.01</v>
      </c>
      <c r="H3681" s="31">
        <v>0</v>
      </c>
      <c r="I3681" s="31">
        <v>0</v>
      </c>
      <c r="J3681" s="33">
        <v>8826.26</v>
      </c>
      <c r="K3681" s="33">
        <v>11307.7</v>
      </c>
      <c r="L3681" s="33">
        <v>1248.8599999999999</v>
      </c>
      <c r="M3681" s="33"/>
      <c r="N3681" s="33">
        <v>29498.83</v>
      </c>
      <c r="O3681" s="31">
        <v>79.47</v>
      </c>
    </row>
    <row r="3682" spans="1:15" x14ac:dyDescent="0.25">
      <c r="A3682" s="30">
        <v>16</v>
      </c>
      <c r="B3682" s="31" t="s">
        <v>27</v>
      </c>
      <c r="C3682" s="31" t="s">
        <v>15</v>
      </c>
      <c r="D3682" s="31">
        <v>7</v>
      </c>
      <c r="E3682" s="31">
        <v>7</v>
      </c>
      <c r="F3682" s="32">
        <v>45566</v>
      </c>
      <c r="G3682" s="33">
        <v>7688.76</v>
      </c>
      <c r="H3682" s="33">
        <v>37800</v>
      </c>
      <c r="I3682" s="31">
        <v>0</v>
      </c>
      <c r="J3682" s="33">
        <v>6870</v>
      </c>
      <c r="K3682" s="33">
        <v>1671.5</v>
      </c>
      <c r="L3682" s="31">
        <v>15</v>
      </c>
      <c r="M3682" s="31"/>
      <c r="N3682" s="33">
        <v>54045.26</v>
      </c>
      <c r="O3682" s="31">
        <v>-148.47999999999999</v>
      </c>
    </row>
    <row r="3683" spans="1:15" ht="30" x14ac:dyDescent="0.25">
      <c r="A3683" s="30">
        <v>95</v>
      </c>
      <c r="B3683" s="31" t="s">
        <v>98</v>
      </c>
      <c r="C3683" s="31" t="s">
        <v>59</v>
      </c>
      <c r="D3683" s="31">
        <v>7</v>
      </c>
      <c r="E3683" s="31">
        <v>7</v>
      </c>
      <c r="F3683" s="32">
        <v>45566</v>
      </c>
      <c r="G3683" s="33">
        <v>15336.46</v>
      </c>
      <c r="H3683" s="33">
        <v>7902</v>
      </c>
      <c r="I3683" s="31">
        <v>534</v>
      </c>
      <c r="J3683" s="33">
        <v>6790.33</v>
      </c>
      <c r="K3683" s="33">
        <v>2845.04</v>
      </c>
      <c r="L3683" s="31">
        <v>376.6</v>
      </c>
      <c r="M3683" s="31"/>
      <c r="N3683" s="33">
        <v>33784.43</v>
      </c>
      <c r="O3683" s="31">
        <v>0</v>
      </c>
    </row>
    <row r="3684" spans="1:15" x14ac:dyDescent="0.25">
      <c r="A3684" s="30">
        <v>38</v>
      </c>
      <c r="B3684" s="31" t="s">
        <v>53</v>
      </c>
      <c r="C3684" s="31" t="s">
        <v>15</v>
      </c>
      <c r="D3684" s="31">
        <v>8</v>
      </c>
      <c r="E3684" s="31">
        <v>6</v>
      </c>
      <c r="F3684" s="32">
        <v>45566</v>
      </c>
      <c r="G3684" s="33">
        <v>6186.5</v>
      </c>
      <c r="H3684" s="33">
        <v>31100</v>
      </c>
      <c r="I3684" s="31">
        <v>530</v>
      </c>
      <c r="J3684" s="33">
        <v>5597</v>
      </c>
      <c r="K3684" s="31">
        <v>841.5</v>
      </c>
      <c r="L3684" s="31">
        <v>0</v>
      </c>
      <c r="M3684" s="31"/>
      <c r="N3684" s="33">
        <v>44255</v>
      </c>
      <c r="O3684" s="31">
        <v>-57.52</v>
      </c>
    </row>
    <row r="3685" spans="1:15" x14ac:dyDescent="0.25">
      <c r="A3685" s="30">
        <v>13</v>
      </c>
      <c r="B3685" s="31" t="s">
        <v>25</v>
      </c>
      <c r="C3685" s="31" t="s">
        <v>15</v>
      </c>
      <c r="D3685" s="31">
        <v>6</v>
      </c>
      <c r="E3685" s="31">
        <v>6</v>
      </c>
      <c r="F3685" s="32">
        <v>45566</v>
      </c>
      <c r="G3685" s="33">
        <v>11463.72</v>
      </c>
      <c r="H3685" s="33">
        <v>9372.5</v>
      </c>
      <c r="I3685" s="31">
        <v>835</v>
      </c>
      <c r="J3685" s="33">
        <v>10826.93</v>
      </c>
      <c r="K3685" s="33">
        <v>2846.84</v>
      </c>
      <c r="L3685" s="31">
        <v>51</v>
      </c>
      <c r="M3685" s="31"/>
      <c r="N3685" s="33">
        <v>35395.99</v>
      </c>
      <c r="O3685" s="31">
        <v>80.61</v>
      </c>
    </row>
    <row r="3686" spans="1:15" x14ac:dyDescent="0.25">
      <c r="A3686" s="30">
        <v>43</v>
      </c>
      <c r="B3686" s="31" t="s">
        <v>75</v>
      </c>
      <c r="C3686" s="31" t="s">
        <v>15</v>
      </c>
      <c r="D3686" s="31">
        <v>10</v>
      </c>
      <c r="E3686" s="31">
        <v>6</v>
      </c>
      <c r="F3686" s="32">
        <v>45566</v>
      </c>
      <c r="G3686" s="33">
        <v>14822.74</v>
      </c>
      <c r="H3686" s="33">
        <v>1350</v>
      </c>
      <c r="I3686" s="33">
        <v>4670</v>
      </c>
      <c r="J3686" s="33">
        <v>4272.8500000000004</v>
      </c>
      <c r="K3686" s="31">
        <v>948.98</v>
      </c>
      <c r="L3686" s="31">
        <v>93.58</v>
      </c>
      <c r="M3686" s="31"/>
      <c r="N3686" s="33">
        <v>26158.15</v>
      </c>
      <c r="O3686" s="31">
        <v>-45</v>
      </c>
    </row>
    <row r="3687" spans="1:15" x14ac:dyDescent="0.25">
      <c r="A3687" s="30">
        <v>49</v>
      </c>
      <c r="B3687" s="31" t="s">
        <v>64</v>
      </c>
      <c r="C3687" s="31" t="s">
        <v>15</v>
      </c>
      <c r="D3687" s="31">
        <v>7</v>
      </c>
      <c r="E3687" s="31">
        <v>6</v>
      </c>
      <c r="F3687" s="32">
        <v>45566</v>
      </c>
      <c r="G3687" s="33">
        <v>10626.86</v>
      </c>
      <c r="H3687" s="33">
        <v>17641</v>
      </c>
      <c r="I3687" s="33">
        <v>2866</v>
      </c>
      <c r="J3687" s="33">
        <v>7046.54</v>
      </c>
      <c r="K3687" s="33">
        <v>2375.42</v>
      </c>
      <c r="L3687" s="31">
        <v>340.86</v>
      </c>
      <c r="M3687" s="31"/>
      <c r="N3687" s="33">
        <v>40896.68</v>
      </c>
      <c r="O3687" s="31">
        <v>-40</v>
      </c>
    </row>
    <row r="3688" spans="1:15" x14ac:dyDescent="0.25">
      <c r="A3688" s="30">
        <v>124</v>
      </c>
      <c r="B3688" s="31" t="s">
        <v>121</v>
      </c>
      <c r="C3688" s="31" t="s">
        <v>38</v>
      </c>
      <c r="D3688" s="31">
        <v>8</v>
      </c>
      <c r="E3688" s="31">
        <v>7</v>
      </c>
      <c r="F3688" s="32">
        <v>45566</v>
      </c>
      <c r="G3688" s="33">
        <v>21091.87</v>
      </c>
      <c r="H3688" s="33">
        <v>2302.5</v>
      </c>
      <c r="I3688" s="31">
        <v>203</v>
      </c>
      <c r="J3688" s="33">
        <v>9720.77</v>
      </c>
      <c r="K3688" s="33">
        <v>2103.9</v>
      </c>
      <c r="L3688" s="33">
        <v>3672.2</v>
      </c>
      <c r="M3688" s="33"/>
      <c r="N3688" s="33">
        <v>39094.239999999998</v>
      </c>
      <c r="O3688" s="31">
        <v>0</v>
      </c>
    </row>
    <row r="3689" spans="1:15" x14ac:dyDescent="0.25">
      <c r="A3689" s="30">
        <v>11</v>
      </c>
      <c r="B3689" s="31" t="s">
        <v>22</v>
      </c>
      <c r="C3689" s="31" t="s">
        <v>15</v>
      </c>
      <c r="D3689" s="31">
        <v>6</v>
      </c>
      <c r="E3689" s="31">
        <v>6</v>
      </c>
      <c r="F3689" s="32">
        <v>45566</v>
      </c>
      <c r="G3689" s="33">
        <v>7726.96</v>
      </c>
      <c r="H3689" s="33">
        <v>23950</v>
      </c>
      <c r="I3689" s="31">
        <v>75</v>
      </c>
      <c r="J3689" s="33">
        <v>10181.09</v>
      </c>
      <c r="K3689" s="31">
        <v>723.6</v>
      </c>
      <c r="L3689" s="31">
        <v>75</v>
      </c>
      <c r="M3689" s="31"/>
      <c r="N3689" s="33">
        <v>42731.65</v>
      </c>
      <c r="O3689" s="31">
        <v>125</v>
      </c>
    </row>
    <row r="3690" spans="1:15" x14ac:dyDescent="0.25">
      <c r="A3690" s="30">
        <v>10</v>
      </c>
      <c r="B3690" s="31" t="s">
        <v>21</v>
      </c>
      <c r="C3690" s="31" t="s">
        <v>15</v>
      </c>
      <c r="D3690" s="31">
        <v>6</v>
      </c>
      <c r="E3690" s="31">
        <v>6</v>
      </c>
      <c r="F3690" s="32">
        <v>45566</v>
      </c>
      <c r="G3690" s="33">
        <v>8335</v>
      </c>
      <c r="H3690" s="33">
        <v>20940</v>
      </c>
      <c r="I3690" s="31">
        <v>0</v>
      </c>
      <c r="J3690" s="33">
        <v>9461.76</v>
      </c>
      <c r="K3690" s="33">
        <v>2065</v>
      </c>
      <c r="L3690" s="31">
        <v>60</v>
      </c>
      <c r="M3690" s="31"/>
      <c r="N3690" s="33">
        <v>40861.760000000002</v>
      </c>
      <c r="O3690" s="31">
        <v>0</v>
      </c>
    </row>
    <row r="3691" spans="1:15" x14ac:dyDescent="0.25">
      <c r="A3691" s="30">
        <v>36</v>
      </c>
      <c r="B3691" s="31" t="s">
        <v>52</v>
      </c>
      <c r="C3691" s="31" t="s">
        <v>15</v>
      </c>
      <c r="D3691" s="31">
        <v>7</v>
      </c>
      <c r="E3691" s="31">
        <v>6</v>
      </c>
      <c r="F3691" s="32">
        <v>45566</v>
      </c>
      <c r="G3691" s="33">
        <v>11674</v>
      </c>
      <c r="H3691" s="33">
        <v>7950</v>
      </c>
      <c r="I3691" s="31">
        <v>175</v>
      </c>
      <c r="J3691" s="33">
        <v>10208.5</v>
      </c>
      <c r="K3691" s="33">
        <v>1871</v>
      </c>
      <c r="L3691" s="31">
        <v>30</v>
      </c>
      <c r="M3691" s="31"/>
      <c r="N3691" s="33">
        <v>31908.5</v>
      </c>
      <c r="O3691" s="31">
        <v>-33.9</v>
      </c>
    </row>
    <row r="3692" spans="1:15" x14ac:dyDescent="0.25">
      <c r="A3692" s="30">
        <v>134</v>
      </c>
      <c r="B3692" s="31" t="s">
        <v>114</v>
      </c>
      <c r="C3692" s="31" t="s">
        <v>32</v>
      </c>
      <c r="D3692" s="31">
        <v>9</v>
      </c>
      <c r="E3692" s="31">
        <v>6</v>
      </c>
      <c r="F3692" s="32">
        <v>45566</v>
      </c>
      <c r="G3692" s="33">
        <v>13756.5</v>
      </c>
      <c r="H3692" s="33">
        <v>16160</v>
      </c>
      <c r="I3692" s="31">
        <v>400</v>
      </c>
      <c r="J3692" s="33">
        <v>7348.98</v>
      </c>
      <c r="K3692" s="33">
        <v>1600.55</v>
      </c>
      <c r="L3692" s="31">
        <v>0</v>
      </c>
      <c r="M3692" s="31"/>
      <c r="N3692" s="33">
        <v>39266.03</v>
      </c>
      <c r="O3692" s="31">
        <v>38.58</v>
      </c>
    </row>
    <row r="3693" spans="1:15" ht="30" x14ac:dyDescent="0.25">
      <c r="A3693" s="30">
        <v>31</v>
      </c>
      <c r="B3693" s="31" t="s">
        <v>45</v>
      </c>
      <c r="C3693" s="31" t="s">
        <v>20</v>
      </c>
      <c r="D3693" s="31">
        <v>7</v>
      </c>
      <c r="E3693" s="31">
        <v>6</v>
      </c>
      <c r="F3693" s="32">
        <v>45566</v>
      </c>
      <c r="G3693" s="33">
        <v>24697</v>
      </c>
      <c r="H3693" s="33">
        <v>35983</v>
      </c>
      <c r="I3693" s="31">
        <v>550</v>
      </c>
      <c r="J3693" s="33">
        <v>22713.7</v>
      </c>
      <c r="K3693" s="33">
        <v>3273.39</v>
      </c>
      <c r="L3693" s="31">
        <v>45</v>
      </c>
      <c r="M3693" s="31"/>
      <c r="N3693" s="33">
        <v>87262.09</v>
      </c>
      <c r="O3693" s="31">
        <v>-130.76</v>
      </c>
    </row>
    <row r="3694" spans="1:15" x14ac:dyDescent="0.25">
      <c r="A3694" s="30">
        <v>126</v>
      </c>
      <c r="B3694" s="31" t="s">
        <v>106</v>
      </c>
      <c r="C3694" s="31" t="s">
        <v>15</v>
      </c>
      <c r="D3694" s="31">
        <v>8</v>
      </c>
      <c r="E3694" s="31">
        <v>6</v>
      </c>
      <c r="F3694" s="32">
        <v>45566</v>
      </c>
      <c r="G3694" s="33">
        <v>21952.04</v>
      </c>
      <c r="H3694" s="33">
        <v>23135.82</v>
      </c>
      <c r="I3694" s="31">
        <v>95</v>
      </c>
      <c r="J3694" s="33">
        <v>17447.38</v>
      </c>
      <c r="K3694" s="33">
        <v>4415.75</v>
      </c>
      <c r="L3694" s="31">
        <v>293</v>
      </c>
      <c r="M3694" s="31"/>
      <c r="N3694" s="33">
        <v>67338.990000000005</v>
      </c>
      <c r="O3694" s="31">
        <v>35</v>
      </c>
    </row>
    <row r="3695" spans="1:15" x14ac:dyDescent="0.25">
      <c r="A3695" s="30">
        <v>6</v>
      </c>
      <c r="B3695" s="31" t="s">
        <v>16</v>
      </c>
      <c r="C3695" s="31" t="s">
        <v>15</v>
      </c>
      <c r="D3695" s="31">
        <v>6</v>
      </c>
      <c r="E3695" s="31">
        <v>6</v>
      </c>
      <c r="F3695" s="32">
        <v>45566</v>
      </c>
      <c r="G3695" s="33">
        <v>11242.01</v>
      </c>
      <c r="H3695" s="33">
        <v>15910</v>
      </c>
      <c r="I3695" s="33">
        <v>1045</v>
      </c>
      <c r="J3695" s="33">
        <v>7786</v>
      </c>
      <c r="K3695" s="33">
        <v>2161</v>
      </c>
      <c r="L3695" s="31">
        <v>21</v>
      </c>
      <c r="M3695" s="31"/>
      <c r="N3695" s="33">
        <v>38165.01</v>
      </c>
      <c r="O3695" s="31">
        <v>38.64</v>
      </c>
    </row>
    <row r="3696" spans="1:15" x14ac:dyDescent="0.25">
      <c r="A3696" s="30">
        <v>65</v>
      </c>
      <c r="B3696" s="31" t="s">
        <v>82</v>
      </c>
      <c r="C3696" s="31" t="s">
        <v>15</v>
      </c>
      <c r="D3696" s="31">
        <v>8</v>
      </c>
      <c r="E3696" s="31">
        <v>6</v>
      </c>
      <c r="F3696" s="32">
        <v>45566</v>
      </c>
      <c r="G3696" s="33">
        <v>16106.35</v>
      </c>
      <c r="H3696" s="33">
        <v>4840</v>
      </c>
      <c r="I3696" s="31">
        <v>0</v>
      </c>
      <c r="J3696" s="33">
        <v>6332.25</v>
      </c>
      <c r="K3696" s="33">
        <v>2265</v>
      </c>
      <c r="L3696" s="31">
        <v>50</v>
      </c>
      <c r="M3696" s="31"/>
      <c r="N3696" s="33">
        <v>29593.599999999999</v>
      </c>
      <c r="O3696" s="31">
        <v>0</v>
      </c>
    </row>
    <row r="3697" spans="1:15" x14ac:dyDescent="0.25">
      <c r="A3697" s="30">
        <v>106</v>
      </c>
      <c r="B3697" s="31" t="s">
        <v>113</v>
      </c>
      <c r="C3697" s="31" t="s">
        <v>15</v>
      </c>
      <c r="D3697" s="31">
        <v>7</v>
      </c>
      <c r="E3697" s="31">
        <v>4.5</v>
      </c>
      <c r="F3697" s="32">
        <v>45566</v>
      </c>
      <c r="G3697" s="33">
        <v>7209.25</v>
      </c>
      <c r="H3697" s="33">
        <v>5580</v>
      </c>
      <c r="I3697" s="31">
        <v>0</v>
      </c>
      <c r="J3697" s="33">
        <v>1727.5</v>
      </c>
      <c r="K3697" s="31">
        <v>572</v>
      </c>
      <c r="L3697" s="31">
        <v>0</v>
      </c>
      <c r="M3697" s="31"/>
      <c r="N3697" s="33">
        <v>15088.75</v>
      </c>
      <c r="O3697" s="31">
        <v>0</v>
      </c>
    </row>
    <row r="3698" spans="1:15" x14ac:dyDescent="0.25">
      <c r="A3698" s="30">
        <v>136</v>
      </c>
      <c r="B3698" s="31" t="s">
        <v>134</v>
      </c>
      <c r="C3698" s="31" t="s">
        <v>32</v>
      </c>
      <c r="D3698" s="31">
        <v>8</v>
      </c>
      <c r="E3698" s="31">
        <v>7</v>
      </c>
      <c r="F3698" s="32">
        <v>45566</v>
      </c>
      <c r="G3698" s="33">
        <v>16169.77</v>
      </c>
      <c r="H3698" s="31">
        <v>500</v>
      </c>
      <c r="I3698" s="33">
        <v>1560</v>
      </c>
      <c r="J3698" s="33">
        <v>10110.84</v>
      </c>
      <c r="K3698" s="33">
        <v>3656.38</v>
      </c>
      <c r="L3698" s="31">
        <v>0</v>
      </c>
      <c r="M3698" s="31"/>
      <c r="N3698" s="33">
        <v>31996.99</v>
      </c>
      <c r="O3698" s="31">
        <v>-126.38</v>
      </c>
    </row>
    <row r="3699" spans="1:15" x14ac:dyDescent="0.25">
      <c r="A3699" s="30">
        <v>4</v>
      </c>
      <c r="B3699" s="31" t="s">
        <v>37</v>
      </c>
      <c r="C3699" s="31" t="s">
        <v>38</v>
      </c>
      <c r="D3699" s="31">
        <v>5</v>
      </c>
      <c r="E3699" s="31">
        <v>6</v>
      </c>
      <c r="F3699" s="32">
        <v>45566</v>
      </c>
      <c r="G3699" s="33">
        <v>13578.7</v>
      </c>
      <c r="H3699" s="33">
        <v>3925</v>
      </c>
      <c r="I3699" s="31">
        <v>0</v>
      </c>
      <c r="J3699" s="33">
        <v>6708.32</v>
      </c>
      <c r="K3699" s="33">
        <v>1630.17</v>
      </c>
      <c r="L3699" s="31">
        <v>105.05</v>
      </c>
      <c r="M3699" s="31"/>
      <c r="N3699" s="33">
        <v>25947.24</v>
      </c>
      <c r="O3699" s="31">
        <v>367.72</v>
      </c>
    </row>
    <row r="3700" spans="1:15" x14ac:dyDescent="0.25">
      <c r="A3700" s="30">
        <v>86</v>
      </c>
      <c r="B3700" s="31" t="s">
        <v>104</v>
      </c>
      <c r="C3700" s="31" t="s">
        <v>105</v>
      </c>
      <c r="D3700" s="31">
        <v>7</v>
      </c>
      <c r="E3700" s="31">
        <v>7</v>
      </c>
      <c r="F3700" s="32">
        <v>45566</v>
      </c>
      <c r="G3700" s="33">
        <v>30624</v>
      </c>
      <c r="H3700" s="33">
        <v>1044.3399999999999</v>
      </c>
      <c r="I3700" s="31">
        <v>998</v>
      </c>
      <c r="J3700" s="33">
        <v>12807.64</v>
      </c>
      <c r="K3700" s="33">
        <v>5099.72</v>
      </c>
      <c r="L3700" s="31">
        <v>871.05</v>
      </c>
      <c r="M3700" s="31"/>
      <c r="N3700" s="33">
        <v>51444.75</v>
      </c>
      <c r="O3700" s="31">
        <v>-85.79</v>
      </c>
    </row>
    <row r="3701" spans="1:15" ht="30" x14ac:dyDescent="0.25">
      <c r="A3701" s="30">
        <v>9</v>
      </c>
      <c r="B3701" s="31" t="s">
        <v>19</v>
      </c>
      <c r="C3701" s="31" t="s">
        <v>20</v>
      </c>
      <c r="D3701" s="31">
        <v>5</v>
      </c>
      <c r="E3701" s="31">
        <v>6</v>
      </c>
      <c r="F3701" s="32">
        <v>45566</v>
      </c>
      <c r="G3701" s="33">
        <v>15766.5</v>
      </c>
      <c r="H3701" s="33">
        <v>17625</v>
      </c>
      <c r="I3701" s="31">
        <v>0</v>
      </c>
      <c r="J3701" s="33">
        <v>10337.549999999999</v>
      </c>
      <c r="K3701" s="33">
        <v>1870.05</v>
      </c>
      <c r="L3701" s="31">
        <v>53.97</v>
      </c>
      <c r="M3701" s="31"/>
      <c r="N3701" s="33">
        <v>45653.07</v>
      </c>
      <c r="O3701" s="31">
        <v>0</v>
      </c>
    </row>
    <row r="3702" spans="1:15" x14ac:dyDescent="0.25">
      <c r="A3702" s="30">
        <v>116</v>
      </c>
      <c r="B3702" s="31" t="s">
        <v>129</v>
      </c>
      <c r="C3702" s="31" t="s">
        <v>15</v>
      </c>
      <c r="D3702" s="31">
        <v>8</v>
      </c>
      <c r="E3702" s="31">
        <v>6</v>
      </c>
      <c r="F3702" s="32">
        <v>45566</v>
      </c>
      <c r="G3702" s="33">
        <v>7380</v>
      </c>
      <c r="H3702" s="33">
        <v>1650</v>
      </c>
      <c r="I3702" s="31">
        <v>450</v>
      </c>
      <c r="J3702" s="33">
        <v>3385</v>
      </c>
      <c r="K3702" s="31">
        <v>574</v>
      </c>
      <c r="L3702" s="31">
        <v>0</v>
      </c>
      <c r="M3702" s="31"/>
      <c r="N3702" s="33">
        <v>13439</v>
      </c>
      <c r="O3702" s="31">
        <v>-25</v>
      </c>
    </row>
    <row r="3703" spans="1:15" ht="30" x14ac:dyDescent="0.25">
      <c r="A3703" s="30">
        <v>15</v>
      </c>
      <c r="B3703" s="31" t="s">
        <v>26</v>
      </c>
      <c r="C3703" s="31" t="s">
        <v>20</v>
      </c>
      <c r="D3703" s="31">
        <v>7</v>
      </c>
      <c r="E3703" s="31">
        <v>6</v>
      </c>
      <c r="F3703" s="32">
        <v>45566</v>
      </c>
      <c r="G3703" s="33">
        <v>20571.5</v>
      </c>
      <c r="H3703" s="33">
        <v>35360</v>
      </c>
      <c r="I3703" s="33">
        <v>1370</v>
      </c>
      <c r="J3703" s="33">
        <v>25932.799999999999</v>
      </c>
      <c r="K3703" s="33">
        <v>2615.9</v>
      </c>
      <c r="L3703" s="31">
        <v>336.87</v>
      </c>
      <c r="M3703" s="31"/>
      <c r="N3703" s="33">
        <v>86187.07</v>
      </c>
      <c r="O3703" s="31">
        <v>0</v>
      </c>
    </row>
    <row r="3704" spans="1:15" x14ac:dyDescent="0.25">
      <c r="A3704" s="30">
        <v>137</v>
      </c>
      <c r="B3704" s="31" t="s">
        <v>120</v>
      </c>
      <c r="C3704" s="31" t="s">
        <v>32</v>
      </c>
      <c r="D3704" s="31">
        <v>8</v>
      </c>
      <c r="E3704" s="31">
        <v>7</v>
      </c>
      <c r="F3704" s="32">
        <v>45566</v>
      </c>
      <c r="G3704" s="33">
        <v>29905.18</v>
      </c>
      <c r="H3704" s="31">
        <v>175</v>
      </c>
      <c r="I3704" s="31">
        <v>180</v>
      </c>
      <c r="J3704" s="33">
        <v>16901.89</v>
      </c>
      <c r="K3704" s="33">
        <v>13687.48</v>
      </c>
      <c r="L3704" s="31">
        <v>59.1</v>
      </c>
      <c r="M3704" s="31"/>
      <c r="N3704" s="33">
        <v>60908.65</v>
      </c>
      <c r="O3704" s="31">
        <v>-79.59</v>
      </c>
    </row>
    <row r="3705" spans="1:15" x14ac:dyDescent="0.25">
      <c r="A3705" s="30">
        <v>132</v>
      </c>
      <c r="B3705" s="31" t="s">
        <v>122</v>
      </c>
      <c r="C3705" s="31" t="s">
        <v>38</v>
      </c>
      <c r="D3705" s="31">
        <v>10</v>
      </c>
      <c r="E3705" s="31">
        <v>7</v>
      </c>
      <c r="F3705" s="32">
        <v>45566</v>
      </c>
      <c r="G3705" s="33">
        <v>21812.82</v>
      </c>
      <c r="H3705" s="33">
        <v>3785</v>
      </c>
      <c r="I3705" s="33">
        <v>8836</v>
      </c>
      <c r="J3705" s="33">
        <v>11007.22</v>
      </c>
      <c r="K3705" s="33">
        <v>5134</v>
      </c>
      <c r="L3705" s="31">
        <v>87.5</v>
      </c>
      <c r="M3705" s="31"/>
      <c r="N3705" s="33">
        <v>50662.54</v>
      </c>
      <c r="O3705" s="31">
        <v>-300</v>
      </c>
    </row>
    <row r="3706" spans="1:15" x14ac:dyDescent="0.25">
      <c r="A3706" s="30">
        <v>24</v>
      </c>
      <c r="B3706" s="31" t="s">
        <v>39</v>
      </c>
      <c r="C3706" s="31" t="s">
        <v>36</v>
      </c>
      <c r="D3706" s="31">
        <v>6</v>
      </c>
      <c r="E3706" s="31">
        <v>6</v>
      </c>
      <c r="F3706" s="32">
        <v>45566</v>
      </c>
      <c r="G3706" s="33">
        <v>29444.75</v>
      </c>
      <c r="H3706" s="33">
        <v>1101</v>
      </c>
      <c r="I3706" s="33">
        <v>1310</v>
      </c>
      <c r="J3706" s="33">
        <v>5137.5</v>
      </c>
      <c r="K3706" s="31">
        <v>503.25</v>
      </c>
      <c r="L3706" s="31">
        <v>58.99</v>
      </c>
      <c r="M3706" s="31"/>
      <c r="N3706" s="33">
        <v>37555.49</v>
      </c>
      <c r="O3706" s="31">
        <v>-40.35</v>
      </c>
    </row>
    <row r="3707" spans="1:15" x14ac:dyDescent="0.25">
      <c r="A3707" s="30">
        <v>54</v>
      </c>
      <c r="B3707" s="31" t="s">
        <v>65</v>
      </c>
      <c r="C3707" s="31" t="s">
        <v>15</v>
      </c>
      <c r="D3707" s="31">
        <v>8</v>
      </c>
      <c r="E3707" s="31">
        <v>6</v>
      </c>
      <c r="F3707" s="32">
        <v>45566</v>
      </c>
      <c r="G3707" s="33">
        <v>9671.41</v>
      </c>
      <c r="H3707" s="31">
        <v>0</v>
      </c>
      <c r="I3707" s="31">
        <v>0</v>
      </c>
      <c r="J3707" s="33">
        <v>5142.6000000000004</v>
      </c>
      <c r="K3707" s="33">
        <v>1459.24</v>
      </c>
      <c r="L3707" s="31">
        <v>0</v>
      </c>
      <c r="M3707" s="31"/>
      <c r="N3707" s="33">
        <v>16273.25</v>
      </c>
      <c r="O3707" s="31">
        <v>-435.67</v>
      </c>
    </row>
    <row r="3708" spans="1:15" x14ac:dyDescent="0.25">
      <c r="A3708" s="30">
        <v>125</v>
      </c>
      <c r="B3708" s="31" t="s">
        <v>137</v>
      </c>
      <c r="C3708" s="31" t="s">
        <v>15</v>
      </c>
      <c r="D3708" s="31">
        <v>6</v>
      </c>
      <c r="E3708" s="31">
        <v>7</v>
      </c>
      <c r="F3708" s="32">
        <v>45566</v>
      </c>
      <c r="G3708" s="33">
        <v>11754.03</v>
      </c>
      <c r="H3708" s="33">
        <v>4350</v>
      </c>
      <c r="I3708" s="33">
        <v>1390</v>
      </c>
      <c r="J3708" s="33">
        <v>5479.61</v>
      </c>
      <c r="K3708" s="33">
        <v>3061.75</v>
      </c>
      <c r="L3708" s="31">
        <v>40</v>
      </c>
      <c r="M3708" s="31"/>
      <c r="N3708" s="33">
        <v>26075.39</v>
      </c>
      <c r="O3708" s="31">
        <v>150</v>
      </c>
    </row>
    <row r="3709" spans="1:15" x14ac:dyDescent="0.25">
      <c r="A3709" s="30">
        <v>26</v>
      </c>
      <c r="B3709" s="31" t="s">
        <v>41</v>
      </c>
      <c r="C3709" s="31" t="s">
        <v>15</v>
      </c>
      <c r="D3709" s="31">
        <v>8</v>
      </c>
      <c r="E3709" s="31">
        <v>6</v>
      </c>
      <c r="F3709" s="32">
        <v>45566</v>
      </c>
      <c r="G3709" s="33">
        <v>11257.75</v>
      </c>
      <c r="H3709" s="33">
        <v>2360</v>
      </c>
      <c r="I3709" s="33">
        <v>1310</v>
      </c>
      <c r="J3709" s="33">
        <v>5635.69</v>
      </c>
      <c r="K3709" s="33">
        <v>1468.31</v>
      </c>
      <c r="L3709" s="31">
        <v>436.49</v>
      </c>
      <c r="M3709" s="31"/>
      <c r="N3709" s="33">
        <v>22468.240000000002</v>
      </c>
      <c r="O3709" s="31">
        <v>-99</v>
      </c>
    </row>
    <row r="3710" spans="1:15" x14ac:dyDescent="0.25">
      <c r="A3710" s="30">
        <v>140</v>
      </c>
      <c r="B3710" s="31" t="s">
        <v>130</v>
      </c>
      <c r="C3710" s="31" t="s">
        <v>38</v>
      </c>
      <c r="D3710" s="31">
        <v>7</v>
      </c>
      <c r="E3710" s="31">
        <v>7</v>
      </c>
      <c r="F3710" s="32">
        <v>45566</v>
      </c>
      <c r="G3710" s="33">
        <v>25971.18</v>
      </c>
      <c r="H3710" s="33">
        <v>1263.6500000000001</v>
      </c>
      <c r="I3710" s="31">
        <v>725</v>
      </c>
      <c r="J3710" s="33">
        <v>12686.69</v>
      </c>
      <c r="K3710" s="33">
        <v>6201.48</v>
      </c>
      <c r="L3710" s="31">
        <v>187</v>
      </c>
      <c r="M3710" s="31"/>
      <c r="N3710" s="33">
        <v>47035</v>
      </c>
      <c r="O3710" s="31">
        <v>-445.73</v>
      </c>
    </row>
    <row r="3711" spans="1:15" x14ac:dyDescent="0.25">
      <c r="A3711" s="30">
        <v>147</v>
      </c>
      <c r="B3711" s="31" t="s">
        <v>136</v>
      </c>
      <c r="C3711" s="31" t="s">
        <v>105</v>
      </c>
      <c r="D3711" s="31">
        <v>8</v>
      </c>
      <c r="E3711" s="31">
        <v>7</v>
      </c>
      <c r="F3711" s="32">
        <v>45597</v>
      </c>
      <c r="G3711" s="33">
        <v>66862.990000000005</v>
      </c>
      <c r="H3711" s="31">
        <v>0</v>
      </c>
      <c r="I3711" s="31">
        <v>0</v>
      </c>
      <c r="J3711" s="33">
        <v>28986.38</v>
      </c>
      <c r="K3711" s="33">
        <v>10560.08</v>
      </c>
      <c r="L3711" s="31">
        <v>575.69000000000005</v>
      </c>
      <c r="M3711" s="31"/>
      <c r="N3711" s="33">
        <v>106985.14</v>
      </c>
      <c r="O3711" s="31">
        <v>-581.04999999999995</v>
      </c>
    </row>
    <row r="3712" spans="1:15" x14ac:dyDescent="0.25">
      <c r="A3712" s="30">
        <v>57</v>
      </c>
      <c r="B3712" s="31" t="s">
        <v>86</v>
      </c>
      <c r="C3712" s="31" t="s">
        <v>15</v>
      </c>
      <c r="D3712" s="31">
        <v>7</v>
      </c>
      <c r="E3712" s="31">
        <v>6</v>
      </c>
      <c r="F3712" s="32">
        <v>45597</v>
      </c>
      <c r="G3712" s="33">
        <v>35879.4</v>
      </c>
      <c r="H3712" s="33">
        <v>4180</v>
      </c>
      <c r="I3712" s="31">
        <v>0</v>
      </c>
      <c r="J3712" s="33">
        <v>26215.41</v>
      </c>
      <c r="K3712" s="33">
        <v>4774.8</v>
      </c>
      <c r="L3712" s="31">
        <v>711.92</v>
      </c>
      <c r="M3712" s="31"/>
      <c r="N3712" s="33">
        <v>71761.53</v>
      </c>
      <c r="O3712" s="31">
        <v>-655.1</v>
      </c>
    </row>
    <row r="3713" spans="1:15" x14ac:dyDescent="0.25">
      <c r="A3713" s="30">
        <v>74</v>
      </c>
      <c r="B3713" s="31" t="s">
        <v>80</v>
      </c>
      <c r="C3713" s="31" t="s">
        <v>36</v>
      </c>
      <c r="D3713" s="31">
        <v>8</v>
      </c>
      <c r="E3713" s="31">
        <v>7</v>
      </c>
      <c r="F3713" s="32">
        <v>45597</v>
      </c>
      <c r="G3713" s="33">
        <v>22795</v>
      </c>
      <c r="H3713" s="33">
        <v>3630</v>
      </c>
      <c r="I3713" s="31">
        <v>0</v>
      </c>
      <c r="J3713" s="33">
        <v>7053.5</v>
      </c>
      <c r="K3713" s="33">
        <v>1592.5</v>
      </c>
      <c r="L3713" s="31">
        <v>91.7</v>
      </c>
      <c r="M3713" s="31"/>
      <c r="N3713" s="33">
        <v>35162.699999999997</v>
      </c>
      <c r="O3713" s="31">
        <v>-287.14999999999998</v>
      </c>
    </row>
    <row r="3714" spans="1:15" x14ac:dyDescent="0.25">
      <c r="A3714" s="30">
        <v>93</v>
      </c>
      <c r="B3714" s="31" t="s">
        <v>100</v>
      </c>
      <c r="C3714" s="31" t="s">
        <v>15</v>
      </c>
      <c r="D3714" s="31">
        <v>8</v>
      </c>
      <c r="E3714" s="31">
        <v>6</v>
      </c>
      <c r="F3714" s="32">
        <v>45597</v>
      </c>
      <c r="G3714" s="33">
        <v>26538.28</v>
      </c>
      <c r="H3714" s="31">
        <v>0</v>
      </c>
      <c r="I3714" s="31">
        <v>0</v>
      </c>
      <c r="J3714" s="33">
        <v>9022.26</v>
      </c>
      <c r="K3714" s="33">
        <v>3073.39</v>
      </c>
      <c r="L3714" s="31">
        <v>72</v>
      </c>
      <c r="M3714" s="31"/>
      <c r="N3714" s="33">
        <v>38705.93</v>
      </c>
      <c r="O3714" s="31">
        <v>-120</v>
      </c>
    </row>
    <row r="3715" spans="1:15" x14ac:dyDescent="0.25">
      <c r="A3715" s="30">
        <v>144</v>
      </c>
      <c r="B3715" s="31" t="s">
        <v>142</v>
      </c>
      <c r="C3715" s="31" t="s">
        <v>32</v>
      </c>
      <c r="D3715" s="31">
        <v>8</v>
      </c>
      <c r="E3715" s="31">
        <v>7</v>
      </c>
      <c r="F3715" s="32">
        <v>45597</v>
      </c>
      <c r="G3715" s="33">
        <v>28110.959999999999</v>
      </c>
      <c r="H3715" s="31">
        <v>550</v>
      </c>
      <c r="I3715" s="31">
        <v>0</v>
      </c>
      <c r="J3715" s="33">
        <v>9159.3799999999992</v>
      </c>
      <c r="K3715" s="33">
        <v>3478.9</v>
      </c>
      <c r="L3715" s="31">
        <v>0</v>
      </c>
      <c r="M3715" s="31"/>
      <c r="N3715" s="33">
        <v>41299.24</v>
      </c>
      <c r="O3715" s="33">
        <v>2994.59</v>
      </c>
    </row>
    <row r="3716" spans="1:15" x14ac:dyDescent="0.25">
      <c r="A3716" s="30">
        <v>71</v>
      </c>
      <c r="B3716" s="31" t="s">
        <v>73</v>
      </c>
      <c r="C3716" s="31" t="s">
        <v>15</v>
      </c>
      <c r="D3716" s="31">
        <v>7</v>
      </c>
      <c r="E3716" s="31">
        <v>6</v>
      </c>
      <c r="F3716" s="32">
        <v>45597</v>
      </c>
      <c r="G3716" s="33">
        <v>27365.31</v>
      </c>
      <c r="H3716" s="33">
        <v>3930</v>
      </c>
      <c r="I3716" s="31">
        <v>160</v>
      </c>
      <c r="J3716" s="33">
        <v>11075.23</v>
      </c>
      <c r="K3716" s="33">
        <v>2881.64</v>
      </c>
      <c r="L3716" s="31">
        <v>211.21</v>
      </c>
      <c r="M3716" s="31"/>
      <c r="N3716" s="33">
        <v>45623.39</v>
      </c>
      <c r="O3716" s="31">
        <v>0</v>
      </c>
    </row>
    <row r="3717" spans="1:15" x14ac:dyDescent="0.25">
      <c r="A3717" s="30">
        <v>68</v>
      </c>
      <c r="B3717" s="31" t="s">
        <v>72</v>
      </c>
      <c r="C3717" s="31" t="s">
        <v>32</v>
      </c>
      <c r="D3717" s="31">
        <v>6</v>
      </c>
      <c r="E3717" s="31">
        <v>7</v>
      </c>
      <c r="F3717" s="32">
        <v>45597</v>
      </c>
      <c r="G3717" s="33">
        <v>40386.5</v>
      </c>
      <c r="H3717" s="33">
        <v>1800</v>
      </c>
      <c r="I3717" s="31">
        <v>150</v>
      </c>
      <c r="J3717" s="33">
        <v>16280.75</v>
      </c>
      <c r="K3717" s="33">
        <v>2512</v>
      </c>
      <c r="L3717" s="31">
        <v>0</v>
      </c>
      <c r="M3717" s="31"/>
      <c r="N3717" s="33">
        <v>61129.25</v>
      </c>
      <c r="O3717" s="31">
        <v>533.35</v>
      </c>
    </row>
    <row r="3718" spans="1:15" x14ac:dyDescent="0.25">
      <c r="A3718" s="30">
        <v>45</v>
      </c>
      <c r="B3718" s="31" t="s">
        <v>126</v>
      </c>
      <c r="C3718" s="31" t="s">
        <v>15</v>
      </c>
      <c r="D3718" s="31">
        <v>7</v>
      </c>
      <c r="E3718" s="31">
        <v>6</v>
      </c>
      <c r="F3718" s="32">
        <v>45597</v>
      </c>
      <c r="G3718" s="33">
        <v>27737.61</v>
      </c>
      <c r="H3718" s="33">
        <v>1800</v>
      </c>
      <c r="I3718" s="31">
        <v>300</v>
      </c>
      <c r="J3718" s="33">
        <v>14676.23</v>
      </c>
      <c r="K3718" s="33">
        <v>3740.33</v>
      </c>
      <c r="L3718" s="31">
        <v>0</v>
      </c>
      <c r="M3718" s="31"/>
      <c r="N3718" s="33">
        <v>48254.17</v>
      </c>
      <c r="O3718" s="31">
        <v>-50</v>
      </c>
    </row>
    <row r="3719" spans="1:15" x14ac:dyDescent="0.25">
      <c r="A3719" s="30">
        <v>25</v>
      </c>
      <c r="B3719" s="31" t="s">
        <v>40</v>
      </c>
      <c r="C3719" s="31" t="s">
        <v>38</v>
      </c>
      <c r="D3719" s="31">
        <v>6</v>
      </c>
      <c r="E3719" s="31">
        <v>6</v>
      </c>
      <c r="F3719" s="32">
        <v>45597</v>
      </c>
      <c r="G3719" s="33">
        <v>24650.61</v>
      </c>
      <c r="H3719" s="31">
        <v>225</v>
      </c>
      <c r="I3719" s="31">
        <v>0</v>
      </c>
      <c r="J3719" s="33">
        <v>14040.92</v>
      </c>
      <c r="K3719" s="33">
        <v>2556.2800000000002</v>
      </c>
      <c r="L3719" s="31">
        <v>421.64</v>
      </c>
      <c r="M3719" s="31"/>
      <c r="N3719" s="33">
        <v>41894.449999999997</v>
      </c>
      <c r="O3719" s="31">
        <v>-808.11</v>
      </c>
    </row>
    <row r="3720" spans="1:15" x14ac:dyDescent="0.25">
      <c r="A3720" s="30">
        <v>69</v>
      </c>
      <c r="B3720" s="31" t="s">
        <v>76</v>
      </c>
      <c r="C3720" s="31" t="s">
        <v>15</v>
      </c>
      <c r="D3720" s="31">
        <v>7</v>
      </c>
      <c r="E3720" s="31">
        <v>6</v>
      </c>
      <c r="F3720" s="32">
        <v>45597</v>
      </c>
      <c r="G3720" s="33">
        <v>27897.07</v>
      </c>
      <c r="H3720" s="33">
        <v>5450</v>
      </c>
      <c r="I3720" s="31">
        <v>0</v>
      </c>
      <c r="J3720" s="33">
        <v>13436.02</v>
      </c>
      <c r="K3720" s="33">
        <v>3277</v>
      </c>
      <c r="L3720" s="33">
        <v>1604.17</v>
      </c>
      <c r="M3720" s="33"/>
      <c r="N3720" s="33">
        <v>51664.26</v>
      </c>
      <c r="O3720" s="31">
        <v>-41.11</v>
      </c>
    </row>
    <row r="3721" spans="1:15" ht="30" x14ac:dyDescent="0.25">
      <c r="A3721" s="30">
        <v>87</v>
      </c>
      <c r="B3721" s="31" t="s">
        <v>81</v>
      </c>
      <c r="C3721" s="31" t="s">
        <v>20</v>
      </c>
      <c r="D3721" s="31">
        <v>8</v>
      </c>
      <c r="E3721" s="31">
        <v>7</v>
      </c>
      <c r="F3721" s="32">
        <v>45597</v>
      </c>
      <c r="G3721" s="33">
        <v>31624.49</v>
      </c>
      <c r="H3721" s="31">
        <v>60</v>
      </c>
      <c r="I3721" s="31">
        <v>834.51</v>
      </c>
      <c r="J3721" s="33">
        <v>9875.43</v>
      </c>
      <c r="K3721" s="33">
        <v>4871.68</v>
      </c>
      <c r="L3721" s="33">
        <v>2286.9699999999998</v>
      </c>
      <c r="M3721" s="33"/>
      <c r="N3721" s="33">
        <v>49553.08</v>
      </c>
      <c r="O3721" s="31">
        <v>10.93</v>
      </c>
    </row>
    <row r="3722" spans="1:15" x14ac:dyDescent="0.25">
      <c r="A3722" s="30">
        <v>121</v>
      </c>
      <c r="B3722" s="31" t="s">
        <v>116</v>
      </c>
      <c r="C3722" s="31" t="s">
        <v>15</v>
      </c>
      <c r="D3722" s="31">
        <v>7</v>
      </c>
      <c r="E3722" s="31">
        <v>7</v>
      </c>
      <c r="F3722" s="32">
        <v>45597</v>
      </c>
      <c r="G3722" s="33">
        <v>23821.43</v>
      </c>
      <c r="H3722" s="33">
        <v>1500</v>
      </c>
      <c r="I3722" s="31">
        <v>0</v>
      </c>
      <c r="J3722" s="33">
        <v>9090.1</v>
      </c>
      <c r="K3722" s="33">
        <v>2117.2800000000002</v>
      </c>
      <c r="L3722" s="31">
        <v>100</v>
      </c>
      <c r="M3722" s="31"/>
      <c r="N3722" s="33">
        <v>36628.81</v>
      </c>
      <c r="O3722" s="31">
        <v>-334.48</v>
      </c>
    </row>
    <row r="3723" spans="1:15" x14ac:dyDescent="0.25">
      <c r="A3723" s="30">
        <v>42</v>
      </c>
      <c r="B3723" s="31" t="s">
        <v>60</v>
      </c>
      <c r="C3723" s="31" t="s">
        <v>15</v>
      </c>
      <c r="D3723" s="31">
        <v>8</v>
      </c>
      <c r="E3723" s="31">
        <v>6</v>
      </c>
      <c r="F3723" s="32">
        <v>45597</v>
      </c>
      <c r="G3723" s="33">
        <v>34333.300000000003</v>
      </c>
      <c r="H3723" s="33">
        <v>7200</v>
      </c>
      <c r="I3723" s="31">
        <v>0</v>
      </c>
      <c r="J3723" s="33">
        <v>14017.33</v>
      </c>
      <c r="K3723" s="33">
        <v>3414.62</v>
      </c>
      <c r="L3723" s="31">
        <v>17.989999999999998</v>
      </c>
      <c r="M3723" s="31"/>
      <c r="N3723" s="33">
        <v>58983.24</v>
      </c>
      <c r="O3723" s="31">
        <v>-420.88</v>
      </c>
    </row>
    <row r="3724" spans="1:15" x14ac:dyDescent="0.25">
      <c r="A3724" s="30">
        <v>155</v>
      </c>
      <c r="B3724" s="31" t="s">
        <v>143</v>
      </c>
      <c r="C3724" s="31" t="s">
        <v>15</v>
      </c>
      <c r="D3724" s="31">
        <v>8</v>
      </c>
      <c r="E3724" s="31">
        <v>7</v>
      </c>
      <c r="F3724" s="32">
        <v>45597</v>
      </c>
      <c r="G3724" s="33">
        <v>3583</v>
      </c>
      <c r="H3724" s="31">
        <v>0</v>
      </c>
      <c r="I3724" s="31">
        <v>0</v>
      </c>
      <c r="J3724" s="33">
        <v>2342.81</v>
      </c>
      <c r="K3724" s="31">
        <v>617</v>
      </c>
      <c r="L3724" s="31">
        <v>397</v>
      </c>
      <c r="M3724" s="31"/>
      <c r="N3724" s="33">
        <v>6939.81</v>
      </c>
      <c r="O3724" s="31">
        <v>259.20999999999998</v>
      </c>
    </row>
    <row r="3725" spans="1:15" x14ac:dyDescent="0.25">
      <c r="A3725" s="30">
        <v>111</v>
      </c>
      <c r="B3725" s="31" t="s">
        <v>127</v>
      </c>
      <c r="C3725" s="31" t="s">
        <v>38</v>
      </c>
      <c r="D3725" s="31">
        <v>6</v>
      </c>
      <c r="E3725" s="31">
        <v>7</v>
      </c>
      <c r="F3725" s="32">
        <v>45597</v>
      </c>
      <c r="G3725" s="33">
        <v>14947.63</v>
      </c>
      <c r="H3725" s="31">
        <v>130.5</v>
      </c>
      <c r="I3725" s="31">
        <v>0</v>
      </c>
      <c r="J3725" s="33">
        <v>5301.48</v>
      </c>
      <c r="K3725" s="33">
        <v>1674.55</v>
      </c>
      <c r="L3725" s="31">
        <v>79.849999999999994</v>
      </c>
      <c r="M3725" s="31"/>
      <c r="N3725" s="33">
        <v>22134.01</v>
      </c>
      <c r="O3725" s="31">
        <v>-135</v>
      </c>
    </row>
    <row r="3726" spans="1:15" x14ac:dyDescent="0.25">
      <c r="A3726" s="30">
        <v>33</v>
      </c>
      <c r="B3726" s="31" t="s">
        <v>44</v>
      </c>
      <c r="C3726" s="31" t="s">
        <v>32</v>
      </c>
      <c r="D3726" s="31">
        <v>6</v>
      </c>
      <c r="E3726" s="31">
        <v>6</v>
      </c>
      <c r="F3726" s="32">
        <v>45597</v>
      </c>
      <c r="G3726" s="33">
        <v>36419.699999999997</v>
      </c>
      <c r="H3726" s="33">
        <v>14400</v>
      </c>
      <c r="I3726" s="31">
        <v>0</v>
      </c>
      <c r="J3726" s="33">
        <v>13702.91</v>
      </c>
      <c r="K3726" s="33">
        <v>1968.47</v>
      </c>
      <c r="L3726" s="31">
        <v>34.97</v>
      </c>
      <c r="M3726" s="31"/>
      <c r="N3726" s="33">
        <v>66526.05</v>
      </c>
      <c r="O3726" s="31">
        <v>-60</v>
      </c>
    </row>
    <row r="3727" spans="1:15" x14ac:dyDescent="0.25">
      <c r="A3727" s="30">
        <v>12</v>
      </c>
      <c r="B3727" s="31" t="s">
        <v>23</v>
      </c>
      <c r="C3727" s="31" t="s">
        <v>15</v>
      </c>
      <c r="D3727" s="31">
        <v>6</v>
      </c>
      <c r="E3727" s="31">
        <v>6</v>
      </c>
      <c r="F3727" s="32">
        <v>45597</v>
      </c>
      <c r="G3727" s="33">
        <v>24428.75</v>
      </c>
      <c r="H3727" s="33">
        <v>8200</v>
      </c>
      <c r="I3727" s="31">
        <v>0</v>
      </c>
      <c r="J3727" s="33">
        <v>15286</v>
      </c>
      <c r="K3727" s="33">
        <v>1413.36</v>
      </c>
      <c r="L3727" s="31">
        <v>92</v>
      </c>
      <c r="M3727" s="31"/>
      <c r="N3727" s="33">
        <v>49420.11</v>
      </c>
      <c r="O3727" s="31">
        <v>0</v>
      </c>
    </row>
    <row r="3728" spans="1:15" x14ac:dyDescent="0.25">
      <c r="A3728" s="30">
        <v>28</v>
      </c>
      <c r="B3728" s="31" t="s">
        <v>46</v>
      </c>
      <c r="C3728" s="31" t="s">
        <v>15</v>
      </c>
      <c r="D3728" s="31">
        <v>8</v>
      </c>
      <c r="E3728" s="31">
        <v>6</v>
      </c>
      <c r="F3728" s="32">
        <v>45597</v>
      </c>
      <c r="G3728" s="33">
        <v>24295</v>
      </c>
      <c r="H3728" s="33">
        <v>2000</v>
      </c>
      <c r="I3728" s="31">
        <v>0</v>
      </c>
      <c r="J3728" s="33">
        <v>9922.5</v>
      </c>
      <c r="K3728" s="33">
        <v>2473.5</v>
      </c>
      <c r="L3728" s="31">
        <v>158.47999999999999</v>
      </c>
      <c r="M3728" s="31"/>
      <c r="N3728" s="33">
        <v>38849.480000000003</v>
      </c>
      <c r="O3728" s="31">
        <v>-200</v>
      </c>
    </row>
    <row r="3729" spans="1:15" x14ac:dyDescent="0.25">
      <c r="A3729" s="30">
        <v>30</v>
      </c>
      <c r="B3729" s="31" t="s">
        <v>43</v>
      </c>
      <c r="C3729" s="31" t="s">
        <v>15</v>
      </c>
      <c r="D3729" s="31">
        <v>7</v>
      </c>
      <c r="E3729" s="31">
        <v>6</v>
      </c>
      <c r="F3729" s="32">
        <v>45597</v>
      </c>
      <c r="G3729" s="33">
        <v>24485.01</v>
      </c>
      <c r="H3729" s="33">
        <v>4010</v>
      </c>
      <c r="I3729" s="31">
        <v>920</v>
      </c>
      <c r="J3729" s="33">
        <v>11358</v>
      </c>
      <c r="K3729" s="33">
        <v>3502</v>
      </c>
      <c r="L3729" s="31">
        <v>695.98</v>
      </c>
      <c r="M3729" s="31"/>
      <c r="N3729" s="33">
        <v>44970.99</v>
      </c>
      <c r="O3729" s="31">
        <v>-455.69</v>
      </c>
    </row>
    <row r="3730" spans="1:15" x14ac:dyDescent="0.25">
      <c r="A3730" s="30">
        <v>96</v>
      </c>
      <c r="B3730" s="31" t="s">
        <v>110</v>
      </c>
      <c r="C3730" s="31" t="s">
        <v>32</v>
      </c>
      <c r="D3730" s="31">
        <v>8</v>
      </c>
      <c r="E3730" s="31">
        <v>7</v>
      </c>
      <c r="F3730" s="32">
        <v>45597</v>
      </c>
      <c r="G3730" s="33">
        <v>59141.84</v>
      </c>
      <c r="H3730" s="31">
        <v>0</v>
      </c>
      <c r="I3730" s="31">
        <v>0</v>
      </c>
      <c r="J3730" s="33">
        <v>22104</v>
      </c>
      <c r="K3730" s="33">
        <v>4382</v>
      </c>
      <c r="L3730" s="31">
        <v>15</v>
      </c>
      <c r="M3730" s="31"/>
      <c r="N3730" s="33">
        <v>85642.84</v>
      </c>
      <c r="O3730" s="31">
        <v>-544.5</v>
      </c>
    </row>
    <row r="3731" spans="1:15" x14ac:dyDescent="0.25">
      <c r="A3731" s="30">
        <v>83</v>
      </c>
      <c r="B3731" s="31" t="s">
        <v>62</v>
      </c>
      <c r="C3731" s="31" t="s">
        <v>15</v>
      </c>
      <c r="D3731" s="31">
        <v>6</v>
      </c>
      <c r="E3731" s="31">
        <v>4.5</v>
      </c>
      <c r="F3731" s="32">
        <v>45597</v>
      </c>
      <c r="G3731" s="33">
        <v>28819.13</v>
      </c>
      <c r="H3731" s="31">
        <v>0</v>
      </c>
      <c r="I3731" s="31">
        <v>300</v>
      </c>
      <c r="J3731" s="33">
        <v>13263.84</v>
      </c>
      <c r="K3731" s="33">
        <v>2904.75</v>
      </c>
      <c r="L3731" s="31">
        <v>35.979999999999997</v>
      </c>
      <c r="M3731" s="31"/>
      <c r="N3731" s="33">
        <v>45323.7</v>
      </c>
      <c r="O3731" s="31">
        <v>0</v>
      </c>
    </row>
    <row r="3732" spans="1:15" x14ac:dyDescent="0.25">
      <c r="A3732" s="30">
        <v>56</v>
      </c>
      <c r="B3732" s="31" t="s">
        <v>55</v>
      </c>
      <c r="C3732" s="31" t="s">
        <v>15</v>
      </c>
      <c r="D3732" s="31">
        <v>6</v>
      </c>
      <c r="E3732" s="31">
        <v>6</v>
      </c>
      <c r="F3732" s="32">
        <v>45597</v>
      </c>
      <c r="G3732" s="33">
        <v>30377.79</v>
      </c>
      <c r="H3732" s="33">
        <v>4367.8900000000003</v>
      </c>
      <c r="I3732" s="31">
        <v>0</v>
      </c>
      <c r="J3732" s="33">
        <v>15604.74</v>
      </c>
      <c r="K3732" s="33">
        <v>3443.49</v>
      </c>
      <c r="L3732" s="31">
        <v>258.75</v>
      </c>
      <c r="M3732" s="31"/>
      <c r="N3732" s="33">
        <v>54052.66</v>
      </c>
      <c r="O3732" s="31">
        <v>-50</v>
      </c>
    </row>
    <row r="3733" spans="1:15" x14ac:dyDescent="0.25">
      <c r="A3733" s="30">
        <v>76</v>
      </c>
      <c r="B3733" s="31" t="s">
        <v>74</v>
      </c>
      <c r="C3733" s="31" t="s">
        <v>15</v>
      </c>
      <c r="D3733" s="31">
        <v>7</v>
      </c>
      <c r="E3733" s="31">
        <v>6</v>
      </c>
      <c r="F3733" s="32">
        <v>45597</v>
      </c>
      <c r="G3733" s="33">
        <v>37736.300000000003</v>
      </c>
      <c r="H3733" s="31">
        <v>0</v>
      </c>
      <c r="I3733" s="31">
        <v>0</v>
      </c>
      <c r="J3733" s="33">
        <v>24520.25</v>
      </c>
      <c r="K3733" s="33">
        <v>1651.5</v>
      </c>
      <c r="L3733" s="31">
        <v>0</v>
      </c>
      <c r="M3733" s="31"/>
      <c r="N3733" s="33">
        <v>63908.05</v>
      </c>
      <c r="O3733" s="31">
        <v>-76.650000000000006</v>
      </c>
    </row>
    <row r="3734" spans="1:15" x14ac:dyDescent="0.25">
      <c r="A3734" s="30">
        <v>67</v>
      </c>
      <c r="B3734" s="31" t="s">
        <v>68</v>
      </c>
      <c r="C3734" s="31" t="s">
        <v>15</v>
      </c>
      <c r="D3734" s="31">
        <v>8</v>
      </c>
      <c r="E3734" s="31">
        <v>6</v>
      </c>
      <c r="F3734" s="32">
        <v>45597</v>
      </c>
      <c r="G3734" s="33">
        <v>34478.17</v>
      </c>
      <c r="H3734" s="33">
        <v>1060</v>
      </c>
      <c r="I3734" s="31">
        <v>460</v>
      </c>
      <c r="J3734" s="33">
        <v>12789.55</v>
      </c>
      <c r="K3734" s="33">
        <v>2866.08</v>
      </c>
      <c r="L3734" s="31">
        <v>137.99</v>
      </c>
      <c r="M3734" s="31"/>
      <c r="N3734" s="33">
        <v>51791.79</v>
      </c>
      <c r="O3734" s="31">
        <v>-51.1</v>
      </c>
    </row>
    <row r="3735" spans="1:15" x14ac:dyDescent="0.25">
      <c r="A3735" s="30">
        <v>84</v>
      </c>
      <c r="B3735" s="31" t="s">
        <v>101</v>
      </c>
      <c r="C3735" s="31" t="s">
        <v>38</v>
      </c>
      <c r="D3735" s="31">
        <v>6</v>
      </c>
      <c r="E3735" s="31">
        <v>7</v>
      </c>
      <c r="F3735" s="32">
        <v>45597</v>
      </c>
      <c r="G3735" s="33">
        <v>33386.86</v>
      </c>
      <c r="H3735" s="31">
        <v>0</v>
      </c>
      <c r="I3735" s="31">
        <v>250</v>
      </c>
      <c r="J3735" s="33">
        <v>8563.15</v>
      </c>
      <c r="K3735" s="33">
        <v>2533.5</v>
      </c>
      <c r="L3735" s="31">
        <v>52.99</v>
      </c>
      <c r="M3735" s="31"/>
      <c r="N3735" s="33">
        <v>44786.5</v>
      </c>
      <c r="O3735" s="31">
        <v>-376.36</v>
      </c>
    </row>
    <row r="3736" spans="1:15" x14ac:dyDescent="0.25">
      <c r="A3736" s="30">
        <v>135</v>
      </c>
      <c r="B3736" s="31" t="s">
        <v>107</v>
      </c>
      <c r="C3736" s="31" t="s">
        <v>15</v>
      </c>
      <c r="D3736" s="31">
        <v>7</v>
      </c>
      <c r="E3736" s="31">
        <v>6</v>
      </c>
      <c r="F3736" s="32">
        <v>45597</v>
      </c>
      <c r="G3736" s="33">
        <v>28921.89</v>
      </c>
      <c r="H3736" s="33">
        <v>13330</v>
      </c>
      <c r="I3736" s="31">
        <v>499.99</v>
      </c>
      <c r="J3736" s="33">
        <v>7087.52</v>
      </c>
      <c r="K3736" s="33">
        <v>2442.6</v>
      </c>
      <c r="L3736" s="31">
        <v>200.37</v>
      </c>
      <c r="M3736" s="31"/>
      <c r="N3736" s="33">
        <v>52482.37</v>
      </c>
      <c r="O3736" s="31">
        <v>-205</v>
      </c>
    </row>
    <row r="3737" spans="1:15" x14ac:dyDescent="0.25">
      <c r="A3737" s="30">
        <v>92</v>
      </c>
      <c r="B3737" s="31" t="s">
        <v>93</v>
      </c>
      <c r="C3737" s="31" t="s">
        <v>15</v>
      </c>
      <c r="D3737" s="31">
        <v>8</v>
      </c>
      <c r="E3737" s="31">
        <v>7</v>
      </c>
      <c r="F3737" s="32">
        <v>45597</v>
      </c>
      <c r="G3737" s="33">
        <v>35851.01</v>
      </c>
      <c r="H3737" s="33">
        <v>2692</v>
      </c>
      <c r="I3737" s="31">
        <v>0</v>
      </c>
      <c r="J3737" s="33">
        <v>19288.82</v>
      </c>
      <c r="K3737" s="33">
        <v>3693.65</v>
      </c>
      <c r="L3737" s="31">
        <v>64</v>
      </c>
      <c r="M3737" s="31"/>
      <c r="N3737" s="33">
        <v>61589.48</v>
      </c>
      <c r="O3737" s="31">
        <v>-342.66</v>
      </c>
    </row>
    <row r="3738" spans="1:15" x14ac:dyDescent="0.25">
      <c r="A3738" s="30">
        <v>2</v>
      </c>
      <c r="B3738" s="31" t="s">
        <v>14</v>
      </c>
      <c r="C3738" s="31" t="s">
        <v>15</v>
      </c>
      <c r="D3738" s="31">
        <v>5</v>
      </c>
      <c r="E3738" s="31">
        <v>6</v>
      </c>
      <c r="F3738" s="32">
        <v>45597</v>
      </c>
      <c r="G3738" s="33">
        <v>31030.73</v>
      </c>
      <c r="H3738" s="31">
        <v>550</v>
      </c>
      <c r="I3738" s="31">
        <v>0</v>
      </c>
      <c r="J3738" s="33">
        <v>15347.91</v>
      </c>
      <c r="K3738" s="33">
        <v>3827.8</v>
      </c>
      <c r="L3738" s="31">
        <v>647</v>
      </c>
      <c r="M3738" s="31"/>
      <c r="N3738" s="33">
        <v>51403.44</v>
      </c>
      <c r="O3738" s="31">
        <v>50</v>
      </c>
    </row>
    <row r="3739" spans="1:15" x14ac:dyDescent="0.25">
      <c r="A3739" s="30">
        <v>123</v>
      </c>
      <c r="B3739" s="31" t="s">
        <v>125</v>
      </c>
      <c r="C3739" s="31" t="s">
        <v>15</v>
      </c>
      <c r="D3739" s="31">
        <v>8</v>
      </c>
      <c r="E3739" s="31">
        <v>7</v>
      </c>
      <c r="F3739" s="32">
        <v>45597</v>
      </c>
      <c r="G3739" s="33">
        <v>39890.839999999997</v>
      </c>
      <c r="H3739" s="31">
        <v>0</v>
      </c>
      <c r="I3739" s="31">
        <v>0</v>
      </c>
      <c r="J3739" s="33">
        <v>16447.46</v>
      </c>
      <c r="K3739" s="33">
        <v>5826.1</v>
      </c>
      <c r="L3739" s="31">
        <v>75</v>
      </c>
      <c r="M3739" s="31"/>
      <c r="N3739" s="33">
        <v>62239.4</v>
      </c>
      <c r="O3739" s="33">
        <v>-4216.53</v>
      </c>
    </row>
    <row r="3740" spans="1:15" x14ac:dyDescent="0.25">
      <c r="A3740" s="30">
        <v>29</v>
      </c>
      <c r="B3740" s="31" t="s">
        <v>47</v>
      </c>
      <c r="C3740" s="31" t="s">
        <v>15</v>
      </c>
      <c r="D3740" s="31">
        <v>7</v>
      </c>
      <c r="E3740" s="31">
        <v>6</v>
      </c>
      <c r="F3740" s="32">
        <v>45597</v>
      </c>
      <c r="G3740" s="33">
        <v>22620</v>
      </c>
      <c r="H3740" s="33">
        <v>4500</v>
      </c>
      <c r="I3740" s="31">
        <v>0</v>
      </c>
      <c r="J3740" s="33">
        <v>11749.38</v>
      </c>
      <c r="K3740" s="33">
        <v>2666.5</v>
      </c>
      <c r="L3740" s="31">
        <v>240</v>
      </c>
      <c r="M3740" s="31"/>
      <c r="N3740" s="33">
        <v>41775.879999999997</v>
      </c>
      <c r="O3740" s="31">
        <v>-100</v>
      </c>
    </row>
    <row r="3741" spans="1:15" x14ac:dyDescent="0.25">
      <c r="A3741" s="30">
        <v>114</v>
      </c>
      <c r="B3741" s="31" t="s">
        <v>115</v>
      </c>
      <c r="C3741" s="31" t="s">
        <v>15</v>
      </c>
      <c r="D3741" s="31">
        <v>7</v>
      </c>
      <c r="E3741" s="31">
        <v>6</v>
      </c>
      <c r="F3741" s="32">
        <v>45597</v>
      </c>
      <c r="G3741" s="33">
        <v>12716.66</v>
      </c>
      <c r="H3741" s="31">
        <v>0</v>
      </c>
      <c r="I3741" s="31">
        <v>0</v>
      </c>
      <c r="J3741" s="33">
        <v>4900.7</v>
      </c>
      <c r="K3741" s="33">
        <v>2199.0500000000002</v>
      </c>
      <c r="L3741" s="31">
        <v>29</v>
      </c>
      <c r="M3741" s="31"/>
      <c r="N3741" s="33">
        <v>19845.41</v>
      </c>
      <c r="O3741" s="31">
        <v>0</v>
      </c>
    </row>
    <row r="3742" spans="1:15" x14ac:dyDescent="0.25">
      <c r="A3742" s="30">
        <v>13</v>
      </c>
      <c r="B3742" s="31" t="s">
        <v>25</v>
      </c>
      <c r="C3742" s="31" t="s">
        <v>15</v>
      </c>
      <c r="D3742" s="31">
        <v>6</v>
      </c>
      <c r="E3742" s="31">
        <v>6</v>
      </c>
      <c r="F3742" s="32">
        <v>45597</v>
      </c>
      <c r="G3742" s="33">
        <v>34090.089999999997</v>
      </c>
      <c r="H3742" s="33">
        <v>6579</v>
      </c>
      <c r="I3742" s="33">
        <v>3050</v>
      </c>
      <c r="J3742" s="33">
        <v>18502.66</v>
      </c>
      <c r="K3742" s="33">
        <v>3740.55</v>
      </c>
      <c r="L3742" s="31">
        <v>119</v>
      </c>
      <c r="M3742" s="31"/>
      <c r="N3742" s="33">
        <v>66081.3</v>
      </c>
      <c r="O3742" s="31">
        <v>-358.01</v>
      </c>
    </row>
    <row r="3743" spans="1:15" x14ac:dyDescent="0.25">
      <c r="A3743" s="30">
        <v>902</v>
      </c>
      <c r="B3743" s="31" t="s">
        <v>140</v>
      </c>
      <c r="C3743" s="31" t="s">
        <v>36</v>
      </c>
      <c r="D3743" s="31">
        <v>8</v>
      </c>
      <c r="E3743" s="31">
        <v>0</v>
      </c>
      <c r="F3743" s="32">
        <v>45597</v>
      </c>
      <c r="G3743" s="33">
        <v>9285.5</v>
      </c>
      <c r="H3743" s="31">
        <v>0</v>
      </c>
      <c r="I3743" s="31">
        <v>495</v>
      </c>
      <c r="J3743" s="33">
        <v>5810.36</v>
      </c>
      <c r="K3743" s="33">
        <v>1865.5</v>
      </c>
      <c r="L3743" s="31">
        <v>0</v>
      </c>
      <c r="M3743" s="31"/>
      <c r="N3743" s="33">
        <v>17456.36</v>
      </c>
      <c r="O3743" s="31">
        <v>-50</v>
      </c>
    </row>
    <row r="3744" spans="1:15" x14ac:dyDescent="0.25">
      <c r="A3744" s="30">
        <v>61</v>
      </c>
      <c r="B3744" s="31" t="s">
        <v>78</v>
      </c>
      <c r="C3744" s="31" t="s">
        <v>15</v>
      </c>
      <c r="D3744" s="31">
        <v>8</v>
      </c>
      <c r="E3744" s="31" t="s">
        <v>79</v>
      </c>
      <c r="F3744" s="32">
        <v>45597</v>
      </c>
      <c r="G3744" s="33">
        <v>25703.52</v>
      </c>
      <c r="H3744" s="33">
        <v>2250</v>
      </c>
      <c r="I3744" s="31">
        <v>0</v>
      </c>
      <c r="J3744" s="33">
        <v>17132.849999999999</v>
      </c>
      <c r="K3744" s="33">
        <v>1911.9</v>
      </c>
      <c r="L3744" s="31">
        <v>0</v>
      </c>
      <c r="M3744" s="31"/>
      <c r="N3744" s="33">
        <v>46998.27</v>
      </c>
      <c r="O3744" s="31">
        <v>-437.17</v>
      </c>
    </row>
    <row r="3745" spans="1:15" x14ac:dyDescent="0.25">
      <c r="A3745" s="30">
        <v>64</v>
      </c>
      <c r="B3745" s="31" t="s">
        <v>70</v>
      </c>
      <c r="C3745" s="31" t="s">
        <v>32</v>
      </c>
      <c r="D3745" s="31">
        <v>9</v>
      </c>
      <c r="E3745" s="31">
        <v>6</v>
      </c>
      <c r="F3745" s="32">
        <v>45597</v>
      </c>
      <c r="G3745" s="33">
        <v>61460.44</v>
      </c>
      <c r="H3745" s="33">
        <v>5065</v>
      </c>
      <c r="I3745" s="31">
        <v>693</v>
      </c>
      <c r="J3745" s="33">
        <v>25741.34</v>
      </c>
      <c r="K3745" s="33">
        <v>3613.51</v>
      </c>
      <c r="L3745" s="31">
        <v>111.65</v>
      </c>
      <c r="M3745" s="31"/>
      <c r="N3745" s="33">
        <v>96684.94</v>
      </c>
      <c r="O3745" s="31">
        <v>77.459999999999994</v>
      </c>
    </row>
    <row r="3746" spans="1:15" x14ac:dyDescent="0.25">
      <c r="A3746" s="30">
        <v>34</v>
      </c>
      <c r="B3746" s="31" t="s">
        <v>48</v>
      </c>
      <c r="C3746" s="31" t="s">
        <v>15</v>
      </c>
      <c r="D3746" s="31">
        <v>7</v>
      </c>
      <c r="E3746" s="31">
        <v>6</v>
      </c>
      <c r="F3746" s="32">
        <v>45597</v>
      </c>
      <c r="G3746" s="33">
        <v>39645.589999999997</v>
      </c>
      <c r="H3746" s="31">
        <v>0</v>
      </c>
      <c r="I3746" s="33">
        <v>3440</v>
      </c>
      <c r="J3746" s="33">
        <v>19696.97</v>
      </c>
      <c r="K3746" s="33">
        <v>3696.93</v>
      </c>
      <c r="L3746" s="31">
        <v>118.7</v>
      </c>
      <c r="M3746" s="31"/>
      <c r="N3746" s="33">
        <v>66598.19</v>
      </c>
      <c r="O3746" s="31">
        <v>79.209999999999994</v>
      </c>
    </row>
    <row r="3747" spans="1:15" x14ac:dyDescent="0.25">
      <c r="A3747" s="30">
        <v>14</v>
      </c>
      <c r="B3747" s="31" t="s">
        <v>24</v>
      </c>
      <c r="C3747" s="31" t="s">
        <v>15</v>
      </c>
      <c r="D3747" s="31">
        <v>6</v>
      </c>
      <c r="E3747" s="31">
        <v>4.5</v>
      </c>
      <c r="F3747" s="32">
        <v>45597</v>
      </c>
      <c r="G3747" s="33">
        <v>30439.19</v>
      </c>
      <c r="H3747" s="31">
        <v>0</v>
      </c>
      <c r="I3747" s="31">
        <v>270</v>
      </c>
      <c r="J3747" s="33">
        <v>13231.75</v>
      </c>
      <c r="K3747" s="33">
        <v>3527.5</v>
      </c>
      <c r="L3747" s="31">
        <v>0</v>
      </c>
      <c r="M3747" s="31"/>
      <c r="N3747" s="33">
        <v>47468.44</v>
      </c>
      <c r="O3747" s="31">
        <v>130.26</v>
      </c>
    </row>
    <row r="3748" spans="1:15" x14ac:dyDescent="0.25">
      <c r="A3748" s="30">
        <v>23</v>
      </c>
      <c r="B3748" s="31" t="s">
        <v>35</v>
      </c>
      <c r="C3748" s="31" t="s">
        <v>36</v>
      </c>
      <c r="D3748" s="31">
        <v>6</v>
      </c>
      <c r="E3748" s="31">
        <v>6</v>
      </c>
      <c r="F3748" s="32">
        <v>45597</v>
      </c>
      <c r="G3748" s="33">
        <v>29683.59</v>
      </c>
      <c r="H3748" s="31">
        <v>810</v>
      </c>
      <c r="I3748" s="31">
        <v>685</v>
      </c>
      <c r="J3748" s="33">
        <v>10443.01</v>
      </c>
      <c r="K3748" s="33">
        <v>2086</v>
      </c>
      <c r="L3748" s="31">
        <v>36.950000000000003</v>
      </c>
      <c r="M3748" s="31"/>
      <c r="N3748" s="33">
        <v>43744.55</v>
      </c>
      <c r="O3748" s="31">
        <v>96.45</v>
      </c>
    </row>
    <row r="3749" spans="1:15" x14ac:dyDescent="0.25">
      <c r="A3749" s="30">
        <v>48</v>
      </c>
      <c r="B3749" s="31" t="s">
        <v>95</v>
      </c>
      <c r="C3749" s="31" t="s">
        <v>36</v>
      </c>
      <c r="D3749" s="31">
        <v>8</v>
      </c>
      <c r="E3749" s="31">
        <v>6</v>
      </c>
      <c r="F3749" s="32">
        <v>45597</v>
      </c>
      <c r="G3749" s="33">
        <v>64787.48</v>
      </c>
      <c r="H3749" s="33">
        <v>4320</v>
      </c>
      <c r="I3749" s="33">
        <v>3085</v>
      </c>
      <c r="J3749" s="33">
        <v>16407.72</v>
      </c>
      <c r="K3749" s="33">
        <v>7517.08</v>
      </c>
      <c r="L3749" s="31">
        <v>360.55</v>
      </c>
      <c r="M3749" s="31"/>
      <c r="N3749" s="33">
        <v>96477.83</v>
      </c>
      <c r="O3749" s="31">
        <v>255</v>
      </c>
    </row>
    <row r="3750" spans="1:15" x14ac:dyDescent="0.25">
      <c r="A3750" s="30">
        <v>139</v>
      </c>
      <c r="B3750" s="31" t="s">
        <v>139</v>
      </c>
      <c r="C3750" s="31" t="s">
        <v>38</v>
      </c>
      <c r="D3750" s="31">
        <v>9</v>
      </c>
      <c r="E3750" s="31">
        <v>7</v>
      </c>
      <c r="F3750" s="32">
        <v>45597</v>
      </c>
      <c r="G3750" s="33">
        <v>14952.79</v>
      </c>
      <c r="H3750" s="31">
        <v>0</v>
      </c>
      <c r="I3750" s="31">
        <v>0</v>
      </c>
      <c r="J3750" s="33">
        <v>7874.82</v>
      </c>
      <c r="K3750" s="33">
        <v>3041.23</v>
      </c>
      <c r="L3750" s="31">
        <v>60</v>
      </c>
      <c r="M3750" s="31"/>
      <c r="N3750" s="33">
        <v>25928.84</v>
      </c>
      <c r="O3750" s="31">
        <v>-300</v>
      </c>
    </row>
    <row r="3751" spans="1:15" x14ac:dyDescent="0.25">
      <c r="A3751" s="30">
        <v>80</v>
      </c>
      <c r="B3751" s="31" t="s">
        <v>94</v>
      </c>
      <c r="C3751" s="31" t="s">
        <v>15</v>
      </c>
      <c r="D3751" s="31">
        <v>7</v>
      </c>
      <c r="E3751" s="31">
        <v>7</v>
      </c>
      <c r="F3751" s="32">
        <v>45597</v>
      </c>
      <c r="G3751" s="33">
        <v>22780.880000000001</v>
      </c>
      <c r="H3751" s="33">
        <v>2100</v>
      </c>
      <c r="I3751" s="31">
        <v>20</v>
      </c>
      <c r="J3751" s="33">
        <v>13944.79</v>
      </c>
      <c r="K3751" s="33">
        <v>3280.29</v>
      </c>
      <c r="L3751" s="31">
        <v>0</v>
      </c>
      <c r="M3751" s="31"/>
      <c r="N3751" s="33">
        <v>42125.96</v>
      </c>
      <c r="O3751" s="31">
        <v>-57.38</v>
      </c>
    </row>
    <row r="3752" spans="1:15" x14ac:dyDescent="0.25">
      <c r="A3752" s="30">
        <v>19</v>
      </c>
      <c r="B3752" s="31" t="s">
        <v>31</v>
      </c>
      <c r="C3752" s="31" t="s">
        <v>32</v>
      </c>
      <c r="D3752" s="31">
        <v>6</v>
      </c>
      <c r="E3752" s="31">
        <v>6</v>
      </c>
      <c r="F3752" s="32">
        <v>45597</v>
      </c>
      <c r="G3752" s="33">
        <v>40091.65</v>
      </c>
      <c r="H3752" s="33">
        <v>16000</v>
      </c>
      <c r="I3752" s="33">
        <v>3456</v>
      </c>
      <c r="J3752" s="33">
        <v>14866.58</v>
      </c>
      <c r="K3752" s="33">
        <v>2134.33</v>
      </c>
      <c r="L3752" s="31">
        <v>40</v>
      </c>
      <c r="M3752" s="31"/>
      <c r="N3752" s="33">
        <v>76588.56</v>
      </c>
      <c r="O3752" s="31">
        <v>-211.56</v>
      </c>
    </row>
    <row r="3753" spans="1:15" x14ac:dyDescent="0.25">
      <c r="A3753" s="30">
        <v>89</v>
      </c>
      <c r="B3753" s="31" t="s">
        <v>83</v>
      </c>
      <c r="C3753" s="31" t="s">
        <v>32</v>
      </c>
      <c r="D3753" s="31">
        <v>9</v>
      </c>
      <c r="E3753" s="31">
        <v>6</v>
      </c>
      <c r="F3753" s="32">
        <v>45597</v>
      </c>
      <c r="G3753" s="33">
        <v>49654.87</v>
      </c>
      <c r="H3753" s="33">
        <v>2200</v>
      </c>
      <c r="I3753" s="31">
        <v>0</v>
      </c>
      <c r="J3753" s="33">
        <v>23767</v>
      </c>
      <c r="K3753" s="33">
        <v>3378.44</v>
      </c>
      <c r="L3753" s="31">
        <v>0</v>
      </c>
      <c r="M3753" s="31"/>
      <c r="N3753" s="33">
        <v>79000.31</v>
      </c>
      <c r="O3753" s="31">
        <v>-255</v>
      </c>
    </row>
    <row r="3754" spans="1:15" ht="30" x14ac:dyDescent="0.25">
      <c r="A3754" s="30">
        <v>85</v>
      </c>
      <c r="B3754" s="31" t="s">
        <v>88</v>
      </c>
      <c r="C3754" s="31" t="s">
        <v>59</v>
      </c>
      <c r="D3754" s="31">
        <v>8</v>
      </c>
      <c r="E3754" s="31">
        <v>6</v>
      </c>
      <c r="F3754" s="32">
        <v>45597</v>
      </c>
      <c r="G3754" s="33">
        <v>45692.56</v>
      </c>
      <c r="H3754" s="31">
        <v>0</v>
      </c>
      <c r="I3754" s="31">
        <v>0</v>
      </c>
      <c r="J3754" s="33">
        <v>11522.11</v>
      </c>
      <c r="K3754" s="33">
        <v>4061.77</v>
      </c>
      <c r="L3754" s="31">
        <v>255</v>
      </c>
      <c r="M3754" s="31"/>
      <c r="N3754" s="33">
        <v>61531.44</v>
      </c>
      <c r="O3754" s="31">
        <v>-589.24</v>
      </c>
    </row>
    <row r="3755" spans="1:15" x14ac:dyDescent="0.25">
      <c r="A3755" s="30">
        <v>901</v>
      </c>
      <c r="B3755" s="31" t="s">
        <v>141</v>
      </c>
      <c r="C3755" s="31" t="s">
        <v>36</v>
      </c>
      <c r="D3755" s="31">
        <v>10</v>
      </c>
      <c r="E3755" s="31">
        <v>0</v>
      </c>
      <c r="F3755" s="32">
        <v>45597</v>
      </c>
      <c r="G3755" s="33">
        <v>15343.5</v>
      </c>
      <c r="H3755" s="31">
        <v>0</v>
      </c>
      <c r="I3755" s="33">
        <v>1250</v>
      </c>
      <c r="J3755" s="33">
        <v>7813</v>
      </c>
      <c r="K3755" s="33">
        <v>3714</v>
      </c>
      <c r="L3755" s="31">
        <v>44</v>
      </c>
      <c r="M3755" s="31"/>
      <c r="N3755" s="33">
        <v>28164.5</v>
      </c>
      <c r="O3755" s="31">
        <v>0</v>
      </c>
    </row>
    <row r="3756" spans="1:15" x14ac:dyDescent="0.25">
      <c r="A3756" s="30">
        <v>41</v>
      </c>
      <c r="B3756" s="31" t="s">
        <v>50</v>
      </c>
      <c r="C3756" s="31" t="s">
        <v>38</v>
      </c>
      <c r="D3756" s="31">
        <v>5</v>
      </c>
      <c r="E3756" s="31">
        <v>6</v>
      </c>
      <c r="F3756" s="32">
        <v>45597</v>
      </c>
      <c r="G3756" s="33">
        <v>31444.21</v>
      </c>
      <c r="H3756" s="31">
        <v>0</v>
      </c>
      <c r="I3756" s="31">
        <v>489</v>
      </c>
      <c r="J3756" s="33">
        <v>10733.4</v>
      </c>
      <c r="K3756" s="33">
        <v>2209.37</v>
      </c>
      <c r="L3756" s="31">
        <v>719.39</v>
      </c>
      <c r="M3756" s="31"/>
      <c r="N3756" s="33">
        <v>45595.37</v>
      </c>
      <c r="O3756" s="31">
        <v>-75</v>
      </c>
    </row>
    <row r="3757" spans="1:15" x14ac:dyDescent="0.25">
      <c r="A3757" s="30">
        <v>27</v>
      </c>
      <c r="B3757" s="31" t="s">
        <v>42</v>
      </c>
      <c r="C3757" s="31" t="s">
        <v>15</v>
      </c>
      <c r="D3757" s="31">
        <v>6</v>
      </c>
      <c r="E3757" s="31">
        <v>6</v>
      </c>
      <c r="F3757" s="32">
        <v>45597</v>
      </c>
      <c r="G3757" s="33">
        <v>46563.46</v>
      </c>
      <c r="H3757" s="33">
        <v>62900</v>
      </c>
      <c r="I3757" s="31">
        <v>174</v>
      </c>
      <c r="J3757" s="33">
        <v>25608.22</v>
      </c>
      <c r="K3757" s="33">
        <v>4714.25</v>
      </c>
      <c r="L3757" s="31">
        <v>69</v>
      </c>
      <c r="M3757" s="31"/>
      <c r="N3757" s="33">
        <v>140028.93</v>
      </c>
      <c r="O3757" s="33">
        <v>1910.84</v>
      </c>
    </row>
    <row r="3758" spans="1:15" x14ac:dyDescent="0.25">
      <c r="A3758" s="30">
        <v>117</v>
      </c>
      <c r="B3758" s="31" t="s">
        <v>89</v>
      </c>
      <c r="C3758" s="31" t="s">
        <v>15</v>
      </c>
      <c r="D3758" s="31">
        <v>5</v>
      </c>
      <c r="E3758" s="31">
        <v>7</v>
      </c>
      <c r="F3758" s="32">
        <v>45597</v>
      </c>
      <c r="G3758" s="33">
        <v>18740.09</v>
      </c>
      <c r="H3758" s="33">
        <v>5452.86</v>
      </c>
      <c r="I3758" s="31">
        <v>180</v>
      </c>
      <c r="J3758" s="33">
        <v>12564.25</v>
      </c>
      <c r="K3758" s="33">
        <v>8119.3</v>
      </c>
      <c r="L3758" s="31">
        <v>52</v>
      </c>
      <c r="M3758" s="31"/>
      <c r="N3758" s="33">
        <v>45108.5</v>
      </c>
      <c r="O3758" s="31">
        <v>265</v>
      </c>
    </row>
    <row r="3759" spans="1:15" x14ac:dyDescent="0.25">
      <c r="A3759" s="30">
        <v>55</v>
      </c>
      <c r="B3759" s="31" t="s">
        <v>118</v>
      </c>
      <c r="C3759" s="31" t="s">
        <v>36</v>
      </c>
      <c r="D3759" s="31">
        <v>10</v>
      </c>
      <c r="E3759" s="31">
        <v>6</v>
      </c>
      <c r="F3759" s="32">
        <v>45597</v>
      </c>
      <c r="G3759" s="33">
        <v>25729.52</v>
      </c>
      <c r="H3759" s="31">
        <v>0</v>
      </c>
      <c r="I3759" s="31">
        <v>55</v>
      </c>
      <c r="J3759" s="33">
        <v>7523.84</v>
      </c>
      <c r="K3759" s="33">
        <v>3951.59</v>
      </c>
      <c r="L3759" s="31">
        <v>20</v>
      </c>
      <c r="M3759" s="31"/>
      <c r="N3759" s="33">
        <v>37279.949999999997</v>
      </c>
      <c r="O3759" s="31">
        <v>-140</v>
      </c>
    </row>
    <row r="3760" spans="1:15" x14ac:dyDescent="0.25">
      <c r="A3760" s="30">
        <v>35</v>
      </c>
      <c r="B3760" s="31" t="s">
        <v>61</v>
      </c>
      <c r="C3760" s="31" t="s">
        <v>15</v>
      </c>
      <c r="D3760" s="31">
        <v>9</v>
      </c>
      <c r="E3760" s="31">
        <v>6</v>
      </c>
      <c r="F3760" s="32">
        <v>45597</v>
      </c>
      <c r="G3760" s="33">
        <v>42195.51</v>
      </c>
      <c r="H3760" s="33">
        <v>4030</v>
      </c>
      <c r="I3760" s="31">
        <v>0</v>
      </c>
      <c r="J3760" s="33">
        <v>19628.52</v>
      </c>
      <c r="K3760" s="33">
        <v>5126.63</v>
      </c>
      <c r="L3760" s="31">
        <v>176</v>
      </c>
      <c r="M3760" s="31"/>
      <c r="N3760" s="33">
        <v>71156.66</v>
      </c>
      <c r="O3760" s="31">
        <v>-458.08</v>
      </c>
    </row>
    <row r="3761" spans="1:15" x14ac:dyDescent="0.25">
      <c r="A3761" s="30">
        <v>8</v>
      </c>
      <c r="B3761" s="31" t="s">
        <v>18</v>
      </c>
      <c r="C3761" s="31" t="s">
        <v>15</v>
      </c>
      <c r="D3761" s="31">
        <v>6</v>
      </c>
      <c r="E3761" s="31">
        <v>6</v>
      </c>
      <c r="F3761" s="32">
        <v>45597</v>
      </c>
      <c r="G3761" s="33">
        <v>30689.9</v>
      </c>
      <c r="H3761" s="33">
        <v>1629.21</v>
      </c>
      <c r="I3761" s="31">
        <v>100</v>
      </c>
      <c r="J3761" s="33">
        <v>28486.05</v>
      </c>
      <c r="K3761" s="33">
        <v>2927.41</v>
      </c>
      <c r="L3761" s="31">
        <v>121.63</v>
      </c>
      <c r="M3761" s="31"/>
      <c r="N3761" s="33">
        <v>63954.2</v>
      </c>
      <c r="O3761" s="31">
        <v>252.82</v>
      </c>
    </row>
    <row r="3762" spans="1:15" ht="30" x14ac:dyDescent="0.25">
      <c r="A3762" s="30">
        <v>58</v>
      </c>
      <c r="B3762" s="31" t="s">
        <v>58</v>
      </c>
      <c r="C3762" s="31" t="s">
        <v>59</v>
      </c>
      <c r="D3762" s="31">
        <v>8</v>
      </c>
      <c r="E3762" s="31">
        <v>6</v>
      </c>
      <c r="F3762" s="32">
        <v>45597</v>
      </c>
      <c r="G3762" s="33">
        <v>46695.71</v>
      </c>
      <c r="H3762" s="31">
        <v>0</v>
      </c>
      <c r="I3762" s="33">
        <v>7637.5</v>
      </c>
      <c r="J3762" s="33">
        <v>13871.19</v>
      </c>
      <c r="K3762" s="33">
        <v>5392.88</v>
      </c>
      <c r="L3762" s="31">
        <v>185</v>
      </c>
      <c r="M3762" s="31"/>
      <c r="N3762" s="33">
        <v>73782.28</v>
      </c>
      <c r="O3762" s="31">
        <v>260.74</v>
      </c>
    </row>
    <row r="3763" spans="1:15" x14ac:dyDescent="0.25">
      <c r="A3763" s="30">
        <v>97</v>
      </c>
      <c r="B3763" s="31" t="s">
        <v>96</v>
      </c>
      <c r="C3763" s="31" t="s">
        <v>15</v>
      </c>
      <c r="D3763" s="31">
        <v>8</v>
      </c>
      <c r="E3763" s="31">
        <v>7</v>
      </c>
      <c r="F3763" s="32">
        <v>45597</v>
      </c>
      <c r="G3763" s="33">
        <v>21492.09</v>
      </c>
      <c r="H3763" s="33">
        <v>10070</v>
      </c>
      <c r="I3763" s="33">
        <v>1626.61</v>
      </c>
      <c r="J3763" s="33">
        <v>19468.490000000002</v>
      </c>
      <c r="K3763" s="33">
        <v>4619.0200000000004</v>
      </c>
      <c r="L3763" s="31">
        <v>67.5</v>
      </c>
      <c r="M3763" s="31"/>
      <c r="N3763" s="33">
        <v>57343.71</v>
      </c>
      <c r="O3763" s="31">
        <v>-623.29</v>
      </c>
    </row>
    <row r="3764" spans="1:15" x14ac:dyDescent="0.25">
      <c r="A3764" s="30">
        <v>18</v>
      </c>
      <c r="B3764" s="31" t="s">
        <v>29</v>
      </c>
      <c r="C3764" s="31" t="s">
        <v>15</v>
      </c>
      <c r="D3764" s="31">
        <v>6</v>
      </c>
      <c r="E3764" s="31">
        <v>6</v>
      </c>
      <c r="F3764" s="32">
        <v>45597</v>
      </c>
      <c r="G3764" s="33">
        <v>22684.16</v>
      </c>
      <c r="H3764" s="31">
        <v>0</v>
      </c>
      <c r="I3764" s="31">
        <v>119</v>
      </c>
      <c r="J3764" s="33">
        <v>7557.77</v>
      </c>
      <c r="K3764" s="33">
        <v>1093.56</v>
      </c>
      <c r="L3764" s="33">
        <v>1358.16</v>
      </c>
      <c r="M3764" s="33"/>
      <c r="N3764" s="33">
        <v>32812.65</v>
      </c>
      <c r="O3764" s="31">
        <v>-351.92</v>
      </c>
    </row>
    <row r="3765" spans="1:15" x14ac:dyDescent="0.25">
      <c r="A3765" s="30">
        <v>119</v>
      </c>
      <c r="B3765" s="31" t="s">
        <v>131</v>
      </c>
      <c r="C3765" s="31" t="s">
        <v>15</v>
      </c>
      <c r="D3765" s="31">
        <v>7</v>
      </c>
      <c r="E3765" s="31">
        <v>7</v>
      </c>
      <c r="F3765" s="32">
        <v>45597</v>
      </c>
      <c r="G3765" s="33">
        <v>46926.19</v>
      </c>
      <c r="H3765" s="31">
        <v>0</v>
      </c>
      <c r="I3765" s="31">
        <v>0</v>
      </c>
      <c r="J3765" s="33">
        <v>15133.48</v>
      </c>
      <c r="K3765" s="33">
        <v>4863.8</v>
      </c>
      <c r="L3765" s="31">
        <v>216.25</v>
      </c>
      <c r="M3765" s="31"/>
      <c r="N3765" s="33">
        <v>67139.72</v>
      </c>
      <c r="O3765" s="31">
        <v>-651.16999999999996</v>
      </c>
    </row>
    <row r="3766" spans="1:15" x14ac:dyDescent="0.25">
      <c r="A3766" s="30">
        <v>127</v>
      </c>
      <c r="B3766" s="31" t="s">
        <v>128</v>
      </c>
      <c r="C3766" s="31" t="s">
        <v>15</v>
      </c>
      <c r="D3766" s="31">
        <v>7</v>
      </c>
      <c r="E3766" s="31">
        <v>7</v>
      </c>
      <c r="F3766" s="32">
        <v>45597</v>
      </c>
      <c r="G3766" s="33">
        <v>21412.5</v>
      </c>
      <c r="H3766" s="31">
        <v>240</v>
      </c>
      <c r="I3766" s="33">
        <v>2100</v>
      </c>
      <c r="J3766" s="33">
        <v>7888.4</v>
      </c>
      <c r="K3766" s="33">
        <v>4763.8500000000004</v>
      </c>
      <c r="L3766" s="31">
        <v>89</v>
      </c>
      <c r="M3766" s="31"/>
      <c r="N3766" s="33">
        <v>36493.75</v>
      </c>
      <c r="O3766" s="31">
        <v>-191.88</v>
      </c>
    </row>
    <row r="3767" spans="1:15" x14ac:dyDescent="0.25">
      <c r="A3767" s="30">
        <v>99</v>
      </c>
      <c r="B3767" s="31" t="s">
        <v>85</v>
      </c>
      <c r="C3767" s="31" t="s">
        <v>15</v>
      </c>
      <c r="D3767" s="31">
        <v>8</v>
      </c>
      <c r="E3767" s="31">
        <v>6</v>
      </c>
      <c r="F3767" s="32">
        <v>45597</v>
      </c>
      <c r="G3767" s="33">
        <v>34322.47</v>
      </c>
      <c r="H3767" s="33">
        <v>19227.5</v>
      </c>
      <c r="I3767" s="31">
        <v>0</v>
      </c>
      <c r="J3767" s="33">
        <v>25041.17</v>
      </c>
      <c r="K3767" s="33">
        <v>4887.01</v>
      </c>
      <c r="L3767" s="31">
        <v>65</v>
      </c>
      <c r="M3767" s="31"/>
      <c r="N3767" s="33">
        <v>83543.149999999994</v>
      </c>
      <c r="O3767" s="31">
        <v>-90.51</v>
      </c>
    </row>
    <row r="3768" spans="1:15" x14ac:dyDescent="0.25">
      <c r="A3768" s="30">
        <v>146</v>
      </c>
      <c r="B3768" s="31" t="s">
        <v>119</v>
      </c>
      <c r="C3768" s="31" t="s">
        <v>15</v>
      </c>
      <c r="D3768" s="31">
        <v>8</v>
      </c>
      <c r="E3768" s="31">
        <v>6</v>
      </c>
      <c r="F3768" s="32">
        <v>45597</v>
      </c>
      <c r="G3768" s="33">
        <v>40006.21</v>
      </c>
      <c r="H3768" s="31">
        <v>120</v>
      </c>
      <c r="I3768" s="31">
        <v>70</v>
      </c>
      <c r="J3768" s="33">
        <v>15379.75</v>
      </c>
      <c r="K3768" s="33">
        <v>3967</v>
      </c>
      <c r="L3768" s="31">
        <v>216</v>
      </c>
      <c r="M3768" s="31"/>
      <c r="N3768" s="33">
        <v>59758.96</v>
      </c>
      <c r="O3768" s="31">
        <v>-619.02</v>
      </c>
    </row>
    <row r="3769" spans="1:15" x14ac:dyDescent="0.25">
      <c r="A3769" s="30">
        <v>129</v>
      </c>
      <c r="B3769" s="31" t="s">
        <v>117</v>
      </c>
      <c r="C3769" s="31" t="s">
        <v>32</v>
      </c>
      <c r="D3769" s="31">
        <v>10</v>
      </c>
      <c r="E3769" s="31">
        <v>7</v>
      </c>
      <c r="F3769" s="32">
        <v>45597</v>
      </c>
      <c r="G3769" s="33">
        <v>20421.28</v>
      </c>
      <c r="H3769" s="33">
        <v>19575</v>
      </c>
      <c r="I3769" s="31">
        <v>557</v>
      </c>
      <c r="J3769" s="33">
        <v>12309.63</v>
      </c>
      <c r="K3769" s="33">
        <v>4513.4799999999996</v>
      </c>
      <c r="L3769" s="31">
        <v>42.74</v>
      </c>
      <c r="M3769" s="31"/>
      <c r="N3769" s="33">
        <v>57419.13</v>
      </c>
      <c r="O3769" s="31">
        <v>-121.51</v>
      </c>
    </row>
    <row r="3770" spans="1:15" x14ac:dyDescent="0.25">
      <c r="A3770" s="30">
        <v>90</v>
      </c>
      <c r="B3770" s="31" t="s">
        <v>90</v>
      </c>
      <c r="C3770" s="31" t="s">
        <v>38</v>
      </c>
      <c r="D3770" s="31">
        <v>6</v>
      </c>
      <c r="E3770" s="31">
        <v>7</v>
      </c>
      <c r="F3770" s="32">
        <v>45597</v>
      </c>
      <c r="G3770" s="33">
        <v>40603.68</v>
      </c>
      <c r="H3770" s="31">
        <v>480</v>
      </c>
      <c r="I3770" s="31">
        <v>0</v>
      </c>
      <c r="J3770" s="33">
        <v>18161.97</v>
      </c>
      <c r="K3770" s="33">
        <v>5997.82</v>
      </c>
      <c r="L3770" s="31">
        <v>17.5</v>
      </c>
      <c r="M3770" s="31"/>
      <c r="N3770" s="33">
        <v>65260.97</v>
      </c>
      <c r="O3770" s="31">
        <v>-523.95000000000005</v>
      </c>
    </row>
    <row r="3771" spans="1:15" x14ac:dyDescent="0.25">
      <c r="A3771" s="30">
        <v>59</v>
      </c>
      <c r="B3771" s="31" t="s">
        <v>144</v>
      </c>
      <c r="C3771" s="31" t="s">
        <v>15</v>
      </c>
      <c r="D3771" s="31">
        <v>8</v>
      </c>
      <c r="E3771" s="31">
        <v>7</v>
      </c>
      <c r="F3771" s="32">
        <v>45597</v>
      </c>
      <c r="G3771" s="33">
        <v>21911.7</v>
      </c>
      <c r="H3771" s="31">
        <v>0</v>
      </c>
      <c r="I3771" s="31">
        <v>927</v>
      </c>
      <c r="J3771" s="33">
        <v>12364.01</v>
      </c>
      <c r="K3771" s="33">
        <v>3656.61</v>
      </c>
      <c r="L3771" s="31">
        <v>367.64</v>
      </c>
      <c r="M3771" s="31"/>
      <c r="N3771" s="33">
        <v>39226.959999999999</v>
      </c>
      <c r="O3771" s="33">
        <v>1304.55</v>
      </c>
    </row>
    <row r="3772" spans="1:15" x14ac:dyDescent="0.25">
      <c r="A3772" s="30">
        <v>88</v>
      </c>
      <c r="B3772" s="31" t="s">
        <v>92</v>
      </c>
      <c r="C3772" s="31" t="s">
        <v>15</v>
      </c>
      <c r="D3772" s="31">
        <v>7</v>
      </c>
      <c r="E3772" s="31">
        <v>7</v>
      </c>
      <c r="F3772" s="32">
        <v>45597</v>
      </c>
      <c r="G3772" s="33">
        <v>39017.97</v>
      </c>
      <c r="H3772" s="33">
        <v>3240</v>
      </c>
      <c r="I3772" s="33">
        <v>2680</v>
      </c>
      <c r="J3772" s="33">
        <v>17251.419999999998</v>
      </c>
      <c r="K3772" s="33">
        <v>4855.3599999999997</v>
      </c>
      <c r="L3772" s="31">
        <v>155.44</v>
      </c>
      <c r="M3772" s="31"/>
      <c r="N3772" s="33">
        <v>67200.19</v>
      </c>
      <c r="O3772" s="31">
        <v>-25</v>
      </c>
    </row>
    <row r="3773" spans="1:15" x14ac:dyDescent="0.25">
      <c r="A3773" s="30">
        <v>44</v>
      </c>
      <c r="B3773" s="31" t="s">
        <v>84</v>
      </c>
      <c r="C3773" s="31" t="s">
        <v>15</v>
      </c>
      <c r="D3773" s="31">
        <v>7</v>
      </c>
      <c r="E3773" s="31">
        <v>6</v>
      </c>
      <c r="F3773" s="32">
        <v>45597</v>
      </c>
      <c r="G3773" s="33">
        <v>37154.129999999997</v>
      </c>
      <c r="H3773" s="33">
        <v>13900</v>
      </c>
      <c r="I3773" s="33">
        <v>1250</v>
      </c>
      <c r="J3773" s="33">
        <v>16942.23</v>
      </c>
      <c r="K3773" s="33">
        <v>2823.77</v>
      </c>
      <c r="L3773" s="33">
        <v>1050</v>
      </c>
      <c r="M3773" s="33"/>
      <c r="N3773" s="33">
        <v>73120.13</v>
      </c>
      <c r="O3773" s="31">
        <v>-45</v>
      </c>
    </row>
    <row r="3774" spans="1:15" ht="30" x14ac:dyDescent="0.25">
      <c r="A3774" s="30">
        <v>109</v>
      </c>
      <c r="B3774" s="31" t="s">
        <v>99</v>
      </c>
      <c r="C3774" s="31" t="s">
        <v>20</v>
      </c>
      <c r="D3774" s="31">
        <v>7</v>
      </c>
      <c r="E3774" s="31">
        <v>6</v>
      </c>
      <c r="F3774" s="32">
        <v>45597</v>
      </c>
      <c r="G3774" s="33">
        <v>55617</v>
      </c>
      <c r="H3774" s="33">
        <v>1075</v>
      </c>
      <c r="I3774" s="31">
        <v>974</v>
      </c>
      <c r="J3774" s="33">
        <v>21091.9</v>
      </c>
      <c r="K3774" s="33">
        <v>4328.3999999999996</v>
      </c>
      <c r="L3774" s="31">
        <v>0</v>
      </c>
      <c r="M3774" s="31"/>
      <c r="N3774" s="33">
        <v>83086.3</v>
      </c>
      <c r="O3774" s="31">
        <v>-222.9</v>
      </c>
    </row>
    <row r="3775" spans="1:15" x14ac:dyDescent="0.25">
      <c r="A3775" s="30">
        <v>53</v>
      </c>
      <c r="B3775" s="31" t="s">
        <v>66</v>
      </c>
      <c r="C3775" s="31" t="s">
        <v>36</v>
      </c>
      <c r="D3775" s="31">
        <v>6</v>
      </c>
      <c r="E3775" s="31">
        <v>6</v>
      </c>
      <c r="F3775" s="32">
        <v>45597</v>
      </c>
      <c r="G3775" s="33">
        <v>26242.69</v>
      </c>
      <c r="H3775" s="33">
        <v>10500</v>
      </c>
      <c r="I3775" s="31">
        <v>510</v>
      </c>
      <c r="J3775" s="33">
        <v>9395.42</v>
      </c>
      <c r="K3775" s="33">
        <v>5818.99</v>
      </c>
      <c r="L3775" s="31">
        <v>0</v>
      </c>
      <c r="M3775" s="31"/>
      <c r="N3775" s="33">
        <v>52467.1</v>
      </c>
      <c r="O3775" s="31">
        <v>-759</v>
      </c>
    </row>
    <row r="3776" spans="1:15" x14ac:dyDescent="0.25">
      <c r="A3776" s="30">
        <v>22</v>
      </c>
      <c r="B3776" s="31" t="s">
        <v>34</v>
      </c>
      <c r="C3776" s="31" t="s">
        <v>15</v>
      </c>
      <c r="D3776" s="31">
        <v>6</v>
      </c>
      <c r="E3776" s="31">
        <v>4.5</v>
      </c>
      <c r="F3776" s="32">
        <v>45597</v>
      </c>
      <c r="G3776" s="33">
        <v>25207.34</v>
      </c>
      <c r="H3776" s="31">
        <v>500</v>
      </c>
      <c r="I3776" s="31">
        <v>245</v>
      </c>
      <c r="J3776" s="33">
        <v>14591.25</v>
      </c>
      <c r="K3776" s="33">
        <v>2468.44</v>
      </c>
      <c r="L3776" s="31">
        <v>285.95999999999998</v>
      </c>
      <c r="M3776" s="31"/>
      <c r="N3776" s="33">
        <v>43297.99</v>
      </c>
      <c r="O3776" s="31">
        <v>-137.81</v>
      </c>
    </row>
    <row r="3777" spans="1:15" x14ac:dyDescent="0.25">
      <c r="A3777" s="30">
        <v>118</v>
      </c>
      <c r="B3777" s="31" t="s">
        <v>102</v>
      </c>
      <c r="C3777" s="31" t="s">
        <v>15</v>
      </c>
      <c r="D3777" s="31">
        <v>8</v>
      </c>
      <c r="E3777" s="31">
        <v>7</v>
      </c>
      <c r="F3777" s="32">
        <v>45597</v>
      </c>
      <c r="G3777" s="33">
        <v>57635.01</v>
      </c>
      <c r="H3777" s="33">
        <v>7083</v>
      </c>
      <c r="I3777" s="31">
        <v>210</v>
      </c>
      <c r="J3777" s="33">
        <v>21368.2</v>
      </c>
      <c r="K3777" s="33">
        <v>7184.44</v>
      </c>
      <c r="L3777" s="31">
        <v>24.99</v>
      </c>
      <c r="M3777" s="31"/>
      <c r="N3777" s="33">
        <v>93505.64</v>
      </c>
      <c r="O3777" s="31">
        <v>-179.37</v>
      </c>
    </row>
    <row r="3778" spans="1:15" x14ac:dyDescent="0.25">
      <c r="A3778" s="30">
        <v>94</v>
      </c>
      <c r="B3778" s="31" t="s">
        <v>124</v>
      </c>
      <c r="C3778" s="31" t="s">
        <v>38</v>
      </c>
      <c r="D3778" s="31">
        <v>7</v>
      </c>
      <c r="E3778" s="31">
        <v>7</v>
      </c>
      <c r="F3778" s="32">
        <v>45597</v>
      </c>
      <c r="G3778" s="33">
        <v>24202.52</v>
      </c>
      <c r="H3778" s="31">
        <v>355</v>
      </c>
      <c r="I3778" s="31">
        <v>410</v>
      </c>
      <c r="J3778" s="33">
        <v>8311.76</v>
      </c>
      <c r="K3778" s="33">
        <v>2287.14</v>
      </c>
      <c r="L3778" s="31">
        <v>23.45</v>
      </c>
      <c r="M3778" s="31"/>
      <c r="N3778" s="33">
        <v>35589.870000000003</v>
      </c>
      <c r="O3778" s="31">
        <v>-364.74</v>
      </c>
    </row>
    <row r="3779" spans="1:15" x14ac:dyDescent="0.25">
      <c r="A3779" s="30">
        <v>21</v>
      </c>
      <c r="B3779" s="31" t="s">
        <v>33</v>
      </c>
      <c r="C3779" s="31" t="s">
        <v>15</v>
      </c>
      <c r="D3779" s="31">
        <v>6</v>
      </c>
      <c r="E3779" s="31">
        <v>6</v>
      </c>
      <c r="F3779" s="32">
        <v>45597</v>
      </c>
      <c r="G3779" s="33">
        <v>50471.25</v>
      </c>
      <c r="H3779" s="33">
        <v>20640</v>
      </c>
      <c r="I3779" s="33">
        <v>1795</v>
      </c>
      <c r="J3779" s="33">
        <v>20839.87</v>
      </c>
      <c r="K3779" s="33">
        <v>4433.45</v>
      </c>
      <c r="L3779" s="33">
        <v>2267.11</v>
      </c>
      <c r="M3779" s="33"/>
      <c r="N3779" s="33">
        <v>100446.68</v>
      </c>
      <c r="O3779" s="31">
        <v>-831.87</v>
      </c>
    </row>
    <row r="3780" spans="1:15" x14ac:dyDescent="0.25">
      <c r="A3780" s="30">
        <v>32</v>
      </c>
      <c r="B3780" s="31" t="s">
        <v>49</v>
      </c>
      <c r="C3780" s="31" t="s">
        <v>15</v>
      </c>
      <c r="D3780" s="31">
        <v>7</v>
      </c>
      <c r="E3780" s="31">
        <v>7</v>
      </c>
      <c r="F3780" s="32">
        <v>45597</v>
      </c>
      <c r="G3780" s="33">
        <v>39615.24</v>
      </c>
      <c r="H3780" s="33">
        <v>11210</v>
      </c>
      <c r="I3780" s="31">
        <v>0</v>
      </c>
      <c r="J3780" s="33">
        <v>17605.75</v>
      </c>
      <c r="K3780" s="33">
        <v>4095.33</v>
      </c>
      <c r="L3780" s="31">
        <v>447.5</v>
      </c>
      <c r="M3780" s="31"/>
      <c r="N3780" s="33">
        <v>72973.820000000007</v>
      </c>
      <c r="O3780" s="31">
        <v>-290.64999999999998</v>
      </c>
    </row>
    <row r="3781" spans="1:15" x14ac:dyDescent="0.25">
      <c r="A3781" s="30">
        <v>40</v>
      </c>
      <c r="B3781" s="31" t="s">
        <v>57</v>
      </c>
      <c r="C3781" s="31" t="s">
        <v>32</v>
      </c>
      <c r="D3781" s="31">
        <v>7</v>
      </c>
      <c r="E3781" s="31">
        <v>6</v>
      </c>
      <c r="F3781" s="32">
        <v>45597</v>
      </c>
      <c r="G3781" s="33">
        <v>60440.92</v>
      </c>
      <c r="H3781" s="33">
        <v>3000</v>
      </c>
      <c r="I3781" s="33">
        <v>1510</v>
      </c>
      <c r="J3781" s="33">
        <v>34241.83</v>
      </c>
      <c r="K3781" s="33">
        <v>5615.09</v>
      </c>
      <c r="L3781" s="31">
        <v>394.76</v>
      </c>
      <c r="M3781" s="31"/>
      <c r="N3781" s="33">
        <v>105202.6</v>
      </c>
      <c r="O3781" s="31">
        <v>-256.25</v>
      </c>
    </row>
    <row r="3782" spans="1:15" x14ac:dyDescent="0.25">
      <c r="A3782" s="30">
        <v>66</v>
      </c>
      <c r="B3782" s="31" t="s">
        <v>138</v>
      </c>
      <c r="C3782" s="31" t="s">
        <v>32</v>
      </c>
      <c r="D3782" s="31">
        <v>8</v>
      </c>
      <c r="E3782" s="31">
        <v>7</v>
      </c>
      <c r="F3782" s="32">
        <v>45597</v>
      </c>
      <c r="G3782" s="33">
        <v>53042</v>
      </c>
      <c r="H3782" s="33">
        <v>5145</v>
      </c>
      <c r="I3782" s="33">
        <v>1250</v>
      </c>
      <c r="J3782" s="33">
        <v>45814.81</v>
      </c>
      <c r="K3782" s="33">
        <v>14610.72</v>
      </c>
      <c r="L3782" s="31">
        <v>0</v>
      </c>
      <c r="M3782" s="31"/>
      <c r="N3782" s="33">
        <v>119862.53</v>
      </c>
      <c r="O3782" s="31">
        <v>0</v>
      </c>
    </row>
    <row r="3783" spans="1:15" x14ac:dyDescent="0.25">
      <c r="A3783" s="30">
        <v>17</v>
      </c>
      <c r="B3783" s="31" t="s">
        <v>28</v>
      </c>
      <c r="C3783" s="31" t="s">
        <v>15</v>
      </c>
      <c r="D3783" s="31">
        <v>7</v>
      </c>
      <c r="E3783" s="31">
        <v>6</v>
      </c>
      <c r="F3783" s="32">
        <v>45597</v>
      </c>
      <c r="G3783" s="33">
        <v>35020</v>
      </c>
      <c r="H3783" s="33">
        <v>4990</v>
      </c>
      <c r="I3783" s="31">
        <v>875</v>
      </c>
      <c r="J3783" s="33">
        <v>17910.2</v>
      </c>
      <c r="K3783" s="33">
        <v>3861.51</v>
      </c>
      <c r="L3783" s="33">
        <v>1614.96</v>
      </c>
      <c r="M3783" s="33"/>
      <c r="N3783" s="33">
        <v>64271.67</v>
      </c>
      <c r="O3783" s="31">
        <v>-419.33</v>
      </c>
    </row>
    <row r="3784" spans="1:15" x14ac:dyDescent="0.25">
      <c r="A3784" s="30">
        <v>60</v>
      </c>
      <c r="B3784" s="31" t="s">
        <v>67</v>
      </c>
      <c r="C3784" s="31" t="s">
        <v>15</v>
      </c>
      <c r="D3784" s="31">
        <v>7</v>
      </c>
      <c r="E3784" s="31">
        <v>6</v>
      </c>
      <c r="F3784" s="32">
        <v>45597</v>
      </c>
      <c r="G3784" s="33">
        <v>44405</v>
      </c>
      <c r="H3784" s="33">
        <v>1750</v>
      </c>
      <c r="I3784" s="31">
        <v>375</v>
      </c>
      <c r="J3784" s="33">
        <v>20956.5</v>
      </c>
      <c r="K3784" s="33">
        <v>3352.5</v>
      </c>
      <c r="L3784" s="31">
        <v>35</v>
      </c>
      <c r="M3784" s="31"/>
      <c r="N3784" s="33">
        <v>70874</v>
      </c>
      <c r="O3784" s="33">
        <v>-1112.51</v>
      </c>
    </row>
    <row r="3785" spans="1:15" x14ac:dyDescent="0.25">
      <c r="A3785" s="30">
        <v>47</v>
      </c>
      <c r="B3785" s="31" t="s">
        <v>77</v>
      </c>
      <c r="C3785" s="31" t="s">
        <v>36</v>
      </c>
      <c r="D3785" s="31">
        <v>9</v>
      </c>
      <c r="E3785" s="31">
        <v>6</v>
      </c>
      <c r="F3785" s="32">
        <v>45597</v>
      </c>
      <c r="G3785" s="33">
        <v>45226.1</v>
      </c>
      <c r="H3785" s="33">
        <v>38830</v>
      </c>
      <c r="I3785" s="33">
        <v>7745</v>
      </c>
      <c r="J3785" s="33">
        <v>15977.92</v>
      </c>
      <c r="K3785" s="33">
        <v>6624.54</v>
      </c>
      <c r="L3785" s="33">
        <v>6206.24</v>
      </c>
      <c r="M3785" s="33"/>
      <c r="N3785" s="33">
        <v>120609.8</v>
      </c>
      <c r="O3785" s="31">
        <v>-187.32</v>
      </c>
    </row>
    <row r="3786" spans="1:15" ht="30" x14ac:dyDescent="0.25">
      <c r="A3786" s="30">
        <v>95</v>
      </c>
      <c r="B3786" s="31" t="s">
        <v>98</v>
      </c>
      <c r="C3786" s="31" t="s">
        <v>59</v>
      </c>
      <c r="D3786" s="31">
        <v>7</v>
      </c>
      <c r="E3786" s="31">
        <v>7</v>
      </c>
      <c r="F3786" s="32">
        <v>45597</v>
      </c>
      <c r="G3786" s="33">
        <v>51281.18</v>
      </c>
      <c r="H3786" s="33">
        <v>4725</v>
      </c>
      <c r="I3786" s="31">
        <v>456</v>
      </c>
      <c r="J3786" s="33">
        <v>17505.490000000002</v>
      </c>
      <c r="K3786" s="33">
        <v>5718.48</v>
      </c>
      <c r="L3786" s="33">
        <v>1027</v>
      </c>
      <c r="M3786" s="33"/>
      <c r="N3786" s="33">
        <v>80713.149999999994</v>
      </c>
      <c r="O3786" s="31">
        <v>-819.07</v>
      </c>
    </row>
    <row r="3787" spans="1:15" x14ac:dyDescent="0.25">
      <c r="A3787" s="30">
        <v>70</v>
      </c>
      <c r="B3787" s="31" t="s">
        <v>69</v>
      </c>
      <c r="C3787" s="31" t="s">
        <v>15</v>
      </c>
      <c r="D3787" s="31">
        <v>8</v>
      </c>
      <c r="E3787" s="31">
        <v>6</v>
      </c>
      <c r="F3787" s="32">
        <v>45597</v>
      </c>
      <c r="G3787" s="33">
        <v>38365.81</v>
      </c>
      <c r="H3787" s="31">
        <v>0</v>
      </c>
      <c r="I3787" s="31">
        <v>100</v>
      </c>
      <c r="J3787" s="33">
        <v>11972.77</v>
      </c>
      <c r="K3787" s="33">
        <v>2930.93</v>
      </c>
      <c r="L3787" s="31">
        <v>23.99</v>
      </c>
      <c r="M3787" s="31"/>
      <c r="N3787" s="33">
        <v>53393.5</v>
      </c>
      <c r="O3787" s="31">
        <v>-213.28</v>
      </c>
    </row>
    <row r="3788" spans="1:15" x14ac:dyDescent="0.25">
      <c r="A3788" s="30">
        <v>20</v>
      </c>
      <c r="B3788" s="31" t="s">
        <v>30</v>
      </c>
      <c r="C3788" s="31" t="s">
        <v>15</v>
      </c>
      <c r="D3788" s="31">
        <v>6</v>
      </c>
      <c r="E3788" s="31">
        <v>4.5</v>
      </c>
      <c r="F3788" s="32">
        <v>45597</v>
      </c>
      <c r="G3788" s="33">
        <v>32599.43</v>
      </c>
      <c r="H3788" s="31">
        <v>680</v>
      </c>
      <c r="I3788" s="33">
        <v>1900</v>
      </c>
      <c r="J3788" s="33">
        <v>14076.43</v>
      </c>
      <c r="K3788" s="33">
        <v>3162.85</v>
      </c>
      <c r="L3788" s="31">
        <v>775.94</v>
      </c>
      <c r="M3788" s="31"/>
      <c r="N3788" s="33">
        <v>53194.65</v>
      </c>
      <c r="O3788" s="31">
        <v>-179.03</v>
      </c>
    </row>
    <row r="3789" spans="1:15" x14ac:dyDescent="0.25">
      <c r="A3789" s="30">
        <v>100</v>
      </c>
      <c r="B3789" s="31" t="s">
        <v>103</v>
      </c>
      <c r="C3789" s="31" t="s">
        <v>15</v>
      </c>
      <c r="D3789" s="31">
        <v>8</v>
      </c>
      <c r="E3789" s="31">
        <v>6</v>
      </c>
      <c r="F3789" s="32">
        <v>45597</v>
      </c>
      <c r="G3789" s="33">
        <v>25983.14</v>
      </c>
      <c r="H3789" s="33">
        <v>8104.59</v>
      </c>
      <c r="I3789" s="31">
        <v>0</v>
      </c>
      <c r="J3789" s="33">
        <v>20596.580000000002</v>
      </c>
      <c r="K3789" s="33">
        <v>9070.89</v>
      </c>
      <c r="L3789" s="31">
        <v>120</v>
      </c>
      <c r="M3789" s="31"/>
      <c r="N3789" s="33">
        <v>63875.199999999997</v>
      </c>
      <c r="O3789" s="31">
        <v>-518.4</v>
      </c>
    </row>
    <row r="3790" spans="1:15" x14ac:dyDescent="0.25">
      <c r="A3790" s="30">
        <v>113</v>
      </c>
      <c r="B3790" s="31" t="s">
        <v>109</v>
      </c>
      <c r="C3790" s="31" t="s">
        <v>32</v>
      </c>
      <c r="D3790" s="31">
        <v>6</v>
      </c>
      <c r="E3790" s="31">
        <v>7</v>
      </c>
      <c r="F3790" s="32">
        <v>45597</v>
      </c>
      <c r="G3790" s="33">
        <v>37807.54</v>
      </c>
      <c r="H3790" s="33">
        <v>12350</v>
      </c>
      <c r="I3790" s="33">
        <v>1690</v>
      </c>
      <c r="J3790" s="33">
        <v>13274.54</v>
      </c>
      <c r="K3790" s="33">
        <v>4925.57</v>
      </c>
      <c r="L3790" s="33">
        <v>1562.99</v>
      </c>
      <c r="M3790" s="33"/>
      <c r="N3790" s="33">
        <v>71610.64</v>
      </c>
      <c r="O3790" s="33">
        <v>-1309.78</v>
      </c>
    </row>
    <row r="3791" spans="1:15" x14ac:dyDescent="0.25">
      <c r="A3791" s="30">
        <v>143</v>
      </c>
      <c r="B3791" s="31" t="s">
        <v>132</v>
      </c>
      <c r="C3791" s="31" t="s">
        <v>32</v>
      </c>
      <c r="D3791" s="31">
        <v>8</v>
      </c>
      <c r="E3791" s="31">
        <v>7</v>
      </c>
      <c r="F3791" s="32">
        <v>45597</v>
      </c>
      <c r="G3791" s="33">
        <v>55439.27</v>
      </c>
      <c r="H3791" s="33">
        <v>5700</v>
      </c>
      <c r="I3791" s="31">
        <v>0</v>
      </c>
      <c r="J3791" s="33">
        <v>27574.23</v>
      </c>
      <c r="K3791" s="33">
        <v>8243.02</v>
      </c>
      <c r="L3791" s="31">
        <v>0</v>
      </c>
      <c r="M3791" s="31"/>
      <c r="N3791" s="33">
        <v>96956.52</v>
      </c>
      <c r="O3791" s="31">
        <v>-107.16</v>
      </c>
    </row>
    <row r="3792" spans="1:15" ht="30" x14ac:dyDescent="0.25">
      <c r="A3792" s="30">
        <v>98</v>
      </c>
      <c r="B3792" s="31" t="s">
        <v>133</v>
      </c>
      <c r="C3792" s="31" t="s">
        <v>59</v>
      </c>
      <c r="D3792" s="31">
        <v>8</v>
      </c>
      <c r="E3792" s="31">
        <v>6</v>
      </c>
      <c r="F3792" s="32">
        <v>45597</v>
      </c>
      <c r="G3792" s="33">
        <v>21746.48</v>
      </c>
      <c r="H3792" s="31">
        <v>0</v>
      </c>
      <c r="I3792" s="31">
        <v>0</v>
      </c>
      <c r="J3792" s="33">
        <v>7351.11</v>
      </c>
      <c r="K3792" s="33">
        <v>2180.75</v>
      </c>
      <c r="L3792" s="31">
        <v>110</v>
      </c>
      <c r="M3792" s="31"/>
      <c r="N3792" s="33">
        <v>31388.34</v>
      </c>
      <c r="O3792" s="31">
        <v>-227.37</v>
      </c>
    </row>
    <row r="3793" spans="1:15" x14ac:dyDescent="0.25">
      <c r="A3793" s="30">
        <v>62</v>
      </c>
      <c r="B3793" s="31" t="s">
        <v>63</v>
      </c>
      <c r="C3793" s="31" t="s">
        <v>15</v>
      </c>
      <c r="D3793" s="31">
        <v>9</v>
      </c>
      <c r="E3793" s="31">
        <v>6</v>
      </c>
      <c r="F3793" s="32">
        <v>45597</v>
      </c>
      <c r="G3793" s="33">
        <v>32961.449999999997</v>
      </c>
      <c r="H3793" s="33">
        <v>3500</v>
      </c>
      <c r="I3793" s="31">
        <v>0</v>
      </c>
      <c r="J3793" s="33">
        <v>13005.24</v>
      </c>
      <c r="K3793" s="33">
        <v>2446.21</v>
      </c>
      <c r="L3793" s="31">
        <v>94.97</v>
      </c>
      <c r="M3793" s="31"/>
      <c r="N3793" s="33">
        <v>52007.87</v>
      </c>
      <c r="O3793" s="31">
        <v>-319.51</v>
      </c>
    </row>
    <row r="3794" spans="1:15" x14ac:dyDescent="0.25">
      <c r="A3794" s="30">
        <v>79</v>
      </c>
      <c r="B3794" s="31" t="s">
        <v>123</v>
      </c>
      <c r="C3794" s="31" t="s">
        <v>38</v>
      </c>
      <c r="D3794" s="31">
        <v>7</v>
      </c>
      <c r="E3794" s="31">
        <v>7</v>
      </c>
      <c r="F3794" s="32">
        <v>45597</v>
      </c>
      <c r="G3794" s="33">
        <v>26398.76</v>
      </c>
      <c r="H3794" s="33">
        <v>2332.1999999999998</v>
      </c>
      <c r="I3794" s="31">
        <v>0</v>
      </c>
      <c r="J3794" s="33">
        <v>5390.97</v>
      </c>
      <c r="K3794" s="33">
        <v>2712.43</v>
      </c>
      <c r="L3794" s="31">
        <v>111.96</v>
      </c>
      <c r="M3794" s="31"/>
      <c r="N3794" s="33">
        <v>36946.32</v>
      </c>
      <c r="O3794" s="31">
        <v>-199.81</v>
      </c>
    </row>
    <row r="3795" spans="1:15" x14ac:dyDescent="0.25">
      <c r="A3795" s="30">
        <v>63</v>
      </c>
      <c r="B3795" s="31" t="s">
        <v>56</v>
      </c>
      <c r="C3795" s="31" t="s">
        <v>15</v>
      </c>
      <c r="D3795" s="31">
        <v>8</v>
      </c>
      <c r="E3795" s="31">
        <v>6</v>
      </c>
      <c r="F3795" s="32">
        <v>45597</v>
      </c>
      <c r="G3795" s="33">
        <v>41513.199999999997</v>
      </c>
      <c r="H3795" s="31">
        <v>916.5</v>
      </c>
      <c r="I3795" s="31">
        <v>850</v>
      </c>
      <c r="J3795" s="33">
        <v>19289.54</v>
      </c>
      <c r="K3795" s="33">
        <v>2855.5</v>
      </c>
      <c r="L3795" s="31">
        <v>780.13</v>
      </c>
      <c r="M3795" s="31"/>
      <c r="N3795" s="33">
        <v>66204.87</v>
      </c>
      <c r="O3795" s="31">
        <v>-148.41</v>
      </c>
    </row>
    <row r="3796" spans="1:15" x14ac:dyDescent="0.25">
      <c r="A3796" s="30">
        <v>108</v>
      </c>
      <c r="B3796" s="31" t="s">
        <v>97</v>
      </c>
      <c r="C3796" s="31" t="s">
        <v>15</v>
      </c>
      <c r="D3796" s="31">
        <v>9</v>
      </c>
      <c r="E3796" s="31">
        <v>4.5</v>
      </c>
      <c r="F3796" s="32">
        <v>45597</v>
      </c>
      <c r="G3796" s="33">
        <v>41677.839999999997</v>
      </c>
      <c r="H3796" s="33">
        <v>3690</v>
      </c>
      <c r="I3796" s="31">
        <v>370</v>
      </c>
      <c r="J3796" s="33">
        <v>16196.55</v>
      </c>
      <c r="K3796" s="33">
        <v>4748.78</v>
      </c>
      <c r="L3796" s="31">
        <v>0</v>
      </c>
      <c r="M3796" s="31"/>
      <c r="N3796" s="33">
        <v>66683.17</v>
      </c>
      <c r="O3796" s="31">
        <v>-480.34</v>
      </c>
    </row>
    <row r="3797" spans="1:15" x14ac:dyDescent="0.25">
      <c r="A3797" s="30">
        <v>133</v>
      </c>
      <c r="B3797" s="31" t="s">
        <v>135</v>
      </c>
      <c r="C3797" s="31" t="s">
        <v>32</v>
      </c>
      <c r="D3797" s="31">
        <v>7</v>
      </c>
      <c r="E3797" s="31">
        <v>7</v>
      </c>
      <c r="F3797" s="32">
        <v>45597</v>
      </c>
      <c r="G3797" s="33">
        <v>39552.22</v>
      </c>
      <c r="H3797" s="33">
        <v>1800</v>
      </c>
      <c r="I3797" s="33">
        <v>4080</v>
      </c>
      <c r="J3797" s="33">
        <v>15895.79</v>
      </c>
      <c r="K3797" s="33">
        <v>6364.95</v>
      </c>
      <c r="L3797" s="31">
        <v>350.37</v>
      </c>
      <c r="M3797" s="31"/>
      <c r="N3797" s="33">
        <v>68043.33</v>
      </c>
      <c r="O3797" s="31">
        <v>-515.11</v>
      </c>
    </row>
    <row r="3798" spans="1:15" x14ac:dyDescent="0.25">
      <c r="A3798" s="30">
        <v>7</v>
      </c>
      <c r="B3798" s="31" t="s">
        <v>17</v>
      </c>
      <c r="C3798" s="31" t="s">
        <v>15</v>
      </c>
      <c r="D3798" s="31">
        <v>6</v>
      </c>
      <c r="E3798" s="31">
        <v>6</v>
      </c>
      <c r="F3798" s="32">
        <v>45597</v>
      </c>
      <c r="G3798" s="33">
        <v>23836.02</v>
      </c>
      <c r="H3798" s="31">
        <v>340</v>
      </c>
      <c r="I3798" s="31">
        <v>0</v>
      </c>
      <c r="J3798" s="33">
        <v>5383.75</v>
      </c>
      <c r="K3798" s="33">
        <v>1473</v>
      </c>
      <c r="L3798" s="31">
        <v>0</v>
      </c>
      <c r="M3798" s="31"/>
      <c r="N3798" s="33">
        <v>31032.77</v>
      </c>
      <c r="O3798" s="31">
        <v>-49.53</v>
      </c>
    </row>
    <row r="3799" spans="1:15" x14ac:dyDescent="0.25">
      <c r="A3799" s="30">
        <v>73</v>
      </c>
      <c r="B3799" s="31" t="s">
        <v>112</v>
      </c>
      <c r="C3799" s="31" t="s">
        <v>38</v>
      </c>
      <c r="D3799" s="31">
        <v>7</v>
      </c>
      <c r="E3799" s="31">
        <v>7</v>
      </c>
      <c r="F3799" s="32">
        <v>45597</v>
      </c>
      <c r="G3799" s="33">
        <v>14341.51</v>
      </c>
      <c r="H3799" s="31">
        <v>0</v>
      </c>
      <c r="I3799" s="31">
        <v>50</v>
      </c>
      <c r="J3799" s="33">
        <v>7369.31</v>
      </c>
      <c r="K3799" s="33">
        <v>2250.23</v>
      </c>
      <c r="L3799" s="31">
        <v>70</v>
      </c>
      <c r="M3799" s="31"/>
      <c r="N3799" s="33">
        <v>24081.05</v>
      </c>
      <c r="O3799" s="31">
        <v>0</v>
      </c>
    </row>
    <row r="3800" spans="1:15" x14ac:dyDescent="0.25">
      <c r="A3800" s="30">
        <v>16</v>
      </c>
      <c r="B3800" s="31" t="s">
        <v>27</v>
      </c>
      <c r="C3800" s="31" t="s">
        <v>15</v>
      </c>
      <c r="D3800" s="31">
        <v>7</v>
      </c>
      <c r="E3800" s="31">
        <v>7</v>
      </c>
      <c r="F3800" s="32">
        <v>45597</v>
      </c>
      <c r="G3800" s="33">
        <v>33497.919999999998</v>
      </c>
      <c r="H3800" s="31">
        <v>22.5</v>
      </c>
      <c r="I3800" s="31">
        <v>920</v>
      </c>
      <c r="J3800" s="33">
        <v>15952.4</v>
      </c>
      <c r="K3800" s="33">
        <v>3543.4</v>
      </c>
      <c r="L3800" s="31">
        <v>45</v>
      </c>
      <c r="M3800" s="31"/>
      <c r="N3800" s="33">
        <v>53981.22</v>
      </c>
      <c r="O3800" s="31">
        <v>-101.54</v>
      </c>
    </row>
    <row r="3801" spans="1:15" x14ac:dyDescent="0.25">
      <c r="A3801" s="30">
        <v>128</v>
      </c>
      <c r="B3801" s="31" t="s">
        <v>111</v>
      </c>
      <c r="C3801" s="31" t="s">
        <v>15</v>
      </c>
      <c r="D3801" s="31">
        <v>7</v>
      </c>
      <c r="E3801" s="31">
        <v>6</v>
      </c>
      <c r="F3801" s="32">
        <v>45597</v>
      </c>
      <c r="G3801" s="33">
        <v>34553.93</v>
      </c>
      <c r="H3801" s="33">
        <v>9425</v>
      </c>
      <c r="I3801" s="31">
        <v>0</v>
      </c>
      <c r="J3801" s="33">
        <v>13689.65</v>
      </c>
      <c r="K3801" s="33">
        <v>3559.49</v>
      </c>
      <c r="L3801" s="31">
        <v>487.48</v>
      </c>
      <c r="M3801" s="31"/>
      <c r="N3801" s="33">
        <v>61715.55</v>
      </c>
      <c r="O3801" s="31">
        <v>-815.97</v>
      </c>
    </row>
    <row r="3802" spans="1:15" x14ac:dyDescent="0.25">
      <c r="A3802" s="30">
        <v>39</v>
      </c>
      <c r="B3802" s="31" t="s">
        <v>54</v>
      </c>
      <c r="C3802" s="31" t="s">
        <v>38</v>
      </c>
      <c r="D3802" s="31">
        <v>6</v>
      </c>
      <c r="E3802" s="31">
        <v>6</v>
      </c>
      <c r="F3802" s="32">
        <v>45597</v>
      </c>
      <c r="G3802" s="33">
        <v>1097.3699999999999</v>
      </c>
      <c r="H3802" s="31">
        <v>0</v>
      </c>
      <c r="I3802" s="31">
        <v>0</v>
      </c>
      <c r="J3802" s="33">
        <v>1810.81</v>
      </c>
      <c r="K3802" s="33">
        <v>2521.21</v>
      </c>
      <c r="L3802" s="31">
        <v>82.67</v>
      </c>
      <c r="M3802" s="31"/>
      <c r="N3802" s="33">
        <v>5512.06</v>
      </c>
      <c r="O3802" s="31">
        <v>105</v>
      </c>
    </row>
    <row r="3803" spans="1:15" x14ac:dyDescent="0.25">
      <c r="A3803" s="30">
        <v>72</v>
      </c>
      <c r="B3803" s="31" t="s">
        <v>71</v>
      </c>
      <c r="C3803" s="31" t="s">
        <v>32</v>
      </c>
      <c r="D3803" s="31">
        <v>8</v>
      </c>
      <c r="E3803" s="31">
        <v>6</v>
      </c>
      <c r="F3803" s="32">
        <v>45597</v>
      </c>
      <c r="G3803" s="33">
        <v>48985.07</v>
      </c>
      <c r="H3803" s="33">
        <v>10400</v>
      </c>
      <c r="I3803" s="33">
        <v>3184</v>
      </c>
      <c r="J3803" s="33">
        <v>14171.54</v>
      </c>
      <c r="K3803" s="33">
        <v>3096.69</v>
      </c>
      <c r="L3803" s="31">
        <v>194.96</v>
      </c>
      <c r="M3803" s="31"/>
      <c r="N3803" s="33">
        <v>80032.259999999995</v>
      </c>
      <c r="O3803" s="31">
        <v>251.89</v>
      </c>
    </row>
    <row r="3804" spans="1:15" x14ac:dyDescent="0.25">
      <c r="A3804" s="30">
        <v>43</v>
      </c>
      <c r="B3804" s="31" t="s">
        <v>75</v>
      </c>
      <c r="C3804" s="31" t="s">
        <v>15</v>
      </c>
      <c r="D3804" s="31">
        <v>10</v>
      </c>
      <c r="E3804" s="31">
        <v>6</v>
      </c>
      <c r="F3804" s="32">
        <v>45597</v>
      </c>
      <c r="G3804" s="33">
        <v>34899.11</v>
      </c>
      <c r="H3804" s="33">
        <v>3390</v>
      </c>
      <c r="I3804" s="33">
        <v>2415</v>
      </c>
      <c r="J3804" s="33">
        <v>11790.46</v>
      </c>
      <c r="K3804" s="33">
        <v>2740.46</v>
      </c>
      <c r="L3804" s="31">
        <v>499.16</v>
      </c>
      <c r="M3804" s="31"/>
      <c r="N3804" s="33">
        <v>55734.19</v>
      </c>
      <c r="O3804" s="31">
        <v>46.79</v>
      </c>
    </row>
    <row r="3805" spans="1:15" x14ac:dyDescent="0.25">
      <c r="A3805" s="30">
        <v>49</v>
      </c>
      <c r="B3805" s="31" t="s">
        <v>64</v>
      </c>
      <c r="C3805" s="31" t="s">
        <v>15</v>
      </c>
      <c r="D3805" s="31">
        <v>7</v>
      </c>
      <c r="E3805" s="31">
        <v>6</v>
      </c>
      <c r="F3805" s="32">
        <v>45597</v>
      </c>
      <c r="G3805" s="33">
        <v>29344.87</v>
      </c>
      <c r="H3805" s="33">
        <v>3496.87</v>
      </c>
      <c r="I3805" s="33">
        <v>1277</v>
      </c>
      <c r="J3805" s="33">
        <v>13531.02</v>
      </c>
      <c r="K3805" s="33">
        <v>2854.88</v>
      </c>
      <c r="L3805" s="31">
        <v>98.24</v>
      </c>
      <c r="M3805" s="31"/>
      <c r="N3805" s="33">
        <v>50602.879999999997</v>
      </c>
      <c r="O3805" s="31">
        <v>-597.98</v>
      </c>
    </row>
    <row r="3806" spans="1:15" x14ac:dyDescent="0.25">
      <c r="A3806" s="30">
        <v>124</v>
      </c>
      <c r="B3806" s="31" t="s">
        <v>121</v>
      </c>
      <c r="C3806" s="31" t="s">
        <v>38</v>
      </c>
      <c r="D3806" s="31">
        <v>8</v>
      </c>
      <c r="E3806" s="31">
        <v>7</v>
      </c>
      <c r="F3806" s="32">
        <v>45597</v>
      </c>
      <c r="G3806" s="33">
        <v>32843.19</v>
      </c>
      <c r="H3806" s="33">
        <v>3465</v>
      </c>
      <c r="I3806" s="31">
        <v>52</v>
      </c>
      <c r="J3806" s="33">
        <v>15455.08</v>
      </c>
      <c r="K3806" s="33">
        <v>3476.02</v>
      </c>
      <c r="L3806" s="31">
        <v>291.99</v>
      </c>
      <c r="M3806" s="31"/>
      <c r="N3806" s="33">
        <v>55583.28</v>
      </c>
      <c r="O3806" s="33">
        <v>-1280</v>
      </c>
    </row>
    <row r="3807" spans="1:15" x14ac:dyDescent="0.25">
      <c r="A3807" s="30">
        <v>11</v>
      </c>
      <c r="B3807" s="31" t="s">
        <v>22</v>
      </c>
      <c r="C3807" s="31" t="s">
        <v>15</v>
      </c>
      <c r="D3807" s="31">
        <v>6</v>
      </c>
      <c r="E3807" s="31">
        <v>6</v>
      </c>
      <c r="F3807" s="32">
        <v>45597</v>
      </c>
      <c r="G3807" s="33">
        <v>30447.41</v>
      </c>
      <c r="H3807" s="33">
        <v>1417.5</v>
      </c>
      <c r="I3807" s="33">
        <v>1150</v>
      </c>
      <c r="J3807" s="33">
        <v>21225.77</v>
      </c>
      <c r="K3807" s="33">
        <v>2654.96</v>
      </c>
      <c r="L3807" s="31">
        <v>111.26</v>
      </c>
      <c r="M3807" s="31"/>
      <c r="N3807" s="33">
        <v>57006.9</v>
      </c>
      <c r="O3807" s="31">
        <v>-305</v>
      </c>
    </row>
    <row r="3808" spans="1:15" x14ac:dyDescent="0.25">
      <c r="A3808" s="30">
        <v>131</v>
      </c>
      <c r="B3808" s="31" t="s">
        <v>108</v>
      </c>
      <c r="C3808" s="31" t="s">
        <v>15</v>
      </c>
      <c r="D3808" s="31">
        <v>7</v>
      </c>
      <c r="E3808" s="31">
        <v>7</v>
      </c>
      <c r="F3808" s="32">
        <v>45597</v>
      </c>
      <c r="G3808" s="33">
        <v>22994.39</v>
      </c>
      <c r="H3808" s="31">
        <v>275</v>
      </c>
      <c r="I3808" s="31">
        <v>400</v>
      </c>
      <c r="J3808" s="33">
        <v>8882.68</v>
      </c>
      <c r="K3808" s="33">
        <v>3164.7</v>
      </c>
      <c r="L3808" s="31">
        <v>83.48</v>
      </c>
      <c r="M3808" s="31"/>
      <c r="N3808" s="33">
        <v>35800.25</v>
      </c>
      <c r="O3808" s="31">
        <v>50</v>
      </c>
    </row>
    <row r="3809" spans="1:15" x14ac:dyDescent="0.25">
      <c r="A3809" s="30">
        <v>10</v>
      </c>
      <c r="B3809" s="31" t="s">
        <v>21</v>
      </c>
      <c r="C3809" s="31" t="s">
        <v>15</v>
      </c>
      <c r="D3809" s="31">
        <v>6</v>
      </c>
      <c r="E3809" s="31">
        <v>6</v>
      </c>
      <c r="F3809" s="32">
        <v>45597</v>
      </c>
      <c r="G3809" s="33">
        <v>35406.93</v>
      </c>
      <c r="H3809" s="33">
        <v>6855</v>
      </c>
      <c r="I3809" s="31">
        <v>400</v>
      </c>
      <c r="J3809" s="33">
        <v>18581.759999999998</v>
      </c>
      <c r="K3809" s="33">
        <v>4003.5</v>
      </c>
      <c r="L3809" s="31">
        <v>201</v>
      </c>
      <c r="M3809" s="31"/>
      <c r="N3809" s="33">
        <v>65448.19</v>
      </c>
      <c r="O3809" s="31">
        <v>-328.35</v>
      </c>
    </row>
    <row r="3810" spans="1:15" x14ac:dyDescent="0.25">
      <c r="A3810" s="30">
        <v>36</v>
      </c>
      <c r="B3810" s="31" t="s">
        <v>52</v>
      </c>
      <c r="C3810" s="31" t="s">
        <v>15</v>
      </c>
      <c r="D3810" s="31">
        <v>7</v>
      </c>
      <c r="E3810" s="31">
        <v>6</v>
      </c>
      <c r="F3810" s="32">
        <v>45597</v>
      </c>
      <c r="G3810" s="33">
        <v>46496.5</v>
      </c>
      <c r="H3810" s="31">
        <v>600</v>
      </c>
      <c r="I3810" s="33">
        <v>6625</v>
      </c>
      <c r="J3810" s="33">
        <v>19157.849999999999</v>
      </c>
      <c r="K3810" s="33">
        <v>3698.23</v>
      </c>
      <c r="L3810" s="31">
        <v>0</v>
      </c>
      <c r="M3810" s="31"/>
      <c r="N3810" s="33">
        <v>76577.58</v>
      </c>
      <c r="O3810" s="31">
        <v>37.619999999999997</v>
      </c>
    </row>
    <row r="3811" spans="1:15" x14ac:dyDescent="0.25">
      <c r="A3811" s="30">
        <v>134</v>
      </c>
      <c r="B3811" s="31" t="s">
        <v>114</v>
      </c>
      <c r="C3811" s="31" t="s">
        <v>32</v>
      </c>
      <c r="D3811" s="31">
        <v>9</v>
      </c>
      <c r="E3811" s="31">
        <v>6</v>
      </c>
      <c r="F3811" s="32">
        <v>45597</v>
      </c>
      <c r="G3811" s="33">
        <v>46274.25</v>
      </c>
      <c r="H3811" s="33">
        <v>1480</v>
      </c>
      <c r="I3811" s="33">
        <v>1020</v>
      </c>
      <c r="J3811" s="33">
        <v>20300.96</v>
      </c>
      <c r="K3811" s="33">
        <v>3256.32</v>
      </c>
      <c r="L3811" s="31">
        <v>19.989999999999998</v>
      </c>
      <c r="M3811" s="31"/>
      <c r="N3811" s="33">
        <v>72351.520000000004</v>
      </c>
      <c r="O3811" s="31">
        <v>-305.82</v>
      </c>
    </row>
    <row r="3812" spans="1:15" ht="30" x14ac:dyDescent="0.25">
      <c r="A3812" s="30">
        <v>31</v>
      </c>
      <c r="B3812" s="31" t="s">
        <v>45</v>
      </c>
      <c r="C3812" s="31" t="s">
        <v>20</v>
      </c>
      <c r="D3812" s="31">
        <v>7</v>
      </c>
      <c r="E3812" s="31">
        <v>6</v>
      </c>
      <c r="F3812" s="32">
        <v>45597</v>
      </c>
      <c r="G3812" s="33">
        <v>80300.5</v>
      </c>
      <c r="H3812" s="33">
        <v>1238.9000000000001</v>
      </c>
      <c r="I3812" s="31">
        <v>198</v>
      </c>
      <c r="J3812" s="33">
        <v>38074.050000000003</v>
      </c>
      <c r="K3812" s="33">
        <v>5980.58</v>
      </c>
      <c r="L3812" s="31">
        <v>177</v>
      </c>
      <c r="M3812" s="31"/>
      <c r="N3812" s="33">
        <v>125969.03</v>
      </c>
      <c r="O3812" s="31">
        <v>-401.49</v>
      </c>
    </row>
    <row r="3813" spans="1:15" x14ac:dyDescent="0.25">
      <c r="A3813" s="30">
        <v>126</v>
      </c>
      <c r="B3813" s="31" t="s">
        <v>106</v>
      </c>
      <c r="C3813" s="31" t="s">
        <v>15</v>
      </c>
      <c r="D3813" s="31">
        <v>8</v>
      </c>
      <c r="E3813" s="31">
        <v>6</v>
      </c>
      <c r="F3813" s="32">
        <v>45597</v>
      </c>
      <c r="G3813" s="33">
        <v>46396.29</v>
      </c>
      <c r="H3813" s="33">
        <v>9329.16</v>
      </c>
      <c r="I3813" s="33">
        <v>1110</v>
      </c>
      <c r="J3813" s="33">
        <v>26672.25</v>
      </c>
      <c r="K3813" s="33">
        <v>6052.11</v>
      </c>
      <c r="L3813" s="31">
        <v>366.45</v>
      </c>
      <c r="M3813" s="31"/>
      <c r="N3813" s="33">
        <v>89926.26</v>
      </c>
      <c r="O3813" s="31">
        <v>-251.69</v>
      </c>
    </row>
    <row r="3814" spans="1:15" x14ac:dyDescent="0.25">
      <c r="A3814" s="30">
        <v>6</v>
      </c>
      <c r="B3814" s="31" t="s">
        <v>16</v>
      </c>
      <c r="C3814" s="31" t="s">
        <v>15</v>
      </c>
      <c r="D3814" s="31">
        <v>6</v>
      </c>
      <c r="E3814" s="31">
        <v>6</v>
      </c>
      <c r="F3814" s="32">
        <v>45597</v>
      </c>
      <c r="G3814" s="33">
        <v>37579.440000000002</v>
      </c>
      <c r="H3814" s="33">
        <v>10365</v>
      </c>
      <c r="I3814" s="33">
        <v>1545</v>
      </c>
      <c r="J3814" s="33">
        <v>14067.25</v>
      </c>
      <c r="K3814" s="33">
        <v>3685.5</v>
      </c>
      <c r="L3814" s="31">
        <v>32</v>
      </c>
      <c r="M3814" s="31"/>
      <c r="N3814" s="33">
        <v>67274.19</v>
      </c>
      <c r="O3814" s="31">
        <v>-55.3</v>
      </c>
    </row>
    <row r="3815" spans="1:15" ht="30" x14ac:dyDescent="0.25">
      <c r="A3815" s="30">
        <v>9</v>
      </c>
      <c r="B3815" s="31" t="s">
        <v>19</v>
      </c>
      <c r="C3815" s="31" t="s">
        <v>20</v>
      </c>
      <c r="D3815" s="31">
        <v>5</v>
      </c>
      <c r="E3815" s="31">
        <v>6</v>
      </c>
      <c r="F3815" s="32">
        <v>45597</v>
      </c>
      <c r="G3815" s="33">
        <v>31525.75</v>
      </c>
      <c r="H3815" s="31">
        <v>0</v>
      </c>
      <c r="I3815" s="31">
        <v>0</v>
      </c>
      <c r="J3815" s="33">
        <v>14658.3</v>
      </c>
      <c r="K3815" s="33">
        <v>2771.8</v>
      </c>
      <c r="L3815" s="31">
        <v>56.99</v>
      </c>
      <c r="M3815" s="31"/>
      <c r="N3815" s="33">
        <v>49012.84</v>
      </c>
      <c r="O3815" s="31">
        <v>-146.62</v>
      </c>
    </row>
    <row r="3816" spans="1:15" x14ac:dyDescent="0.25">
      <c r="A3816" s="30">
        <v>26</v>
      </c>
      <c r="B3816" s="31" t="s">
        <v>41</v>
      </c>
      <c r="C3816" s="31" t="s">
        <v>15</v>
      </c>
      <c r="D3816" s="31">
        <v>8</v>
      </c>
      <c r="E3816" s="31">
        <v>6</v>
      </c>
      <c r="F3816" s="32">
        <v>45597</v>
      </c>
      <c r="G3816" s="33">
        <v>47382.53</v>
      </c>
      <c r="H3816" s="33">
        <v>7000</v>
      </c>
      <c r="I3816" s="31">
        <v>0</v>
      </c>
      <c r="J3816" s="33">
        <v>11866.45</v>
      </c>
      <c r="K3816" s="33">
        <v>2579.41</v>
      </c>
      <c r="L3816" s="31">
        <v>661.8</v>
      </c>
      <c r="M3816" s="31"/>
      <c r="N3816" s="33">
        <v>69490.19</v>
      </c>
      <c r="O3816" s="31">
        <v>-565</v>
      </c>
    </row>
    <row r="3817" spans="1:15" x14ac:dyDescent="0.25">
      <c r="A3817" s="30">
        <v>136</v>
      </c>
      <c r="B3817" s="31" t="s">
        <v>134</v>
      </c>
      <c r="C3817" s="31" t="s">
        <v>32</v>
      </c>
      <c r="D3817" s="31">
        <v>8</v>
      </c>
      <c r="E3817" s="31">
        <v>7</v>
      </c>
      <c r="F3817" s="32">
        <v>45597</v>
      </c>
      <c r="G3817" s="33">
        <v>29612.2</v>
      </c>
      <c r="H3817" s="33">
        <v>5355</v>
      </c>
      <c r="I3817" s="31">
        <v>370</v>
      </c>
      <c r="J3817" s="33">
        <v>17381.669999999998</v>
      </c>
      <c r="K3817" s="33">
        <v>5377.79</v>
      </c>
      <c r="L3817" s="31">
        <v>107</v>
      </c>
      <c r="M3817" s="31"/>
      <c r="N3817" s="33">
        <v>58203.66</v>
      </c>
      <c r="O3817" s="31">
        <v>-577.29</v>
      </c>
    </row>
    <row r="3818" spans="1:15" x14ac:dyDescent="0.25">
      <c r="A3818" s="30">
        <v>4</v>
      </c>
      <c r="B3818" s="31" t="s">
        <v>37</v>
      </c>
      <c r="C3818" s="31" t="s">
        <v>38</v>
      </c>
      <c r="D3818" s="31">
        <v>5</v>
      </c>
      <c r="E3818" s="31">
        <v>6</v>
      </c>
      <c r="F3818" s="32">
        <v>45597</v>
      </c>
      <c r="G3818" s="33">
        <v>23608.45</v>
      </c>
      <c r="H3818" s="31">
        <v>425</v>
      </c>
      <c r="I3818" s="31">
        <v>125</v>
      </c>
      <c r="J3818" s="33">
        <v>7653.9</v>
      </c>
      <c r="K3818" s="33">
        <v>1880.95</v>
      </c>
      <c r="L3818" s="31">
        <v>46</v>
      </c>
      <c r="M3818" s="31"/>
      <c r="N3818" s="33">
        <v>33739.300000000003</v>
      </c>
      <c r="O3818" s="33">
        <v>1431.28</v>
      </c>
    </row>
    <row r="3819" spans="1:15" x14ac:dyDescent="0.25">
      <c r="A3819" s="30">
        <v>125</v>
      </c>
      <c r="B3819" s="31" t="s">
        <v>137</v>
      </c>
      <c r="C3819" s="31" t="s">
        <v>15</v>
      </c>
      <c r="D3819" s="31">
        <v>6</v>
      </c>
      <c r="E3819" s="31">
        <v>7</v>
      </c>
      <c r="F3819" s="32">
        <v>45597</v>
      </c>
      <c r="G3819" s="33">
        <v>35737.589999999997</v>
      </c>
      <c r="H3819" s="33">
        <v>4620</v>
      </c>
      <c r="I3819" s="31">
        <v>600</v>
      </c>
      <c r="J3819" s="33">
        <v>15087.28</v>
      </c>
      <c r="K3819" s="33">
        <v>6096.9</v>
      </c>
      <c r="L3819" s="31">
        <v>340</v>
      </c>
      <c r="M3819" s="31"/>
      <c r="N3819" s="33">
        <v>62481.77</v>
      </c>
      <c r="O3819" s="31">
        <v>-170</v>
      </c>
    </row>
    <row r="3820" spans="1:15" x14ac:dyDescent="0.25">
      <c r="A3820" s="30">
        <v>37</v>
      </c>
      <c r="B3820" s="31" t="s">
        <v>51</v>
      </c>
      <c r="C3820" s="31" t="s">
        <v>36</v>
      </c>
      <c r="D3820" s="31">
        <v>7</v>
      </c>
      <c r="E3820" s="31">
        <v>6</v>
      </c>
      <c r="F3820" s="32">
        <v>45597</v>
      </c>
      <c r="G3820" s="33">
        <v>24427.97</v>
      </c>
      <c r="H3820" s="33">
        <v>5625</v>
      </c>
      <c r="I3820" s="31">
        <v>75</v>
      </c>
      <c r="J3820" s="33">
        <v>10669.35</v>
      </c>
      <c r="K3820" s="33">
        <v>3301.68</v>
      </c>
      <c r="L3820" s="31">
        <v>0</v>
      </c>
      <c r="M3820" s="31"/>
      <c r="N3820" s="33">
        <v>44099</v>
      </c>
      <c r="O3820" s="31">
        <v>-303.62</v>
      </c>
    </row>
    <row r="3821" spans="1:15" x14ac:dyDescent="0.25">
      <c r="A3821" s="30">
        <v>86</v>
      </c>
      <c r="B3821" s="31" t="s">
        <v>104</v>
      </c>
      <c r="C3821" s="31" t="s">
        <v>105</v>
      </c>
      <c r="D3821" s="31">
        <v>7</v>
      </c>
      <c r="E3821" s="31">
        <v>7</v>
      </c>
      <c r="F3821" s="32">
        <v>45597</v>
      </c>
      <c r="G3821" s="33">
        <v>55087.39</v>
      </c>
      <c r="H3821" s="33">
        <v>3939</v>
      </c>
      <c r="I3821" s="33">
        <v>1065.75</v>
      </c>
      <c r="J3821" s="33">
        <v>22532.67</v>
      </c>
      <c r="K3821" s="33">
        <v>9379.6200000000008</v>
      </c>
      <c r="L3821" s="31">
        <v>207.65</v>
      </c>
      <c r="M3821" s="31"/>
      <c r="N3821" s="33">
        <v>92212.08</v>
      </c>
      <c r="O3821" s="33">
        <v>-1249.51</v>
      </c>
    </row>
    <row r="3822" spans="1:15" x14ac:dyDescent="0.25">
      <c r="A3822" s="30">
        <v>38</v>
      </c>
      <c r="B3822" s="31" t="s">
        <v>53</v>
      </c>
      <c r="C3822" s="31" t="s">
        <v>15</v>
      </c>
      <c r="D3822" s="31">
        <v>8</v>
      </c>
      <c r="E3822" s="31">
        <v>6</v>
      </c>
      <c r="F3822" s="32">
        <v>45597</v>
      </c>
      <c r="G3822" s="33">
        <v>23596.5</v>
      </c>
      <c r="H3822" s="33">
        <v>3650</v>
      </c>
      <c r="I3822" s="31">
        <v>680</v>
      </c>
      <c r="J3822" s="33">
        <v>16533.75</v>
      </c>
      <c r="K3822" s="33">
        <v>3142.2</v>
      </c>
      <c r="L3822" s="31">
        <v>17</v>
      </c>
      <c r="M3822" s="31"/>
      <c r="N3822" s="33">
        <v>47619.45</v>
      </c>
      <c r="O3822" s="31">
        <v>-208.41</v>
      </c>
    </row>
    <row r="3823" spans="1:15" x14ac:dyDescent="0.25">
      <c r="A3823" s="30">
        <v>65</v>
      </c>
      <c r="B3823" s="31" t="s">
        <v>82</v>
      </c>
      <c r="C3823" s="31" t="s">
        <v>15</v>
      </c>
      <c r="D3823" s="31">
        <v>8</v>
      </c>
      <c r="E3823" s="31">
        <v>6</v>
      </c>
      <c r="F3823" s="32">
        <v>45597</v>
      </c>
      <c r="G3823" s="33">
        <v>27345.98</v>
      </c>
      <c r="H3823" s="31">
        <v>990</v>
      </c>
      <c r="I3823" s="31">
        <v>0</v>
      </c>
      <c r="J3823" s="33">
        <v>11312.75</v>
      </c>
      <c r="K3823" s="33">
        <v>3248.5</v>
      </c>
      <c r="L3823" s="31">
        <v>40</v>
      </c>
      <c r="M3823" s="31"/>
      <c r="N3823" s="33">
        <v>42937.23</v>
      </c>
      <c r="O3823" s="31">
        <v>125</v>
      </c>
    </row>
    <row r="3824" spans="1:15" x14ac:dyDescent="0.25">
      <c r="A3824" s="30">
        <v>116</v>
      </c>
      <c r="B3824" s="31" t="s">
        <v>129</v>
      </c>
      <c r="C3824" s="31" t="s">
        <v>15</v>
      </c>
      <c r="D3824" s="31">
        <v>8</v>
      </c>
      <c r="E3824" s="31">
        <v>6</v>
      </c>
      <c r="F3824" s="32">
        <v>45597</v>
      </c>
      <c r="G3824" s="33">
        <v>22122.5</v>
      </c>
      <c r="H3824" s="33">
        <v>2450</v>
      </c>
      <c r="I3824" s="31">
        <v>0</v>
      </c>
      <c r="J3824" s="33">
        <v>9605</v>
      </c>
      <c r="K3824" s="33">
        <v>1562</v>
      </c>
      <c r="L3824" s="31">
        <v>0</v>
      </c>
      <c r="M3824" s="31"/>
      <c r="N3824" s="33">
        <v>35739.5</v>
      </c>
      <c r="O3824" s="31">
        <v>36.799999999999997</v>
      </c>
    </row>
    <row r="3825" spans="1:15" ht="30" x14ac:dyDescent="0.25">
      <c r="A3825" s="30">
        <v>15</v>
      </c>
      <c r="B3825" s="31" t="s">
        <v>26</v>
      </c>
      <c r="C3825" s="31" t="s">
        <v>20</v>
      </c>
      <c r="D3825" s="31">
        <v>7</v>
      </c>
      <c r="E3825" s="31">
        <v>6</v>
      </c>
      <c r="F3825" s="32">
        <v>45597</v>
      </c>
      <c r="G3825" s="33">
        <v>53141</v>
      </c>
      <c r="H3825" s="31">
        <v>275</v>
      </c>
      <c r="I3825" s="33">
        <v>1700</v>
      </c>
      <c r="J3825" s="33">
        <v>31419.52</v>
      </c>
      <c r="K3825" s="33">
        <v>4117.3599999999997</v>
      </c>
      <c r="L3825" s="31">
        <v>533.86</v>
      </c>
      <c r="M3825" s="31"/>
      <c r="N3825" s="33">
        <v>91186.74</v>
      </c>
      <c r="O3825" s="31">
        <v>-417.85</v>
      </c>
    </row>
    <row r="3826" spans="1:15" x14ac:dyDescent="0.25">
      <c r="A3826" s="30">
        <v>137</v>
      </c>
      <c r="B3826" s="31" t="s">
        <v>120</v>
      </c>
      <c r="C3826" s="31" t="s">
        <v>32</v>
      </c>
      <c r="D3826" s="31">
        <v>8</v>
      </c>
      <c r="E3826" s="31">
        <v>7</v>
      </c>
      <c r="F3826" s="32">
        <v>45597</v>
      </c>
      <c r="G3826" s="33">
        <v>48577.23</v>
      </c>
      <c r="H3826" s="33">
        <v>2200</v>
      </c>
      <c r="I3826" s="31">
        <v>0</v>
      </c>
      <c r="J3826" s="33">
        <v>25058.36</v>
      </c>
      <c r="K3826" s="33">
        <v>19513.560000000001</v>
      </c>
      <c r="L3826" s="31">
        <v>125</v>
      </c>
      <c r="M3826" s="31"/>
      <c r="N3826" s="33">
        <v>95474.15</v>
      </c>
      <c r="O3826" s="31">
        <v>-378</v>
      </c>
    </row>
    <row r="3827" spans="1:15" x14ac:dyDescent="0.25">
      <c r="A3827" s="30">
        <v>140</v>
      </c>
      <c r="B3827" s="31" t="s">
        <v>130</v>
      </c>
      <c r="C3827" s="31" t="s">
        <v>38</v>
      </c>
      <c r="D3827" s="31">
        <v>7</v>
      </c>
      <c r="E3827" s="31">
        <v>7</v>
      </c>
      <c r="F3827" s="32">
        <v>45597</v>
      </c>
      <c r="G3827" s="33">
        <v>36862.089999999997</v>
      </c>
      <c r="H3827" s="31">
        <v>341.83</v>
      </c>
      <c r="I3827" s="33">
        <v>1791.25</v>
      </c>
      <c r="J3827" s="33">
        <v>19296.21</v>
      </c>
      <c r="K3827" s="33">
        <v>8233.82</v>
      </c>
      <c r="L3827" s="31">
        <v>23.75</v>
      </c>
      <c r="M3827" s="31"/>
      <c r="N3827" s="33">
        <v>66548.95</v>
      </c>
      <c r="O3827" s="33">
        <v>1262.4100000000001</v>
      </c>
    </row>
    <row r="3828" spans="1:15" x14ac:dyDescent="0.25">
      <c r="A3828" s="30">
        <v>132</v>
      </c>
      <c r="B3828" s="31" t="s">
        <v>122</v>
      </c>
      <c r="C3828" s="31" t="s">
        <v>38</v>
      </c>
      <c r="D3828" s="31">
        <v>10</v>
      </c>
      <c r="E3828" s="31">
        <v>7</v>
      </c>
      <c r="F3828" s="32">
        <v>45597</v>
      </c>
      <c r="G3828" s="33">
        <v>34085.29</v>
      </c>
      <c r="H3828" s="33">
        <v>2400</v>
      </c>
      <c r="I3828" s="33">
        <v>6498</v>
      </c>
      <c r="J3828" s="33">
        <v>13464.76</v>
      </c>
      <c r="K3828" s="33">
        <v>5823.45</v>
      </c>
      <c r="L3828" s="31">
        <v>208.25</v>
      </c>
      <c r="M3828" s="31"/>
      <c r="N3828" s="33">
        <v>62479.75</v>
      </c>
      <c r="O3828" s="31">
        <v>0</v>
      </c>
    </row>
    <row r="3829" spans="1:15" x14ac:dyDescent="0.25">
      <c r="A3829" s="30">
        <v>24</v>
      </c>
      <c r="B3829" s="31" t="s">
        <v>39</v>
      </c>
      <c r="C3829" s="31" t="s">
        <v>36</v>
      </c>
      <c r="D3829" s="31">
        <v>6</v>
      </c>
      <c r="E3829" s="31">
        <v>6</v>
      </c>
      <c r="F3829" s="32">
        <v>45597</v>
      </c>
      <c r="G3829" s="33">
        <v>35475.800000000003</v>
      </c>
      <c r="H3829" s="33">
        <v>11666</v>
      </c>
      <c r="I3829" s="31">
        <v>555</v>
      </c>
      <c r="J3829" s="33">
        <v>11181</v>
      </c>
      <c r="K3829" s="33">
        <v>1251.25</v>
      </c>
      <c r="L3829" s="31">
        <v>0</v>
      </c>
      <c r="M3829" s="31"/>
      <c r="N3829" s="33">
        <v>60129.05</v>
      </c>
      <c r="O3829" s="31">
        <v>166.93</v>
      </c>
    </row>
    <row r="3830" spans="1:15" x14ac:dyDescent="0.25">
      <c r="A3830" s="30">
        <v>54</v>
      </c>
      <c r="B3830" s="31" t="s">
        <v>65</v>
      </c>
      <c r="C3830" s="31" t="s">
        <v>15</v>
      </c>
      <c r="D3830" s="31">
        <v>8</v>
      </c>
      <c r="E3830" s="31">
        <v>6</v>
      </c>
      <c r="F3830" s="32">
        <v>45597</v>
      </c>
      <c r="G3830" s="33">
        <v>30441.11</v>
      </c>
      <c r="H3830" s="33">
        <v>12010</v>
      </c>
      <c r="I3830" s="31">
        <v>40</v>
      </c>
      <c r="J3830" s="33">
        <v>12665</v>
      </c>
      <c r="K3830" s="33">
        <v>2623.7</v>
      </c>
      <c r="L3830" s="31">
        <v>0</v>
      </c>
      <c r="M3830" s="31"/>
      <c r="N3830" s="33">
        <v>57779.81</v>
      </c>
      <c r="O3830" s="31">
        <v>-524.14</v>
      </c>
    </row>
    <row r="3831" spans="1:15" x14ac:dyDescent="0.25">
      <c r="A3831" s="30">
        <v>106</v>
      </c>
      <c r="B3831" s="31" t="s">
        <v>113</v>
      </c>
      <c r="C3831" s="31" t="s">
        <v>15</v>
      </c>
      <c r="D3831" s="31">
        <v>7</v>
      </c>
      <c r="E3831" s="31">
        <v>4.5</v>
      </c>
      <c r="F3831" s="32">
        <v>45597</v>
      </c>
      <c r="G3831" s="33">
        <v>20653.05</v>
      </c>
      <c r="H3831" s="33">
        <v>1020</v>
      </c>
      <c r="I3831" s="31">
        <v>0</v>
      </c>
      <c r="J3831" s="33">
        <v>5439.01</v>
      </c>
      <c r="K3831" s="33">
        <v>2346.19</v>
      </c>
      <c r="L3831" s="31">
        <v>71.959999999999994</v>
      </c>
      <c r="M3831" s="31"/>
      <c r="N3831" s="33">
        <v>29530.21</v>
      </c>
      <c r="O3831" s="31">
        <v>-25</v>
      </c>
    </row>
    <row r="3832" spans="1:15" x14ac:dyDescent="0.25">
      <c r="A3832" s="30">
        <v>42</v>
      </c>
      <c r="B3832" s="31" t="s">
        <v>60</v>
      </c>
      <c r="C3832" s="31" t="s">
        <v>15</v>
      </c>
      <c r="D3832" s="31">
        <v>8</v>
      </c>
      <c r="E3832" s="31">
        <v>6</v>
      </c>
      <c r="F3832" s="32">
        <v>45627</v>
      </c>
      <c r="G3832" s="33">
        <v>69423.34</v>
      </c>
      <c r="H3832" s="33">
        <v>1590</v>
      </c>
      <c r="I3832" s="31">
        <v>0</v>
      </c>
      <c r="J3832" s="33">
        <v>24253.4</v>
      </c>
      <c r="K3832" s="33">
        <v>6775.73</v>
      </c>
      <c r="L3832" s="31">
        <v>17.989999999999998</v>
      </c>
      <c r="M3832" s="31"/>
      <c r="N3832" s="33">
        <v>102060.46</v>
      </c>
      <c r="O3832" s="31">
        <v>-344.55</v>
      </c>
    </row>
    <row r="3833" spans="1:15" x14ac:dyDescent="0.25">
      <c r="A3833" s="30">
        <v>84</v>
      </c>
      <c r="B3833" s="31" t="s">
        <v>101</v>
      </c>
      <c r="C3833" s="31" t="s">
        <v>38</v>
      </c>
      <c r="D3833" s="31">
        <v>6</v>
      </c>
      <c r="E3833" s="31">
        <v>7</v>
      </c>
      <c r="F3833" s="32">
        <v>45627</v>
      </c>
      <c r="G3833" s="33">
        <v>51288.01</v>
      </c>
      <c r="H3833" s="31">
        <v>0</v>
      </c>
      <c r="I3833" s="31">
        <v>500</v>
      </c>
      <c r="J3833" s="33">
        <v>16269.26</v>
      </c>
      <c r="K3833" s="33">
        <v>5480.2</v>
      </c>
      <c r="L3833" s="31">
        <v>85.99</v>
      </c>
      <c r="M3833" s="31"/>
      <c r="N3833" s="33">
        <v>73623.460000000006</v>
      </c>
      <c r="O3833" s="31">
        <v>-596.84</v>
      </c>
    </row>
    <row r="3834" spans="1:15" x14ac:dyDescent="0.25">
      <c r="A3834" s="30">
        <v>135</v>
      </c>
      <c r="B3834" s="31" t="s">
        <v>107</v>
      </c>
      <c r="C3834" s="31" t="s">
        <v>15</v>
      </c>
      <c r="D3834" s="31">
        <v>7</v>
      </c>
      <c r="E3834" s="31">
        <v>6</v>
      </c>
      <c r="F3834" s="32">
        <v>45627</v>
      </c>
      <c r="G3834" s="33">
        <v>63742.2</v>
      </c>
      <c r="H3834" s="33">
        <v>7740</v>
      </c>
      <c r="I3834" s="31">
        <v>240</v>
      </c>
      <c r="J3834" s="33">
        <v>15254.12</v>
      </c>
      <c r="K3834" s="33">
        <v>5820.42</v>
      </c>
      <c r="L3834" s="31">
        <v>737.8</v>
      </c>
      <c r="M3834" s="31"/>
      <c r="N3834" s="33">
        <v>93534.54</v>
      </c>
      <c r="O3834" s="31">
        <v>-726.06</v>
      </c>
    </row>
    <row r="3835" spans="1:15" x14ac:dyDescent="0.25">
      <c r="A3835" s="30">
        <v>92</v>
      </c>
      <c r="B3835" s="31" t="s">
        <v>93</v>
      </c>
      <c r="C3835" s="31" t="s">
        <v>15</v>
      </c>
      <c r="D3835" s="31">
        <v>8</v>
      </c>
      <c r="E3835" s="31">
        <v>7</v>
      </c>
      <c r="F3835" s="32">
        <v>45627</v>
      </c>
      <c r="G3835" s="33">
        <v>81578.66</v>
      </c>
      <c r="H3835" s="31">
        <v>270</v>
      </c>
      <c r="I3835" s="31">
        <v>0</v>
      </c>
      <c r="J3835" s="33">
        <v>30476.2</v>
      </c>
      <c r="K3835" s="33">
        <v>9495.51</v>
      </c>
      <c r="L3835" s="31">
        <v>105</v>
      </c>
      <c r="M3835" s="31"/>
      <c r="N3835" s="33">
        <v>121925.37</v>
      </c>
      <c r="O3835" s="33">
        <v>-1040.06</v>
      </c>
    </row>
    <row r="3836" spans="1:15" x14ac:dyDescent="0.25">
      <c r="A3836" s="30">
        <v>2</v>
      </c>
      <c r="B3836" s="31" t="s">
        <v>14</v>
      </c>
      <c r="C3836" s="31" t="s">
        <v>15</v>
      </c>
      <c r="D3836" s="31">
        <v>5</v>
      </c>
      <c r="E3836" s="31">
        <v>6</v>
      </c>
      <c r="F3836" s="32">
        <v>45627</v>
      </c>
      <c r="G3836" s="33">
        <v>56935.73</v>
      </c>
      <c r="H3836" s="33">
        <v>32985</v>
      </c>
      <c r="I3836" s="31">
        <v>0</v>
      </c>
      <c r="J3836" s="33">
        <v>22218.14</v>
      </c>
      <c r="K3836" s="33">
        <v>4531.79</v>
      </c>
      <c r="L3836" s="31">
        <v>378</v>
      </c>
      <c r="M3836" s="31"/>
      <c r="N3836" s="33">
        <v>117048.66</v>
      </c>
      <c r="O3836" s="31">
        <v>-244.89</v>
      </c>
    </row>
    <row r="3837" spans="1:15" x14ac:dyDescent="0.25">
      <c r="A3837" s="30">
        <v>123</v>
      </c>
      <c r="B3837" s="31" t="s">
        <v>125</v>
      </c>
      <c r="C3837" s="31" t="s">
        <v>15</v>
      </c>
      <c r="D3837" s="31">
        <v>8</v>
      </c>
      <c r="E3837" s="31">
        <v>7</v>
      </c>
      <c r="F3837" s="32">
        <v>45627</v>
      </c>
      <c r="G3837" s="33">
        <v>76949.100000000006</v>
      </c>
      <c r="H3837" s="33">
        <v>31065.72</v>
      </c>
      <c r="I3837" s="31">
        <v>0</v>
      </c>
      <c r="J3837" s="33">
        <v>30492.52</v>
      </c>
      <c r="K3837" s="33">
        <v>9827.02</v>
      </c>
      <c r="L3837" s="31">
        <v>565</v>
      </c>
      <c r="M3837" s="31"/>
      <c r="N3837" s="33">
        <v>148899.35999999999</v>
      </c>
      <c r="O3837" s="33">
        <v>-2167.3000000000002</v>
      </c>
    </row>
    <row r="3838" spans="1:15" x14ac:dyDescent="0.25">
      <c r="A3838" s="30">
        <v>57</v>
      </c>
      <c r="B3838" s="31" t="s">
        <v>86</v>
      </c>
      <c r="C3838" s="31" t="s">
        <v>15</v>
      </c>
      <c r="D3838" s="31">
        <v>7</v>
      </c>
      <c r="E3838" s="31">
        <v>6</v>
      </c>
      <c r="F3838" s="32">
        <v>45627</v>
      </c>
      <c r="G3838" s="33">
        <v>61308.38</v>
      </c>
      <c r="H3838" s="33">
        <v>4030</v>
      </c>
      <c r="I3838" s="31">
        <v>0</v>
      </c>
      <c r="J3838" s="33">
        <v>32200.07</v>
      </c>
      <c r="K3838" s="33">
        <v>6223</v>
      </c>
      <c r="L3838" s="33">
        <v>1001.61</v>
      </c>
      <c r="M3838" s="33"/>
      <c r="N3838" s="33">
        <v>104763.06</v>
      </c>
      <c r="O3838" s="31">
        <v>-212.63</v>
      </c>
    </row>
    <row r="3839" spans="1:15" x14ac:dyDescent="0.25">
      <c r="A3839" s="30">
        <v>74</v>
      </c>
      <c r="B3839" s="31" t="s">
        <v>80</v>
      </c>
      <c r="C3839" s="31" t="s">
        <v>36</v>
      </c>
      <c r="D3839" s="31">
        <v>8</v>
      </c>
      <c r="E3839" s="31">
        <v>7</v>
      </c>
      <c r="F3839" s="32">
        <v>45627</v>
      </c>
      <c r="G3839" s="33">
        <v>51233.31</v>
      </c>
      <c r="H3839" s="33">
        <v>3480</v>
      </c>
      <c r="I3839" s="31">
        <v>90</v>
      </c>
      <c r="J3839" s="33">
        <v>11526</v>
      </c>
      <c r="K3839" s="33">
        <v>2994.5</v>
      </c>
      <c r="L3839" s="31">
        <v>265.14999999999998</v>
      </c>
      <c r="M3839" s="31"/>
      <c r="N3839" s="33">
        <v>69588.960000000006</v>
      </c>
      <c r="O3839" s="31">
        <v>-575.91999999999996</v>
      </c>
    </row>
    <row r="3840" spans="1:15" x14ac:dyDescent="0.25">
      <c r="A3840" s="30">
        <v>93</v>
      </c>
      <c r="B3840" s="31" t="s">
        <v>100</v>
      </c>
      <c r="C3840" s="31" t="s">
        <v>15</v>
      </c>
      <c r="D3840" s="31">
        <v>8</v>
      </c>
      <c r="E3840" s="31">
        <v>6</v>
      </c>
      <c r="F3840" s="32">
        <v>45627</v>
      </c>
      <c r="G3840" s="33">
        <v>62532.14</v>
      </c>
      <c r="H3840" s="33">
        <v>1396</v>
      </c>
      <c r="I3840" s="31">
        <v>0</v>
      </c>
      <c r="J3840" s="33">
        <v>16430.14</v>
      </c>
      <c r="K3840" s="33">
        <v>5857.09</v>
      </c>
      <c r="L3840" s="31">
        <v>72</v>
      </c>
      <c r="M3840" s="31"/>
      <c r="N3840" s="33">
        <v>86287.37</v>
      </c>
      <c r="O3840" s="31">
        <v>-640.13</v>
      </c>
    </row>
    <row r="3841" spans="1:15" x14ac:dyDescent="0.25">
      <c r="A3841" s="30">
        <v>144</v>
      </c>
      <c r="B3841" s="31" t="s">
        <v>142</v>
      </c>
      <c r="C3841" s="31" t="s">
        <v>32</v>
      </c>
      <c r="D3841" s="31">
        <v>8</v>
      </c>
      <c r="E3841" s="31">
        <v>7</v>
      </c>
      <c r="F3841" s="32">
        <v>45627</v>
      </c>
      <c r="G3841" s="33">
        <v>96031.29</v>
      </c>
      <c r="H3841" s="33">
        <v>4075</v>
      </c>
      <c r="I3841" s="31">
        <v>0</v>
      </c>
      <c r="J3841" s="33">
        <v>23126.639999999999</v>
      </c>
      <c r="K3841" s="33">
        <v>12160.93</v>
      </c>
      <c r="L3841" s="31">
        <v>162</v>
      </c>
      <c r="M3841" s="31"/>
      <c r="N3841" s="33">
        <v>135555.85999999999</v>
      </c>
      <c r="O3841" s="33">
        <v>31554.240000000002</v>
      </c>
    </row>
    <row r="3842" spans="1:15" x14ac:dyDescent="0.25">
      <c r="A3842" s="30">
        <v>71</v>
      </c>
      <c r="B3842" s="31" t="s">
        <v>73</v>
      </c>
      <c r="C3842" s="31" t="s">
        <v>15</v>
      </c>
      <c r="D3842" s="31">
        <v>7</v>
      </c>
      <c r="E3842" s="31">
        <v>6</v>
      </c>
      <c r="F3842" s="32">
        <v>45627</v>
      </c>
      <c r="G3842" s="33">
        <v>47083</v>
      </c>
      <c r="H3842" s="33">
        <v>2080</v>
      </c>
      <c r="I3842" s="33">
        <v>1200</v>
      </c>
      <c r="J3842" s="33">
        <v>18049.75</v>
      </c>
      <c r="K3842" s="33">
        <v>5063.8500000000004</v>
      </c>
      <c r="L3842" s="31">
        <v>439.77</v>
      </c>
      <c r="M3842" s="31"/>
      <c r="N3842" s="33">
        <v>73916.37</v>
      </c>
      <c r="O3842" s="33">
        <v>-1367.93</v>
      </c>
    </row>
    <row r="3843" spans="1:15" x14ac:dyDescent="0.25">
      <c r="A3843" s="30">
        <v>68</v>
      </c>
      <c r="B3843" s="31" t="s">
        <v>72</v>
      </c>
      <c r="C3843" s="31" t="s">
        <v>32</v>
      </c>
      <c r="D3843" s="31">
        <v>6</v>
      </c>
      <c r="E3843" s="31">
        <v>7</v>
      </c>
      <c r="F3843" s="32">
        <v>45627</v>
      </c>
      <c r="G3843" s="33">
        <v>61806.400000000001</v>
      </c>
      <c r="H3843" s="33">
        <v>3150</v>
      </c>
      <c r="I3843" s="31">
        <v>700</v>
      </c>
      <c r="J3843" s="33">
        <v>22865.18</v>
      </c>
      <c r="K3843" s="33">
        <v>4782</v>
      </c>
      <c r="L3843" s="31">
        <v>20.39</v>
      </c>
      <c r="M3843" s="31"/>
      <c r="N3843" s="33">
        <v>93323.97</v>
      </c>
      <c r="O3843" s="33">
        <v>1786.45</v>
      </c>
    </row>
    <row r="3844" spans="1:15" x14ac:dyDescent="0.25">
      <c r="A3844" s="30">
        <v>69</v>
      </c>
      <c r="B3844" s="31" t="s">
        <v>76</v>
      </c>
      <c r="C3844" s="31" t="s">
        <v>15</v>
      </c>
      <c r="D3844" s="31">
        <v>7</v>
      </c>
      <c r="E3844" s="31">
        <v>6</v>
      </c>
      <c r="F3844" s="32">
        <v>45627</v>
      </c>
      <c r="G3844" s="33">
        <v>35543.839999999997</v>
      </c>
      <c r="H3844" s="33">
        <v>8702.5</v>
      </c>
      <c r="I3844" s="31">
        <v>0</v>
      </c>
      <c r="J3844" s="33">
        <v>15803.1</v>
      </c>
      <c r="K3844" s="33">
        <v>4136.33</v>
      </c>
      <c r="L3844" s="33">
        <v>1234.94</v>
      </c>
      <c r="M3844" s="33"/>
      <c r="N3844" s="33">
        <v>65420.71</v>
      </c>
      <c r="O3844" s="31">
        <v>414.79</v>
      </c>
    </row>
    <row r="3845" spans="1:15" x14ac:dyDescent="0.25">
      <c r="A3845" s="30">
        <v>45</v>
      </c>
      <c r="B3845" s="31" t="s">
        <v>126</v>
      </c>
      <c r="C3845" s="31" t="s">
        <v>15</v>
      </c>
      <c r="D3845" s="31">
        <v>7</v>
      </c>
      <c r="E3845" s="31">
        <v>6</v>
      </c>
      <c r="F3845" s="32">
        <v>45627</v>
      </c>
      <c r="G3845" s="33">
        <v>57672.160000000003</v>
      </c>
      <c r="H3845" s="33">
        <v>2000</v>
      </c>
      <c r="I3845" s="31">
        <v>200</v>
      </c>
      <c r="J3845" s="33">
        <v>25708.05</v>
      </c>
      <c r="K3845" s="33">
        <v>5258</v>
      </c>
      <c r="L3845" s="31">
        <v>0</v>
      </c>
      <c r="M3845" s="31"/>
      <c r="N3845" s="33">
        <v>90838.21</v>
      </c>
      <c r="O3845" s="33">
        <v>-1253.83</v>
      </c>
    </row>
    <row r="3846" spans="1:15" x14ac:dyDescent="0.25">
      <c r="A3846" s="30">
        <v>16</v>
      </c>
      <c r="B3846" s="31" t="s">
        <v>27</v>
      </c>
      <c r="C3846" s="31" t="s">
        <v>15</v>
      </c>
      <c r="D3846" s="31">
        <v>7</v>
      </c>
      <c r="E3846" s="31">
        <v>7</v>
      </c>
      <c r="F3846" s="32">
        <v>45627</v>
      </c>
      <c r="G3846" s="33">
        <v>59702.61</v>
      </c>
      <c r="H3846" s="31">
        <v>212.5</v>
      </c>
      <c r="I3846" s="33">
        <v>2990</v>
      </c>
      <c r="J3846" s="33">
        <v>19162.75</v>
      </c>
      <c r="K3846" s="33">
        <v>5178.87</v>
      </c>
      <c r="L3846" s="31">
        <v>60</v>
      </c>
      <c r="M3846" s="31"/>
      <c r="N3846" s="33">
        <v>87306.73</v>
      </c>
      <c r="O3846" s="31">
        <v>-717.59</v>
      </c>
    </row>
    <row r="3847" spans="1:15" x14ac:dyDescent="0.25">
      <c r="A3847" s="30">
        <v>129</v>
      </c>
      <c r="B3847" s="31" t="s">
        <v>117</v>
      </c>
      <c r="C3847" s="31" t="s">
        <v>32</v>
      </c>
      <c r="D3847" s="31">
        <v>10</v>
      </c>
      <c r="E3847" s="31">
        <v>7</v>
      </c>
      <c r="F3847" s="32">
        <v>45627</v>
      </c>
      <c r="G3847" s="33">
        <v>36521.99</v>
      </c>
      <c r="H3847" s="33">
        <v>18016</v>
      </c>
      <c r="I3847" s="33">
        <v>1271</v>
      </c>
      <c r="J3847" s="33">
        <v>19281.39</v>
      </c>
      <c r="K3847" s="33">
        <v>6435.25</v>
      </c>
      <c r="L3847" s="31">
        <v>0</v>
      </c>
      <c r="M3847" s="31"/>
      <c r="N3847" s="33">
        <v>81525.63</v>
      </c>
      <c r="O3847" s="31">
        <v>-279.5</v>
      </c>
    </row>
    <row r="3848" spans="1:15" ht="30" x14ac:dyDescent="0.25">
      <c r="A3848" s="30">
        <v>9</v>
      </c>
      <c r="B3848" s="31" t="s">
        <v>19</v>
      </c>
      <c r="C3848" s="31" t="s">
        <v>20</v>
      </c>
      <c r="D3848" s="31">
        <v>5</v>
      </c>
      <c r="E3848" s="31">
        <v>6</v>
      </c>
      <c r="F3848" s="32">
        <v>45627</v>
      </c>
      <c r="G3848" s="33">
        <v>43455.68</v>
      </c>
      <c r="H3848" s="31">
        <v>825</v>
      </c>
      <c r="I3848" s="31">
        <v>0</v>
      </c>
      <c r="J3848" s="33">
        <v>20409.66</v>
      </c>
      <c r="K3848" s="33">
        <v>3656.42</v>
      </c>
      <c r="L3848" s="31">
        <v>0</v>
      </c>
      <c r="M3848" s="31"/>
      <c r="N3848" s="33">
        <v>68346.759999999995</v>
      </c>
      <c r="O3848" s="31">
        <v>-95.38</v>
      </c>
    </row>
    <row r="3849" spans="1:15" x14ac:dyDescent="0.25">
      <c r="A3849" s="30">
        <v>25</v>
      </c>
      <c r="B3849" s="31" t="s">
        <v>40</v>
      </c>
      <c r="C3849" s="31" t="s">
        <v>38</v>
      </c>
      <c r="D3849" s="31">
        <v>6</v>
      </c>
      <c r="E3849" s="31">
        <v>6</v>
      </c>
      <c r="F3849" s="32">
        <v>45627</v>
      </c>
      <c r="G3849" s="33">
        <v>51453.24</v>
      </c>
      <c r="H3849" s="31">
        <v>322</v>
      </c>
      <c r="I3849" s="31">
        <v>0</v>
      </c>
      <c r="J3849" s="33">
        <v>22621.91</v>
      </c>
      <c r="K3849" s="33">
        <v>4247.1499999999996</v>
      </c>
      <c r="L3849" s="31">
        <v>986.2</v>
      </c>
      <c r="M3849" s="31"/>
      <c r="N3849" s="33">
        <v>79630.5</v>
      </c>
      <c r="O3849" s="31">
        <v>391.07</v>
      </c>
    </row>
    <row r="3850" spans="1:15" x14ac:dyDescent="0.25">
      <c r="A3850" s="30">
        <v>76</v>
      </c>
      <c r="B3850" s="31" t="s">
        <v>74</v>
      </c>
      <c r="C3850" s="31" t="s">
        <v>15</v>
      </c>
      <c r="D3850" s="31">
        <v>7</v>
      </c>
      <c r="E3850" s="31">
        <v>6</v>
      </c>
      <c r="F3850" s="32">
        <v>45627</v>
      </c>
      <c r="G3850" s="33">
        <v>56461.1</v>
      </c>
      <c r="H3850" s="33">
        <v>5700</v>
      </c>
      <c r="I3850" s="31">
        <v>0</v>
      </c>
      <c r="J3850" s="33">
        <v>29857.5</v>
      </c>
      <c r="K3850" s="33">
        <v>2715.7</v>
      </c>
      <c r="L3850" s="31">
        <v>0</v>
      </c>
      <c r="M3850" s="31"/>
      <c r="N3850" s="33">
        <v>94734.3</v>
      </c>
      <c r="O3850" s="31">
        <v>-703.33</v>
      </c>
    </row>
    <row r="3851" spans="1:15" x14ac:dyDescent="0.25">
      <c r="A3851" s="30">
        <v>141</v>
      </c>
      <c r="B3851" s="31" t="s">
        <v>145</v>
      </c>
      <c r="C3851" s="31" t="s">
        <v>32</v>
      </c>
      <c r="D3851" s="31">
        <v>9</v>
      </c>
      <c r="E3851" s="31">
        <v>6</v>
      </c>
      <c r="F3851" s="32">
        <v>45627</v>
      </c>
      <c r="G3851" s="33">
        <v>57339</v>
      </c>
      <c r="H3851" s="33">
        <v>2600</v>
      </c>
      <c r="I3851" s="31">
        <v>0</v>
      </c>
      <c r="J3851" s="33">
        <v>18839.53</v>
      </c>
      <c r="K3851" s="33">
        <v>3976.75</v>
      </c>
      <c r="L3851" s="31">
        <v>300</v>
      </c>
      <c r="M3851" s="31"/>
      <c r="N3851" s="33">
        <v>83055.28</v>
      </c>
      <c r="O3851" s="31">
        <v>239.78</v>
      </c>
    </row>
    <row r="3852" spans="1:15" ht="30" x14ac:dyDescent="0.25">
      <c r="A3852" s="30">
        <v>31</v>
      </c>
      <c r="B3852" s="31" t="s">
        <v>45</v>
      </c>
      <c r="C3852" s="31" t="s">
        <v>20</v>
      </c>
      <c r="D3852" s="31">
        <v>7</v>
      </c>
      <c r="E3852" s="31">
        <v>6</v>
      </c>
      <c r="F3852" s="32">
        <v>45627</v>
      </c>
      <c r="G3852" s="33">
        <v>79145.5</v>
      </c>
      <c r="H3852" s="33">
        <v>9437.5</v>
      </c>
      <c r="I3852" s="31">
        <v>0</v>
      </c>
      <c r="J3852" s="33">
        <v>37628.199999999997</v>
      </c>
      <c r="K3852" s="33">
        <v>6184.8</v>
      </c>
      <c r="L3852" s="31">
        <v>99</v>
      </c>
      <c r="M3852" s="31"/>
      <c r="N3852" s="33">
        <v>132495</v>
      </c>
      <c r="O3852" s="33">
        <v>-1173.1300000000001</v>
      </c>
    </row>
    <row r="3853" spans="1:15" x14ac:dyDescent="0.25">
      <c r="A3853" s="30">
        <v>36</v>
      </c>
      <c r="B3853" s="31" t="s">
        <v>52</v>
      </c>
      <c r="C3853" s="31" t="s">
        <v>15</v>
      </c>
      <c r="D3853" s="31">
        <v>7</v>
      </c>
      <c r="E3853" s="31">
        <v>6</v>
      </c>
      <c r="F3853" s="32">
        <v>45627</v>
      </c>
      <c r="G3853" s="33">
        <v>79500</v>
      </c>
      <c r="H3853" s="33">
        <v>14700</v>
      </c>
      <c r="I3853" s="33">
        <v>4960</v>
      </c>
      <c r="J3853" s="33">
        <v>30405.9</v>
      </c>
      <c r="K3853" s="33">
        <v>5008.59</v>
      </c>
      <c r="L3853" s="31">
        <v>0</v>
      </c>
      <c r="M3853" s="31"/>
      <c r="N3853" s="33">
        <v>134574.49</v>
      </c>
      <c r="O3853" s="33">
        <v>1256.21</v>
      </c>
    </row>
    <row r="3854" spans="1:15" x14ac:dyDescent="0.25">
      <c r="A3854" s="30">
        <v>67</v>
      </c>
      <c r="B3854" s="31" t="s">
        <v>68</v>
      </c>
      <c r="C3854" s="31" t="s">
        <v>15</v>
      </c>
      <c r="D3854" s="31">
        <v>8</v>
      </c>
      <c r="E3854" s="31">
        <v>6</v>
      </c>
      <c r="F3854" s="32">
        <v>45627</v>
      </c>
      <c r="G3854" s="33">
        <v>60808.35</v>
      </c>
      <c r="H3854" s="33">
        <v>17900</v>
      </c>
      <c r="I3854" s="31">
        <v>295</v>
      </c>
      <c r="J3854" s="33">
        <v>20569.84</v>
      </c>
      <c r="K3854" s="33">
        <v>5895.76</v>
      </c>
      <c r="L3854" s="31">
        <v>146</v>
      </c>
      <c r="M3854" s="31"/>
      <c r="N3854" s="33">
        <v>105614.95</v>
      </c>
      <c r="O3854" s="31">
        <v>-661.99</v>
      </c>
    </row>
    <row r="3855" spans="1:15" x14ac:dyDescent="0.25">
      <c r="A3855" s="30">
        <v>33</v>
      </c>
      <c r="B3855" s="31" t="s">
        <v>44</v>
      </c>
      <c r="C3855" s="31" t="s">
        <v>32</v>
      </c>
      <c r="D3855" s="31">
        <v>6</v>
      </c>
      <c r="E3855" s="31">
        <v>6</v>
      </c>
      <c r="F3855" s="32">
        <v>45627</v>
      </c>
      <c r="G3855" s="33">
        <v>72293.990000000005</v>
      </c>
      <c r="H3855" s="33">
        <v>4550</v>
      </c>
      <c r="I3855" s="31">
        <v>0</v>
      </c>
      <c r="J3855" s="33">
        <v>23053.42</v>
      </c>
      <c r="K3855" s="33">
        <v>4416.09</v>
      </c>
      <c r="L3855" s="31">
        <v>69.86</v>
      </c>
      <c r="M3855" s="31"/>
      <c r="N3855" s="33">
        <v>104383.36</v>
      </c>
      <c r="O3855" s="31">
        <v>-914.4</v>
      </c>
    </row>
    <row r="3856" spans="1:15" x14ac:dyDescent="0.25">
      <c r="A3856" s="30">
        <v>28</v>
      </c>
      <c r="B3856" s="31" t="s">
        <v>46</v>
      </c>
      <c r="C3856" s="31" t="s">
        <v>15</v>
      </c>
      <c r="D3856" s="31">
        <v>8</v>
      </c>
      <c r="E3856" s="31">
        <v>6</v>
      </c>
      <c r="F3856" s="32">
        <v>45627</v>
      </c>
      <c r="G3856" s="33">
        <v>45251.32</v>
      </c>
      <c r="H3856" s="33">
        <v>20500</v>
      </c>
      <c r="I3856" s="33">
        <v>1846.43</v>
      </c>
      <c r="J3856" s="33">
        <v>19905.11</v>
      </c>
      <c r="K3856" s="33">
        <v>4238.45</v>
      </c>
      <c r="L3856" s="31">
        <v>189.95</v>
      </c>
      <c r="M3856" s="31"/>
      <c r="N3856" s="33">
        <v>91931.26</v>
      </c>
      <c r="O3856" s="31">
        <v>-213.58</v>
      </c>
    </row>
    <row r="3857" spans="1:15" x14ac:dyDescent="0.25">
      <c r="A3857" s="30">
        <v>29</v>
      </c>
      <c r="B3857" s="31" t="s">
        <v>47</v>
      </c>
      <c r="C3857" s="31" t="s">
        <v>15</v>
      </c>
      <c r="D3857" s="31">
        <v>7</v>
      </c>
      <c r="E3857" s="31">
        <v>6</v>
      </c>
      <c r="F3857" s="32">
        <v>45627</v>
      </c>
      <c r="G3857" s="33">
        <v>43123.34</v>
      </c>
      <c r="H3857" s="33">
        <v>37394</v>
      </c>
      <c r="I3857" s="31">
        <v>0</v>
      </c>
      <c r="J3857" s="33">
        <v>16799.32</v>
      </c>
      <c r="K3857" s="33">
        <v>3699.03</v>
      </c>
      <c r="L3857" s="31">
        <v>307.98</v>
      </c>
      <c r="M3857" s="31"/>
      <c r="N3857" s="33">
        <v>101323.67</v>
      </c>
      <c r="O3857" s="31">
        <v>-767.7</v>
      </c>
    </row>
    <row r="3858" spans="1:15" x14ac:dyDescent="0.25">
      <c r="A3858" s="30">
        <v>30</v>
      </c>
      <c r="B3858" s="31" t="s">
        <v>43</v>
      </c>
      <c r="C3858" s="31" t="s">
        <v>15</v>
      </c>
      <c r="D3858" s="31">
        <v>7</v>
      </c>
      <c r="E3858" s="31">
        <v>6</v>
      </c>
      <c r="F3858" s="32">
        <v>45627</v>
      </c>
      <c r="G3858" s="33">
        <v>44550.01</v>
      </c>
      <c r="H3858" s="31">
        <v>700</v>
      </c>
      <c r="I3858" s="33">
        <v>1363</v>
      </c>
      <c r="J3858" s="33">
        <v>16198</v>
      </c>
      <c r="K3858" s="33">
        <v>4758.5</v>
      </c>
      <c r="L3858" s="31">
        <v>933.2</v>
      </c>
      <c r="M3858" s="31"/>
      <c r="N3858" s="33">
        <v>68502.710000000006</v>
      </c>
      <c r="O3858" s="33">
        <v>-1613.47</v>
      </c>
    </row>
    <row r="3859" spans="1:15" x14ac:dyDescent="0.25">
      <c r="A3859" s="30">
        <v>96</v>
      </c>
      <c r="B3859" s="31" t="s">
        <v>110</v>
      </c>
      <c r="C3859" s="31" t="s">
        <v>32</v>
      </c>
      <c r="D3859" s="31">
        <v>8</v>
      </c>
      <c r="E3859" s="31">
        <v>7</v>
      </c>
      <c r="F3859" s="32">
        <v>45627</v>
      </c>
      <c r="G3859" s="33">
        <v>112550.81</v>
      </c>
      <c r="H3859" s="33">
        <v>5150</v>
      </c>
      <c r="I3859" s="31">
        <v>760</v>
      </c>
      <c r="J3859" s="33">
        <v>37995.19</v>
      </c>
      <c r="K3859" s="33">
        <v>7052.5</v>
      </c>
      <c r="L3859" s="31">
        <v>85</v>
      </c>
      <c r="M3859" s="31"/>
      <c r="N3859" s="33">
        <v>163593.5</v>
      </c>
      <c r="O3859" s="33">
        <v>-2065.54</v>
      </c>
    </row>
    <row r="3860" spans="1:15" x14ac:dyDescent="0.25">
      <c r="A3860" s="30">
        <v>111</v>
      </c>
      <c r="B3860" s="31" t="s">
        <v>127</v>
      </c>
      <c r="C3860" s="31" t="s">
        <v>38</v>
      </c>
      <c r="D3860" s="31">
        <v>6</v>
      </c>
      <c r="E3860" s="31">
        <v>7</v>
      </c>
      <c r="F3860" s="32">
        <v>45627</v>
      </c>
      <c r="G3860" s="33">
        <v>33397.39</v>
      </c>
      <c r="H3860" s="31">
        <v>0</v>
      </c>
      <c r="I3860" s="31">
        <v>0</v>
      </c>
      <c r="J3860" s="33">
        <v>9478.23</v>
      </c>
      <c r="K3860" s="33">
        <v>2838.12</v>
      </c>
      <c r="L3860" s="31">
        <v>0</v>
      </c>
      <c r="M3860" s="31"/>
      <c r="N3860" s="33">
        <v>45713.74</v>
      </c>
      <c r="O3860" s="31">
        <v>-606.96</v>
      </c>
    </row>
    <row r="3861" spans="1:15" x14ac:dyDescent="0.25">
      <c r="A3861" s="30">
        <v>13</v>
      </c>
      <c r="B3861" s="31" t="s">
        <v>25</v>
      </c>
      <c r="C3861" s="31" t="s">
        <v>15</v>
      </c>
      <c r="D3861" s="31">
        <v>6</v>
      </c>
      <c r="E3861" s="31">
        <v>6</v>
      </c>
      <c r="F3861" s="32">
        <v>45627</v>
      </c>
      <c r="G3861" s="33">
        <v>67901.83</v>
      </c>
      <c r="H3861" s="33">
        <v>38740.21</v>
      </c>
      <c r="I3861" s="33">
        <v>1205</v>
      </c>
      <c r="J3861" s="33">
        <v>26767.89</v>
      </c>
      <c r="K3861" s="33">
        <v>5234.96</v>
      </c>
      <c r="L3861" s="31">
        <v>51</v>
      </c>
      <c r="M3861" s="31"/>
      <c r="N3861" s="33">
        <v>139900.89000000001</v>
      </c>
      <c r="O3861" s="33">
        <v>1037.96</v>
      </c>
    </row>
    <row r="3862" spans="1:15" x14ac:dyDescent="0.25">
      <c r="A3862" s="30">
        <v>99</v>
      </c>
      <c r="B3862" s="31" t="s">
        <v>85</v>
      </c>
      <c r="C3862" s="31" t="s">
        <v>15</v>
      </c>
      <c r="D3862" s="31">
        <v>8</v>
      </c>
      <c r="E3862" s="31">
        <v>6</v>
      </c>
      <c r="F3862" s="32">
        <v>45627</v>
      </c>
      <c r="G3862" s="33">
        <v>68053.56</v>
      </c>
      <c r="H3862" s="33">
        <v>32764</v>
      </c>
      <c r="I3862" s="31">
        <v>829.24</v>
      </c>
      <c r="J3862" s="33">
        <v>35420.959999999999</v>
      </c>
      <c r="K3862" s="33">
        <v>8740.9699999999993</v>
      </c>
      <c r="L3862" s="33">
        <v>3704.34</v>
      </c>
      <c r="M3862" s="33"/>
      <c r="N3862" s="33">
        <v>149513.07</v>
      </c>
      <c r="O3862" s="31">
        <v>-943.31</v>
      </c>
    </row>
    <row r="3863" spans="1:15" x14ac:dyDescent="0.25">
      <c r="A3863" s="30">
        <v>43</v>
      </c>
      <c r="B3863" s="31" t="s">
        <v>75</v>
      </c>
      <c r="C3863" s="31" t="s">
        <v>15</v>
      </c>
      <c r="D3863" s="31">
        <v>10</v>
      </c>
      <c r="E3863" s="31">
        <v>6</v>
      </c>
      <c r="F3863" s="32">
        <v>45627</v>
      </c>
      <c r="G3863" s="33">
        <v>75197.33</v>
      </c>
      <c r="H3863" s="33">
        <v>5620</v>
      </c>
      <c r="I3863" s="33">
        <v>1395</v>
      </c>
      <c r="J3863" s="33">
        <v>20002.62</v>
      </c>
      <c r="K3863" s="33">
        <v>5020.38</v>
      </c>
      <c r="L3863" s="33">
        <v>1205.72</v>
      </c>
      <c r="M3863" s="33"/>
      <c r="N3863" s="33">
        <v>108441.05</v>
      </c>
      <c r="O3863" s="31">
        <v>663.93</v>
      </c>
    </row>
    <row r="3864" spans="1:15" ht="30" x14ac:dyDescent="0.25">
      <c r="A3864" s="30">
        <v>109</v>
      </c>
      <c r="B3864" s="31" t="s">
        <v>99</v>
      </c>
      <c r="C3864" s="31" t="s">
        <v>20</v>
      </c>
      <c r="D3864" s="31">
        <v>7</v>
      </c>
      <c r="E3864" s="31">
        <v>6</v>
      </c>
      <c r="F3864" s="32">
        <v>45627</v>
      </c>
      <c r="G3864" s="33">
        <v>63425.18</v>
      </c>
      <c r="H3864" s="33">
        <v>12895</v>
      </c>
      <c r="I3864" s="33">
        <v>2133.1999999999998</v>
      </c>
      <c r="J3864" s="33">
        <v>24440.35</v>
      </c>
      <c r="K3864" s="33">
        <v>4576.6000000000004</v>
      </c>
      <c r="L3864" s="31">
        <v>0</v>
      </c>
      <c r="M3864" s="31"/>
      <c r="N3864" s="33">
        <v>107470.33</v>
      </c>
      <c r="O3864" s="33">
        <v>-1612.08</v>
      </c>
    </row>
    <row r="3865" spans="1:15" x14ac:dyDescent="0.25">
      <c r="A3865" s="30">
        <v>902</v>
      </c>
      <c r="B3865" s="31" t="s">
        <v>140</v>
      </c>
      <c r="C3865" s="31" t="s">
        <v>36</v>
      </c>
      <c r="D3865" s="31">
        <v>8</v>
      </c>
      <c r="E3865" s="31">
        <v>0</v>
      </c>
      <c r="F3865" s="32">
        <v>45627</v>
      </c>
      <c r="G3865" s="33">
        <v>11606</v>
      </c>
      <c r="H3865" s="33">
        <v>2480</v>
      </c>
      <c r="I3865" s="31">
        <v>0</v>
      </c>
      <c r="J3865" s="33">
        <v>8785.74</v>
      </c>
      <c r="K3865" s="33">
        <v>1312.75</v>
      </c>
      <c r="L3865" s="31">
        <v>0</v>
      </c>
      <c r="M3865" s="31"/>
      <c r="N3865" s="33">
        <v>24184.49</v>
      </c>
      <c r="O3865" s="31">
        <v>603.38</v>
      </c>
    </row>
    <row r="3866" spans="1:15" x14ac:dyDescent="0.25">
      <c r="A3866" s="30">
        <v>901</v>
      </c>
      <c r="B3866" s="31" t="s">
        <v>141</v>
      </c>
      <c r="C3866" s="31" t="s">
        <v>36</v>
      </c>
      <c r="D3866" s="31">
        <v>10</v>
      </c>
      <c r="E3866" s="31">
        <v>0</v>
      </c>
      <c r="F3866" s="32">
        <v>45627</v>
      </c>
      <c r="G3866" s="33">
        <v>46898.12</v>
      </c>
      <c r="H3866" s="31">
        <v>0</v>
      </c>
      <c r="I3866" s="31">
        <v>695</v>
      </c>
      <c r="J3866" s="33">
        <v>20954.740000000002</v>
      </c>
      <c r="K3866" s="33">
        <v>9793.64</v>
      </c>
      <c r="L3866" s="31">
        <v>110</v>
      </c>
      <c r="M3866" s="31"/>
      <c r="N3866" s="33">
        <v>78451.5</v>
      </c>
      <c r="O3866" s="31">
        <v>225</v>
      </c>
    </row>
    <row r="3867" spans="1:15" x14ac:dyDescent="0.25">
      <c r="A3867" s="30">
        <v>61</v>
      </c>
      <c r="B3867" s="31" t="s">
        <v>78</v>
      </c>
      <c r="C3867" s="31" t="s">
        <v>15</v>
      </c>
      <c r="D3867" s="31">
        <v>8</v>
      </c>
      <c r="E3867" s="31" t="s">
        <v>79</v>
      </c>
      <c r="F3867" s="32">
        <v>45627</v>
      </c>
      <c r="G3867" s="33">
        <v>70675.520000000004</v>
      </c>
      <c r="H3867" s="31">
        <v>0</v>
      </c>
      <c r="I3867" s="31">
        <v>0</v>
      </c>
      <c r="J3867" s="33">
        <v>22998.38</v>
      </c>
      <c r="K3867" s="33">
        <v>2020.34</v>
      </c>
      <c r="L3867" s="31">
        <v>0</v>
      </c>
      <c r="M3867" s="31"/>
      <c r="N3867" s="33">
        <v>95694.24</v>
      </c>
      <c r="O3867" s="31">
        <v>-195.05</v>
      </c>
    </row>
    <row r="3868" spans="1:15" x14ac:dyDescent="0.25">
      <c r="A3868" s="30">
        <v>64</v>
      </c>
      <c r="B3868" s="31" t="s">
        <v>70</v>
      </c>
      <c r="C3868" s="31" t="s">
        <v>32</v>
      </c>
      <c r="D3868" s="31">
        <v>9</v>
      </c>
      <c r="E3868" s="31">
        <v>6</v>
      </c>
      <c r="F3868" s="32">
        <v>45627</v>
      </c>
      <c r="G3868" s="33">
        <v>133513.69</v>
      </c>
      <c r="H3868" s="33">
        <v>6190.01</v>
      </c>
      <c r="I3868" s="31">
        <v>790</v>
      </c>
      <c r="J3868" s="33">
        <v>41342.82</v>
      </c>
      <c r="K3868" s="33">
        <v>4995.72</v>
      </c>
      <c r="L3868" s="31">
        <v>304.17</v>
      </c>
      <c r="M3868" s="31"/>
      <c r="N3868" s="33">
        <v>187136.41</v>
      </c>
      <c r="O3868" s="33">
        <v>-3487.71</v>
      </c>
    </row>
    <row r="3869" spans="1:15" x14ac:dyDescent="0.25">
      <c r="A3869" s="30">
        <v>34</v>
      </c>
      <c r="B3869" s="31" t="s">
        <v>48</v>
      </c>
      <c r="C3869" s="31" t="s">
        <v>15</v>
      </c>
      <c r="D3869" s="31">
        <v>7</v>
      </c>
      <c r="E3869" s="31">
        <v>6</v>
      </c>
      <c r="F3869" s="32">
        <v>45627</v>
      </c>
      <c r="G3869" s="33">
        <v>86700.479999999996</v>
      </c>
      <c r="H3869" s="33">
        <v>4103.5</v>
      </c>
      <c r="I3869" s="33">
        <v>1950</v>
      </c>
      <c r="J3869" s="33">
        <v>36615.21</v>
      </c>
      <c r="K3869" s="33">
        <v>5881.5</v>
      </c>
      <c r="L3869" s="31">
        <v>79.959999999999994</v>
      </c>
      <c r="M3869" s="31"/>
      <c r="N3869" s="33">
        <v>135330.65</v>
      </c>
      <c r="O3869" s="31">
        <v>-850.2</v>
      </c>
    </row>
    <row r="3870" spans="1:15" x14ac:dyDescent="0.25">
      <c r="A3870" s="30">
        <v>23</v>
      </c>
      <c r="B3870" s="31" t="s">
        <v>35</v>
      </c>
      <c r="C3870" s="31" t="s">
        <v>36</v>
      </c>
      <c r="D3870" s="31">
        <v>6</v>
      </c>
      <c r="E3870" s="31">
        <v>6</v>
      </c>
      <c r="F3870" s="32">
        <v>45627</v>
      </c>
      <c r="G3870" s="33">
        <v>60789.67</v>
      </c>
      <c r="H3870" s="33">
        <v>13575</v>
      </c>
      <c r="I3870" s="31">
        <v>525</v>
      </c>
      <c r="J3870" s="33">
        <v>20106.349999999999</v>
      </c>
      <c r="K3870" s="33">
        <v>5130.3900000000003</v>
      </c>
      <c r="L3870" s="31">
        <v>90</v>
      </c>
      <c r="M3870" s="31"/>
      <c r="N3870" s="33">
        <v>100216.41</v>
      </c>
      <c r="O3870" s="33">
        <v>-1000.09</v>
      </c>
    </row>
    <row r="3871" spans="1:15" x14ac:dyDescent="0.25">
      <c r="A3871" s="30">
        <v>139</v>
      </c>
      <c r="B3871" s="31" t="s">
        <v>139</v>
      </c>
      <c r="C3871" s="31" t="s">
        <v>38</v>
      </c>
      <c r="D3871" s="31">
        <v>9</v>
      </c>
      <c r="E3871" s="31">
        <v>7</v>
      </c>
      <c r="F3871" s="32">
        <v>45627</v>
      </c>
      <c r="G3871" s="33">
        <v>19998.830000000002</v>
      </c>
      <c r="H3871" s="31">
        <v>0</v>
      </c>
      <c r="I3871" s="31">
        <v>450</v>
      </c>
      <c r="J3871" s="33">
        <v>8143.37</v>
      </c>
      <c r="K3871" s="33">
        <v>3529</v>
      </c>
      <c r="L3871" s="31">
        <v>160</v>
      </c>
      <c r="M3871" s="31"/>
      <c r="N3871" s="33">
        <v>32281.200000000001</v>
      </c>
      <c r="O3871" s="31">
        <v>-600</v>
      </c>
    </row>
    <row r="3872" spans="1:15" x14ac:dyDescent="0.25">
      <c r="A3872" s="30">
        <v>48</v>
      </c>
      <c r="B3872" s="31" t="s">
        <v>95</v>
      </c>
      <c r="C3872" s="31" t="s">
        <v>36</v>
      </c>
      <c r="D3872" s="31">
        <v>8</v>
      </c>
      <c r="E3872" s="31">
        <v>6</v>
      </c>
      <c r="F3872" s="32">
        <v>45627</v>
      </c>
      <c r="G3872" s="33">
        <v>120865.41</v>
      </c>
      <c r="H3872" s="33">
        <v>39124</v>
      </c>
      <c r="I3872" s="33">
        <v>3064.25</v>
      </c>
      <c r="J3872" s="33">
        <v>24519.93</v>
      </c>
      <c r="K3872" s="33">
        <v>11650.73</v>
      </c>
      <c r="L3872" s="33">
        <v>1294.77</v>
      </c>
      <c r="M3872" s="33"/>
      <c r="N3872" s="33">
        <v>200519.09</v>
      </c>
      <c r="O3872" s="33">
        <v>-2198.9699999999998</v>
      </c>
    </row>
    <row r="3873" spans="1:15" x14ac:dyDescent="0.25">
      <c r="A3873" s="30">
        <v>19</v>
      </c>
      <c r="B3873" s="31" t="s">
        <v>31</v>
      </c>
      <c r="C3873" s="31" t="s">
        <v>32</v>
      </c>
      <c r="D3873" s="31">
        <v>6</v>
      </c>
      <c r="E3873" s="31">
        <v>6</v>
      </c>
      <c r="F3873" s="32">
        <v>45627</v>
      </c>
      <c r="G3873" s="33">
        <v>71125.38</v>
      </c>
      <c r="H3873" s="33">
        <v>34180.699999999997</v>
      </c>
      <c r="I3873" s="31">
        <v>410</v>
      </c>
      <c r="J3873" s="33">
        <v>22407.18</v>
      </c>
      <c r="K3873" s="33">
        <v>3562.5</v>
      </c>
      <c r="L3873" s="31">
        <v>122.99</v>
      </c>
      <c r="M3873" s="31"/>
      <c r="N3873" s="33">
        <v>131808.75</v>
      </c>
      <c r="O3873" s="33">
        <v>-4800.3999999999996</v>
      </c>
    </row>
    <row r="3874" spans="1:15" x14ac:dyDescent="0.25">
      <c r="A3874" s="30">
        <v>89</v>
      </c>
      <c r="B3874" s="31" t="s">
        <v>83</v>
      </c>
      <c r="C3874" s="31" t="s">
        <v>32</v>
      </c>
      <c r="D3874" s="31">
        <v>9</v>
      </c>
      <c r="E3874" s="31">
        <v>6</v>
      </c>
      <c r="F3874" s="32">
        <v>45627</v>
      </c>
      <c r="G3874" s="33">
        <v>108628.87</v>
      </c>
      <c r="H3874" s="33">
        <v>5900</v>
      </c>
      <c r="I3874" s="31">
        <v>0</v>
      </c>
      <c r="J3874" s="33">
        <v>36230.910000000003</v>
      </c>
      <c r="K3874" s="33">
        <v>6335.32</v>
      </c>
      <c r="L3874" s="31">
        <v>29.94</v>
      </c>
      <c r="M3874" s="31"/>
      <c r="N3874" s="33">
        <v>157125.04</v>
      </c>
      <c r="O3874" s="33">
        <v>-1484.47</v>
      </c>
    </row>
    <row r="3875" spans="1:15" x14ac:dyDescent="0.25">
      <c r="A3875" s="30">
        <v>127</v>
      </c>
      <c r="B3875" s="31" t="s">
        <v>128</v>
      </c>
      <c r="C3875" s="31" t="s">
        <v>15</v>
      </c>
      <c r="D3875" s="31">
        <v>7</v>
      </c>
      <c r="E3875" s="31">
        <v>7</v>
      </c>
      <c r="F3875" s="32">
        <v>45627</v>
      </c>
      <c r="G3875" s="33">
        <v>47997.5</v>
      </c>
      <c r="H3875" s="31">
        <v>580</v>
      </c>
      <c r="I3875" s="33">
        <v>2200</v>
      </c>
      <c r="J3875" s="33">
        <v>16083.33</v>
      </c>
      <c r="K3875" s="33">
        <v>7880.85</v>
      </c>
      <c r="L3875" s="31">
        <v>267</v>
      </c>
      <c r="M3875" s="31"/>
      <c r="N3875" s="33">
        <v>75008.679999999993</v>
      </c>
      <c r="O3875" s="33">
        <v>-1654.89</v>
      </c>
    </row>
    <row r="3876" spans="1:15" x14ac:dyDescent="0.25">
      <c r="A3876" s="30">
        <v>114</v>
      </c>
      <c r="B3876" s="31" t="s">
        <v>115</v>
      </c>
      <c r="C3876" s="31" t="s">
        <v>15</v>
      </c>
      <c r="D3876" s="31">
        <v>7</v>
      </c>
      <c r="E3876" s="31">
        <v>6</v>
      </c>
      <c r="F3876" s="32">
        <v>45627</v>
      </c>
      <c r="G3876" s="33">
        <v>42150.39</v>
      </c>
      <c r="H3876" s="31">
        <v>0</v>
      </c>
      <c r="I3876" s="31">
        <v>0</v>
      </c>
      <c r="J3876" s="33">
        <v>13131.97</v>
      </c>
      <c r="K3876" s="33">
        <v>4556.55</v>
      </c>
      <c r="L3876" s="31">
        <v>72</v>
      </c>
      <c r="M3876" s="31"/>
      <c r="N3876" s="33">
        <v>59910.91</v>
      </c>
      <c r="O3876" s="31">
        <v>-407.07</v>
      </c>
    </row>
    <row r="3877" spans="1:15" ht="30" x14ac:dyDescent="0.25">
      <c r="A3877" s="30">
        <v>87</v>
      </c>
      <c r="B3877" s="31" t="s">
        <v>81</v>
      </c>
      <c r="C3877" s="31" t="s">
        <v>20</v>
      </c>
      <c r="D3877" s="31">
        <v>8</v>
      </c>
      <c r="E3877" s="31">
        <v>7</v>
      </c>
      <c r="F3877" s="32">
        <v>45627</v>
      </c>
      <c r="G3877" s="33">
        <v>64066.33</v>
      </c>
      <c r="H3877" s="33">
        <v>3020.1</v>
      </c>
      <c r="I3877" s="33">
        <v>1485</v>
      </c>
      <c r="J3877" s="33">
        <v>15857.98</v>
      </c>
      <c r="K3877" s="33">
        <v>10171.81</v>
      </c>
      <c r="L3877" s="31">
        <v>413.59</v>
      </c>
      <c r="M3877" s="31"/>
      <c r="N3877" s="33">
        <v>95014.81</v>
      </c>
      <c r="O3877" s="31">
        <v>-694.07</v>
      </c>
    </row>
    <row r="3878" spans="1:15" x14ac:dyDescent="0.25">
      <c r="A3878" s="30">
        <v>59</v>
      </c>
      <c r="B3878" s="31" t="s">
        <v>144</v>
      </c>
      <c r="C3878" s="31" t="s">
        <v>15</v>
      </c>
      <c r="D3878" s="31">
        <v>8</v>
      </c>
      <c r="E3878" s="31">
        <v>7</v>
      </c>
      <c r="F3878" s="32">
        <v>45627</v>
      </c>
      <c r="G3878" s="33">
        <v>62868.44</v>
      </c>
      <c r="H3878" s="31">
        <v>426</v>
      </c>
      <c r="I3878" s="31">
        <v>240</v>
      </c>
      <c r="J3878" s="33">
        <v>28873.38</v>
      </c>
      <c r="K3878" s="33">
        <v>10104.61</v>
      </c>
      <c r="L3878" s="31">
        <v>307.44</v>
      </c>
      <c r="M3878" s="31"/>
      <c r="N3878" s="33">
        <v>102819.87</v>
      </c>
      <c r="O3878" s="33">
        <v>18159.34</v>
      </c>
    </row>
    <row r="3879" spans="1:15" x14ac:dyDescent="0.25">
      <c r="A3879" s="30">
        <v>119</v>
      </c>
      <c r="B3879" s="31" t="s">
        <v>131</v>
      </c>
      <c r="C3879" s="31" t="s">
        <v>15</v>
      </c>
      <c r="D3879" s="31">
        <v>7</v>
      </c>
      <c r="E3879" s="31">
        <v>7</v>
      </c>
      <c r="F3879" s="32">
        <v>45627</v>
      </c>
      <c r="G3879" s="33">
        <v>91130.45</v>
      </c>
      <c r="H3879" s="33">
        <v>3835</v>
      </c>
      <c r="I3879" s="31">
        <v>90</v>
      </c>
      <c r="J3879" s="33">
        <v>24077.58</v>
      </c>
      <c r="K3879" s="33">
        <v>6556.07</v>
      </c>
      <c r="L3879" s="31">
        <v>128.81</v>
      </c>
      <c r="M3879" s="31"/>
      <c r="N3879" s="33">
        <v>125817.91</v>
      </c>
      <c r="O3879" s="31">
        <v>339.14</v>
      </c>
    </row>
    <row r="3880" spans="1:15" x14ac:dyDescent="0.25">
      <c r="A3880" s="30">
        <v>41</v>
      </c>
      <c r="B3880" s="31" t="s">
        <v>50</v>
      </c>
      <c r="C3880" s="31" t="s">
        <v>38</v>
      </c>
      <c r="D3880" s="31">
        <v>5</v>
      </c>
      <c r="E3880" s="31">
        <v>6</v>
      </c>
      <c r="F3880" s="32">
        <v>45627</v>
      </c>
      <c r="G3880" s="33">
        <v>51262.23</v>
      </c>
      <c r="H3880" s="33">
        <v>2240</v>
      </c>
      <c r="I3880" s="33">
        <v>1764.99</v>
      </c>
      <c r="J3880" s="33">
        <v>15396.35</v>
      </c>
      <c r="K3880" s="33">
        <v>3630.49</v>
      </c>
      <c r="L3880" s="33">
        <v>1347.1</v>
      </c>
      <c r="M3880" s="33"/>
      <c r="N3880" s="33">
        <v>75641.16</v>
      </c>
      <c r="O3880" s="33">
        <v>-1698.04</v>
      </c>
    </row>
    <row r="3881" spans="1:15" x14ac:dyDescent="0.25">
      <c r="A3881" s="30">
        <v>97</v>
      </c>
      <c r="B3881" s="31" t="s">
        <v>96</v>
      </c>
      <c r="C3881" s="31" t="s">
        <v>15</v>
      </c>
      <c r="D3881" s="31">
        <v>8</v>
      </c>
      <c r="E3881" s="31">
        <v>7</v>
      </c>
      <c r="F3881" s="32">
        <v>45627</v>
      </c>
      <c r="G3881" s="33">
        <v>62786.239999999998</v>
      </c>
      <c r="H3881" s="33">
        <v>17095</v>
      </c>
      <c r="I3881" s="33">
        <v>2220</v>
      </c>
      <c r="J3881" s="33">
        <v>24850.12</v>
      </c>
      <c r="K3881" s="33">
        <v>6795.1</v>
      </c>
      <c r="L3881" s="31">
        <v>38.49</v>
      </c>
      <c r="M3881" s="31"/>
      <c r="N3881" s="33">
        <v>113784.95</v>
      </c>
      <c r="O3881" s="31">
        <v>-55.04</v>
      </c>
    </row>
    <row r="3882" spans="1:15" x14ac:dyDescent="0.25">
      <c r="A3882" s="30">
        <v>8</v>
      </c>
      <c r="B3882" s="31" t="s">
        <v>18</v>
      </c>
      <c r="C3882" s="31" t="s">
        <v>15</v>
      </c>
      <c r="D3882" s="31">
        <v>6</v>
      </c>
      <c r="E3882" s="31">
        <v>6</v>
      </c>
      <c r="F3882" s="32">
        <v>45627</v>
      </c>
      <c r="G3882" s="33">
        <v>53645.51</v>
      </c>
      <c r="H3882" s="33">
        <v>22687.14</v>
      </c>
      <c r="I3882" s="31">
        <v>50</v>
      </c>
      <c r="J3882" s="33">
        <v>34687.51</v>
      </c>
      <c r="K3882" s="33">
        <v>4683.38</v>
      </c>
      <c r="L3882" s="31">
        <v>169.58</v>
      </c>
      <c r="M3882" s="31"/>
      <c r="N3882" s="33">
        <v>115923.12</v>
      </c>
      <c r="O3882" s="31">
        <v>-549.36</v>
      </c>
    </row>
    <row r="3883" spans="1:15" x14ac:dyDescent="0.25">
      <c r="A3883" s="30">
        <v>35</v>
      </c>
      <c r="B3883" s="31" t="s">
        <v>61</v>
      </c>
      <c r="C3883" s="31" t="s">
        <v>15</v>
      </c>
      <c r="D3883" s="31">
        <v>9</v>
      </c>
      <c r="E3883" s="31">
        <v>6</v>
      </c>
      <c r="F3883" s="32">
        <v>45627</v>
      </c>
      <c r="G3883" s="33">
        <v>73818.86</v>
      </c>
      <c r="H3883" s="33">
        <v>9360</v>
      </c>
      <c r="I3883" s="31">
        <v>0</v>
      </c>
      <c r="J3883" s="33">
        <v>29868.31</v>
      </c>
      <c r="K3883" s="33">
        <v>7987.29</v>
      </c>
      <c r="L3883" s="31">
        <v>251.4</v>
      </c>
      <c r="M3883" s="31"/>
      <c r="N3883" s="33">
        <v>121285.86</v>
      </c>
      <c r="O3883" s="33">
        <v>-1196.06</v>
      </c>
    </row>
    <row r="3884" spans="1:15" x14ac:dyDescent="0.25">
      <c r="A3884" s="30">
        <v>55</v>
      </c>
      <c r="B3884" s="31" t="s">
        <v>118</v>
      </c>
      <c r="C3884" s="31" t="s">
        <v>36</v>
      </c>
      <c r="D3884" s="31">
        <v>10</v>
      </c>
      <c r="E3884" s="31">
        <v>6</v>
      </c>
      <c r="F3884" s="32">
        <v>45627</v>
      </c>
      <c r="G3884" s="33">
        <v>61675.64</v>
      </c>
      <c r="H3884" s="31">
        <v>0</v>
      </c>
      <c r="I3884" s="31">
        <v>405</v>
      </c>
      <c r="J3884" s="33">
        <v>13476.59</v>
      </c>
      <c r="K3884" s="33">
        <v>8490.56</v>
      </c>
      <c r="L3884" s="31">
        <v>129.93</v>
      </c>
      <c r="M3884" s="31"/>
      <c r="N3884" s="33">
        <v>84177.72</v>
      </c>
      <c r="O3884" s="31">
        <v>-555.29</v>
      </c>
    </row>
    <row r="3885" spans="1:15" x14ac:dyDescent="0.25">
      <c r="A3885" s="30">
        <v>117</v>
      </c>
      <c r="B3885" s="31" t="s">
        <v>89</v>
      </c>
      <c r="C3885" s="31" t="s">
        <v>15</v>
      </c>
      <c r="D3885" s="31">
        <v>5</v>
      </c>
      <c r="E3885" s="31">
        <v>7</v>
      </c>
      <c r="F3885" s="32">
        <v>45627</v>
      </c>
      <c r="G3885" s="33">
        <v>26144.61</v>
      </c>
      <c r="H3885" s="33">
        <v>4125</v>
      </c>
      <c r="I3885" s="31">
        <v>420</v>
      </c>
      <c r="J3885" s="33">
        <v>14301.76</v>
      </c>
      <c r="K3885" s="33">
        <v>9231.24</v>
      </c>
      <c r="L3885" s="31">
        <v>83.07</v>
      </c>
      <c r="M3885" s="31"/>
      <c r="N3885" s="33">
        <v>54305.68</v>
      </c>
      <c r="O3885" s="31">
        <v>761.3</v>
      </c>
    </row>
    <row r="3886" spans="1:15" x14ac:dyDescent="0.25">
      <c r="A3886" s="30">
        <v>147</v>
      </c>
      <c r="B3886" s="31" t="s">
        <v>136</v>
      </c>
      <c r="C3886" s="31" t="s">
        <v>105</v>
      </c>
      <c r="D3886" s="31">
        <v>8</v>
      </c>
      <c r="E3886" s="31">
        <v>7</v>
      </c>
      <c r="F3886" s="32">
        <v>45627</v>
      </c>
      <c r="G3886" s="33">
        <v>99081.59</v>
      </c>
      <c r="H3886" s="31">
        <v>0</v>
      </c>
      <c r="I3886" s="31">
        <v>0</v>
      </c>
      <c r="J3886" s="33">
        <v>39673.43</v>
      </c>
      <c r="K3886" s="33">
        <v>13123.31</v>
      </c>
      <c r="L3886" s="31">
        <v>853.29</v>
      </c>
      <c r="M3886" s="31"/>
      <c r="N3886" s="33">
        <v>152731.62</v>
      </c>
      <c r="O3886" s="31">
        <v>-594.24</v>
      </c>
    </row>
    <row r="3887" spans="1:15" x14ac:dyDescent="0.25">
      <c r="A3887" s="30">
        <v>27</v>
      </c>
      <c r="B3887" s="31" t="s">
        <v>42</v>
      </c>
      <c r="C3887" s="31" t="s">
        <v>15</v>
      </c>
      <c r="D3887" s="31">
        <v>6</v>
      </c>
      <c r="E3887" s="31">
        <v>6</v>
      </c>
      <c r="F3887" s="32">
        <v>45627</v>
      </c>
      <c r="G3887" s="33">
        <v>79522.880000000005</v>
      </c>
      <c r="H3887" s="31">
        <v>0</v>
      </c>
      <c r="I3887" s="31">
        <v>180</v>
      </c>
      <c r="J3887" s="33">
        <v>32963.94</v>
      </c>
      <c r="K3887" s="33">
        <v>5963.31</v>
      </c>
      <c r="L3887" s="31">
        <v>216</v>
      </c>
      <c r="M3887" s="31"/>
      <c r="N3887" s="33">
        <v>118846.13</v>
      </c>
      <c r="O3887" s="31">
        <v>-358.81</v>
      </c>
    </row>
    <row r="3888" spans="1:15" x14ac:dyDescent="0.25">
      <c r="A3888" s="30">
        <v>90</v>
      </c>
      <c r="B3888" s="31" t="s">
        <v>90</v>
      </c>
      <c r="C3888" s="31" t="s">
        <v>38</v>
      </c>
      <c r="D3888" s="31">
        <v>6</v>
      </c>
      <c r="E3888" s="31">
        <v>7</v>
      </c>
      <c r="F3888" s="32">
        <v>45627</v>
      </c>
      <c r="G3888" s="33">
        <v>52157.14</v>
      </c>
      <c r="H3888" s="33">
        <v>6960</v>
      </c>
      <c r="I3888" s="31">
        <v>97.5</v>
      </c>
      <c r="J3888" s="33">
        <v>23478.9</v>
      </c>
      <c r="K3888" s="33">
        <v>7913.93</v>
      </c>
      <c r="L3888" s="31">
        <v>17.5</v>
      </c>
      <c r="M3888" s="31"/>
      <c r="N3888" s="33">
        <v>90624.97</v>
      </c>
      <c r="O3888" s="33">
        <v>-1474.43</v>
      </c>
    </row>
    <row r="3889" spans="1:15" x14ac:dyDescent="0.25">
      <c r="A3889" s="30">
        <v>121</v>
      </c>
      <c r="B3889" s="31" t="s">
        <v>116</v>
      </c>
      <c r="C3889" s="31" t="s">
        <v>15</v>
      </c>
      <c r="D3889" s="31">
        <v>7</v>
      </c>
      <c r="E3889" s="31">
        <v>7</v>
      </c>
      <c r="F3889" s="32">
        <v>45627</v>
      </c>
      <c r="G3889" s="33">
        <v>39734.769999999997</v>
      </c>
      <c r="H3889" s="33">
        <v>10850</v>
      </c>
      <c r="I3889" s="33">
        <v>1195</v>
      </c>
      <c r="J3889" s="33">
        <v>12234.05</v>
      </c>
      <c r="K3889" s="33">
        <v>5655.3</v>
      </c>
      <c r="L3889" s="31">
        <v>75</v>
      </c>
      <c r="M3889" s="31"/>
      <c r="N3889" s="33">
        <v>69744.12</v>
      </c>
      <c r="O3889" s="31">
        <v>-759.19</v>
      </c>
    </row>
    <row r="3890" spans="1:15" x14ac:dyDescent="0.25">
      <c r="A3890" s="30">
        <v>12</v>
      </c>
      <c r="B3890" s="31" t="s">
        <v>23</v>
      </c>
      <c r="C3890" s="31" t="s">
        <v>15</v>
      </c>
      <c r="D3890" s="31">
        <v>6</v>
      </c>
      <c r="E3890" s="31">
        <v>6</v>
      </c>
      <c r="F3890" s="32">
        <v>45627</v>
      </c>
      <c r="G3890" s="33">
        <v>57736.76</v>
      </c>
      <c r="H3890" s="33">
        <v>11715</v>
      </c>
      <c r="I3890" s="31">
        <v>0</v>
      </c>
      <c r="J3890" s="33">
        <v>23657.75</v>
      </c>
      <c r="K3890" s="33">
        <v>2882.62</v>
      </c>
      <c r="L3890" s="31">
        <v>212</v>
      </c>
      <c r="M3890" s="31"/>
      <c r="N3890" s="33">
        <v>96204.13</v>
      </c>
      <c r="O3890" s="33">
        <v>-1513.85</v>
      </c>
    </row>
    <row r="3891" spans="1:15" x14ac:dyDescent="0.25">
      <c r="A3891" s="30">
        <v>18</v>
      </c>
      <c r="B3891" s="31" t="s">
        <v>29</v>
      </c>
      <c r="C3891" s="31" t="s">
        <v>15</v>
      </c>
      <c r="D3891" s="31">
        <v>6</v>
      </c>
      <c r="E3891" s="31">
        <v>6</v>
      </c>
      <c r="F3891" s="32">
        <v>45627</v>
      </c>
      <c r="G3891" s="33">
        <v>52834.79</v>
      </c>
      <c r="H3891" s="33">
        <v>10274.85</v>
      </c>
      <c r="I3891" s="31">
        <v>639.70000000000005</v>
      </c>
      <c r="J3891" s="33">
        <v>15464.05</v>
      </c>
      <c r="K3891" s="33">
        <v>3729.93</v>
      </c>
      <c r="L3891" s="33">
        <v>1504.26</v>
      </c>
      <c r="M3891" s="33"/>
      <c r="N3891" s="33">
        <v>84447.58</v>
      </c>
      <c r="O3891" s="31">
        <v>-395.78</v>
      </c>
    </row>
    <row r="3892" spans="1:15" x14ac:dyDescent="0.25">
      <c r="A3892" s="30">
        <v>62</v>
      </c>
      <c r="B3892" s="31" t="s">
        <v>63</v>
      </c>
      <c r="C3892" s="31" t="s">
        <v>15</v>
      </c>
      <c r="D3892" s="31">
        <v>9</v>
      </c>
      <c r="E3892" s="31">
        <v>6</v>
      </c>
      <c r="F3892" s="32">
        <v>45627</v>
      </c>
      <c r="G3892" s="33">
        <v>69289.570000000007</v>
      </c>
      <c r="H3892" s="33">
        <v>13142.5</v>
      </c>
      <c r="I3892" s="33">
        <v>1287.5</v>
      </c>
      <c r="J3892" s="33">
        <v>20285.37</v>
      </c>
      <c r="K3892" s="33">
        <v>4810.8100000000004</v>
      </c>
      <c r="L3892" s="31">
        <v>547.39</v>
      </c>
      <c r="M3892" s="31"/>
      <c r="N3892" s="33">
        <v>109363.14</v>
      </c>
      <c r="O3892" s="33">
        <v>-1512.69</v>
      </c>
    </row>
    <row r="3893" spans="1:15" x14ac:dyDescent="0.25">
      <c r="A3893" s="30">
        <v>40</v>
      </c>
      <c r="B3893" s="31" t="s">
        <v>57</v>
      </c>
      <c r="C3893" s="31" t="s">
        <v>32</v>
      </c>
      <c r="D3893" s="31">
        <v>7</v>
      </c>
      <c r="E3893" s="31">
        <v>6</v>
      </c>
      <c r="F3893" s="32">
        <v>45627</v>
      </c>
      <c r="G3893" s="33">
        <v>158699.06</v>
      </c>
      <c r="H3893" s="33">
        <v>3475</v>
      </c>
      <c r="I3893" s="31">
        <v>330</v>
      </c>
      <c r="J3893" s="33">
        <v>48079.61</v>
      </c>
      <c r="K3893" s="33">
        <v>8145.38</v>
      </c>
      <c r="L3893" s="31">
        <v>452.66</v>
      </c>
      <c r="M3893" s="31"/>
      <c r="N3893" s="33">
        <v>219181.71</v>
      </c>
      <c r="O3893" s="31">
        <v>-797.16</v>
      </c>
    </row>
    <row r="3894" spans="1:15" x14ac:dyDescent="0.25">
      <c r="A3894" s="30">
        <v>66</v>
      </c>
      <c r="B3894" s="31" t="s">
        <v>138</v>
      </c>
      <c r="C3894" s="31" t="s">
        <v>32</v>
      </c>
      <c r="D3894" s="31">
        <v>8</v>
      </c>
      <c r="E3894" s="31">
        <v>7</v>
      </c>
      <c r="F3894" s="32">
        <v>45627</v>
      </c>
      <c r="G3894" s="33">
        <v>60385.51</v>
      </c>
      <c r="H3894" s="31">
        <v>565</v>
      </c>
      <c r="I3894" s="31">
        <v>0</v>
      </c>
      <c r="J3894" s="33">
        <v>47759.54</v>
      </c>
      <c r="K3894" s="33">
        <v>14876.47</v>
      </c>
      <c r="L3894" s="31">
        <v>0</v>
      </c>
      <c r="M3894" s="31"/>
      <c r="N3894" s="33">
        <v>123586.52</v>
      </c>
      <c r="O3894" s="33">
        <v>-1241.97</v>
      </c>
    </row>
    <row r="3895" spans="1:15" x14ac:dyDescent="0.25">
      <c r="A3895" s="30">
        <v>17</v>
      </c>
      <c r="B3895" s="31" t="s">
        <v>28</v>
      </c>
      <c r="C3895" s="31" t="s">
        <v>15</v>
      </c>
      <c r="D3895" s="31">
        <v>7</v>
      </c>
      <c r="E3895" s="31">
        <v>6</v>
      </c>
      <c r="F3895" s="32">
        <v>45627</v>
      </c>
      <c r="G3895" s="33">
        <v>62691.32</v>
      </c>
      <c r="H3895" s="31">
        <v>325</v>
      </c>
      <c r="I3895" s="33">
        <v>4513</v>
      </c>
      <c r="J3895" s="33">
        <v>25755.85</v>
      </c>
      <c r="K3895" s="33">
        <v>6060.48</v>
      </c>
      <c r="L3895" s="31">
        <v>458.1</v>
      </c>
      <c r="M3895" s="31"/>
      <c r="N3895" s="33">
        <v>99803.75</v>
      </c>
      <c r="O3895" s="33">
        <v>-4299.92</v>
      </c>
    </row>
    <row r="3896" spans="1:15" x14ac:dyDescent="0.25">
      <c r="A3896" s="30">
        <v>60</v>
      </c>
      <c r="B3896" s="31" t="s">
        <v>67</v>
      </c>
      <c r="C3896" s="31" t="s">
        <v>15</v>
      </c>
      <c r="D3896" s="31">
        <v>7</v>
      </c>
      <c r="E3896" s="31">
        <v>6</v>
      </c>
      <c r="F3896" s="32">
        <v>45627</v>
      </c>
      <c r="G3896" s="33">
        <v>74352.5</v>
      </c>
      <c r="H3896" s="33">
        <v>8050</v>
      </c>
      <c r="I3896" s="33">
        <v>3750</v>
      </c>
      <c r="J3896" s="33">
        <v>35501.5</v>
      </c>
      <c r="K3896" s="33">
        <v>5790</v>
      </c>
      <c r="L3896" s="31">
        <v>658.77</v>
      </c>
      <c r="M3896" s="31"/>
      <c r="N3896" s="33">
        <v>128102.77</v>
      </c>
      <c r="O3896" s="31">
        <v>-537.42999999999995</v>
      </c>
    </row>
    <row r="3897" spans="1:15" x14ac:dyDescent="0.25">
      <c r="A3897" s="30">
        <v>128</v>
      </c>
      <c r="B3897" s="31" t="s">
        <v>111</v>
      </c>
      <c r="C3897" s="31" t="s">
        <v>15</v>
      </c>
      <c r="D3897" s="31">
        <v>7</v>
      </c>
      <c r="E3897" s="31">
        <v>6</v>
      </c>
      <c r="F3897" s="32">
        <v>45627</v>
      </c>
      <c r="G3897" s="33">
        <v>71314.3</v>
      </c>
      <c r="H3897" s="33">
        <v>11415</v>
      </c>
      <c r="I3897" s="31">
        <v>0</v>
      </c>
      <c r="J3897" s="33">
        <v>26220.63</v>
      </c>
      <c r="K3897" s="33">
        <v>8105.44</v>
      </c>
      <c r="L3897" s="31">
        <v>260.98</v>
      </c>
      <c r="M3897" s="31"/>
      <c r="N3897" s="33">
        <v>117316.35</v>
      </c>
      <c r="O3897" s="33">
        <v>-1421.84</v>
      </c>
    </row>
    <row r="3898" spans="1:15" x14ac:dyDescent="0.25">
      <c r="A3898" s="30">
        <v>155</v>
      </c>
      <c r="B3898" s="31" t="s">
        <v>143</v>
      </c>
      <c r="C3898" s="31" t="s">
        <v>15</v>
      </c>
      <c r="D3898" s="31">
        <v>8</v>
      </c>
      <c r="E3898" s="31">
        <v>7</v>
      </c>
      <c r="F3898" s="32">
        <v>45627</v>
      </c>
      <c r="G3898" s="33">
        <v>65474.91</v>
      </c>
      <c r="H3898" s="33">
        <v>4731</v>
      </c>
      <c r="I3898" s="31">
        <v>449</v>
      </c>
      <c r="J3898" s="33">
        <v>23741.9</v>
      </c>
      <c r="K3898" s="33">
        <v>8294.7999999999993</v>
      </c>
      <c r="L3898" s="31">
        <v>952.5</v>
      </c>
      <c r="M3898" s="31"/>
      <c r="N3898" s="33">
        <v>103644.11</v>
      </c>
      <c r="O3898" s="33">
        <v>15357.67</v>
      </c>
    </row>
    <row r="3899" spans="1:15" ht="30" x14ac:dyDescent="0.25">
      <c r="A3899" s="30">
        <v>95</v>
      </c>
      <c r="B3899" s="31" t="s">
        <v>98</v>
      </c>
      <c r="C3899" s="31" t="s">
        <v>59</v>
      </c>
      <c r="D3899" s="31">
        <v>7</v>
      </c>
      <c r="E3899" s="31">
        <v>7</v>
      </c>
      <c r="F3899" s="32">
        <v>45627</v>
      </c>
      <c r="G3899" s="33">
        <v>72337.16</v>
      </c>
      <c r="H3899" s="33">
        <v>5799</v>
      </c>
      <c r="I3899" s="33">
        <v>1145.2</v>
      </c>
      <c r="J3899" s="33">
        <v>21674.11</v>
      </c>
      <c r="K3899" s="33">
        <v>7841.63</v>
      </c>
      <c r="L3899" s="31">
        <v>656.2</v>
      </c>
      <c r="M3899" s="31"/>
      <c r="N3899" s="33">
        <v>109453.3</v>
      </c>
      <c r="O3899" s="33">
        <v>-4384.0200000000004</v>
      </c>
    </row>
    <row r="3900" spans="1:15" x14ac:dyDescent="0.25">
      <c r="A3900" s="30">
        <v>88</v>
      </c>
      <c r="B3900" s="31" t="s">
        <v>92</v>
      </c>
      <c r="C3900" s="31" t="s">
        <v>15</v>
      </c>
      <c r="D3900" s="31">
        <v>7</v>
      </c>
      <c r="E3900" s="31">
        <v>7</v>
      </c>
      <c r="F3900" s="32">
        <v>45627</v>
      </c>
      <c r="G3900" s="33">
        <v>62428.74</v>
      </c>
      <c r="H3900" s="31">
        <v>535</v>
      </c>
      <c r="I3900" s="33">
        <v>2890</v>
      </c>
      <c r="J3900" s="33">
        <v>25825.599999999999</v>
      </c>
      <c r="K3900" s="33">
        <v>8308.7000000000007</v>
      </c>
      <c r="L3900" s="33">
        <v>2867.44</v>
      </c>
      <c r="M3900" s="33"/>
      <c r="N3900" s="33">
        <v>102855.48</v>
      </c>
      <c r="O3900" s="31">
        <v>-90.08</v>
      </c>
    </row>
    <row r="3901" spans="1:15" x14ac:dyDescent="0.25">
      <c r="A3901" s="30">
        <v>56</v>
      </c>
      <c r="B3901" s="31" t="s">
        <v>55</v>
      </c>
      <c r="C3901" s="31" t="s">
        <v>15</v>
      </c>
      <c r="D3901" s="31">
        <v>6</v>
      </c>
      <c r="E3901" s="31">
        <v>6</v>
      </c>
      <c r="F3901" s="32">
        <v>45627</v>
      </c>
      <c r="G3901" s="33">
        <v>36555.74</v>
      </c>
      <c r="H3901" s="33">
        <v>3960.34</v>
      </c>
      <c r="I3901" s="31">
        <v>0</v>
      </c>
      <c r="J3901" s="33">
        <v>18426.060000000001</v>
      </c>
      <c r="K3901" s="33">
        <v>5003.92</v>
      </c>
      <c r="L3901" s="31">
        <v>282.35000000000002</v>
      </c>
      <c r="M3901" s="31"/>
      <c r="N3901" s="33">
        <v>64228.41</v>
      </c>
      <c r="O3901" s="31">
        <v>-161.47</v>
      </c>
    </row>
    <row r="3902" spans="1:15" x14ac:dyDescent="0.25">
      <c r="A3902" s="30">
        <v>100</v>
      </c>
      <c r="B3902" s="31" t="s">
        <v>103</v>
      </c>
      <c r="C3902" s="31" t="s">
        <v>15</v>
      </c>
      <c r="D3902" s="31">
        <v>8</v>
      </c>
      <c r="E3902" s="31">
        <v>6</v>
      </c>
      <c r="F3902" s="32">
        <v>45627</v>
      </c>
      <c r="G3902" s="33">
        <v>11244.68</v>
      </c>
      <c r="H3902" s="31">
        <v>0</v>
      </c>
      <c r="I3902" s="31">
        <v>0</v>
      </c>
      <c r="J3902" s="33">
        <v>26445.78</v>
      </c>
      <c r="K3902" s="33">
        <v>38143.800000000003</v>
      </c>
      <c r="L3902" s="31">
        <v>140.61000000000001</v>
      </c>
      <c r="M3902" s="31"/>
      <c r="N3902" s="33">
        <v>75974.87</v>
      </c>
      <c r="O3902" s="31">
        <v>187.65</v>
      </c>
    </row>
    <row r="3903" spans="1:15" x14ac:dyDescent="0.25">
      <c r="A3903" s="30">
        <v>143</v>
      </c>
      <c r="B3903" s="31" t="s">
        <v>132</v>
      </c>
      <c r="C3903" s="31" t="s">
        <v>32</v>
      </c>
      <c r="D3903" s="31">
        <v>8</v>
      </c>
      <c r="E3903" s="31">
        <v>7</v>
      </c>
      <c r="F3903" s="32">
        <v>45627</v>
      </c>
      <c r="G3903" s="33">
        <v>149441.03</v>
      </c>
      <c r="H3903" s="31">
        <v>0</v>
      </c>
      <c r="I3903" s="31">
        <v>0</v>
      </c>
      <c r="J3903" s="33">
        <v>41460.86</v>
      </c>
      <c r="K3903" s="33">
        <v>16105.04</v>
      </c>
      <c r="L3903" s="31">
        <v>45</v>
      </c>
      <c r="M3903" s="31"/>
      <c r="N3903" s="33">
        <v>207051.93</v>
      </c>
      <c r="O3903" s="33">
        <v>-2794.43</v>
      </c>
    </row>
    <row r="3904" spans="1:15" x14ac:dyDescent="0.25">
      <c r="A3904" s="30">
        <v>113</v>
      </c>
      <c r="B3904" s="31" t="s">
        <v>109</v>
      </c>
      <c r="C3904" s="31" t="s">
        <v>32</v>
      </c>
      <c r="D3904" s="31">
        <v>6</v>
      </c>
      <c r="E3904" s="31">
        <v>7</v>
      </c>
      <c r="F3904" s="32">
        <v>45627</v>
      </c>
      <c r="G3904" s="33">
        <v>66959.17</v>
      </c>
      <c r="H3904" s="33">
        <v>13104.29</v>
      </c>
      <c r="I3904" s="33">
        <v>4370.09</v>
      </c>
      <c r="J3904" s="33">
        <v>19129.05</v>
      </c>
      <c r="K3904" s="33">
        <v>7159.75</v>
      </c>
      <c r="L3904" s="33">
        <v>6527.2</v>
      </c>
      <c r="M3904" s="33"/>
      <c r="N3904" s="33">
        <v>117249.55</v>
      </c>
      <c r="O3904" s="33">
        <v>-3042.68</v>
      </c>
    </row>
    <row r="3905" spans="1:15" ht="30" x14ac:dyDescent="0.25">
      <c r="A3905" s="30">
        <v>85</v>
      </c>
      <c r="B3905" s="31" t="s">
        <v>88</v>
      </c>
      <c r="C3905" s="31" t="s">
        <v>59</v>
      </c>
      <c r="D3905" s="31">
        <v>8</v>
      </c>
      <c r="E3905" s="31">
        <v>6</v>
      </c>
      <c r="F3905" s="32">
        <v>45627</v>
      </c>
      <c r="G3905" s="33">
        <v>58574.49</v>
      </c>
      <c r="H3905" s="33">
        <v>1080</v>
      </c>
      <c r="I3905" s="31">
        <v>85</v>
      </c>
      <c r="J3905" s="33">
        <v>17109.77</v>
      </c>
      <c r="K3905" s="33">
        <v>4941.03</v>
      </c>
      <c r="L3905" s="31">
        <v>203.75</v>
      </c>
      <c r="M3905" s="31"/>
      <c r="N3905" s="33">
        <v>81994.039999999994</v>
      </c>
      <c r="O3905" s="31">
        <v>-817.37</v>
      </c>
    </row>
    <row r="3906" spans="1:15" x14ac:dyDescent="0.25">
      <c r="A3906" s="30">
        <v>32</v>
      </c>
      <c r="B3906" s="31" t="s">
        <v>49</v>
      </c>
      <c r="C3906" s="31" t="s">
        <v>15</v>
      </c>
      <c r="D3906" s="31">
        <v>7</v>
      </c>
      <c r="E3906" s="31">
        <v>7</v>
      </c>
      <c r="F3906" s="32">
        <v>45627</v>
      </c>
      <c r="G3906" s="33">
        <v>80457.53</v>
      </c>
      <c r="H3906" s="33">
        <v>6500</v>
      </c>
      <c r="I3906" s="31">
        <v>0</v>
      </c>
      <c r="J3906" s="33">
        <v>29201.5</v>
      </c>
      <c r="K3906" s="33">
        <v>5549</v>
      </c>
      <c r="L3906" s="31">
        <v>337.94</v>
      </c>
      <c r="M3906" s="31"/>
      <c r="N3906" s="33">
        <v>122045.97</v>
      </c>
      <c r="O3906" s="33">
        <v>-1667.13</v>
      </c>
    </row>
    <row r="3907" spans="1:15" x14ac:dyDescent="0.25">
      <c r="A3907" s="30">
        <v>22</v>
      </c>
      <c r="B3907" s="31" t="s">
        <v>34</v>
      </c>
      <c r="C3907" s="31" t="s">
        <v>15</v>
      </c>
      <c r="D3907" s="31">
        <v>6</v>
      </c>
      <c r="E3907" s="31">
        <v>4.5</v>
      </c>
      <c r="F3907" s="32">
        <v>45627</v>
      </c>
      <c r="G3907" s="33">
        <v>42289.440000000002</v>
      </c>
      <c r="H3907" s="33">
        <v>22860</v>
      </c>
      <c r="I3907" s="33">
        <v>1270</v>
      </c>
      <c r="J3907" s="33">
        <v>16527.14</v>
      </c>
      <c r="K3907" s="33">
        <v>2413.8000000000002</v>
      </c>
      <c r="L3907" s="31">
        <v>49.98</v>
      </c>
      <c r="M3907" s="31"/>
      <c r="N3907" s="33">
        <v>85410.36</v>
      </c>
      <c r="O3907" s="33">
        <v>-1174.67</v>
      </c>
    </row>
    <row r="3908" spans="1:15" ht="30" x14ac:dyDescent="0.25">
      <c r="A3908" s="30">
        <v>15</v>
      </c>
      <c r="B3908" s="31" t="s">
        <v>26</v>
      </c>
      <c r="C3908" s="31" t="s">
        <v>20</v>
      </c>
      <c r="D3908" s="31">
        <v>7</v>
      </c>
      <c r="E3908" s="31">
        <v>6</v>
      </c>
      <c r="F3908" s="32">
        <v>45627</v>
      </c>
      <c r="G3908" s="33">
        <v>62948.95</v>
      </c>
      <c r="H3908" s="33">
        <v>10075</v>
      </c>
      <c r="I3908" s="31">
        <v>598</v>
      </c>
      <c r="J3908" s="33">
        <v>33976.15</v>
      </c>
      <c r="K3908" s="33">
        <v>4574.91</v>
      </c>
      <c r="L3908" s="31">
        <v>82.17</v>
      </c>
      <c r="M3908" s="31"/>
      <c r="N3908" s="33">
        <v>112255.18</v>
      </c>
      <c r="O3908" s="33">
        <v>-2327.17</v>
      </c>
    </row>
    <row r="3909" spans="1:15" x14ac:dyDescent="0.25">
      <c r="A3909" s="30">
        <v>7</v>
      </c>
      <c r="B3909" s="31" t="s">
        <v>17</v>
      </c>
      <c r="C3909" s="31" t="s">
        <v>15</v>
      </c>
      <c r="D3909" s="31">
        <v>6</v>
      </c>
      <c r="E3909" s="31">
        <v>6</v>
      </c>
      <c r="F3909" s="32">
        <v>45627</v>
      </c>
      <c r="G3909" s="33">
        <v>49160.65</v>
      </c>
      <c r="H3909" s="31">
        <v>420</v>
      </c>
      <c r="I3909" s="31">
        <v>0</v>
      </c>
      <c r="J3909" s="33">
        <v>12173.75</v>
      </c>
      <c r="K3909" s="33">
        <v>1889</v>
      </c>
      <c r="L3909" s="31">
        <v>0</v>
      </c>
      <c r="M3909" s="31"/>
      <c r="N3909" s="33">
        <v>63643.4</v>
      </c>
      <c r="O3909" s="33">
        <v>-1078.49</v>
      </c>
    </row>
    <row r="3910" spans="1:15" x14ac:dyDescent="0.25">
      <c r="A3910" s="30">
        <v>70</v>
      </c>
      <c r="B3910" s="31" t="s">
        <v>69</v>
      </c>
      <c r="C3910" s="31" t="s">
        <v>15</v>
      </c>
      <c r="D3910" s="31">
        <v>8</v>
      </c>
      <c r="E3910" s="31">
        <v>6</v>
      </c>
      <c r="F3910" s="32">
        <v>45627</v>
      </c>
      <c r="G3910" s="33">
        <v>67558.19</v>
      </c>
      <c r="H3910" s="33">
        <v>10556</v>
      </c>
      <c r="I3910" s="31">
        <v>465</v>
      </c>
      <c r="J3910" s="33">
        <v>21716.53</v>
      </c>
      <c r="K3910" s="33">
        <v>4737.28</v>
      </c>
      <c r="L3910" s="31">
        <v>206.4</v>
      </c>
      <c r="M3910" s="31"/>
      <c r="N3910" s="33">
        <v>105239.4</v>
      </c>
      <c r="O3910" s="31">
        <v>611.14</v>
      </c>
    </row>
    <row r="3911" spans="1:15" x14ac:dyDescent="0.25">
      <c r="A3911" s="30">
        <v>73</v>
      </c>
      <c r="B3911" s="31" t="s">
        <v>112</v>
      </c>
      <c r="C3911" s="31" t="s">
        <v>38</v>
      </c>
      <c r="D3911" s="31">
        <v>7</v>
      </c>
      <c r="E3911" s="31">
        <v>7</v>
      </c>
      <c r="F3911" s="32">
        <v>45627</v>
      </c>
      <c r="G3911" s="33">
        <v>36179.06</v>
      </c>
      <c r="H3911" s="31">
        <v>0</v>
      </c>
      <c r="I3911" s="33">
        <v>1230</v>
      </c>
      <c r="J3911" s="33">
        <v>13917.36</v>
      </c>
      <c r="K3911" s="33">
        <v>5110.8100000000004</v>
      </c>
      <c r="L3911" s="31">
        <v>60</v>
      </c>
      <c r="M3911" s="31"/>
      <c r="N3911" s="33">
        <v>56497.23</v>
      </c>
      <c r="O3911" s="31">
        <v>-634.27</v>
      </c>
    </row>
    <row r="3912" spans="1:15" x14ac:dyDescent="0.25">
      <c r="A3912" s="30">
        <v>133</v>
      </c>
      <c r="B3912" s="31" t="s">
        <v>135</v>
      </c>
      <c r="C3912" s="31" t="s">
        <v>32</v>
      </c>
      <c r="D3912" s="31">
        <v>7</v>
      </c>
      <c r="E3912" s="31">
        <v>7</v>
      </c>
      <c r="F3912" s="32">
        <v>45627</v>
      </c>
      <c r="G3912" s="33">
        <v>74901.62</v>
      </c>
      <c r="H3912" s="33">
        <v>9807</v>
      </c>
      <c r="I3912" s="33">
        <v>7687.43</v>
      </c>
      <c r="J3912" s="33">
        <v>26949.17</v>
      </c>
      <c r="K3912" s="33">
        <v>9188.81</v>
      </c>
      <c r="L3912" s="33">
        <v>9637.25</v>
      </c>
      <c r="M3912" s="33"/>
      <c r="N3912" s="33">
        <v>138171.28</v>
      </c>
      <c r="O3912" s="33">
        <v>-2441.46</v>
      </c>
    </row>
    <row r="3913" spans="1:15" ht="30" x14ac:dyDescent="0.25">
      <c r="A3913" s="30">
        <v>58</v>
      </c>
      <c r="B3913" s="31" t="s">
        <v>58</v>
      </c>
      <c r="C3913" s="31" t="s">
        <v>59</v>
      </c>
      <c r="D3913" s="31">
        <v>8</v>
      </c>
      <c r="E3913" s="31">
        <v>6</v>
      </c>
      <c r="F3913" s="32">
        <v>45627</v>
      </c>
      <c r="G3913" s="33">
        <v>60742.34</v>
      </c>
      <c r="H3913" s="31">
        <v>0</v>
      </c>
      <c r="I3913" s="33">
        <v>11388</v>
      </c>
      <c r="J3913" s="33">
        <v>17713.91</v>
      </c>
      <c r="K3913" s="33">
        <v>6272.83</v>
      </c>
      <c r="L3913" s="31">
        <v>623.75</v>
      </c>
      <c r="M3913" s="31"/>
      <c r="N3913" s="33">
        <v>96740.83</v>
      </c>
      <c r="O3913" s="31">
        <v>-68.27</v>
      </c>
    </row>
    <row r="3914" spans="1:15" x14ac:dyDescent="0.25">
      <c r="A3914" s="30">
        <v>20</v>
      </c>
      <c r="B3914" s="31" t="s">
        <v>30</v>
      </c>
      <c r="C3914" s="31" t="s">
        <v>15</v>
      </c>
      <c r="D3914" s="31">
        <v>6</v>
      </c>
      <c r="E3914" s="31">
        <v>4.5</v>
      </c>
      <c r="F3914" s="32">
        <v>45627</v>
      </c>
      <c r="G3914" s="33">
        <v>41919.29</v>
      </c>
      <c r="H3914" s="33">
        <v>35680</v>
      </c>
      <c r="I3914" s="31">
        <v>810</v>
      </c>
      <c r="J3914" s="33">
        <v>18210.32</v>
      </c>
      <c r="K3914" s="33">
        <v>4331.62</v>
      </c>
      <c r="L3914" s="31">
        <v>0</v>
      </c>
      <c r="M3914" s="31"/>
      <c r="N3914" s="33">
        <v>100951.23</v>
      </c>
      <c r="O3914" s="33">
        <v>-2496.16</v>
      </c>
    </row>
    <row r="3915" spans="1:15" ht="30" x14ac:dyDescent="0.25">
      <c r="A3915" s="30">
        <v>98</v>
      </c>
      <c r="B3915" s="31" t="s">
        <v>133</v>
      </c>
      <c r="C3915" s="31" t="s">
        <v>59</v>
      </c>
      <c r="D3915" s="31">
        <v>8</v>
      </c>
      <c r="E3915" s="31">
        <v>6</v>
      </c>
      <c r="F3915" s="32">
        <v>45627</v>
      </c>
      <c r="G3915" s="33">
        <v>33721.360000000001</v>
      </c>
      <c r="H3915" s="31">
        <v>0</v>
      </c>
      <c r="I3915" s="31">
        <v>0</v>
      </c>
      <c r="J3915" s="33">
        <v>9278.02</v>
      </c>
      <c r="K3915" s="33">
        <v>2551.9</v>
      </c>
      <c r="L3915" s="31">
        <v>160</v>
      </c>
      <c r="M3915" s="31"/>
      <c r="N3915" s="33">
        <v>45711.28</v>
      </c>
      <c r="O3915" s="33">
        <v>-1466.09</v>
      </c>
    </row>
    <row r="3916" spans="1:15" x14ac:dyDescent="0.25">
      <c r="A3916" s="30">
        <v>106</v>
      </c>
      <c r="B3916" s="31" t="s">
        <v>113</v>
      </c>
      <c r="C3916" s="31" t="s">
        <v>15</v>
      </c>
      <c r="D3916" s="31">
        <v>7</v>
      </c>
      <c r="E3916" s="31">
        <v>4.5</v>
      </c>
      <c r="F3916" s="32">
        <v>45627</v>
      </c>
      <c r="G3916" s="33">
        <v>44387.87</v>
      </c>
      <c r="H3916" s="33">
        <v>7640</v>
      </c>
      <c r="I3916" s="31">
        <v>0</v>
      </c>
      <c r="J3916" s="33">
        <v>9166.6200000000008</v>
      </c>
      <c r="K3916" s="33">
        <v>3236.58</v>
      </c>
      <c r="L3916" s="33">
        <v>2279.8000000000002</v>
      </c>
      <c r="M3916" s="33"/>
      <c r="N3916" s="33">
        <v>66710.87</v>
      </c>
      <c r="O3916" s="31">
        <v>-210.91</v>
      </c>
    </row>
    <row r="3917" spans="1:15" x14ac:dyDescent="0.25">
      <c r="A3917" s="30">
        <v>83</v>
      </c>
      <c r="B3917" s="31" t="s">
        <v>62</v>
      </c>
      <c r="C3917" s="31" t="s">
        <v>15</v>
      </c>
      <c r="D3917" s="31">
        <v>6</v>
      </c>
      <c r="E3917" s="31">
        <v>4.5</v>
      </c>
      <c r="F3917" s="32">
        <v>45627</v>
      </c>
      <c r="G3917" s="33">
        <v>48047.97</v>
      </c>
      <c r="H3917" s="33">
        <v>22100</v>
      </c>
      <c r="I3917" s="31">
        <v>370</v>
      </c>
      <c r="J3917" s="33">
        <v>14696.5</v>
      </c>
      <c r="K3917" s="33">
        <v>3591.5</v>
      </c>
      <c r="L3917" s="31">
        <v>0</v>
      </c>
      <c r="M3917" s="31"/>
      <c r="N3917" s="33">
        <v>88805.97</v>
      </c>
      <c r="O3917" s="33">
        <v>-1396.94</v>
      </c>
    </row>
    <row r="3918" spans="1:15" x14ac:dyDescent="0.25">
      <c r="A3918" s="30">
        <v>14</v>
      </c>
      <c r="B3918" s="31" t="s">
        <v>24</v>
      </c>
      <c r="C3918" s="31" t="s">
        <v>15</v>
      </c>
      <c r="D3918" s="31">
        <v>6</v>
      </c>
      <c r="E3918" s="31">
        <v>4.5</v>
      </c>
      <c r="F3918" s="32">
        <v>45627</v>
      </c>
      <c r="G3918" s="33">
        <v>50304.88</v>
      </c>
      <c r="H3918" s="33">
        <v>12580</v>
      </c>
      <c r="I3918" s="31">
        <v>0</v>
      </c>
      <c r="J3918" s="33">
        <v>18672.43</v>
      </c>
      <c r="K3918" s="33">
        <v>3937.44</v>
      </c>
      <c r="L3918" s="31">
        <v>0</v>
      </c>
      <c r="M3918" s="31"/>
      <c r="N3918" s="33">
        <v>85494.75</v>
      </c>
      <c r="O3918" s="31">
        <v>-339.78</v>
      </c>
    </row>
    <row r="3919" spans="1:15" x14ac:dyDescent="0.25">
      <c r="A3919" s="30">
        <v>63</v>
      </c>
      <c r="B3919" s="31" t="s">
        <v>56</v>
      </c>
      <c r="C3919" s="31" t="s">
        <v>15</v>
      </c>
      <c r="D3919" s="31">
        <v>8</v>
      </c>
      <c r="E3919" s="31">
        <v>6</v>
      </c>
      <c r="F3919" s="32">
        <v>45627</v>
      </c>
      <c r="G3919" s="33">
        <v>78277.960000000006</v>
      </c>
      <c r="H3919" s="33">
        <v>1582.5</v>
      </c>
      <c r="I3919" s="33">
        <v>1045</v>
      </c>
      <c r="J3919" s="33">
        <v>29982.57</v>
      </c>
      <c r="K3919" s="33">
        <v>4172.5</v>
      </c>
      <c r="L3919" s="33">
        <v>2394.4699999999998</v>
      </c>
      <c r="M3919" s="33"/>
      <c r="N3919" s="33">
        <v>117455</v>
      </c>
      <c r="O3919" s="33">
        <v>-1354.18</v>
      </c>
    </row>
    <row r="3920" spans="1:15" x14ac:dyDescent="0.25">
      <c r="A3920" s="30">
        <v>79</v>
      </c>
      <c r="B3920" s="31" t="s">
        <v>123</v>
      </c>
      <c r="C3920" s="31" t="s">
        <v>38</v>
      </c>
      <c r="D3920" s="31">
        <v>7</v>
      </c>
      <c r="E3920" s="31">
        <v>7</v>
      </c>
      <c r="F3920" s="32">
        <v>45627</v>
      </c>
      <c r="G3920" s="33">
        <v>48397.62</v>
      </c>
      <c r="H3920" s="33">
        <v>1495</v>
      </c>
      <c r="I3920" s="31">
        <v>0</v>
      </c>
      <c r="J3920" s="33">
        <v>13521.55</v>
      </c>
      <c r="K3920" s="33">
        <v>5676.74</v>
      </c>
      <c r="L3920" s="31">
        <v>291.76</v>
      </c>
      <c r="M3920" s="31"/>
      <c r="N3920" s="33">
        <v>69382.67</v>
      </c>
      <c r="O3920" s="31">
        <v>-448.42</v>
      </c>
    </row>
    <row r="3921" spans="1:15" x14ac:dyDescent="0.25">
      <c r="A3921" s="30">
        <v>72</v>
      </c>
      <c r="B3921" s="31" t="s">
        <v>71</v>
      </c>
      <c r="C3921" s="31" t="s">
        <v>32</v>
      </c>
      <c r="D3921" s="31">
        <v>8</v>
      </c>
      <c r="E3921" s="31">
        <v>6</v>
      </c>
      <c r="F3921" s="32">
        <v>45627</v>
      </c>
      <c r="G3921" s="33">
        <v>83172.259999999995</v>
      </c>
      <c r="H3921" s="33">
        <v>41110</v>
      </c>
      <c r="I3921" s="33">
        <v>6120</v>
      </c>
      <c r="J3921" s="33">
        <v>25009.4</v>
      </c>
      <c r="K3921" s="33">
        <v>5272.15</v>
      </c>
      <c r="L3921" s="31">
        <v>174.96</v>
      </c>
      <c r="M3921" s="31"/>
      <c r="N3921" s="33">
        <v>160858.76999999999</v>
      </c>
      <c r="O3921" s="33">
        <v>-4700.2</v>
      </c>
    </row>
    <row r="3922" spans="1:15" x14ac:dyDescent="0.25">
      <c r="A3922" s="30">
        <v>108</v>
      </c>
      <c r="B3922" s="31" t="s">
        <v>97</v>
      </c>
      <c r="C3922" s="31" t="s">
        <v>15</v>
      </c>
      <c r="D3922" s="31">
        <v>9</v>
      </c>
      <c r="E3922" s="31">
        <v>4.5</v>
      </c>
      <c r="F3922" s="32">
        <v>45627</v>
      </c>
      <c r="G3922" s="33">
        <v>72734.179999999993</v>
      </c>
      <c r="H3922" s="33">
        <v>14371.06</v>
      </c>
      <c r="I3922" s="31">
        <v>810</v>
      </c>
      <c r="J3922" s="33">
        <v>20296.78</v>
      </c>
      <c r="K3922" s="33">
        <v>5935.14</v>
      </c>
      <c r="L3922" s="31">
        <v>0</v>
      </c>
      <c r="M3922" s="31"/>
      <c r="N3922" s="33">
        <v>114147.16</v>
      </c>
      <c r="O3922" s="33">
        <v>-2865.69</v>
      </c>
    </row>
    <row r="3923" spans="1:15" x14ac:dyDescent="0.25">
      <c r="A3923" s="30">
        <v>26</v>
      </c>
      <c r="B3923" s="31" t="s">
        <v>41</v>
      </c>
      <c r="C3923" s="31" t="s">
        <v>15</v>
      </c>
      <c r="D3923" s="31">
        <v>8</v>
      </c>
      <c r="E3923" s="31">
        <v>6</v>
      </c>
      <c r="F3923" s="32">
        <v>45627</v>
      </c>
      <c r="G3923" s="33">
        <v>73178.97</v>
      </c>
      <c r="H3923" s="33">
        <v>23270</v>
      </c>
      <c r="I3923" s="31">
        <v>0</v>
      </c>
      <c r="J3923" s="33">
        <v>16818.009999999998</v>
      </c>
      <c r="K3923" s="33">
        <v>4032.71</v>
      </c>
      <c r="L3923" s="31">
        <v>854.47</v>
      </c>
      <c r="M3923" s="31"/>
      <c r="N3923" s="33">
        <v>118154.16</v>
      </c>
      <c r="O3923" s="33">
        <v>-3011.93</v>
      </c>
    </row>
    <row r="3924" spans="1:15" x14ac:dyDescent="0.25">
      <c r="A3924" s="30">
        <v>124</v>
      </c>
      <c r="B3924" s="31" t="s">
        <v>121</v>
      </c>
      <c r="C3924" s="31" t="s">
        <v>38</v>
      </c>
      <c r="D3924" s="31">
        <v>8</v>
      </c>
      <c r="E3924" s="31">
        <v>7</v>
      </c>
      <c r="F3924" s="32">
        <v>45627</v>
      </c>
      <c r="G3924" s="33">
        <v>37016.57</v>
      </c>
      <c r="H3924" s="33">
        <v>2421.8000000000002</v>
      </c>
      <c r="I3924" s="31">
        <v>0</v>
      </c>
      <c r="J3924" s="33">
        <v>15923.85</v>
      </c>
      <c r="K3924" s="33">
        <v>3912.88</v>
      </c>
      <c r="L3924" s="33">
        <v>1394.39</v>
      </c>
      <c r="M3924" s="33"/>
      <c r="N3924" s="33">
        <v>60669.49</v>
      </c>
      <c r="O3924" s="31">
        <v>10.64</v>
      </c>
    </row>
    <row r="3925" spans="1:15" x14ac:dyDescent="0.25">
      <c r="A3925" s="30">
        <v>11</v>
      </c>
      <c r="B3925" s="31" t="s">
        <v>22</v>
      </c>
      <c r="C3925" s="31" t="s">
        <v>15</v>
      </c>
      <c r="D3925" s="31">
        <v>6</v>
      </c>
      <c r="E3925" s="31">
        <v>6</v>
      </c>
      <c r="F3925" s="32">
        <v>45627</v>
      </c>
      <c r="G3925" s="33">
        <v>63521.17</v>
      </c>
      <c r="H3925" s="31">
        <v>210</v>
      </c>
      <c r="I3925" s="33">
        <v>1470</v>
      </c>
      <c r="J3925" s="33">
        <v>27835.55</v>
      </c>
      <c r="K3925" s="33">
        <v>4497.71</v>
      </c>
      <c r="L3925" s="31">
        <v>356.29</v>
      </c>
      <c r="M3925" s="31"/>
      <c r="N3925" s="33">
        <v>97890.72</v>
      </c>
      <c r="O3925" s="31">
        <v>-918.59</v>
      </c>
    </row>
    <row r="3926" spans="1:15" x14ac:dyDescent="0.25">
      <c r="A3926" s="30">
        <v>4</v>
      </c>
      <c r="B3926" s="31" t="s">
        <v>37</v>
      </c>
      <c r="C3926" s="31" t="s">
        <v>38</v>
      </c>
      <c r="D3926" s="31">
        <v>5</v>
      </c>
      <c r="E3926" s="31">
        <v>6</v>
      </c>
      <c r="F3926" s="32">
        <v>45627</v>
      </c>
      <c r="G3926" s="33">
        <v>37164.9</v>
      </c>
      <c r="H3926" s="31">
        <v>0</v>
      </c>
      <c r="I3926" s="31">
        <v>0</v>
      </c>
      <c r="J3926" s="33">
        <v>12497.14</v>
      </c>
      <c r="K3926" s="33">
        <v>3273.73</v>
      </c>
      <c r="L3926" s="31">
        <v>58</v>
      </c>
      <c r="M3926" s="31"/>
      <c r="N3926" s="33">
        <v>52993.77</v>
      </c>
      <c r="O3926" s="33">
        <v>1932.39</v>
      </c>
    </row>
    <row r="3927" spans="1:15" x14ac:dyDescent="0.25">
      <c r="A3927" s="30">
        <v>10</v>
      </c>
      <c r="B3927" s="31" t="s">
        <v>21</v>
      </c>
      <c r="C3927" s="31" t="s">
        <v>15</v>
      </c>
      <c r="D3927" s="31">
        <v>6</v>
      </c>
      <c r="E3927" s="31">
        <v>6</v>
      </c>
      <c r="F3927" s="32">
        <v>45627</v>
      </c>
      <c r="G3927" s="33">
        <v>68248.56</v>
      </c>
      <c r="H3927" s="33">
        <v>6730</v>
      </c>
      <c r="I3927" s="31">
        <v>570</v>
      </c>
      <c r="J3927" s="33">
        <v>28739.87</v>
      </c>
      <c r="K3927" s="33">
        <v>7121.5</v>
      </c>
      <c r="L3927" s="31">
        <v>179</v>
      </c>
      <c r="M3927" s="31"/>
      <c r="N3927" s="33">
        <v>111588.93</v>
      </c>
      <c r="O3927" s="31">
        <v>-563.04999999999995</v>
      </c>
    </row>
    <row r="3928" spans="1:15" x14ac:dyDescent="0.25">
      <c r="A3928" s="30">
        <v>134</v>
      </c>
      <c r="B3928" s="31" t="s">
        <v>114</v>
      </c>
      <c r="C3928" s="31" t="s">
        <v>32</v>
      </c>
      <c r="D3928" s="31">
        <v>9</v>
      </c>
      <c r="E3928" s="31">
        <v>6</v>
      </c>
      <c r="F3928" s="32">
        <v>45627</v>
      </c>
      <c r="G3928" s="33">
        <v>97114.33</v>
      </c>
      <c r="H3928" s="33">
        <v>5000</v>
      </c>
      <c r="I3928" s="33">
        <v>2340</v>
      </c>
      <c r="J3928" s="33">
        <v>37272.22</v>
      </c>
      <c r="K3928" s="33">
        <v>6863.73</v>
      </c>
      <c r="L3928" s="31">
        <v>64.97</v>
      </c>
      <c r="M3928" s="31"/>
      <c r="N3928" s="33">
        <v>148655.25</v>
      </c>
      <c r="O3928" s="33">
        <v>-2208.8000000000002</v>
      </c>
    </row>
    <row r="3929" spans="1:15" x14ac:dyDescent="0.25">
      <c r="A3929" s="30">
        <v>21</v>
      </c>
      <c r="B3929" s="31" t="s">
        <v>33</v>
      </c>
      <c r="C3929" s="31" t="s">
        <v>15</v>
      </c>
      <c r="D3929" s="31">
        <v>6</v>
      </c>
      <c r="E3929" s="31">
        <v>6</v>
      </c>
      <c r="F3929" s="32">
        <v>45627</v>
      </c>
      <c r="G3929" s="33">
        <v>87273.75</v>
      </c>
      <c r="H3929" s="33">
        <v>6450</v>
      </c>
      <c r="I3929" s="33">
        <v>1597</v>
      </c>
      <c r="J3929" s="33">
        <v>32322.91</v>
      </c>
      <c r="K3929" s="33">
        <v>6137.18</v>
      </c>
      <c r="L3929" s="33">
        <v>1953.89</v>
      </c>
      <c r="M3929" s="33"/>
      <c r="N3929" s="33">
        <v>135734.73000000001</v>
      </c>
      <c r="O3929" s="31">
        <v>862.35</v>
      </c>
    </row>
    <row r="3930" spans="1:15" x14ac:dyDescent="0.25">
      <c r="A3930" s="30">
        <v>6</v>
      </c>
      <c r="B3930" s="31" t="s">
        <v>16</v>
      </c>
      <c r="C3930" s="31" t="s">
        <v>15</v>
      </c>
      <c r="D3930" s="31">
        <v>6</v>
      </c>
      <c r="E3930" s="31">
        <v>6</v>
      </c>
      <c r="F3930" s="32">
        <v>45627</v>
      </c>
      <c r="G3930" s="33">
        <v>66114.27</v>
      </c>
      <c r="H3930" s="33">
        <v>7025</v>
      </c>
      <c r="I3930" s="33">
        <v>1502</v>
      </c>
      <c r="J3930" s="33">
        <v>21701.95</v>
      </c>
      <c r="K3930" s="33">
        <v>5917.5</v>
      </c>
      <c r="L3930" s="31">
        <v>263.24</v>
      </c>
      <c r="M3930" s="31"/>
      <c r="N3930" s="33">
        <v>102523.96</v>
      </c>
      <c r="O3930" s="33">
        <v>-1819.84</v>
      </c>
    </row>
    <row r="3931" spans="1:15" x14ac:dyDescent="0.25">
      <c r="A3931" s="30">
        <v>49</v>
      </c>
      <c r="B3931" s="31" t="s">
        <v>64</v>
      </c>
      <c r="C3931" s="31" t="s">
        <v>15</v>
      </c>
      <c r="D3931" s="31">
        <v>7</v>
      </c>
      <c r="E3931" s="31">
        <v>6</v>
      </c>
      <c r="F3931" s="32">
        <v>45627</v>
      </c>
      <c r="G3931" s="33">
        <v>58394.53</v>
      </c>
      <c r="H3931" s="31">
        <v>847.99</v>
      </c>
      <c r="I3931" s="33">
        <v>2857.96</v>
      </c>
      <c r="J3931" s="33">
        <v>20834.580000000002</v>
      </c>
      <c r="K3931" s="33">
        <v>4495.25</v>
      </c>
      <c r="L3931" s="31">
        <v>872.97</v>
      </c>
      <c r="M3931" s="31"/>
      <c r="N3931" s="33">
        <v>88303.28</v>
      </c>
      <c r="O3931" s="33">
        <v>1947.27</v>
      </c>
    </row>
    <row r="3932" spans="1:15" x14ac:dyDescent="0.25">
      <c r="A3932" s="30">
        <v>125</v>
      </c>
      <c r="B3932" s="31" t="s">
        <v>137</v>
      </c>
      <c r="C3932" s="31" t="s">
        <v>15</v>
      </c>
      <c r="D3932" s="31">
        <v>6</v>
      </c>
      <c r="E3932" s="31">
        <v>7</v>
      </c>
      <c r="F3932" s="32">
        <v>45627</v>
      </c>
      <c r="G3932" s="33">
        <v>60509.22</v>
      </c>
      <c r="H3932" s="33">
        <v>4200</v>
      </c>
      <c r="I3932" s="33">
        <v>2145</v>
      </c>
      <c r="J3932" s="33">
        <v>25406.23</v>
      </c>
      <c r="K3932" s="33">
        <v>10546</v>
      </c>
      <c r="L3932" s="31">
        <v>175</v>
      </c>
      <c r="M3932" s="31"/>
      <c r="N3932" s="33">
        <v>102981.45</v>
      </c>
      <c r="O3932" s="31">
        <v>-865.08</v>
      </c>
    </row>
    <row r="3933" spans="1:15" x14ac:dyDescent="0.25">
      <c r="A3933" s="30">
        <v>54</v>
      </c>
      <c r="B3933" s="31" t="s">
        <v>65</v>
      </c>
      <c r="C3933" s="31" t="s">
        <v>15</v>
      </c>
      <c r="D3933" s="31">
        <v>8</v>
      </c>
      <c r="E3933" s="31">
        <v>6</v>
      </c>
      <c r="F3933" s="32">
        <v>45627</v>
      </c>
      <c r="G3933" s="33">
        <v>58315.98</v>
      </c>
      <c r="H3933" s="33">
        <v>3975.44</v>
      </c>
      <c r="I3933" s="31">
        <v>300</v>
      </c>
      <c r="J3933" s="33">
        <v>20984.87</v>
      </c>
      <c r="K3933" s="33">
        <v>3328.5</v>
      </c>
      <c r="L3933" s="31">
        <v>0</v>
      </c>
      <c r="M3933" s="31"/>
      <c r="N3933" s="33">
        <v>86904.79</v>
      </c>
      <c r="O3933" s="31">
        <v>572.16</v>
      </c>
    </row>
    <row r="3934" spans="1:15" x14ac:dyDescent="0.25">
      <c r="A3934" s="30">
        <v>24</v>
      </c>
      <c r="B3934" s="31" t="s">
        <v>39</v>
      </c>
      <c r="C3934" s="31" t="s">
        <v>36</v>
      </c>
      <c r="D3934" s="31">
        <v>6</v>
      </c>
      <c r="E3934" s="31">
        <v>6</v>
      </c>
      <c r="F3934" s="32">
        <v>45627</v>
      </c>
      <c r="G3934" s="33">
        <v>76945.52</v>
      </c>
      <c r="H3934" s="31">
        <v>275</v>
      </c>
      <c r="I3934" s="33">
        <v>2291</v>
      </c>
      <c r="J3934" s="33">
        <v>19497.2</v>
      </c>
      <c r="K3934" s="33">
        <v>5997.44</v>
      </c>
      <c r="L3934" s="31">
        <v>51.99</v>
      </c>
      <c r="M3934" s="31"/>
      <c r="N3934" s="33">
        <v>105058.15</v>
      </c>
      <c r="O3934" s="31">
        <v>26.6</v>
      </c>
    </row>
    <row r="3935" spans="1:15" x14ac:dyDescent="0.25">
      <c r="A3935" s="30">
        <v>132</v>
      </c>
      <c r="B3935" s="31" t="s">
        <v>122</v>
      </c>
      <c r="C3935" s="31" t="s">
        <v>38</v>
      </c>
      <c r="D3935" s="31">
        <v>10</v>
      </c>
      <c r="E3935" s="31">
        <v>7</v>
      </c>
      <c r="F3935" s="32">
        <v>45627</v>
      </c>
      <c r="G3935" s="33">
        <v>47356.05</v>
      </c>
      <c r="H3935" s="33">
        <v>3975</v>
      </c>
      <c r="I3935" s="33">
        <v>5903</v>
      </c>
      <c r="J3935" s="33">
        <v>19440.82</v>
      </c>
      <c r="K3935" s="33">
        <v>7821.92</v>
      </c>
      <c r="L3935" s="31">
        <v>192.5</v>
      </c>
      <c r="M3935" s="31"/>
      <c r="N3935" s="33">
        <v>84689.29</v>
      </c>
      <c r="O3935" s="31">
        <v>-683.46</v>
      </c>
    </row>
    <row r="3936" spans="1:15" x14ac:dyDescent="0.25">
      <c r="A3936" s="30">
        <v>140</v>
      </c>
      <c r="B3936" s="31" t="s">
        <v>130</v>
      </c>
      <c r="C3936" s="31" t="s">
        <v>38</v>
      </c>
      <c r="D3936" s="31">
        <v>7</v>
      </c>
      <c r="E3936" s="31">
        <v>7</v>
      </c>
      <c r="F3936" s="32">
        <v>45627</v>
      </c>
      <c r="G3936" s="33">
        <v>64740.09</v>
      </c>
      <c r="H3936" s="33">
        <v>1138.69</v>
      </c>
      <c r="I3936" s="33">
        <v>1346.25</v>
      </c>
      <c r="J3936" s="33">
        <v>23282.400000000001</v>
      </c>
      <c r="K3936" s="33">
        <v>11681.17</v>
      </c>
      <c r="L3936" s="31">
        <v>70</v>
      </c>
      <c r="M3936" s="31"/>
      <c r="N3936" s="33">
        <v>102258.6</v>
      </c>
      <c r="O3936" s="33">
        <v>1773.96</v>
      </c>
    </row>
    <row r="3937" spans="1:15" x14ac:dyDescent="0.25">
      <c r="A3937" s="30">
        <v>137</v>
      </c>
      <c r="B3937" s="31" t="s">
        <v>120</v>
      </c>
      <c r="C3937" s="31" t="s">
        <v>32</v>
      </c>
      <c r="D3937" s="31">
        <v>8</v>
      </c>
      <c r="E3937" s="31">
        <v>7</v>
      </c>
      <c r="F3937" s="32">
        <v>45627</v>
      </c>
      <c r="G3937" s="33">
        <v>78762.37</v>
      </c>
      <c r="H3937" s="31">
        <v>0</v>
      </c>
      <c r="I3937" s="31">
        <v>0</v>
      </c>
      <c r="J3937" s="33">
        <v>38978.339999999997</v>
      </c>
      <c r="K3937" s="33">
        <v>26229.45</v>
      </c>
      <c r="L3937" s="31">
        <v>90</v>
      </c>
      <c r="M3937" s="31"/>
      <c r="N3937" s="33">
        <v>144060.16</v>
      </c>
      <c r="O3937" s="33">
        <v>-1948.72</v>
      </c>
    </row>
    <row r="3938" spans="1:15" x14ac:dyDescent="0.25">
      <c r="A3938" s="30">
        <v>44</v>
      </c>
      <c r="B3938" s="31" t="s">
        <v>84</v>
      </c>
      <c r="C3938" s="31" t="s">
        <v>15</v>
      </c>
      <c r="D3938" s="31">
        <v>7</v>
      </c>
      <c r="E3938" s="31">
        <v>6</v>
      </c>
      <c r="F3938" s="32">
        <v>45627</v>
      </c>
      <c r="G3938" s="33">
        <v>70176.539999999994</v>
      </c>
      <c r="H3938" s="33">
        <v>10825</v>
      </c>
      <c r="I3938" s="33">
        <v>1100</v>
      </c>
      <c r="J3938" s="33">
        <v>26969.9</v>
      </c>
      <c r="K3938" s="33">
        <v>4970.1099999999997</v>
      </c>
      <c r="L3938" s="33">
        <v>1308</v>
      </c>
      <c r="M3938" s="33"/>
      <c r="N3938" s="33">
        <v>115349.55</v>
      </c>
      <c r="O3938" s="31">
        <v>-663.48</v>
      </c>
    </row>
    <row r="3939" spans="1:15" x14ac:dyDescent="0.25">
      <c r="A3939" s="30">
        <v>126</v>
      </c>
      <c r="B3939" s="31" t="s">
        <v>106</v>
      </c>
      <c r="C3939" s="31" t="s">
        <v>15</v>
      </c>
      <c r="D3939" s="31">
        <v>8</v>
      </c>
      <c r="E3939" s="31">
        <v>6</v>
      </c>
      <c r="F3939" s="32">
        <v>45627</v>
      </c>
      <c r="G3939" s="33">
        <v>98734.37</v>
      </c>
      <c r="H3939" s="33">
        <v>8090</v>
      </c>
      <c r="I3939" s="31">
        <v>210</v>
      </c>
      <c r="J3939" s="33">
        <v>40379.56</v>
      </c>
      <c r="K3939" s="33">
        <v>10129.870000000001</v>
      </c>
      <c r="L3939" s="31">
        <v>111</v>
      </c>
      <c r="M3939" s="31"/>
      <c r="N3939" s="33">
        <v>157654.79999999999</v>
      </c>
      <c r="O3939" s="33">
        <v>-2208.54</v>
      </c>
    </row>
    <row r="3940" spans="1:15" x14ac:dyDescent="0.25">
      <c r="A3940" s="30">
        <v>116</v>
      </c>
      <c r="B3940" s="31" t="s">
        <v>129</v>
      </c>
      <c r="C3940" s="31" t="s">
        <v>15</v>
      </c>
      <c r="D3940" s="31">
        <v>8</v>
      </c>
      <c r="E3940" s="31">
        <v>6</v>
      </c>
      <c r="F3940" s="32">
        <v>45627</v>
      </c>
      <c r="G3940" s="33">
        <v>56440</v>
      </c>
      <c r="H3940" s="33">
        <v>3150</v>
      </c>
      <c r="I3940" s="31">
        <v>940</v>
      </c>
      <c r="J3940" s="33">
        <v>19296.5</v>
      </c>
      <c r="K3940" s="33">
        <v>4043.5</v>
      </c>
      <c r="L3940" s="31">
        <v>51</v>
      </c>
      <c r="M3940" s="31"/>
      <c r="N3940" s="33">
        <v>83921</v>
      </c>
      <c r="O3940" s="33">
        <v>-1502.79</v>
      </c>
    </row>
    <row r="3941" spans="1:15" x14ac:dyDescent="0.25">
      <c r="A3941" s="30">
        <v>118</v>
      </c>
      <c r="B3941" s="31" t="s">
        <v>102</v>
      </c>
      <c r="C3941" s="31" t="s">
        <v>15</v>
      </c>
      <c r="D3941" s="31">
        <v>8</v>
      </c>
      <c r="E3941" s="31">
        <v>7</v>
      </c>
      <c r="F3941" s="32">
        <v>45627</v>
      </c>
      <c r="G3941" s="33">
        <v>65963.929999999993</v>
      </c>
      <c r="H3941" s="33">
        <v>5652.95</v>
      </c>
      <c r="I3941" s="31">
        <v>310</v>
      </c>
      <c r="J3941" s="33">
        <v>30478.75</v>
      </c>
      <c r="K3941" s="33">
        <v>9012.43</v>
      </c>
      <c r="L3941" s="31">
        <v>67.98</v>
      </c>
      <c r="M3941" s="31"/>
      <c r="N3941" s="33">
        <v>111486.04</v>
      </c>
      <c r="O3941" s="33">
        <v>-1611.04</v>
      </c>
    </row>
    <row r="3942" spans="1:15" x14ac:dyDescent="0.25">
      <c r="A3942" s="30">
        <v>37</v>
      </c>
      <c r="B3942" s="31" t="s">
        <v>51</v>
      </c>
      <c r="C3942" s="31" t="s">
        <v>36</v>
      </c>
      <c r="D3942" s="31">
        <v>7</v>
      </c>
      <c r="E3942" s="31">
        <v>6</v>
      </c>
      <c r="F3942" s="32">
        <v>45627</v>
      </c>
      <c r="G3942" s="33">
        <v>65040.9</v>
      </c>
      <c r="H3942" s="33">
        <v>14925</v>
      </c>
      <c r="I3942" s="31">
        <v>465</v>
      </c>
      <c r="J3942" s="33">
        <v>21280.42</v>
      </c>
      <c r="K3942" s="33">
        <v>6315.17</v>
      </c>
      <c r="L3942" s="31">
        <v>100</v>
      </c>
      <c r="M3942" s="31"/>
      <c r="N3942" s="33">
        <v>108126.49</v>
      </c>
      <c r="O3942" s="31">
        <v>-439.33</v>
      </c>
    </row>
    <row r="3943" spans="1:15" x14ac:dyDescent="0.25">
      <c r="A3943" s="30">
        <v>94</v>
      </c>
      <c r="B3943" s="31" t="s">
        <v>124</v>
      </c>
      <c r="C3943" s="31" t="s">
        <v>38</v>
      </c>
      <c r="D3943" s="31">
        <v>7</v>
      </c>
      <c r="E3943" s="31">
        <v>7</v>
      </c>
      <c r="F3943" s="32">
        <v>45627</v>
      </c>
      <c r="G3943" s="33">
        <v>43628.43</v>
      </c>
      <c r="H3943" s="31">
        <v>340</v>
      </c>
      <c r="I3943" s="33">
        <v>2548.75</v>
      </c>
      <c r="J3943" s="33">
        <v>14389.35</v>
      </c>
      <c r="K3943" s="33">
        <v>3562.27</v>
      </c>
      <c r="L3943" s="31">
        <v>0</v>
      </c>
      <c r="M3943" s="31"/>
      <c r="N3943" s="33">
        <v>64468.800000000003</v>
      </c>
      <c r="O3943" s="31">
        <v>-582.66</v>
      </c>
    </row>
    <row r="3944" spans="1:15" x14ac:dyDescent="0.25">
      <c r="A3944" s="30">
        <v>47</v>
      </c>
      <c r="B3944" s="31" t="s">
        <v>77</v>
      </c>
      <c r="C3944" s="31" t="s">
        <v>36</v>
      </c>
      <c r="D3944" s="31">
        <v>9</v>
      </c>
      <c r="E3944" s="31">
        <v>6</v>
      </c>
      <c r="F3944" s="32">
        <v>45627</v>
      </c>
      <c r="G3944" s="33">
        <v>122211.69</v>
      </c>
      <c r="H3944" s="33">
        <v>8010</v>
      </c>
      <c r="I3944" s="33">
        <v>8757.75</v>
      </c>
      <c r="J3944" s="33">
        <v>38124.230000000003</v>
      </c>
      <c r="K3944" s="33">
        <v>13661.89</v>
      </c>
      <c r="L3944" s="33">
        <v>2605.21</v>
      </c>
      <c r="M3944" s="33"/>
      <c r="N3944" s="33">
        <v>193370.77</v>
      </c>
      <c r="O3944" s="31">
        <v>-255.73</v>
      </c>
    </row>
    <row r="3945" spans="1:15" x14ac:dyDescent="0.25">
      <c r="A3945" s="30">
        <v>131</v>
      </c>
      <c r="B3945" s="31" t="s">
        <v>108</v>
      </c>
      <c r="C3945" s="31" t="s">
        <v>15</v>
      </c>
      <c r="D3945" s="31">
        <v>7</v>
      </c>
      <c r="E3945" s="31">
        <v>7</v>
      </c>
      <c r="F3945" s="32">
        <v>45627</v>
      </c>
      <c r="G3945" s="33">
        <v>38159.300000000003</v>
      </c>
      <c r="H3945" s="31">
        <v>680</v>
      </c>
      <c r="I3945" s="31">
        <v>0</v>
      </c>
      <c r="J3945" s="33">
        <v>16016.75</v>
      </c>
      <c r="K3945" s="33">
        <v>4023.12</v>
      </c>
      <c r="L3945" s="31">
        <v>203.94</v>
      </c>
      <c r="M3945" s="31"/>
      <c r="N3945" s="33">
        <v>59083.11</v>
      </c>
      <c r="O3945" s="31">
        <v>-885.32</v>
      </c>
    </row>
    <row r="3946" spans="1:15" x14ac:dyDescent="0.25">
      <c r="A3946" s="30">
        <v>80</v>
      </c>
      <c r="B3946" s="31" t="s">
        <v>94</v>
      </c>
      <c r="C3946" s="31" t="s">
        <v>15</v>
      </c>
      <c r="D3946" s="31">
        <v>7</v>
      </c>
      <c r="E3946" s="31">
        <v>7</v>
      </c>
      <c r="F3946" s="32">
        <v>45627</v>
      </c>
      <c r="G3946" s="33">
        <v>45217.59</v>
      </c>
      <c r="H3946" s="33">
        <v>22950</v>
      </c>
      <c r="I3946" s="31">
        <v>20</v>
      </c>
      <c r="J3946" s="33">
        <v>21190.22</v>
      </c>
      <c r="K3946" s="33">
        <v>4851.28</v>
      </c>
      <c r="L3946" s="31">
        <v>93.98</v>
      </c>
      <c r="M3946" s="31"/>
      <c r="N3946" s="33">
        <v>94323.07</v>
      </c>
      <c r="O3946" s="31">
        <v>-672.78</v>
      </c>
    </row>
    <row r="3947" spans="1:15" x14ac:dyDescent="0.25">
      <c r="A3947" s="30">
        <v>38</v>
      </c>
      <c r="B3947" s="31" t="s">
        <v>53</v>
      </c>
      <c r="C3947" s="31" t="s">
        <v>15</v>
      </c>
      <c r="D3947" s="31">
        <v>8</v>
      </c>
      <c r="E3947" s="31">
        <v>6</v>
      </c>
      <c r="F3947" s="32">
        <v>45627</v>
      </c>
      <c r="G3947" s="33">
        <v>43974.83</v>
      </c>
      <c r="H3947" s="33">
        <v>3917.7</v>
      </c>
      <c r="I3947" s="33">
        <v>1620</v>
      </c>
      <c r="J3947" s="33">
        <v>22371.4</v>
      </c>
      <c r="K3947" s="33">
        <v>4002.7</v>
      </c>
      <c r="L3947" s="31">
        <v>44.97</v>
      </c>
      <c r="M3947" s="31"/>
      <c r="N3947" s="33">
        <v>75931.600000000006</v>
      </c>
      <c r="O3947" s="31">
        <v>-627</v>
      </c>
    </row>
    <row r="3948" spans="1:15" x14ac:dyDescent="0.25">
      <c r="A3948" s="30">
        <v>136</v>
      </c>
      <c r="B3948" s="31" t="s">
        <v>134</v>
      </c>
      <c r="C3948" s="31" t="s">
        <v>32</v>
      </c>
      <c r="D3948" s="31">
        <v>8</v>
      </c>
      <c r="E3948" s="31">
        <v>7</v>
      </c>
      <c r="F3948" s="32">
        <v>45627</v>
      </c>
      <c r="G3948" s="33">
        <v>62726.34</v>
      </c>
      <c r="H3948" s="33">
        <v>7185</v>
      </c>
      <c r="I3948" s="33">
        <v>1495</v>
      </c>
      <c r="J3948" s="33">
        <v>22445.040000000001</v>
      </c>
      <c r="K3948" s="33">
        <v>7906.03</v>
      </c>
      <c r="L3948" s="31">
        <v>50</v>
      </c>
      <c r="M3948" s="31"/>
      <c r="N3948" s="33">
        <v>101807.41</v>
      </c>
      <c r="O3948" s="33">
        <v>-1689.78</v>
      </c>
    </row>
    <row r="3949" spans="1:15" x14ac:dyDescent="0.25">
      <c r="A3949" s="30">
        <v>86</v>
      </c>
      <c r="B3949" s="31" t="s">
        <v>104</v>
      </c>
      <c r="C3949" s="31" t="s">
        <v>105</v>
      </c>
      <c r="D3949" s="31">
        <v>7</v>
      </c>
      <c r="E3949" s="31">
        <v>7</v>
      </c>
      <c r="F3949" s="32">
        <v>45627</v>
      </c>
      <c r="G3949" s="33">
        <v>88336.83</v>
      </c>
      <c r="H3949" s="31">
        <v>442.58</v>
      </c>
      <c r="I3949" s="33">
        <v>1829</v>
      </c>
      <c r="J3949" s="33">
        <v>26526.080000000002</v>
      </c>
      <c r="K3949" s="33">
        <v>10116.14</v>
      </c>
      <c r="L3949" s="31">
        <v>385.5</v>
      </c>
      <c r="M3949" s="31"/>
      <c r="N3949" s="33">
        <v>127636.13</v>
      </c>
      <c r="O3949" s="33">
        <v>-2868.77</v>
      </c>
    </row>
    <row r="3950" spans="1:15" x14ac:dyDescent="0.25">
      <c r="A3950" s="30">
        <v>65</v>
      </c>
      <c r="B3950" s="31" t="s">
        <v>82</v>
      </c>
      <c r="C3950" s="31" t="s">
        <v>15</v>
      </c>
      <c r="D3950" s="31">
        <v>8</v>
      </c>
      <c r="E3950" s="31">
        <v>6</v>
      </c>
      <c r="F3950" s="32">
        <v>45627</v>
      </c>
      <c r="G3950" s="33">
        <v>52107.6</v>
      </c>
      <c r="H3950" s="31">
        <v>140</v>
      </c>
      <c r="I3950" s="31">
        <v>20</v>
      </c>
      <c r="J3950" s="33">
        <v>17717.25</v>
      </c>
      <c r="K3950" s="33">
        <v>5680.5</v>
      </c>
      <c r="L3950" s="31">
        <v>115</v>
      </c>
      <c r="M3950" s="31"/>
      <c r="N3950" s="33">
        <v>75780.350000000006</v>
      </c>
      <c r="O3950" s="31">
        <v>-396.13</v>
      </c>
    </row>
    <row r="3951" spans="1:15" x14ac:dyDescent="0.25">
      <c r="A3951" s="30">
        <v>146</v>
      </c>
      <c r="B3951" s="31" t="s">
        <v>119</v>
      </c>
      <c r="C3951" s="31" t="s">
        <v>15</v>
      </c>
      <c r="D3951" s="31">
        <v>8</v>
      </c>
      <c r="E3951" s="31">
        <v>6</v>
      </c>
      <c r="F3951" s="32">
        <v>45627</v>
      </c>
      <c r="G3951" s="33">
        <v>80816.240000000005</v>
      </c>
      <c r="H3951" s="31">
        <v>80</v>
      </c>
      <c r="I3951" s="31">
        <v>40</v>
      </c>
      <c r="J3951" s="33">
        <v>24125.38</v>
      </c>
      <c r="K3951" s="33">
        <v>5959.5</v>
      </c>
      <c r="L3951" s="31">
        <v>244.5</v>
      </c>
      <c r="M3951" s="31"/>
      <c r="N3951" s="33">
        <v>111265.62</v>
      </c>
      <c r="O3951" s="33">
        <v>-1091.6300000000001</v>
      </c>
    </row>
    <row r="3952" spans="1:15" x14ac:dyDescent="0.25">
      <c r="A3952" s="30">
        <v>53</v>
      </c>
      <c r="B3952" s="31" t="s">
        <v>66</v>
      </c>
      <c r="C3952" s="31" t="s">
        <v>36</v>
      </c>
      <c r="D3952" s="31">
        <v>6</v>
      </c>
      <c r="E3952" s="31">
        <v>6</v>
      </c>
      <c r="F3952" s="32">
        <v>45627</v>
      </c>
      <c r="G3952" s="33">
        <v>51783.99</v>
      </c>
      <c r="H3952" s="33">
        <v>18525</v>
      </c>
      <c r="I3952" s="31">
        <v>985</v>
      </c>
      <c r="J3952" s="33">
        <v>13774.73</v>
      </c>
      <c r="K3952" s="33">
        <v>7190.02</v>
      </c>
      <c r="L3952" s="31">
        <v>72</v>
      </c>
      <c r="M3952" s="31"/>
      <c r="N3952" s="33">
        <v>92330.74</v>
      </c>
      <c r="O3952" s="33">
        <v>-1176.31</v>
      </c>
    </row>
    <row r="3953" spans="1:15" x14ac:dyDescent="0.25">
      <c r="A3953" s="30">
        <v>135</v>
      </c>
      <c r="B3953" s="31" t="s">
        <v>107</v>
      </c>
      <c r="C3953" s="31" t="s">
        <v>15</v>
      </c>
      <c r="D3953" s="31">
        <v>7</v>
      </c>
      <c r="E3953" s="31">
        <v>6</v>
      </c>
      <c r="F3953" s="32">
        <v>45658</v>
      </c>
      <c r="G3953" s="33">
        <v>81095</v>
      </c>
      <c r="H3953" s="33">
        <v>20640</v>
      </c>
      <c r="I3953" s="31">
        <v>380</v>
      </c>
      <c r="J3953" s="33">
        <v>23200.85</v>
      </c>
      <c r="K3953" s="33">
        <v>6297.28</v>
      </c>
      <c r="L3953" s="31">
        <v>155.91999999999999</v>
      </c>
      <c r="M3953" s="31"/>
      <c r="N3953" s="33">
        <v>131769.04999999999</v>
      </c>
      <c r="O3953" s="33">
        <v>-2831.16</v>
      </c>
    </row>
    <row r="3954" spans="1:15" x14ac:dyDescent="0.25">
      <c r="A3954" s="30">
        <v>30</v>
      </c>
      <c r="B3954" s="31" t="s">
        <v>43</v>
      </c>
      <c r="C3954" s="31" t="s">
        <v>15</v>
      </c>
      <c r="D3954" s="31">
        <v>7</v>
      </c>
      <c r="E3954" s="31">
        <v>6</v>
      </c>
      <c r="F3954" s="32">
        <v>45658</v>
      </c>
      <c r="G3954" s="33">
        <v>69119.95</v>
      </c>
      <c r="H3954" s="31">
        <v>260</v>
      </c>
      <c r="I3954" s="31">
        <v>609</v>
      </c>
      <c r="J3954" s="33">
        <v>20878.79</v>
      </c>
      <c r="K3954" s="33">
        <v>6311</v>
      </c>
      <c r="L3954" s="33">
        <v>1771.94</v>
      </c>
      <c r="M3954" s="33"/>
      <c r="N3954" s="33">
        <v>98950.68</v>
      </c>
      <c r="O3954" s="33">
        <v>-2843.15</v>
      </c>
    </row>
    <row r="3955" spans="1:15" x14ac:dyDescent="0.25">
      <c r="A3955" s="30">
        <v>96</v>
      </c>
      <c r="B3955" s="31" t="s">
        <v>110</v>
      </c>
      <c r="C3955" s="31" t="s">
        <v>32</v>
      </c>
      <c r="D3955" s="31">
        <v>8</v>
      </c>
      <c r="E3955" s="31">
        <v>7</v>
      </c>
      <c r="F3955" s="32">
        <v>45658</v>
      </c>
      <c r="G3955" s="33">
        <v>109029.75</v>
      </c>
      <c r="H3955" s="31">
        <v>0</v>
      </c>
      <c r="I3955" s="33">
        <v>4575</v>
      </c>
      <c r="J3955" s="33">
        <v>47047.94</v>
      </c>
      <c r="K3955" s="33">
        <v>8323.39</v>
      </c>
      <c r="L3955" s="31">
        <v>195</v>
      </c>
      <c r="M3955" s="31"/>
      <c r="N3955" s="33">
        <v>169171.08</v>
      </c>
      <c r="O3955" s="33">
        <v>-3888.07</v>
      </c>
    </row>
    <row r="3956" spans="1:15" x14ac:dyDescent="0.25">
      <c r="A3956" s="30">
        <v>111</v>
      </c>
      <c r="B3956" s="31" t="s">
        <v>127</v>
      </c>
      <c r="C3956" s="31" t="s">
        <v>38</v>
      </c>
      <c r="D3956" s="31">
        <v>6</v>
      </c>
      <c r="E3956" s="31">
        <v>7</v>
      </c>
      <c r="F3956" s="32">
        <v>45658</v>
      </c>
      <c r="G3956" s="33">
        <v>55802.59</v>
      </c>
      <c r="H3956" s="33">
        <v>4944</v>
      </c>
      <c r="I3956" s="31">
        <v>0</v>
      </c>
      <c r="J3956" s="33">
        <v>14225.61</v>
      </c>
      <c r="K3956" s="33">
        <v>5216.2700000000004</v>
      </c>
      <c r="L3956" s="31">
        <v>644.91999999999996</v>
      </c>
      <c r="M3956" s="31"/>
      <c r="N3956" s="33">
        <v>80833.39</v>
      </c>
      <c r="O3956" s="31">
        <v>-639.63</v>
      </c>
    </row>
    <row r="3957" spans="1:15" x14ac:dyDescent="0.25">
      <c r="A3957" s="30">
        <v>67</v>
      </c>
      <c r="B3957" s="31" t="s">
        <v>68</v>
      </c>
      <c r="C3957" s="31" t="s">
        <v>15</v>
      </c>
      <c r="D3957" s="31">
        <v>8</v>
      </c>
      <c r="E3957" s="31">
        <v>6</v>
      </c>
      <c r="F3957" s="32">
        <v>45658</v>
      </c>
      <c r="G3957" s="33">
        <v>80561.42</v>
      </c>
      <c r="H3957" s="33">
        <v>17050</v>
      </c>
      <c r="I3957" s="33">
        <v>1370</v>
      </c>
      <c r="J3957" s="33">
        <v>24603.919999999998</v>
      </c>
      <c r="K3957" s="33">
        <v>8062.55</v>
      </c>
      <c r="L3957" s="31">
        <v>178</v>
      </c>
      <c r="M3957" s="31"/>
      <c r="N3957" s="33">
        <v>131825.89000000001</v>
      </c>
      <c r="O3957" s="33">
        <v>-2157.23</v>
      </c>
    </row>
    <row r="3958" spans="1:15" x14ac:dyDescent="0.25">
      <c r="A3958" s="30">
        <v>84</v>
      </c>
      <c r="B3958" s="31" t="s">
        <v>101</v>
      </c>
      <c r="C3958" s="31" t="s">
        <v>38</v>
      </c>
      <c r="D3958" s="31">
        <v>6</v>
      </c>
      <c r="E3958" s="31">
        <v>7</v>
      </c>
      <c r="F3958" s="32">
        <v>45658</v>
      </c>
      <c r="G3958" s="33">
        <v>78208.19</v>
      </c>
      <c r="H3958" s="33">
        <v>3600</v>
      </c>
      <c r="I3958" s="31">
        <v>250</v>
      </c>
      <c r="J3958" s="33">
        <v>19078.5</v>
      </c>
      <c r="K3958" s="33">
        <v>6746.75</v>
      </c>
      <c r="L3958" s="31">
        <v>145</v>
      </c>
      <c r="M3958" s="31"/>
      <c r="N3958" s="33">
        <v>108028.44</v>
      </c>
      <c r="O3958" s="33">
        <v>-2080.5500000000002</v>
      </c>
    </row>
    <row r="3959" spans="1:15" x14ac:dyDescent="0.25">
      <c r="A3959" s="30">
        <v>92</v>
      </c>
      <c r="B3959" s="31" t="s">
        <v>93</v>
      </c>
      <c r="C3959" s="31" t="s">
        <v>15</v>
      </c>
      <c r="D3959" s="31">
        <v>8</v>
      </c>
      <c r="E3959" s="31">
        <v>7</v>
      </c>
      <c r="F3959" s="32">
        <v>45658</v>
      </c>
      <c r="G3959" s="33">
        <v>69617.119999999995</v>
      </c>
      <c r="H3959" s="31">
        <v>0</v>
      </c>
      <c r="I3959" s="31">
        <v>0</v>
      </c>
      <c r="J3959" s="33">
        <v>32574.880000000001</v>
      </c>
      <c r="K3959" s="33">
        <v>7614.17</v>
      </c>
      <c r="L3959" s="31">
        <v>135</v>
      </c>
      <c r="M3959" s="31"/>
      <c r="N3959" s="33">
        <v>109941.17</v>
      </c>
      <c r="O3959" s="33">
        <v>-1956.64</v>
      </c>
    </row>
    <row r="3960" spans="1:15" x14ac:dyDescent="0.25">
      <c r="A3960" s="30">
        <v>2</v>
      </c>
      <c r="B3960" s="31" t="s">
        <v>14</v>
      </c>
      <c r="C3960" s="31" t="s">
        <v>15</v>
      </c>
      <c r="D3960" s="31">
        <v>5</v>
      </c>
      <c r="E3960" s="31">
        <v>6</v>
      </c>
      <c r="F3960" s="32">
        <v>45658</v>
      </c>
      <c r="G3960" s="33">
        <v>61415.01</v>
      </c>
      <c r="H3960" s="33">
        <v>12075</v>
      </c>
      <c r="I3960" s="31">
        <v>0</v>
      </c>
      <c r="J3960" s="33">
        <v>23132.26</v>
      </c>
      <c r="K3960" s="33">
        <v>3483.91</v>
      </c>
      <c r="L3960" s="31">
        <v>452</v>
      </c>
      <c r="M3960" s="31"/>
      <c r="N3960" s="33">
        <v>100558.18</v>
      </c>
      <c r="O3960" s="33">
        <v>-1782.43</v>
      </c>
    </row>
    <row r="3961" spans="1:15" x14ac:dyDescent="0.25">
      <c r="A3961" s="30">
        <v>123</v>
      </c>
      <c r="B3961" s="31" t="s">
        <v>125</v>
      </c>
      <c r="C3961" s="31" t="s">
        <v>15</v>
      </c>
      <c r="D3961" s="31">
        <v>8</v>
      </c>
      <c r="E3961" s="31">
        <v>7</v>
      </c>
      <c r="F3961" s="32">
        <v>45658</v>
      </c>
      <c r="G3961" s="33">
        <v>108709.3</v>
      </c>
      <c r="H3961" s="33">
        <v>3489.28</v>
      </c>
      <c r="I3961" s="31">
        <v>105</v>
      </c>
      <c r="J3961" s="33">
        <v>43802.36</v>
      </c>
      <c r="K3961" s="33">
        <v>13981.54</v>
      </c>
      <c r="L3961" s="31">
        <v>95</v>
      </c>
      <c r="M3961" s="31"/>
      <c r="N3961" s="33">
        <v>170182.48</v>
      </c>
      <c r="O3961" s="33">
        <v>-3638.65</v>
      </c>
    </row>
    <row r="3962" spans="1:15" x14ac:dyDescent="0.25">
      <c r="A3962" s="30">
        <v>42</v>
      </c>
      <c r="B3962" s="31" t="s">
        <v>60</v>
      </c>
      <c r="C3962" s="31" t="s">
        <v>15</v>
      </c>
      <c r="D3962" s="31">
        <v>8</v>
      </c>
      <c r="E3962" s="31">
        <v>6</v>
      </c>
      <c r="F3962" s="32">
        <v>45658</v>
      </c>
      <c r="G3962" s="33">
        <v>79842.59</v>
      </c>
      <c r="H3962" s="33">
        <v>10335</v>
      </c>
      <c r="I3962" s="31">
        <v>0</v>
      </c>
      <c r="J3962" s="33">
        <v>27341.61</v>
      </c>
      <c r="K3962" s="33">
        <v>6761.09</v>
      </c>
      <c r="L3962" s="31">
        <v>17.989999999999998</v>
      </c>
      <c r="M3962" s="31"/>
      <c r="N3962" s="33">
        <v>124298.28</v>
      </c>
      <c r="O3962" s="33">
        <v>-1347.55</v>
      </c>
    </row>
    <row r="3963" spans="1:15" x14ac:dyDescent="0.25">
      <c r="A3963" s="30">
        <v>57</v>
      </c>
      <c r="B3963" s="31" t="s">
        <v>86</v>
      </c>
      <c r="C3963" s="31" t="s">
        <v>15</v>
      </c>
      <c r="D3963" s="31">
        <v>7</v>
      </c>
      <c r="E3963" s="31">
        <v>6</v>
      </c>
      <c r="F3963" s="32">
        <v>45658</v>
      </c>
      <c r="G3963" s="33">
        <v>79597.09</v>
      </c>
      <c r="H3963" s="33">
        <v>13108</v>
      </c>
      <c r="I3963" s="31">
        <v>0</v>
      </c>
      <c r="J3963" s="33">
        <v>45103.14</v>
      </c>
      <c r="K3963" s="33">
        <v>7182.25</v>
      </c>
      <c r="L3963" s="31">
        <v>421.9</v>
      </c>
      <c r="M3963" s="31"/>
      <c r="N3963" s="33">
        <v>145412.38</v>
      </c>
      <c r="O3963" s="33">
        <v>-1415.64</v>
      </c>
    </row>
    <row r="3964" spans="1:15" x14ac:dyDescent="0.25">
      <c r="A3964" s="30">
        <v>74</v>
      </c>
      <c r="B3964" s="31" t="s">
        <v>80</v>
      </c>
      <c r="C3964" s="31" t="s">
        <v>36</v>
      </c>
      <c r="D3964" s="31">
        <v>8</v>
      </c>
      <c r="E3964" s="31">
        <v>7</v>
      </c>
      <c r="F3964" s="32">
        <v>45658</v>
      </c>
      <c r="G3964" s="33">
        <v>79932.63</v>
      </c>
      <c r="H3964" s="33">
        <v>5130</v>
      </c>
      <c r="I3964" s="31">
        <v>0</v>
      </c>
      <c r="J3964" s="33">
        <v>15655</v>
      </c>
      <c r="K3964" s="33">
        <v>3344</v>
      </c>
      <c r="L3964" s="31">
        <v>239.25</v>
      </c>
      <c r="M3964" s="31"/>
      <c r="N3964" s="33">
        <v>104300.88</v>
      </c>
      <c r="O3964" s="33">
        <v>-2136.91</v>
      </c>
    </row>
    <row r="3965" spans="1:15" x14ac:dyDescent="0.25">
      <c r="A3965" s="30">
        <v>144</v>
      </c>
      <c r="B3965" s="31" t="s">
        <v>142</v>
      </c>
      <c r="C3965" s="31" t="s">
        <v>32</v>
      </c>
      <c r="D3965" s="31">
        <v>8</v>
      </c>
      <c r="E3965" s="31">
        <v>7</v>
      </c>
      <c r="F3965" s="32">
        <v>45658</v>
      </c>
      <c r="G3965" s="33">
        <v>104147.43</v>
      </c>
      <c r="H3965" s="33">
        <v>5625</v>
      </c>
      <c r="I3965" s="31">
        <v>30</v>
      </c>
      <c r="J3965" s="33">
        <v>33296.39</v>
      </c>
      <c r="K3965" s="33">
        <v>10671.75</v>
      </c>
      <c r="L3965" s="31">
        <v>18</v>
      </c>
      <c r="M3965" s="31"/>
      <c r="N3965" s="33">
        <v>153788.57</v>
      </c>
      <c r="O3965" s="33">
        <v>-7642.26</v>
      </c>
    </row>
    <row r="3966" spans="1:15" x14ac:dyDescent="0.25">
      <c r="A3966" s="30">
        <v>93</v>
      </c>
      <c r="B3966" s="31" t="s">
        <v>100</v>
      </c>
      <c r="C3966" s="31" t="s">
        <v>15</v>
      </c>
      <c r="D3966" s="31">
        <v>8</v>
      </c>
      <c r="E3966" s="31">
        <v>6</v>
      </c>
      <c r="F3966" s="32">
        <v>45658</v>
      </c>
      <c r="G3966" s="33">
        <v>72853.710000000006</v>
      </c>
      <c r="H3966" s="33">
        <v>18370</v>
      </c>
      <c r="I3966" s="31">
        <v>0</v>
      </c>
      <c r="J3966" s="33">
        <v>23253.03</v>
      </c>
      <c r="K3966" s="33">
        <v>7163</v>
      </c>
      <c r="L3966" s="31">
        <v>36</v>
      </c>
      <c r="M3966" s="31"/>
      <c r="N3966" s="33">
        <v>121675.74</v>
      </c>
      <c r="O3966" s="33">
        <v>-2136.27</v>
      </c>
    </row>
    <row r="3967" spans="1:15" x14ac:dyDescent="0.25">
      <c r="A3967" s="30">
        <v>49</v>
      </c>
      <c r="B3967" s="31" t="s">
        <v>64</v>
      </c>
      <c r="C3967" s="31" t="s">
        <v>15</v>
      </c>
      <c r="D3967" s="31">
        <v>7</v>
      </c>
      <c r="E3967" s="31">
        <v>6</v>
      </c>
      <c r="F3967" s="32">
        <v>45658</v>
      </c>
      <c r="G3967" s="33">
        <v>68552.570000000007</v>
      </c>
      <c r="H3967" s="33">
        <v>35113.919999999998</v>
      </c>
      <c r="I3967" s="33">
        <v>3875</v>
      </c>
      <c r="J3967" s="33">
        <v>24557.25</v>
      </c>
      <c r="K3967" s="33">
        <v>4989.26</v>
      </c>
      <c r="L3967" s="33">
        <v>1962.34</v>
      </c>
      <c r="M3967" s="33"/>
      <c r="N3967" s="33">
        <v>139050.34</v>
      </c>
      <c r="O3967" s="33">
        <v>-6218.92</v>
      </c>
    </row>
    <row r="3968" spans="1:15" x14ac:dyDescent="0.25">
      <c r="A3968" s="30">
        <v>119</v>
      </c>
      <c r="B3968" s="31" t="s">
        <v>131</v>
      </c>
      <c r="C3968" s="31" t="s">
        <v>15</v>
      </c>
      <c r="D3968" s="31">
        <v>7</v>
      </c>
      <c r="E3968" s="31">
        <v>7</v>
      </c>
      <c r="F3968" s="32">
        <v>45658</v>
      </c>
      <c r="G3968" s="33">
        <v>99677.17</v>
      </c>
      <c r="H3968" s="33">
        <v>4720</v>
      </c>
      <c r="I3968" s="31">
        <v>0</v>
      </c>
      <c r="J3968" s="33">
        <v>35451.019999999997</v>
      </c>
      <c r="K3968" s="33">
        <v>8084</v>
      </c>
      <c r="L3968" s="31">
        <v>526.25</v>
      </c>
      <c r="M3968" s="31"/>
      <c r="N3968" s="33">
        <v>148458.44</v>
      </c>
      <c r="O3968" s="33">
        <v>-3291.7</v>
      </c>
    </row>
    <row r="3969" spans="1:15" x14ac:dyDescent="0.25">
      <c r="A3969" s="30">
        <v>134</v>
      </c>
      <c r="B3969" s="31" t="s">
        <v>114</v>
      </c>
      <c r="C3969" s="31" t="s">
        <v>32</v>
      </c>
      <c r="D3969" s="31">
        <v>9</v>
      </c>
      <c r="E3969" s="31">
        <v>6</v>
      </c>
      <c r="F3969" s="32">
        <v>45658</v>
      </c>
      <c r="G3969" s="33">
        <v>141468.38</v>
      </c>
      <c r="H3969" s="33">
        <v>39550</v>
      </c>
      <c r="I3969" s="33">
        <v>1860</v>
      </c>
      <c r="J3969" s="33">
        <v>47446.42</v>
      </c>
      <c r="K3969" s="33">
        <v>6832.32</v>
      </c>
      <c r="L3969" s="31">
        <v>83.97</v>
      </c>
      <c r="M3969" s="31"/>
      <c r="N3969" s="33">
        <v>237241.09</v>
      </c>
      <c r="O3969" s="33">
        <v>-5522.85</v>
      </c>
    </row>
    <row r="3970" spans="1:15" x14ac:dyDescent="0.25">
      <c r="A3970" s="30">
        <v>71</v>
      </c>
      <c r="B3970" s="31" t="s">
        <v>73</v>
      </c>
      <c r="C3970" s="31" t="s">
        <v>15</v>
      </c>
      <c r="D3970" s="31">
        <v>7</v>
      </c>
      <c r="E3970" s="31">
        <v>6</v>
      </c>
      <c r="F3970" s="32">
        <v>45658</v>
      </c>
      <c r="G3970" s="33">
        <v>64199.69</v>
      </c>
      <c r="H3970" s="33">
        <v>6970</v>
      </c>
      <c r="I3970" s="31">
        <v>100</v>
      </c>
      <c r="J3970" s="33">
        <v>22391.4</v>
      </c>
      <c r="K3970" s="33">
        <v>6302.91</v>
      </c>
      <c r="L3970" s="31">
        <v>183.45</v>
      </c>
      <c r="M3970" s="31"/>
      <c r="N3970" s="33">
        <v>100147.45</v>
      </c>
      <c r="O3970" s="33">
        <v>-1772.25</v>
      </c>
    </row>
    <row r="3971" spans="1:15" x14ac:dyDescent="0.25">
      <c r="A3971" s="30">
        <v>141</v>
      </c>
      <c r="B3971" s="31" t="s">
        <v>145</v>
      </c>
      <c r="C3971" s="31" t="s">
        <v>32</v>
      </c>
      <c r="D3971" s="31">
        <v>9</v>
      </c>
      <c r="E3971" s="31">
        <v>6</v>
      </c>
      <c r="F3971" s="32">
        <v>45658</v>
      </c>
      <c r="G3971" s="33">
        <v>113403.84</v>
      </c>
      <c r="H3971" s="33">
        <v>24400</v>
      </c>
      <c r="I3971" s="31">
        <v>600</v>
      </c>
      <c r="J3971" s="33">
        <v>34609.24</v>
      </c>
      <c r="K3971" s="33">
        <v>6795.28</v>
      </c>
      <c r="L3971" s="31">
        <v>59.97</v>
      </c>
      <c r="M3971" s="31"/>
      <c r="N3971" s="33">
        <v>179868.33</v>
      </c>
      <c r="O3971" s="33">
        <v>-8331.35</v>
      </c>
    </row>
    <row r="3972" spans="1:15" x14ac:dyDescent="0.25">
      <c r="A3972" s="30">
        <v>4</v>
      </c>
      <c r="B3972" s="31" t="s">
        <v>37</v>
      </c>
      <c r="C3972" s="31" t="s">
        <v>38</v>
      </c>
      <c r="D3972" s="31">
        <v>5</v>
      </c>
      <c r="E3972" s="31">
        <v>6</v>
      </c>
      <c r="F3972" s="32">
        <v>45658</v>
      </c>
      <c r="G3972" s="33">
        <v>48532.66</v>
      </c>
      <c r="H3972" s="33">
        <v>7867.5</v>
      </c>
      <c r="I3972" s="31">
        <v>834.82</v>
      </c>
      <c r="J3972" s="33">
        <v>16435.849999999999</v>
      </c>
      <c r="K3972" s="33">
        <v>4309.07</v>
      </c>
      <c r="L3972" s="31">
        <v>292</v>
      </c>
      <c r="M3972" s="31"/>
      <c r="N3972" s="33">
        <v>78271.899999999994</v>
      </c>
      <c r="O3972" s="31">
        <v>-286.88</v>
      </c>
    </row>
    <row r="3973" spans="1:15" x14ac:dyDescent="0.25">
      <c r="A3973" s="30">
        <v>10</v>
      </c>
      <c r="B3973" s="31" t="s">
        <v>21</v>
      </c>
      <c r="C3973" s="31" t="s">
        <v>15</v>
      </c>
      <c r="D3973" s="31">
        <v>6</v>
      </c>
      <c r="E3973" s="31">
        <v>6</v>
      </c>
      <c r="F3973" s="32">
        <v>45658</v>
      </c>
      <c r="G3973" s="33">
        <v>80102.48</v>
      </c>
      <c r="H3973" s="33">
        <v>32170</v>
      </c>
      <c r="I3973" s="33">
        <v>1034</v>
      </c>
      <c r="J3973" s="33">
        <v>25932.73</v>
      </c>
      <c r="K3973" s="33">
        <v>6285.73</v>
      </c>
      <c r="L3973" s="31">
        <v>132</v>
      </c>
      <c r="M3973" s="31"/>
      <c r="N3973" s="33">
        <v>145656.94</v>
      </c>
      <c r="O3973" s="33">
        <v>-4845.04</v>
      </c>
    </row>
    <row r="3974" spans="1:15" x14ac:dyDescent="0.25">
      <c r="A3974" s="30">
        <v>124</v>
      </c>
      <c r="B3974" s="31" t="s">
        <v>121</v>
      </c>
      <c r="C3974" s="31" t="s">
        <v>38</v>
      </c>
      <c r="D3974" s="31">
        <v>8</v>
      </c>
      <c r="E3974" s="31">
        <v>7</v>
      </c>
      <c r="F3974" s="32">
        <v>45658</v>
      </c>
      <c r="G3974" s="33">
        <v>56616.14</v>
      </c>
      <c r="H3974" s="33">
        <v>5100</v>
      </c>
      <c r="I3974" s="31">
        <v>0</v>
      </c>
      <c r="J3974" s="33">
        <v>21866.95</v>
      </c>
      <c r="K3974" s="33">
        <v>4729.6000000000004</v>
      </c>
      <c r="L3974" s="31">
        <v>420.4</v>
      </c>
      <c r="M3974" s="31"/>
      <c r="N3974" s="33">
        <v>88733.09</v>
      </c>
      <c r="O3974" s="31">
        <v>-482.79</v>
      </c>
    </row>
    <row r="3975" spans="1:15" x14ac:dyDescent="0.25">
      <c r="A3975" s="30">
        <v>29</v>
      </c>
      <c r="B3975" s="31" t="s">
        <v>47</v>
      </c>
      <c r="C3975" s="31" t="s">
        <v>15</v>
      </c>
      <c r="D3975" s="31">
        <v>7</v>
      </c>
      <c r="E3975" s="31">
        <v>6</v>
      </c>
      <c r="F3975" s="32">
        <v>45658</v>
      </c>
      <c r="G3975" s="33">
        <v>59325.54</v>
      </c>
      <c r="H3975" s="33">
        <v>9294</v>
      </c>
      <c r="I3975" s="31">
        <v>350</v>
      </c>
      <c r="J3975" s="33">
        <v>19423.46</v>
      </c>
      <c r="K3975" s="33">
        <v>4591</v>
      </c>
      <c r="L3975" s="31">
        <v>525.96</v>
      </c>
      <c r="M3975" s="31"/>
      <c r="N3975" s="33">
        <v>93509.96</v>
      </c>
      <c r="O3975" s="33">
        <v>-3218.47</v>
      </c>
    </row>
    <row r="3976" spans="1:15" x14ac:dyDescent="0.25">
      <c r="A3976" s="30">
        <v>43</v>
      </c>
      <c r="B3976" s="31" t="s">
        <v>75</v>
      </c>
      <c r="C3976" s="31" t="s">
        <v>15</v>
      </c>
      <c r="D3976" s="31">
        <v>10</v>
      </c>
      <c r="E3976" s="31">
        <v>6</v>
      </c>
      <c r="F3976" s="32">
        <v>45658</v>
      </c>
      <c r="G3976" s="33">
        <v>82938.850000000006</v>
      </c>
      <c r="H3976" s="33">
        <v>10770</v>
      </c>
      <c r="I3976" s="31">
        <v>0</v>
      </c>
      <c r="J3976" s="33">
        <v>28875.55</v>
      </c>
      <c r="K3976" s="33">
        <v>5864.15</v>
      </c>
      <c r="L3976" s="31">
        <v>278.60000000000002</v>
      </c>
      <c r="M3976" s="31"/>
      <c r="N3976" s="33">
        <v>128727.15</v>
      </c>
      <c r="O3976" s="33">
        <v>-1105.8699999999999</v>
      </c>
    </row>
    <row r="3977" spans="1:15" x14ac:dyDescent="0.25">
      <c r="A3977" s="30">
        <v>13</v>
      </c>
      <c r="B3977" s="31" t="s">
        <v>25</v>
      </c>
      <c r="C3977" s="31" t="s">
        <v>15</v>
      </c>
      <c r="D3977" s="31">
        <v>6</v>
      </c>
      <c r="E3977" s="31">
        <v>6</v>
      </c>
      <c r="F3977" s="32">
        <v>45658</v>
      </c>
      <c r="G3977" s="33">
        <v>77388.960000000006</v>
      </c>
      <c r="H3977" s="33">
        <v>14272.2</v>
      </c>
      <c r="I3977" s="33">
        <v>2225</v>
      </c>
      <c r="J3977" s="33">
        <v>26628.6</v>
      </c>
      <c r="K3977" s="33">
        <v>5159.1400000000003</v>
      </c>
      <c r="L3977" s="31">
        <v>101</v>
      </c>
      <c r="M3977" s="31"/>
      <c r="N3977" s="33">
        <v>125774.9</v>
      </c>
      <c r="O3977" s="33">
        <v>-4067.79</v>
      </c>
    </row>
    <row r="3978" spans="1:15" x14ac:dyDescent="0.25">
      <c r="A3978" s="30">
        <v>36</v>
      </c>
      <c r="B3978" s="31" t="s">
        <v>52</v>
      </c>
      <c r="C3978" s="31" t="s">
        <v>15</v>
      </c>
      <c r="D3978" s="31">
        <v>7</v>
      </c>
      <c r="E3978" s="31">
        <v>6</v>
      </c>
      <c r="F3978" s="32">
        <v>45658</v>
      </c>
      <c r="G3978" s="33">
        <v>84772.5</v>
      </c>
      <c r="H3978" s="33">
        <v>18065</v>
      </c>
      <c r="I3978" s="33">
        <v>10530</v>
      </c>
      <c r="J3978" s="33">
        <v>34709.300000000003</v>
      </c>
      <c r="K3978" s="33">
        <v>5706.82</v>
      </c>
      <c r="L3978" s="31">
        <v>0</v>
      </c>
      <c r="M3978" s="31"/>
      <c r="N3978" s="33">
        <v>153783.62</v>
      </c>
      <c r="O3978" s="33">
        <v>-2149.2199999999998</v>
      </c>
    </row>
    <row r="3979" spans="1:15" x14ac:dyDescent="0.25">
      <c r="A3979" s="30">
        <v>16</v>
      </c>
      <c r="B3979" s="31" t="s">
        <v>27</v>
      </c>
      <c r="C3979" s="31" t="s">
        <v>15</v>
      </c>
      <c r="D3979" s="31">
        <v>7</v>
      </c>
      <c r="E3979" s="31">
        <v>7</v>
      </c>
      <c r="F3979" s="32">
        <v>45658</v>
      </c>
      <c r="G3979" s="33">
        <v>75663.3</v>
      </c>
      <c r="H3979" s="33">
        <v>41925</v>
      </c>
      <c r="I3979" s="33">
        <v>1965</v>
      </c>
      <c r="J3979" s="33">
        <v>22088.3</v>
      </c>
      <c r="K3979" s="33">
        <v>5632.23</v>
      </c>
      <c r="L3979" s="31">
        <v>473.99</v>
      </c>
      <c r="M3979" s="31"/>
      <c r="N3979" s="33">
        <v>147747.82</v>
      </c>
      <c r="O3979" s="33">
        <v>-2821.58</v>
      </c>
    </row>
    <row r="3980" spans="1:15" x14ac:dyDescent="0.25">
      <c r="A3980" s="30">
        <v>33</v>
      </c>
      <c r="B3980" s="31" t="s">
        <v>44</v>
      </c>
      <c r="C3980" s="31" t="s">
        <v>32</v>
      </c>
      <c r="D3980" s="31">
        <v>6</v>
      </c>
      <c r="E3980" s="31">
        <v>6</v>
      </c>
      <c r="F3980" s="32">
        <v>45658</v>
      </c>
      <c r="G3980" s="33">
        <v>101372.38</v>
      </c>
      <c r="H3980" s="33">
        <v>35350</v>
      </c>
      <c r="I3980" s="31">
        <v>180</v>
      </c>
      <c r="J3980" s="33">
        <v>25935.87</v>
      </c>
      <c r="K3980" s="33">
        <v>4510.38</v>
      </c>
      <c r="L3980" s="31">
        <v>0</v>
      </c>
      <c r="M3980" s="31"/>
      <c r="N3980" s="33">
        <v>167348.63</v>
      </c>
      <c r="O3980" s="33">
        <v>-5334.37</v>
      </c>
    </row>
    <row r="3981" spans="1:15" x14ac:dyDescent="0.25">
      <c r="A3981" s="30">
        <v>28</v>
      </c>
      <c r="B3981" s="31" t="s">
        <v>46</v>
      </c>
      <c r="C3981" s="31" t="s">
        <v>15</v>
      </c>
      <c r="D3981" s="31">
        <v>8</v>
      </c>
      <c r="E3981" s="31">
        <v>6</v>
      </c>
      <c r="F3981" s="32">
        <v>45658</v>
      </c>
      <c r="G3981" s="33">
        <v>59140</v>
      </c>
      <c r="H3981" s="33">
        <v>5400</v>
      </c>
      <c r="I3981" s="33">
        <v>1578</v>
      </c>
      <c r="J3981" s="33">
        <v>18119</v>
      </c>
      <c r="K3981" s="33">
        <v>5006</v>
      </c>
      <c r="L3981" s="31">
        <v>144.94</v>
      </c>
      <c r="M3981" s="31"/>
      <c r="N3981" s="33">
        <v>89387.94</v>
      </c>
      <c r="O3981" s="33">
        <v>-1282.83</v>
      </c>
    </row>
    <row r="3982" spans="1:15" x14ac:dyDescent="0.25">
      <c r="A3982" s="30">
        <v>11</v>
      </c>
      <c r="B3982" s="31" t="s">
        <v>22</v>
      </c>
      <c r="C3982" s="31" t="s">
        <v>15</v>
      </c>
      <c r="D3982" s="31">
        <v>6</v>
      </c>
      <c r="E3982" s="31">
        <v>6</v>
      </c>
      <c r="F3982" s="32">
        <v>45658</v>
      </c>
      <c r="G3982" s="33">
        <v>78028.36</v>
      </c>
      <c r="H3982" s="33">
        <v>21585</v>
      </c>
      <c r="I3982" s="33">
        <v>1805.02</v>
      </c>
      <c r="J3982" s="33">
        <v>28858.75</v>
      </c>
      <c r="K3982" s="33">
        <v>4665.7299999999996</v>
      </c>
      <c r="L3982" s="31">
        <v>410</v>
      </c>
      <c r="M3982" s="31"/>
      <c r="N3982" s="33">
        <v>135352.85999999999</v>
      </c>
      <c r="O3982" s="33">
        <v>-4520.47</v>
      </c>
    </row>
    <row r="3983" spans="1:15" x14ac:dyDescent="0.25">
      <c r="A3983" s="30">
        <v>61</v>
      </c>
      <c r="B3983" s="31" t="s">
        <v>78</v>
      </c>
      <c r="C3983" s="31" t="s">
        <v>15</v>
      </c>
      <c r="D3983" s="31">
        <v>8</v>
      </c>
      <c r="E3983" s="31" t="s">
        <v>79</v>
      </c>
      <c r="F3983" s="32">
        <v>45658</v>
      </c>
      <c r="G3983" s="33">
        <v>86864.59</v>
      </c>
      <c r="H3983" s="33">
        <v>1120</v>
      </c>
      <c r="I3983" s="31">
        <v>625</v>
      </c>
      <c r="J3983" s="33">
        <v>29733.68</v>
      </c>
      <c r="K3983" s="33">
        <v>3522.15</v>
      </c>
      <c r="L3983" s="31">
        <v>0</v>
      </c>
      <c r="M3983" s="31"/>
      <c r="N3983" s="33">
        <v>121865.42</v>
      </c>
      <c r="O3983" s="33">
        <v>-1909.58</v>
      </c>
    </row>
    <row r="3984" spans="1:15" x14ac:dyDescent="0.25">
      <c r="A3984" s="30">
        <v>72</v>
      </c>
      <c r="B3984" s="31" t="s">
        <v>71</v>
      </c>
      <c r="C3984" s="31" t="s">
        <v>32</v>
      </c>
      <c r="D3984" s="31">
        <v>8</v>
      </c>
      <c r="E3984" s="31">
        <v>6</v>
      </c>
      <c r="F3984" s="32">
        <v>45658</v>
      </c>
      <c r="G3984" s="33">
        <v>98336</v>
      </c>
      <c r="H3984" s="33">
        <v>11920</v>
      </c>
      <c r="I3984" s="33">
        <v>4333</v>
      </c>
      <c r="J3984" s="33">
        <v>28395.8</v>
      </c>
      <c r="K3984" s="33">
        <v>5910.7</v>
      </c>
      <c r="L3984" s="31">
        <v>140</v>
      </c>
      <c r="M3984" s="31"/>
      <c r="N3984" s="33">
        <v>149035.5</v>
      </c>
      <c r="O3984" s="33">
        <v>-4032.98</v>
      </c>
    </row>
    <row r="3985" spans="1:15" x14ac:dyDescent="0.25">
      <c r="A3985" s="30">
        <v>126</v>
      </c>
      <c r="B3985" s="31" t="s">
        <v>106</v>
      </c>
      <c r="C3985" s="31" t="s">
        <v>15</v>
      </c>
      <c r="D3985" s="31">
        <v>8</v>
      </c>
      <c r="E3985" s="31">
        <v>6</v>
      </c>
      <c r="F3985" s="32">
        <v>45658</v>
      </c>
      <c r="G3985" s="33">
        <v>106123.76</v>
      </c>
      <c r="H3985" s="33">
        <v>60720.18</v>
      </c>
      <c r="I3985" s="33">
        <v>2749.3</v>
      </c>
      <c r="J3985" s="33">
        <v>41394.160000000003</v>
      </c>
      <c r="K3985" s="33">
        <v>10562.01</v>
      </c>
      <c r="L3985" s="31">
        <v>558.75</v>
      </c>
      <c r="M3985" s="31"/>
      <c r="N3985" s="33">
        <v>222108.16</v>
      </c>
      <c r="O3985" s="33">
        <v>-5676.58</v>
      </c>
    </row>
    <row r="3986" spans="1:15" x14ac:dyDescent="0.25">
      <c r="A3986" s="30">
        <v>64</v>
      </c>
      <c r="B3986" s="31" t="s">
        <v>70</v>
      </c>
      <c r="C3986" s="31" t="s">
        <v>32</v>
      </c>
      <c r="D3986" s="31">
        <v>9</v>
      </c>
      <c r="E3986" s="31">
        <v>6</v>
      </c>
      <c r="F3986" s="32">
        <v>45658</v>
      </c>
      <c r="G3986" s="33">
        <v>136549.23000000001</v>
      </c>
      <c r="H3986" s="33">
        <v>71116.5</v>
      </c>
      <c r="I3986" s="33">
        <v>1639</v>
      </c>
      <c r="J3986" s="33">
        <v>48042.26</v>
      </c>
      <c r="K3986" s="33">
        <v>5515.65</v>
      </c>
      <c r="L3986" s="31">
        <v>270.98</v>
      </c>
      <c r="M3986" s="31"/>
      <c r="N3986" s="33">
        <v>263133.62</v>
      </c>
      <c r="O3986" s="33">
        <v>-13315.9</v>
      </c>
    </row>
    <row r="3987" spans="1:15" x14ac:dyDescent="0.25">
      <c r="A3987" s="30">
        <v>34</v>
      </c>
      <c r="B3987" s="31" t="s">
        <v>48</v>
      </c>
      <c r="C3987" s="31" t="s">
        <v>15</v>
      </c>
      <c r="D3987" s="31">
        <v>7</v>
      </c>
      <c r="E3987" s="31">
        <v>6</v>
      </c>
      <c r="F3987" s="32">
        <v>45658</v>
      </c>
      <c r="G3987" s="33">
        <v>89076.55</v>
      </c>
      <c r="H3987" s="33">
        <v>50748</v>
      </c>
      <c r="I3987" s="33">
        <v>1240</v>
      </c>
      <c r="J3987" s="33">
        <v>40862.26</v>
      </c>
      <c r="K3987" s="33">
        <v>5974.87</v>
      </c>
      <c r="L3987" s="31">
        <v>189.95</v>
      </c>
      <c r="M3987" s="31"/>
      <c r="N3987" s="33">
        <v>188091.63</v>
      </c>
      <c r="O3987" s="33">
        <v>-4613.0600000000004</v>
      </c>
    </row>
    <row r="3988" spans="1:15" x14ac:dyDescent="0.25">
      <c r="A3988" s="30">
        <v>23</v>
      </c>
      <c r="B3988" s="31" t="s">
        <v>35</v>
      </c>
      <c r="C3988" s="31" t="s">
        <v>36</v>
      </c>
      <c r="D3988" s="31">
        <v>6</v>
      </c>
      <c r="E3988" s="31">
        <v>6</v>
      </c>
      <c r="F3988" s="32">
        <v>45658</v>
      </c>
      <c r="G3988" s="33">
        <v>74496.990000000005</v>
      </c>
      <c r="H3988" s="33">
        <v>29671.25</v>
      </c>
      <c r="I3988" s="33">
        <v>1560</v>
      </c>
      <c r="J3988" s="33">
        <v>23994.080000000002</v>
      </c>
      <c r="K3988" s="33">
        <v>6046.35</v>
      </c>
      <c r="L3988" s="31">
        <v>0</v>
      </c>
      <c r="M3988" s="31"/>
      <c r="N3988" s="33">
        <v>135768.67000000001</v>
      </c>
      <c r="O3988" s="33">
        <v>-2960.19</v>
      </c>
    </row>
    <row r="3989" spans="1:15" x14ac:dyDescent="0.25">
      <c r="A3989" s="30">
        <v>48</v>
      </c>
      <c r="B3989" s="31" t="s">
        <v>95</v>
      </c>
      <c r="C3989" s="31" t="s">
        <v>36</v>
      </c>
      <c r="D3989" s="31">
        <v>8</v>
      </c>
      <c r="E3989" s="31">
        <v>6</v>
      </c>
      <c r="F3989" s="32">
        <v>45658</v>
      </c>
      <c r="G3989" s="33">
        <v>149476.01</v>
      </c>
      <c r="H3989" s="33">
        <v>21880.36</v>
      </c>
      <c r="I3989" s="33">
        <v>4411.2</v>
      </c>
      <c r="J3989" s="33">
        <v>36519.800000000003</v>
      </c>
      <c r="K3989" s="33">
        <v>13439.64</v>
      </c>
      <c r="L3989" s="33">
        <v>1748.42</v>
      </c>
      <c r="M3989" s="33"/>
      <c r="N3989" s="33">
        <v>227475.43</v>
      </c>
      <c r="O3989" s="33">
        <v>-7376.61</v>
      </c>
    </row>
    <row r="3990" spans="1:15" x14ac:dyDescent="0.25">
      <c r="A3990" s="30">
        <v>139</v>
      </c>
      <c r="B3990" s="31" t="s">
        <v>139</v>
      </c>
      <c r="C3990" s="31" t="s">
        <v>38</v>
      </c>
      <c r="D3990" s="31">
        <v>9</v>
      </c>
      <c r="E3990" s="31">
        <v>7</v>
      </c>
      <c r="F3990" s="32">
        <v>45658</v>
      </c>
      <c r="G3990" s="33">
        <v>26378.87</v>
      </c>
      <c r="H3990" s="33">
        <v>3600</v>
      </c>
      <c r="I3990" s="31">
        <v>0</v>
      </c>
      <c r="J3990" s="33">
        <v>15608.71</v>
      </c>
      <c r="K3990" s="33">
        <v>4563.7</v>
      </c>
      <c r="L3990" s="31">
        <v>322</v>
      </c>
      <c r="M3990" s="31"/>
      <c r="N3990" s="33">
        <v>50473.279999999999</v>
      </c>
      <c r="O3990" s="31">
        <v>0</v>
      </c>
    </row>
    <row r="3991" spans="1:15" x14ac:dyDescent="0.25">
      <c r="A3991" s="30">
        <v>19</v>
      </c>
      <c r="B3991" s="31" t="s">
        <v>31</v>
      </c>
      <c r="C3991" s="31" t="s">
        <v>32</v>
      </c>
      <c r="D3991" s="31">
        <v>6</v>
      </c>
      <c r="E3991" s="31">
        <v>6</v>
      </c>
      <c r="F3991" s="32">
        <v>45658</v>
      </c>
      <c r="G3991" s="33">
        <v>84949.119999999995</v>
      </c>
      <c r="H3991" s="33">
        <v>15200</v>
      </c>
      <c r="I3991" s="33">
        <v>3152.5</v>
      </c>
      <c r="J3991" s="33">
        <v>26736.59</v>
      </c>
      <c r="K3991" s="33">
        <v>3809.25</v>
      </c>
      <c r="L3991" s="31">
        <v>80</v>
      </c>
      <c r="M3991" s="31"/>
      <c r="N3991" s="33">
        <v>133927.46</v>
      </c>
      <c r="O3991" s="33">
        <v>-3363.22</v>
      </c>
    </row>
    <row r="3992" spans="1:15" x14ac:dyDescent="0.25">
      <c r="A3992" s="30">
        <v>89</v>
      </c>
      <c r="B3992" s="31" t="s">
        <v>83</v>
      </c>
      <c r="C3992" s="31" t="s">
        <v>32</v>
      </c>
      <c r="D3992" s="31">
        <v>9</v>
      </c>
      <c r="E3992" s="31">
        <v>6</v>
      </c>
      <c r="F3992" s="32">
        <v>45658</v>
      </c>
      <c r="G3992" s="33">
        <v>151160.6</v>
      </c>
      <c r="H3992" s="33">
        <v>36600</v>
      </c>
      <c r="I3992" s="31">
        <v>110</v>
      </c>
      <c r="J3992" s="33">
        <v>42191.06</v>
      </c>
      <c r="K3992" s="33">
        <v>7414.48</v>
      </c>
      <c r="L3992" s="31">
        <v>40</v>
      </c>
      <c r="M3992" s="31"/>
      <c r="N3992" s="33">
        <v>237516.14</v>
      </c>
      <c r="O3992" s="33">
        <v>-4763.59</v>
      </c>
    </row>
    <row r="3993" spans="1:15" x14ac:dyDescent="0.25">
      <c r="A3993" s="30">
        <v>18</v>
      </c>
      <c r="B3993" s="31" t="s">
        <v>29</v>
      </c>
      <c r="C3993" s="31" t="s">
        <v>15</v>
      </c>
      <c r="D3993" s="31">
        <v>6</v>
      </c>
      <c r="E3993" s="31">
        <v>6</v>
      </c>
      <c r="F3993" s="32">
        <v>45658</v>
      </c>
      <c r="G3993" s="33">
        <v>55109.66</v>
      </c>
      <c r="H3993" s="33">
        <v>22259.040000000001</v>
      </c>
      <c r="I3993" s="31">
        <v>631</v>
      </c>
      <c r="J3993" s="33">
        <v>16697.39</v>
      </c>
      <c r="K3993" s="33">
        <v>3541.14</v>
      </c>
      <c r="L3993" s="33">
        <v>1126.3399999999999</v>
      </c>
      <c r="M3993" s="33"/>
      <c r="N3993" s="33">
        <v>99364.57</v>
      </c>
      <c r="O3993" s="33">
        <v>-4393.4799999999996</v>
      </c>
    </row>
    <row r="3994" spans="1:15" x14ac:dyDescent="0.25">
      <c r="A3994" s="30">
        <v>114</v>
      </c>
      <c r="B3994" s="31" t="s">
        <v>115</v>
      </c>
      <c r="C3994" s="31" t="s">
        <v>15</v>
      </c>
      <c r="D3994" s="31">
        <v>7</v>
      </c>
      <c r="E3994" s="31">
        <v>6</v>
      </c>
      <c r="F3994" s="32">
        <v>45658</v>
      </c>
      <c r="G3994" s="33">
        <v>50300.42</v>
      </c>
      <c r="H3994" s="33">
        <v>6723</v>
      </c>
      <c r="I3994" s="31">
        <v>0</v>
      </c>
      <c r="J3994" s="33">
        <v>16172.05</v>
      </c>
      <c r="K3994" s="33">
        <v>5722.55</v>
      </c>
      <c r="L3994" s="31">
        <v>30</v>
      </c>
      <c r="M3994" s="31"/>
      <c r="N3994" s="33">
        <v>78948.02</v>
      </c>
      <c r="O3994" s="33">
        <v>-1146.8699999999999</v>
      </c>
    </row>
    <row r="3995" spans="1:15" x14ac:dyDescent="0.25">
      <c r="A3995" s="30">
        <v>129</v>
      </c>
      <c r="B3995" s="31" t="s">
        <v>117</v>
      </c>
      <c r="C3995" s="31" t="s">
        <v>32</v>
      </c>
      <c r="D3995" s="31">
        <v>10</v>
      </c>
      <c r="E3995" s="31">
        <v>7</v>
      </c>
      <c r="F3995" s="32">
        <v>45658</v>
      </c>
      <c r="G3995" s="33">
        <v>71953.279999999999</v>
      </c>
      <c r="H3995" s="33">
        <v>14894</v>
      </c>
      <c r="I3995" s="33">
        <v>1341</v>
      </c>
      <c r="J3995" s="33">
        <v>32943.01</v>
      </c>
      <c r="K3995" s="33">
        <v>10998.95</v>
      </c>
      <c r="L3995" s="33">
        <v>2454.7399999999998</v>
      </c>
      <c r="M3995" s="33"/>
      <c r="N3995" s="33">
        <v>134584.98000000001</v>
      </c>
      <c r="O3995" s="33">
        <v>-3431.92</v>
      </c>
    </row>
    <row r="3996" spans="1:15" x14ac:dyDescent="0.25">
      <c r="A3996" s="30">
        <v>99</v>
      </c>
      <c r="B3996" s="31" t="s">
        <v>85</v>
      </c>
      <c r="C3996" s="31" t="s">
        <v>15</v>
      </c>
      <c r="D3996" s="31">
        <v>8</v>
      </c>
      <c r="E3996" s="31">
        <v>6</v>
      </c>
      <c r="F3996" s="32">
        <v>45658</v>
      </c>
      <c r="G3996" s="33">
        <v>83147.149999999994</v>
      </c>
      <c r="H3996" s="33">
        <v>10141</v>
      </c>
      <c r="I3996" s="31">
        <v>220</v>
      </c>
      <c r="J3996" s="33">
        <v>42553.36</v>
      </c>
      <c r="K3996" s="33">
        <v>9180.86</v>
      </c>
      <c r="L3996" s="33">
        <v>1376.22</v>
      </c>
      <c r="M3996" s="33"/>
      <c r="N3996" s="33">
        <v>146618.59</v>
      </c>
      <c r="O3996" s="33">
        <v>-3614.16</v>
      </c>
    </row>
    <row r="3997" spans="1:15" x14ac:dyDescent="0.25">
      <c r="A3997" s="30">
        <v>41</v>
      </c>
      <c r="B3997" s="31" t="s">
        <v>50</v>
      </c>
      <c r="C3997" s="31" t="s">
        <v>38</v>
      </c>
      <c r="D3997" s="31">
        <v>5</v>
      </c>
      <c r="E3997" s="31">
        <v>6</v>
      </c>
      <c r="F3997" s="32">
        <v>45658</v>
      </c>
      <c r="G3997" s="33">
        <v>59843.88</v>
      </c>
      <c r="H3997" s="33">
        <v>7360</v>
      </c>
      <c r="I3997" s="33">
        <v>1068.5</v>
      </c>
      <c r="J3997" s="33">
        <v>17765.169999999998</v>
      </c>
      <c r="K3997" s="33">
        <v>3702.21</v>
      </c>
      <c r="L3997" s="31">
        <v>818.88</v>
      </c>
      <c r="M3997" s="31"/>
      <c r="N3997" s="33">
        <v>90558.64</v>
      </c>
      <c r="O3997" s="33">
        <v>-1603.68</v>
      </c>
    </row>
    <row r="3998" spans="1:15" x14ac:dyDescent="0.25">
      <c r="A3998" s="30">
        <v>117</v>
      </c>
      <c r="B3998" s="31" t="s">
        <v>89</v>
      </c>
      <c r="C3998" s="31" t="s">
        <v>15</v>
      </c>
      <c r="D3998" s="31">
        <v>5</v>
      </c>
      <c r="E3998" s="31">
        <v>7</v>
      </c>
      <c r="F3998" s="32">
        <v>45658</v>
      </c>
      <c r="G3998" s="33">
        <v>35347.550000000003</v>
      </c>
      <c r="H3998" s="33">
        <v>6475</v>
      </c>
      <c r="I3998" s="31">
        <v>270</v>
      </c>
      <c r="J3998" s="33">
        <v>22400.92</v>
      </c>
      <c r="K3998" s="33">
        <v>12262.09</v>
      </c>
      <c r="L3998" s="31">
        <v>182</v>
      </c>
      <c r="M3998" s="31"/>
      <c r="N3998" s="33">
        <v>76937.56</v>
      </c>
      <c r="O3998" s="33">
        <v>-1840.07</v>
      </c>
    </row>
    <row r="3999" spans="1:15" x14ac:dyDescent="0.25">
      <c r="A3999" s="30">
        <v>45</v>
      </c>
      <c r="B3999" s="31" t="s">
        <v>126</v>
      </c>
      <c r="C3999" s="31" t="s">
        <v>15</v>
      </c>
      <c r="D3999" s="31">
        <v>7</v>
      </c>
      <c r="E3999" s="31">
        <v>6</v>
      </c>
      <c r="F3999" s="32">
        <v>45658</v>
      </c>
      <c r="G3999" s="33">
        <v>81353.23</v>
      </c>
      <c r="H3999" s="33">
        <v>1000</v>
      </c>
      <c r="I3999" s="31">
        <v>300</v>
      </c>
      <c r="J3999" s="33">
        <v>27742.639999999999</v>
      </c>
      <c r="K3999" s="33">
        <v>6905.36</v>
      </c>
      <c r="L3999" s="31">
        <v>0</v>
      </c>
      <c r="M3999" s="31"/>
      <c r="N3999" s="33">
        <v>117301.23</v>
      </c>
      <c r="O3999" s="33">
        <v>-1568.45</v>
      </c>
    </row>
    <row r="4000" spans="1:15" x14ac:dyDescent="0.25">
      <c r="A4000" s="30">
        <v>69</v>
      </c>
      <c r="B4000" s="31" t="s">
        <v>76</v>
      </c>
      <c r="C4000" s="31" t="s">
        <v>15</v>
      </c>
      <c r="D4000" s="31">
        <v>7</v>
      </c>
      <c r="E4000" s="31">
        <v>6</v>
      </c>
      <c r="F4000" s="32">
        <v>45658</v>
      </c>
      <c r="G4000" s="33">
        <v>47725.82</v>
      </c>
      <c r="H4000" s="33">
        <v>2187.5</v>
      </c>
      <c r="I4000" s="31">
        <v>0</v>
      </c>
      <c r="J4000" s="33">
        <v>21430.99</v>
      </c>
      <c r="K4000" s="33">
        <v>5279.66</v>
      </c>
      <c r="L4000" s="31">
        <v>49.98</v>
      </c>
      <c r="M4000" s="31"/>
      <c r="N4000" s="33">
        <v>76673.95</v>
      </c>
      <c r="O4000" s="31">
        <v>-958.1</v>
      </c>
    </row>
    <row r="4001" spans="1:15" x14ac:dyDescent="0.25">
      <c r="A4001" s="30">
        <v>147</v>
      </c>
      <c r="B4001" s="31" t="s">
        <v>136</v>
      </c>
      <c r="C4001" s="31" t="s">
        <v>105</v>
      </c>
      <c r="D4001" s="31">
        <v>8</v>
      </c>
      <c r="E4001" s="31">
        <v>7</v>
      </c>
      <c r="F4001" s="32">
        <v>45658</v>
      </c>
      <c r="G4001" s="33">
        <v>93531.8</v>
      </c>
      <c r="H4001" s="33">
        <v>3850</v>
      </c>
      <c r="I4001" s="33">
        <v>2000</v>
      </c>
      <c r="J4001" s="33">
        <v>41516.25</v>
      </c>
      <c r="K4001" s="33">
        <v>15016.92</v>
      </c>
      <c r="L4001" s="31">
        <v>355</v>
      </c>
      <c r="M4001" s="31"/>
      <c r="N4001" s="33">
        <v>156269.97</v>
      </c>
      <c r="O4001" s="33">
        <v>-5048.97</v>
      </c>
    </row>
    <row r="4002" spans="1:15" ht="30" x14ac:dyDescent="0.25">
      <c r="A4002" s="30">
        <v>87</v>
      </c>
      <c r="B4002" s="31" t="s">
        <v>81</v>
      </c>
      <c r="C4002" s="31" t="s">
        <v>20</v>
      </c>
      <c r="D4002" s="31">
        <v>8</v>
      </c>
      <c r="E4002" s="31">
        <v>7</v>
      </c>
      <c r="F4002" s="32">
        <v>45658</v>
      </c>
      <c r="G4002" s="33">
        <v>71595.8</v>
      </c>
      <c r="H4002" s="33">
        <v>49629.99</v>
      </c>
      <c r="I4002" s="33">
        <v>1760</v>
      </c>
      <c r="J4002" s="33">
        <v>20562.97</v>
      </c>
      <c r="K4002" s="33">
        <v>11473.87</v>
      </c>
      <c r="L4002" s="31">
        <v>220</v>
      </c>
      <c r="M4002" s="31"/>
      <c r="N4002" s="33">
        <v>155242.63</v>
      </c>
      <c r="O4002" s="31">
        <v>-801.82</v>
      </c>
    </row>
    <row r="4003" spans="1:15" x14ac:dyDescent="0.25">
      <c r="A4003" s="30">
        <v>121</v>
      </c>
      <c r="B4003" s="31" t="s">
        <v>116</v>
      </c>
      <c r="C4003" s="31" t="s">
        <v>15</v>
      </c>
      <c r="D4003" s="31">
        <v>7</v>
      </c>
      <c r="E4003" s="31">
        <v>7</v>
      </c>
      <c r="F4003" s="32">
        <v>45658</v>
      </c>
      <c r="G4003" s="33">
        <v>58520.160000000003</v>
      </c>
      <c r="H4003" s="33">
        <v>2700</v>
      </c>
      <c r="I4003" s="33">
        <v>1975</v>
      </c>
      <c r="J4003" s="33">
        <v>22712.65</v>
      </c>
      <c r="K4003" s="33">
        <v>4683.71</v>
      </c>
      <c r="L4003" s="33">
        <v>5339.78</v>
      </c>
      <c r="M4003" s="33"/>
      <c r="N4003" s="33">
        <v>95931.3</v>
      </c>
      <c r="O4003" s="33">
        <v>-2639.5</v>
      </c>
    </row>
    <row r="4004" spans="1:15" x14ac:dyDescent="0.25">
      <c r="A4004" s="30">
        <v>127</v>
      </c>
      <c r="B4004" s="31" t="s">
        <v>128</v>
      </c>
      <c r="C4004" s="31" t="s">
        <v>15</v>
      </c>
      <c r="D4004" s="31">
        <v>7</v>
      </c>
      <c r="E4004" s="31">
        <v>7</v>
      </c>
      <c r="F4004" s="32">
        <v>45658</v>
      </c>
      <c r="G4004" s="33">
        <v>59138.81</v>
      </c>
      <c r="H4004" s="33">
        <v>15300</v>
      </c>
      <c r="I4004" s="33">
        <v>2800</v>
      </c>
      <c r="J4004" s="33">
        <v>19513.22</v>
      </c>
      <c r="K4004" s="33">
        <v>7452.05</v>
      </c>
      <c r="L4004" s="31">
        <v>204.8</v>
      </c>
      <c r="M4004" s="31"/>
      <c r="N4004" s="33">
        <v>104408.88</v>
      </c>
      <c r="O4004" s="33">
        <v>-1182.6500000000001</v>
      </c>
    </row>
    <row r="4005" spans="1:15" x14ac:dyDescent="0.25">
      <c r="A4005" s="30">
        <v>27</v>
      </c>
      <c r="B4005" s="31" t="s">
        <v>42</v>
      </c>
      <c r="C4005" s="31" t="s">
        <v>15</v>
      </c>
      <c r="D4005" s="31">
        <v>6</v>
      </c>
      <c r="E4005" s="31">
        <v>6</v>
      </c>
      <c r="F4005" s="32">
        <v>45658</v>
      </c>
      <c r="G4005" s="33">
        <v>83974.38</v>
      </c>
      <c r="H4005" s="31">
        <v>0</v>
      </c>
      <c r="I4005" s="31">
        <v>180</v>
      </c>
      <c r="J4005" s="33">
        <v>31456.94</v>
      </c>
      <c r="K4005" s="33">
        <v>5634.6</v>
      </c>
      <c r="L4005" s="31">
        <v>127.5</v>
      </c>
      <c r="M4005" s="31"/>
      <c r="N4005" s="33">
        <v>121373.42</v>
      </c>
      <c r="O4005" s="31">
        <v>794.59</v>
      </c>
    </row>
    <row r="4006" spans="1:15" x14ac:dyDescent="0.25">
      <c r="A4006" s="30">
        <v>25</v>
      </c>
      <c r="B4006" s="31" t="s">
        <v>40</v>
      </c>
      <c r="C4006" s="31" t="s">
        <v>38</v>
      </c>
      <c r="D4006" s="31">
        <v>6</v>
      </c>
      <c r="E4006" s="31">
        <v>6</v>
      </c>
      <c r="F4006" s="32">
        <v>45658</v>
      </c>
      <c r="G4006" s="33">
        <v>67830.53</v>
      </c>
      <c r="H4006" s="33">
        <v>35571.5</v>
      </c>
      <c r="I4006" s="31">
        <v>0</v>
      </c>
      <c r="J4006" s="33">
        <v>25688.23</v>
      </c>
      <c r="K4006" s="33">
        <v>5052.87</v>
      </c>
      <c r="L4006" s="31">
        <v>279.14999999999998</v>
      </c>
      <c r="M4006" s="31"/>
      <c r="N4006" s="33">
        <v>134422.28</v>
      </c>
      <c r="O4006" s="33">
        <v>-2706.21</v>
      </c>
    </row>
    <row r="4007" spans="1:15" x14ac:dyDescent="0.25">
      <c r="A4007" s="30">
        <v>55</v>
      </c>
      <c r="B4007" s="31" t="s">
        <v>118</v>
      </c>
      <c r="C4007" s="31" t="s">
        <v>36</v>
      </c>
      <c r="D4007" s="31">
        <v>10</v>
      </c>
      <c r="E4007" s="31">
        <v>6</v>
      </c>
      <c r="F4007" s="32">
        <v>45658</v>
      </c>
      <c r="G4007" s="33">
        <v>93170.37</v>
      </c>
      <c r="H4007" s="33">
        <v>4876</v>
      </c>
      <c r="I4007" s="31">
        <v>475</v>
      </c>
      <c r="J4007" s="33">
        <v>19635.669999999998</v>
      </c>
      <c r="K4007" s="33">
        <v>10514.09</v>
      </c>
      <c r="L4007" s="31">
        <v>153.30000000000001</v>
      </c>
      <c r="M4007" s="31"/>
      <c r="N4007" s="33">
        <v>128824.43</v>
      </c>
      <c r="O4007" s="33">
        <v>-2889.43</v>
      </c>
    </row>
    <row r="4008" spans="1:15" x14ac:dyDescent="0.25">
      <c r="A4008" s="30">
        <v>35</v>
      </c>
      <c r="B4008" s="31" t="s">
        <v>61</v>
      </c>
      <c r="C4008" s="31" t="s">
        <v>15</v>
      </c>
      <c r="D4008" s="31">
        <v>9</v>
      </c>
      <c r="E4008" s="31">
        <v>6</v>
      </c>
      <c r="F4008" s="32">
        <v>45658</v>
      </c>
      <c r="G4008" s="33">
        <v>104967.85</v>
      </c>
      <c r="H4008" s="33">
        <v>17500</v>
      </c>
      <c r="I4008" s="31">
        <v>0</v>
      </c>
      <c r="J4008" s="33">
        <v>36931.51</v>
      </c>
      <c r="K4008" s="33">
        <v>9918.3799999999992</v>
      </c>
      <c r="L4008" s="31">
        <v>412.25</v>
      </c>
      <c r="M4008" s="31"/>
      <c r="N4008" s="33">
        <v>169729.99</v>
      </c>
      <c r="O4008" s="33">
        <v>-2186.44</v>
      </c>
    </row>
    <row r="4009" spans="1:15" x14ac:dyDescent="0.25">
      <c r="A4009" s="30">
        <v>8</v>
      </c>
      <c r="B4009" s="31" t="s">
        <v>18</v>
      </c>
      <c r="C4009" s="31" t="s">
        <v>15</v>
      </c>
      <c r="D4009" s="31">
        <v>6</v>
      </c>
      <c r="E4009" s="31">
        <v>6</v>
      </c>
      <c r="F4009" s="32">
        <v>45658</v>
      </c>
      <c r="G4009" s="33">
        <v>63049.19</v>
      </c>
      <c r="H4009" s="33">
        <v>35994.46</v>
      </c>
      <c r="I4009" s="31">
        <v>50</v>
      </c>
      <c r="J4009" s="33">
        <v>36843.71</v>
      </c>
      <c r="K4009" s="33">
        <v>4222.7</v>
      </c>
      <c r="L4009" s="31">
        <v>50.97</v>
      </c>
      <c r="M4009" s="31"/>
      <c r="N4009" s="33">
        <v>140211.03</v>
      </c>
      <c r="O4009" s="33">
        <v>-1792.8</v>
      </c>
    </row>
    <row r="4010" spans="1:15" x14ac:dyDescent="0.25">
      <c r="A4010" s="30">
        <v>59</v>
      </c>
      <c r="B4010" s="31" t="s">
        <v>144</v>
      </c>
      <c r="C4010" s="31" t="s">
        <v>15</v>
      </c>
      <c r="D4010" s="31">
        <v>8</v>
      </c>
      <c r="E4010" s="31">
        <v>7</v>
      </c>
      <c r="F4010" s="32">
        <v>45658</v>
      </c>
      <c r="G4010" s="33">
        <v>73163.44</v>
      </c>
      <c r="H4010" s="33">
        <v>17570</v>
      </c>
      <c r="I4010" s="31">
        <v>98.25</v>
      </c>
      <c r="J4010" s="33">
        <v>26974.01</v>
      </c>
      <c r="K4010" s="33">
        <v>7577.84</v>
      </c>
      <c r="L4010" s="31">
        <v>157.47999999999999</v>
      </c>
      <c r="M4010" s="31"/>
      <c r="N4010" s="33">
        <v>125541.02</v>
      </c>
      <c r="O4010" s="33">
        <v>-3945.76</v>
      </c>
    </row>
    <row r="4011" spans="1:15" x14ac:dyDescent="0.25">
      <c r="A4011" s="30">
        <v>97</v>
      </c>
      <c r="B4011" s="31" t="s">
        <v>96</v>
      </c>
      <c r="C4011" s="31" t="s">
        <v>15</v>
      </c>
      <c r="D4011" s="31">
        <v>8</v>
      </c>
      <c r="E4011" s="31">
        <v>7</v>
      </c>
      <c r="F4011" s="32">
        <v>45658</v>
      </c>
      <c r="G4011" s="33">
        <v>58270</v>
      </c>
      <c r="H4011" s="33">
        <v>12760.68</v>
      </c>
      <c r="I4011" s="33">
        <v>2335</v>
      </c>
      <c r="J4011" s="33">
        <v>30854.75</v>
      </c>
      <c r="K4011" s="33">
        <v>8180.83</v>
      </c>
      <c r="L4011" s="31">
        <v>0</v>
      </c>
      <c r="M4011" s="31"/>
      <c r="N4011" s="33">
        <v>112401.26</v>
      </c>
      <c r="O4011" s="33">
        <v>-2744.52</v>
      </c>
    </row>
    <row r="4012" spans="1:15" x14ac:dyDescent="0.25">
      <c r="A4012" s="30">
        <v>68</v>
      </c>
      <c r="B4012" s="31" t="s">
        <v>72</v>
      </c>
      <c r="C4012" s="31" t="s">
        <v>32</v>
      </c>
      <c r="D4012" s="31">
        <v>6</v>
      </c>
      <c r="E4012" s="31">
        <v>7</v>
      </c>
      <c r="F4012" s="32">
        <v>45658</v>
      </c>
      <c r="G4012" s="33">
        <v>75238.77</v>
      </c>
      <c r="H4012" s="33">
        <v>15750</v>
      </c>
      <c r="I4012" s="31">
        <v>0</v>
      </c>
      <c r="J4012" s="33">
        <v>26709</v>
      </c>
      <c r="K4012" s="33">
        <v>4278</v>
      </c>
      <c r="L4012" s="31">
        <v>24</v>
      </c>
      <c r="M4012" s="31"/>
      <c r="N4012" s="33">
        <v>121999.77</v>
      </c>
      <c r="O4012" s="33">
        <v>-6958.02</v>
      </c>
    </row>
    <row r="4013" spans="1:15" x14ac:dyDescent="0.25">
      <c r="A4013" s="30">
        <v>12</v>
      </c>
      <c r="B4013" s="31" t="s">
        <v>23</v>
      </c>
      <c r="C4013" s="31" t="s">
        <v>15</v>
      </c>
      <c r="D4013" s="31">
        <v>6</v>
      </c>
      <c r="E4013" s="31">
        <v>6</v>
      </c>
      <c r="F4013" s="32">
        <v>45658</v>
      </c>
      <c r="G4013" s="33">
        <v>64014.61</v>
      </c>
      <c r="H4013" s="33">
        <v>38455</v>
      </c>
      <c r="I4013" s="31">
        <v>0</v>
      </c>
      <c r="J4013" s="33">
        <v>24529.38</v>
      </c>
      <c r="K4013" s="33">
        <v>2330.75</v>
      </c>
      <c r="L4013" s="31">
        <v>312</v>
      </c>
      <c r="M4013" s="31"/>
      <c r="N4013" s="33">
        <v>129641.74</v>
      </c>
      <c r="O4013" s="33">
        <v>-2123.65</v>
      </c>
    </row>
    <row r="4014" spans="1:15" x14ac:dyDescent="0.25">
      <c r="A4014" s="30">
        <v>62</v>
      </c>
      <c r="B4014" s="31" t="s">
        <v>63</v>
      </c>
      <c r="C4014" s="31" t="s">
        <v>15</v>
      </c>
      <c r="D4014" s="31">
        <v>9</v>
      </c>
      <c r="E4014" s="31">
        <v>6</v>
      </c>
      <c r="F4014" s="32">
        <v>45658</v>
      </c>
      <c r="G4014" s="33">
        <v>86974.28</v>
      </c>
      <c r="H4014" s="33">
        <v>19890</v>
      </c>
      <c r="I4014" s="31">
        <v>525</v>
      </c>
      <c r="J4014" s="33">
        <v>25493.360000000001</v>
      </c>
      <c r="K4014" s="33">
        <v>6369.85</v>
      </c>
      <c r="L4014" s="31">
        <v>165.88</v>
      </c>
      <c r="M4014" s="31"/>
      <c r="N4014" s="33">
        <v>139418.37</v>
      </c>
      <c r="O4014" s="33">
        <v>-3907.31</v>
      </c>
    </row>
    <row r="4015" spans="1:15" x14ac:dyDescent="0.25">
      <c r="A4015" s="30">
        <v>40</v>
      </c>
      <c r="B4015" s="31" t="s">
        <v>57</v>
      </c>
      <c r="C4015" s="31" t="s">
        <v>32</v>
      </c>
      <c r="D4015" s="31">
        <v>7</v>
      </c>
      <c r="E4015" s="31">
        <v>6</v>
      </c>
      <c r="F4015" s="32">
        <v>45658</v>
      </c>
      <c r="G4015" s="33">
        <v>128454.53</v>
      </c>
      <c r="H4015" s="33">
        <v>9600</v>
      </c>
      <c r="I4015" s="31">
        <v>450</v>
      </c>
      <c r="J4015" s="33">
        <v>52957.2</v>
      </c>
      <c r="K4015" s="33">
        <v>8184.56</v>
      </c>
      <c r="L4015" s="31">
        <v>292.04000000000002</v>
      </c>
      <c r="M4015" s="31"/>
      <c r="N4015" s="33">
        <v>199938.33</v>
      </c>
      <c r="O4015" s="33">
        <v>-6966.98</v>
      </c>
    </row>
    <row r="4016" spans="1:15" x14ac:dyDescent="0.25">
      <c r="A4016" s="30">
        <v>66</v>
      </c>
      <c r="B4016" s="31" t="s">
        <v>138</v>
      </c>
      <c r="C4016" s="31" t="s">
        <v>32</v>
      </c>
      <c r="D4016" s="31">
        <v>8</v>
      </c>
      <c r="E4016" s="31">
        <v>7</v>
      </c>
      <c r="F4016" s="32">
        <v>45658</v>
      </c>
      <c r="G4016" s="33">
        <v>100525.47</v>
      </c>
      <c r="H4016" s="33">
        <v>19272</v>
      </c>
      <c r="I4016" s="31">
        <v>0</v>
      </c>
      <c r="J4016" s="33">
        <v>68776.259999999995</v>
      </c>
      <c r="K4016" s="33">
        <v>22075.87</v>
      </c>
      <c r="L4016" s="31">
        <v>35</v>
      </c>
      <c r="M4016" s="31"/>
      <c r="N4016" s="33">
        <v>210684.6</v>
      </c>
      <c r="O4016" s="33">
        <v>-5862.54</v>
      </c>
    </row>
    <row r="4017" spans="1:15" x14ac:dyDescent="0.25">
      <c r="A4017" s="30">
        <v>17</v>
      </c>
      <c r="B4017" s="31" t="s">
        <v>28</v>
      </c>
      <c r="C4017" s="31" t="s">
        <v>15</v>
      </c>
      <c r="D4017" s="31">
        <v>7</v>
      </c>
      <c r="E4017" s="31">
        <v>6</v>
      </c>
      <c r="F4017" s="32">
        <v>45658</v>
      </c>
      <c r="G4017" s="33">
        <v>86358.88</v>
      </c>
      <c r="H4017" s="33">
        <v>4855</v>
      </c>
      <c r="I4017" s="33">
        <v>3717</v>
      </c>
      <c r="J4017" s="33">
        <v>27341.08</v>
      </c>
      <c r="K4017" s="33">
        <v>5574.02</v>
      </c>
      <c r="L4017" s="31">
        <v>489.85</v>
      </c>
      <c r="M4017" s="31"/>
      <c r="N4017" s="33">
        <v>128335.83</v>
      </c>
      <c r="O4017" s="33">
        <v>-7935.97</v>
      </c>
    </row>
    <row r="4018" spans="1:15" x14ac:dyDescent="0.25">
      <c r="A4018" s="30">
        <v>60</v>
      </c>
      <c r="B4018" s="31" t="s">
        <v>67</v>
      </c>
      <c r="C4018" s="31" t="s">
        <v>15</v>
      </c>
      <c r="D4018" s="31">
        <v>7</v>
      </c>
      <c r="E4018" s="31">
        <v>6</v>
      </c>
      <c r="F4018" s="32">
        <v>45658</v>
      </c>
      <c r="G4018" s="33">
        <v>100440</v>
      </c>
      <c r="H4018" s="33">
        <v>16550</v>
      </c>
      <c r="I4018" s="33">
        <v>1970</v>
      </c>
      <c r="J4018" s="33">
        <v>40845.5</v>
      </c>
      <c r="K4018" s="33">
        <v>7434</v>
      </c>
      <c r="L4018" s="31">
        <v>614.76</v>
      </c>
      <c r="M4018" s="31"/>
      <c r="N4018" s="33">
        <v>167854.26</v>
      </c>
      <c r="O4018" s="33">
        <v>-2892.99</v>
      </c>
    </row>
    <row r="4019" spans="1:15" x14ac:dyDescent="0.25">
      <c r="A4019" s="30">
        <v>128</v>
      </c>
      <c r="B4019" s="31" t="s">
        <v>111</v>
      </c>
      <c r="C4019" s="31" t="s">
        <v>15</v>
      </c>
      <c r="D4019" s="31">
        <v>7</v>
      </c>
      <c r="E4019" s="31">
        <v>6</v>
      </c>
      <c r="F4019" s="32">
        <v>45658</v>
      </c>
      <c r="G4019" s="33">
        <v>82625.399999999994</v>
      </c>
      <c r="H4019" s="33">
        <v>13812.5</v>
      </c>
      <c r="I4019" s="31">
        <v>25</v>
      </c>
      <c r="J4019" s="33">
        <v>28369.75</v>
      </c>
      <c r="K4019" s="33">
        <v>6493.03</v>
      </c>
      <c r="L4019" s="31">
        <v>200.61</v>
      </c>
      <c r="M4019" s="31"/>
      <c r="N4019" s="33">
        <v>131526.29</v>
      </c>
      <c r="O4019" s="33">
        <v>-3673.24</v>
      </c>
    </row>
    <row r="4020" spans="1:15" x14ac:dyDescent="0.25">
      <c r="A4020" s="30">
        <v>155</v>
      </c>
      <c r="B4020" s="31" t="s">
        <v>143</v>
      </c>
      <c r="C4020" s="31" t="s">
        <v>15</v>
      </c>
      <c r="D4020" s="31">
        <v>8</v>
      </c>
      <c r="E4020" s="31">
        <v>7</v>
      </c>
      <c r="F4020" s="32">
        <v>45658</v>
      </c>
      <c r="G4020" s="33">
        <v>101985.44</v>
      </c>
      <c r="H4020" s="33">
        <v>4233</v>
      </c>
      <c r="I4020" s="33">
        <v>2390</v>
      </c>
      <c r="J4020" s="33">
        <v>39663.1</v>
      </c>
      <c r="K4020" s="33">
        <v>11599.9</v>
      </c>
      <c r="L4020" s="31">
        <v>972.5</v>
      </c>
      <c r="M4020" s="31"/>
      <c r="N4020" s="33">
        <v>160843.94</v>
      </c>
      <c r="O4020" s="33">
        <v>-5224.17</v>
      </c>
    </row>
    <row r="4021" spans="1:15" ht="30" x14ac:dyDescent="0.25">
      <c r="A4021" s="30">
        <v>95</v>
      </c>
      <c r="B4021" s="31" t="s">
        <v>98</v>
      </c>
      <c r="C4021" s="31" t="s">
        <v>59</v>
      </c>
      <c r="D4021" s="31">
        <v>7</v>
      </c>
      <c r="E4021" s="31">
        <v>7</v>
      </c>
      <c r="F4021" s="32">
        <v>45658</v>
      </c>
      <c r="G4021" s="33">
        <v>93204.87</v>
      </c>
      <c r="H4021" s="33">
        <v>6000</v>
      </c>
      <c r="I4021" s="31">
        <v>754</v>
      </c>
      <c r="J4021" s="33">
        <v>30722.21</v>
      </c>
      <c r="K4021" s="33">
        <v>9312.43</v>
      </c>
      <c r="L4021" s="31">
        <v>755.3</v>
      </c>
      <c r="M4021" s="31"/>
      <c r="N4021" s="33">
        <v>140748.81</v>
      </c>
      <c r="O4021" s="33">
        <v>-5032.6000000000004</v>
      </c>
    </row>
    <row r="4022" spans="1:15" x14ac:dyDescent="0.25">
      <c r="A4022" s="30">
        <v>88</v>
      </c>
      <c r="B4022" s="31" t="s">
        <v>92</v>
      </c>
      <c r="C4022" s="31" t="s">
        <v>15</v>
      </c>
      <c r="D4022" s="31">
        <v>7</v>
      </c>
      <c r="E4022" s="31">
        <v>7</v>
      </c>
      <c r="F4022" s="32">
        <v>45658</v>
      </c>
      <c r="G4022" s="33">
        <v>76473.919999999998</v>
      </c>
      <c r="H4022" s="33">
        <v>16175.02</v>
      </c>
      <c r="I4022" s="33">
        <v>1855</v>
      </c>
      <c r="J4022" s="33">
        <v>26656.32</v>
      </c>
      <c r="K4022" s="33">
        <v>9114.6299999999992</v>
      </c>
      <c r="L4022" s="31">
        <v>49.99</v>
      </c>
      <c r="M4022" s="31"/>
      <c r="N4022" s="33">
        <v>130324.88</v>
      </c>
      <c r="O4022" s="33">
        <v>-2246.56</v>
      </c>
    </row>
    <row r="4023" spans="1:15" x14ac:dyDescent="0.25">
      <c r="A4023" s="30">
        <v>56</v>
      </c>
      <c r="B4023" s="31" t="s">
        <v>55</v>
      </c>
      <c r="C4023" s="31" t="s">
        <v>15</v>
      </c>
      <c r="D4023" s="31">
        <v>6</v>
      </c>
      <c r="E4023" s="31">
        <v>6</v>
      </c>
      <c r="F4023" s="32">
        <v>45658</v>
      </c>
      <c r="G4023" s="33">
        <v>46589.98</v>
      </c>
      <c r="H4023" s="33">
        <v>7169</v>
      </c>
      <c r="I4023" s="31">
        <v>0</v>
      </c>
      <c r="J4023" s="33">
        <v>22349.79</v>
      </c>
      <c r="K4023" s="33">
        <v>5208.55</v>
      </c>
      <c r="L4023" s="31">
        <v>90</v>
      </c>
      <c r="M4023" s="31"/>
      <c r="N4023" s="33">
        <v>81407.320000000007</v>
      </c>
      <c r="O4023" s="33">
        <v>-1518.13</v>
      </c>
    </row>
    <row r="4024" spans="1:15" x14ac:dyDescent="0.25">
      <c r="A4024" s="30">
        <v>100</v>
      </c>
      <c r="B4024" s="31" t="s">
        <v>103</v>
      </c>
      <c r="C4024" s="31" t="s">
        <v>15</v>
      </c>
      <c r="D4024" s="31">
        <v>8</v>
      </c>
      <c r="E4024" s="31">
        <v>6</v>
      </c>
      <c r="F4024" s="32">
        <v>45658</v>
      </c>
      <c r="G4024" s="33">
        <v>48574.61</v>
      </c>
      <c r="H4024" s="33">
        <v>21137.53</v>
      </c>
      <c r="I4024" s="31">
        <v>0</v>
      </c>
      <c r="J4024" s="33">
        <v>26119.07</v>
      </c>
      <c r="K4024" s="33">
        <v>10685.9</v>
      </c>
      <c r="L4024" s="31">
        <v>55</v>
      </c>
      <c r="M4024" s="31"/>
      <c r="N4024" s="33">
        <v>106572.11</v>
      </c>
      <c r="O4024" s="33">
        <v>-1307.1400000000001</v>
      </c>
    </row>
    <row r="4025" spans="1:15" x14ac:dyDescent="0.25">
      <c r="A4025" s="30">
        <v>113</v>
      </c>
      <c r="B4025" s="31" t="s">
        <v>109</v>
      </c>
      <c r="C4025" s="31" t="s">
        <v>32</v>
      </c>
      <c r="D4025" s="31">
        <v>6</v>
      </c>
      <c r="E4025" s="31">
        <v>7</v>
      </c>
      <c r="F4025" s="32">
        <v>45658</v>
      </c>
      <c r="G4025" s="33">
        <v>80076.37</v>
      </c>
      <c r="H4025" s="33">
        <v>28468.3</v>
      </c>
      <c r="I4025" s="33">
        <v>5170.42</v>
      </c>
      <c r="J4025" s="33">
        <v>21447.64</v>
      </c>
      <c r="K4025" s="33">
        <v>6761.37</v>
      </c>
      <c r="L4025" s="31">
        <v>373.46</v>
      </c>
      <c r="M4025" s="31"/>
      <c r="N4025" s="33">
        <v>142297.56</v>
      </c>
      <c r="O4025" s="33">
        <v>-3600.58</v>
      </c>
    </row>
    <row r="4026" spans="1:15" x14ac:dyDescent="0.25">
      <c r="A4026" s="30">
        <v>143</v>
      </c>
      <c r="B4026" s="31" t="s">
        <v>132</v>
      </c>
      <c r="C4026" s="31" t="s">
        <v>32</v>
      </c>
      <c r="D4026" s="31">
        <v>8</v>
      </c>
      <c r="E4026" s="31">
        <v>7</v>
      </c>
      <c r="F4026" s="32">
        <v>45658</v>
      </c>
      <c r="G4026" s="33">
        <v>146560.87</v>
      </c>
      <c r="H4026" s="33">
        <v>10125</v>
      </c>
      <c r="I4026" s="31">
        <v>420</v>
      </c>
      <c r="J4026" s="33">
        <v>48160.49</v>
      </c>
      <c r="K4026" s="33">
        <v>12987.04</v>
      </c>
      <c r="L4026" s="31">
        <v>350</v>
      </c>
      <c r="M4026" s="31"/>
      <c r="N4026" s="33">
        <v>218603.4</v>
      </c>
      <c r="O4026" s="33">
        <v>-4943.1499999999996</v>
      </c>
    </row>
    <row r="4027" spans="1:15" x14ac:dyDescent="0.25">
      <c r="A4027" s="30">
        <v>32</v>
      </c>
      <c r="B4027" s="31" t="s">
        <v>49</v>
      </c>
      <c r="C4027" s="31" t="s">
        <v>15</v>
      </c>
      <c r="D4027" s="31">
        <v>7</v>
      </c>
      <c r="E4027" s="31">
        <v>7</v>
      </c>
      <c r="F4027" s="32">
        <v>45658</v>
      </c>
      <c r="G4027" s="33">
        <v>89732.04</v>
      </c>
      <c r="H4027" s="33">
        <v>30532.5</v>
      </c>
      <c r="I4027" s="31">
        <v>0</v>
      </c>
      <c r="J4027" s="33">
        <v>31457</v>
      </c>
      <c r="K4027" s="33">
        <v>5536.45</v>
      </c>
      <c r="L4027" s="31">
        <v>156.72</v>
      </c>
      <c r="M4027" s="31"/>
      <c r="N4027" s="33">
        <v>157414.71</v>
      </c>
      <c r="O4027" s="33">
        <v>-3032.18</v>
      </c>
    </row>
    <row r="4028" spans="1:15" ht="30" x14ac:dyDescent="0.25">
      <c r="A4028" s="30">
        <v>58</v>
      </c>
      <c r="B4028" s="31" t="s">
        <v>58</v>
      </c>
      <c r="C4028" s="31" t="s">
        <v>59</v>
      </c>
      <c r="D4028" s="31">
        <v>8</v>
      </c>
      <c r="E4028" s="31">
        <v>6</v>
      </c>
      <c r="F4028" s="32">
        <v>45658</v>
      </c>
      <c r="G4028" s="33">
        <v>55867.56</v>
      </c>
      <c r="H4028" s="31">
        <v>0</v>
      </c>
      <c r="I4028" s="33">
        <v>11770</v>
      </c>
      <c r="J4028" s="33">
        <v>17089.939999999999</v>
      </c>
      <c r="K4028" s="33">
        <v>4813.67</v>
      </c>
      <c r="L4028" s="31">
        <v>437</v>
      </c>
      <c r="M4028" s="31"/>
      <c r="N4028" s="33">
        <v>89978.17</v>
      </c>
      <c r="O4028" s="33">
        <v>-1524.68</v>
      </c>
    </row>
    <row r="4029" spans="1:15" ht="30" x14ac:dyDescent="0.25">
      <c r="A4029" s="30">
        <v>85</v>
      </c>
      <c r="B4029" s="31" t="s">
        <v>88</v>
      </c>
      <c r="C4029" s="31" t="s">
        <v>59</v>
      </c>
      <c r="D4029" s="31">
        <v>8</v>
      </c>
      <c r="E4029" s="31">
        <v>6</v>
      </c>
      <c r="F4029" s="32">
        <v>45658</v>
      </c>
      <c r="G4029" s="33">
        <v>53108.7</v>
      </c>
      <c r="H4029" s="31">
        <v>0</v>
      </c>
      <c r="I4029" s="33">
        <v>2800</v>
      </c>
      <c r="J4029" s="33">
        <v>15808.85</v>
      </c>
      <c r="K4029" s="33">
        <v>4645.6000000000004</v>
      </c>
      <c r="L4029" s="31">
        <v>226.5</v>
      </c>
      <c r="M4029" s="31"/>
      <c r="N4029" s="33">
        <v>76589.649999999994</v>
      </c>
      <c r="O4029" s="33">
        <v>-2695.27</v>
      </c>
    </row>
    <row r="4030" spans="1:15" x14ac:dyDescent="0.25">
      <c r="A4030" s="30">
        <v>79</v>
      </c>
      <c r="B4030" s="31" t="s">
        <v>123</v>
      </c>
      <c r="C4030" s="31" t="s">
        <v>38</v>
      </c>
      <c r="D4030" s="31">
        <v>7</v>
      </c>
      <c r="E4030" s="31">
        <v>7</v>
      </c>
      <c r="F4030" s="32">
        <v>45658</v>
      </c>
      <c r="G4030" s="33">
        <v>85268.23</v>
      </c>
      <c r="H4030" s="31">
        <v>0</v>
      </c>
      <c r="I4030" s="31">
        <v>0</v>
      </c>
      <c r="J4030" s="33">
        <v>17852.580000000002</v>
      </c>
      <c r="K4030" s="33">
        <v>5739.13</v>
      </c>
      <c r="L4030" s="31">
        <v>309.88</v>
      </c>
      <c r="M4030" s="31"/>
      <c r="N4030" s="33">
        <v>109169.82</v>
      </c>
      <c r="O4030" s="33">
        <v>-1588.79</v>
      </c>
    </row>
    <row r="4031" spans="1:15" x14ac:dyDescent="0.25">
      <c r="A4031" s="30">
        <v>63</v>
      </c>
      <c r="B4031" s="31" t="s">
        <v>56</v>
      </c>
      <c r="C4031" s="31" t="s">
        <v>15</v>
      </c>
      <c r="D4031" s="31">
        <v>8</v>
      </c>
      <c r="E4031" s="31">
        <v>6</v>
      </c>
      <c r="F4031" s="32">
        <v>45658</v>
      </c>
      <c r="G4031" s="33">
        <v>96403.4</v>
      </c>
      <c r="H4031" s="33">
        <v>52934.5</v>
      </c>
      <c r="I4031" s="33">
        <v>1109.3599999999999</v>
      </c>
      <c r="J4031" s="33">
        <v>36946.31</v>
      </c>
      <c r="K4031" s="33">
        <v>4943.37</v>
      </c>
      <c r="L4031" s="33">
        <v>4938.76</v>
      </c>
      <c r="M4031" s="33"/>
      <c r="N4031" s="33">
        <v>197275.7</v>
      </c>
      <c r="O4031" s="33">
        <v>-7048.86</v>
      </c>
    </row>
    <row r="4032" spans="1:15" x14ac:dyDescent="0.25">
      <c r="A4032" s="30">
        <v>14</v>
      </c>
      <c r="B4032" s="31" t="s">
        <v>24</v>
      </c>
      <c r="C4032" s="31" t="s">
        <v>15</v>
      </c>
      <c r="D4032" s="31">
        <v>6</v>
      </c>
      <c r="E4032" s="31">
        <v>4.5</v>
      </c>
      <c r="F4032" s="32">
        <v>45658</v>
      </c>
      <c r="G4032" s="33">
        <v>59752.52</v>
      </c>
      <c r="H4032" s="33">
        <v>13852.31</v>
      </c>
      <c r="I4032" s="31">
        <v>600</v>
      </c>
      <c r="J4032" s="33">
        <v>23464.7</v>
      </c>
      <c r="K4032" s="33">
        <v>5454.43</v>
      </c>
      <c r="L4032" s="31">
        <v>0</v>
      </c>
      <c r="M4032" s="31"/>
      <c r="N4032" s="33">
        <v>103123.96</v>
      </c>
      <c r="O4032" s="33">
        <v>-2421.2399999999998</v>
      </c>
    </row>
    <row r="4033" spans="1:15" x14ac:dyDescent="0.25">
      <c r="A4033" s="30">
        <v>83</v>
      </c>
      <c r="B4033" s="31" t="s">
        <v>62</v>
      </c>
      <c r="C4033" s="31" t="s">
        <v>15</v>
      </c>
      <c r="D4033" s="31">
        <v>6</v>
      </c>
      <c r="E4033" s="31">
        <v>4.5</v>
      </c>
      <c r="F4033" s="32">
        <v>45658</v>
      </c>
      <c r="G4033" s="33">
        <v>55903.06</v>
      </c>
      <c r="H4033" s="33">
        <v>6180</v>
      </c>
      <c r="I4033" s="31">
        <v>740</v>
      </c>
      <c r="J4033" s="33">
        <v>17823.75</v>
      </c>
      <c r="K4033" s="33">
        <v>4291.5</v>
      </c>
      <c r="L4033" s="31">
        <v>0</v>
      </c>
      <c r="M4033" s="31"/>
      <c r="N4033" s="33">
        <v>84938.31</v>
      </c>
      <c r="O4033" s="33">
        <v>-2348.9699999999998</v>
      </c>
    </row>
    <row r="4034" spans="1:15" x14ac:dyDescent="0.25">
      <c r="A4034" s="30">
        <v>106</v>
      </c>
      <c r="B4034" s="31" t="s">
        <v>113</v>
      </c>
      <c r="C4034" s="31" t="s">
        <v>15</v>
      </c>
      <c r="D4034" s="31">
        <v>7</v>
      </c>
      <c r="E4034" s="31">
        <v>4.5</v>
      </c>
      <c r="F4034" s="32">
        <v>45658</v>
      </c>
      <c r="G4034" s="33">
        <v>54734.95</v>
      </c>
      <c r="H4034" s="33">
        <v>9860</v>
      </c>
      <c r="I4034" s="33">
        <v>1450</v>
      </c>
      <c r="J4034" s="33">
        <v>12290.96</v>
      </c>
      <c r="K4034" s="33">
        <v>4786.51</v>
      </c>
      <c r="L4034" s="31">
        <v>74.97</v>
      </c>
      <c r="M4034" s="31"/>
      <c r="N4034" s="33">
        <v>83197.39</v>
      </c>
      <c r="O4034" s="33">
        <v>-2109.0500000000002</v>
      </c>
    </row>
    <row r="4035" spans="1:15" x14ac:dyDescent="0.25">
      <c r="A4035" s="30">
        <v>22</v>
      </c>
      <c r="B4035" s="31" t="s">
        <v>34</v>
      </c>
      <c r="C4035" s="31" t="s">
        <v>15</v>
      </c>
      <c r="D4035" s="31">
        <v>6</v>
      </c>
      <c r="E4035" s="31">
        <v>4.5</v>
      </c>
      <c r="F4035" s="32">
        <v>45658</v>
      </c>
      <c r="G4035" s="33">
        <v>61717.52</v>
      </c>
      <c r="H4035" s="33">
        <v>14840</v>
      </c>
      <c r="I4035" s="31">
        <v>570</v>
      </c>
      <c r="J4035" s="33">
        <v>20679.330000000002</v>
      </c>
      <c r="K4035" s="33">
        <v>3173.09</v>
      </c>
      <c r="L4035" s="31">
        <v>74.97</v>
      </c>
      <c r="M4035" s="31"/>
      <c r="N4035" s="33">
        <v>101054.91</v>
      </c>
      <c r="O4035" s="33">
        <v>-1472.81</v>
      </c>
    </row>
    <row r="4036" spans="1:15" x14ac:dyDescent="0.25">
      <c r="A4036" s="30">
        <v>20</v>
      </c>
      <c r="B4036" s="31" t="s">
        <v>30</v>
      </c>
      <c r="C4036" s="31" t="s">
        <v>15</v>
      </c>
      <c r="D4036" s="31">
        <v>6</v>
      </c>
      <c r="E4036" s="31">
        <v>4.5</v>
      </c>
      <c r="F4036" s="32">
        <v>45658</v>
      </c>
      <c r="G4036" s="33">
        <v>39515.89</v>
      </c>
      <c r="H4036" s="33">
        <v>3331.05</v>
      </c>
      <c r="I4036" s="31">
        <v>640</v>
      </c>
      <c r="J4036" s="33">
        <v>19776.650000000001</v>
      </c>
      <c r="K4036" s="33">
        <v>4362.1400000000003</v>
      </c>
      <c r="L4036" s="33">
        <v>4490.78</v>
      </c>
      <c r="M4036" s="33"/>
      <c r="N4036" s="33">
        <v>72116.509999999995</v>
      </c>
      <c r="O4036" s="33">
        <v>-1343.44</v>
      </c>
    </row>
    <row r="4037" spans="1:15" x14ac:dyDescent="0.25">
      <c r="A4037" s="30">
        <v>108</v>
      </c>
      <c r="B4037" s="31" t="s">
        <v>97</v>
      </c>
      <c r="C4037" s="31" t="s">
        <v>15</v>
      </c>
      <c r="D4037" s="31">
        <v>9</v>
      </c>
      <c r="E4037" s="31">
        <v>4.5</v>
      </c>
      <c r="F4037" s="32">
        <v>45658</v>
      </c>
      <c r="G4037" s="33">
        <v>79656.17</v>
      </c>
      <c r="H4037" s="33">
        <v>17100</v>
      </c>
      <c r="I4037" s="33">
        <v>1080</v>
      </c>
      <c r="J4037" s="33">
        <v>21083.82</v>
      </c>
      <c r="K4037" s="33">
        <v>6858.4</v>
      </c>
      <c r="L4037" s="31">
        <v>0</v>
      </c>
      <c r="M4037" s="31"/>
      <c r="N4037" s="33">
        <v>125778.39</v>
      </c>
      <c r="O4037" s="33">
        <v>-2916.52</v>
      </c>
    </row>
    <row r="4038" spans="1:15" x14ac:dyDescent="0.25">
      <c r="A4038" s="30">
        <v>133</v>
      </c>
      <c r="B4038" s="31" t="s">
        <v>135</v>
      </c>
      <c r="C4038" s="31" t="s">
        <v>32</v>
      </c>
      <c r="D4038" s="31">
        <v>7</v>
      </c>
      <c r="E4038" s="31">
        <v>7</v>
      </c>
      <c r="F4038" s="32">
        <v>45658</v>
      </c>
      <c r="G4038" s="33">
        <v>92996.88</v>
      </c>
      <c r="H4038" s="33">
        <v>6487</v>
      </c>
      <c r="I4038" s="33">
        <v>5090</v>
      </c>
      <c r="J4038" s="33">
        <v>35235.040000000001</v>
      </c>
      <c r="K4038" s="33">
        <v>10715.01</v>
      </c>
      <c r="L4038" s="33">
        <v>1526.87</v>
      </c>
      <c r="M4038" s="33"/>
      <c r="N4038" s="33">
        <v>152050.79999999999</v>
      </c>
      <c r="O4038" s="33">
        <v>-2011.51</v>
      </c>
    </row>
    <row r="4039" spans="1:15" x14ac:dyDescent="0.25">
      <c r="A4039" s="30">
        <v>7</v>
      </c>
      <c r="B4039" s="31" t="s">
        <v>17</v>
      </c>
      <c r="C4039" s="31" t="s">
        <v>15</v>
      </c>
      <c r="D4039" s="31">
        <v>6</v>
      </c>
      <c r="E4039" s="31">
        <v>6</v>
      </c>
      <c r="F4039" s="32">
        <v>45658</v>
      </c>
      <c r="G4039" s="33">
        <v>68534.64</v>
      </c>
      <c r="H4039" s="33">
        <v>34980</v>
      </c>
      <c r="I4039" s="31">
        <v>0</v>
      </c>
      <c r="J4039" s="33">
        <v>14569.25</v>
      </c>
      <c r="K4039" s="33">
        <v>2236</v>
      </c>
      <c r="L4039" s="31">
        <v>0</v>
      </c>
      <c r="M4039" s="31"/>
      <c r="N4039" s="33">
        <v>120319.89</v>
      </c>
      <c r="O4039" s="33">
        <v>-1536.56</v>
      </c>
    </row>
    <row r="4040" spans="1:15" x14ac:dyDescent="0.25">
      <c r="A4040" s="30">
        <v>73</v>
      </c>
      <c r="B4040" s="31" t="s">
        <v>112</v>
      </c>
      <c r="C4040" s="31" t="s">
        <v>38</v>
      </c>
      <c r="D4040" s="31">
        <v>7</v>
      </c>
      <c r="E4040" s="31">
        <v>7</v>
      </c>
      <c r="F4040" s="32">
        <v>45658</v>
      </c>
      <c r="G4040" s="33">
        <v>55071.33</v>
      </c>
      <c r="H4040" s="33">
        <v>1200</v>
      </c>
      <c r="I4040" s="33">
        <v>1450</v>
      </c>
      <c r="J4040" s="33">
        <v>18054.11</v>
      </c>
      <c r="K4040" s="33">
        <v>8467.18</v>
      </c>
      <c r="L4040" s="31">
        <v>60</v>
      </c>
      <c r="M4040" s="31"/>
      <c r="N4040" s="33">
        <v>84302.62</v>
      </c>
      <c r="O4040" s="33">
        <v>-1000.15</v>
      </c>
    </row>
    <row r="4041" spans="1:15" x14ac:dyDescent="0.25">
      <c r="A4041" s="30">
        <v>6</v>
      </c>
      <c r="B4041" s="31" t="s">
        <v>16</v>
      </c>
      <c r="C4041" s="31" t="s">
        <v>15</v>
      </c>
      <c r="D4041" s="31">
        <v>6</v>
      </c>
      <c r="E4041" s="31">
        <v>6</v>
      </c>
      <c r="F4041" s="32">
        <v>45658</v>
      </c>
      <c r="G4041" s="33">
        <v>75290.89</v>
      </c>
      <c r="H4041" s="33">
        <v>28440</v>
      </c>
      <c r="I4041" s="33">
        <v>1120</v>
      </c>
      <c r="J4041" s="33">
        <v>23523.75</v>
      </c>
      <c r="K4041" s="33">
        <v>5952.7</v>
      </c>
      <c r="L4041" s="31">
        <v>108</v>
      </c>
      <c r="M4041" s="31"/>
      <c r="N4041" s="33">
        <v>134435.34</v>
      </c>
      <c r="O4041" s="33">
        <v>-4128.2700000000004</v>
      </c>
    </row>
    <row r="4042" spans="1:15" x14ac:dyDescent="0.25">
      <c r="A4042" s="30">
        <v>105</v>
      </c>
      <c r="B4042" s="31" t="s">
        <v>146</v>
      </c>
      <c r="C4042" s="31" t="s">
        <v>15</v>
      </c>
      <c r="D4042" s="31">
        <v>12</v>
      </c>
      <c r="E4042" s="31">
        <v>6</v>
      </c>
      <c r="F4042" s="32">
        <v>45658</v>
      </c>
      <c r="G4042" s="33">
        <v>8931.69</v>
      </c>
      <c r="H4042" s="31">
        <v>0</v>
      </c>
      <c r="I4042" s="31">
        <v>0</v>
      </c>
      <c r="J4042" s="33">
        <v>3617.85</v>
      </c>
      <c r="K4042" s="33">
        <v>1148.92</v>
      </c>
      <c r="L4042" s="31">
        <v>0</v>
      </c>
      <c r="M4042" s="31"/>
      <c r="N4042" s="33">
        <v>13698.46</v>
      </c>
      <c r="O4042" s="31">
        <v>0</v>
      </c>
    </row>
    <row r="4043" spans="1:15" x14ac:dyDescent="0.25">
      <c r="A4043" s="30">
        <v>70</v>
      </c>
      <c r="B4043" s="31" t="s">
        <v>69</v>
      </c>
      <c r="C4043" s="31" t="s">
        <v>15</v>
      </c>
      <c r="D4043" s="31">
        <v>8</v>
      </c>
      <c r="E4043" s="31">
        <v>6</v>
      </c>
      <c r="F4043" s="32">
        <v>45658</v>
      </c>
      <c r="G4043" s="33">
        <v>76405.39</v>
      </c>
      <c r="H4043" s="33">
        <v>6456</v>
      </c>
      <c r="I4043" s="33">
        <v>1710</v>
      </c>
      <c r="J4043" s="33">
        <v>22968.52</v>
      </c>
      <c r="K4043" s="33">
        <v>4907.74</v>
      </c>
      <c r="L4043" s="31">
        <v>71.040000000000006</v>
      </c>
      <c r="M4043" s="31"/>
      <c r="N4043" s="33">
        <v>112518.69</v>
      </c>
      <c r="O4043" s="33">
        <v>-3531.66</v>
      </c>
    </row>
    <row r="4044" spans="1:15" x14ac:dyDescent="0.25">
      <c r="A4044" s="30">
        <v>146</v>
      </c>
      <c r="B4044" s="31" t="s">
        <v>119</v>
      </c>
      <c r="C4044" s="31" t="s">
        <v>15</v>
      </c>
      <c r="D4044" s="31">
        <v>8</v>
      </c>
      <c r="E4044" s="31">
        <v>6</v>
      </c>
      <c r="F4044" s="32">
        <v>45658</v>
      </c>
      <c r="G4044" s="33">
        <v>105312.97</v>
      </c>
      <c r="H4044" s="33">
        <v>32705.83</v>
      </c>
      <c r="I4044" s="31">
        <v>110</v>
      </c>
      <c r="J4044" s="33">
        <v>33645</v>
      </c>
      <c r="K4044" s="33">
        <v>6467</v>
      </c>
      <c r="L4044" s="31">
        <v>107</v>
      </c>
      <c r="M4044" s="31"/>
      <c r="N4044" s="33">
        <v>178347.8</v>
      </c>
      <c r="O4044" s="33">
        <v>-2487.63</v>
      </c>
    </row>
    <row r="4045" spans="1:15" x14ac:dyDescent="0.25">
      <c r="A4045" s="30">
        <v>26</v>
      </c>
      <c r="B4045" s="31" t="s">
        <v>41</v>
      </c>
      <c r="C4045" s="31" t="s">
        <v>15</v>
      </c>
      <c r="D4045" s="31">
        <v>8</v>
      </c>
      <c r="E4045" s="31">
        <v>6</v>
      </c>
      <c r="F4045" s="32">
        <v>45658</v>
      </c>
      <c r="G4045" s="33">
        <v>97416.76</v>
      </c>
      <c r="H4045" s="33">
        <v>16945</v>
      </c>
      <c r="I4045" s="31">
        <v>475</v>
      </c>
      <c r="J4045" s="33">
        <v>23226.43</v>
      </c>
      <c r="K4045" s="33">
        <v>4979.8500000000004</v>
      </c>
      <c r="L4045" s="31">
        <v>566.09</v>
      </c>
      <c r="M4045" s="31"/>
      <c r="N4045" s="33">
        <v>143609.13</v>
      </c>
      <c r="O4045" s="33">
        <v>-1214.33</v>
      </c>
    </row>
    <row r="4046" spans="1:15" ht="30" x14ac:dyDescent="0.25">
      <c r="A4046" s="30">
        <v>98</v>
      </c>
      <c r="B4046" s="31" t="s">
        <v>133</v>
      </c>
      <c r="C4046" s="31" t="s">
        <v>59</v>
      </c>
      <c r="D4046" s="31">
        <v>8</v>
      </c>
      <c r="E4046" s="31">
        <v>6</v>
      </c>
      <c r="F4046" s="32">
        <v>45658</v>
      </c>
      <c r="G4046" s="33">
        <v>34684.01</v>
      </c>
      <c r="H4046" s="31">
        <v>0</v>
      </c>
      <c r="I4046" s="31">
        <v>350</v>
      </c>
      <c r="J4046" s="33">
        <v>10001.65</v>
      </c>
      <c r="K4046" s="33">
        <v>3247.25</v>
      </c>
      <c r="L4046" s="31">
        <v>50</v>
      </c>
      <c r="M4046" s="31"/>
      <c r="N4046" s="33">
        <v>48332.91</v>
      </c>
      <c r="O4046" s="31">
        <v>-900.82</v>
      </c>
    </row>
    <row r="4047" spans="1:15" x14ac:dyDescent="0.25">
      <c r="A4047" s="30">
        <v>21</v>
      </c>
      <c r="B4047" s="31" t="s">
        <v>33</v>
      </c>
      <c r="C4047" s="31" t="s">
        <v>15</v>
      </c>
      <c r="D4047" s="31">
        <v>6</v>
      </c>
      <c r="E4047" s="31">
        <v>6</v>
      </c>
      <c r="F4047" s="32">
        <v>45658</v>
      </c>
      <c r="G4047" s="33">
        <v>94220.26</v>
      </c>
      <c r="H4047" s="33">
        <v>40850</v>
      </c>
      <c r="I4047" s="31">
        <v>400</v>
      </c>
      <c r="J4047" s="33">
        <v>36591.4</v>
      </c>
      <c r="K4047" s="33">
        <v>7232.82</v>
      </c>
      <c r="L4047" s="33">
        <v>1783.9</v>
      </c>
      <c r="M4047" s="33"/>
      <c r="N4047" s="33">
        <v>181078.38</v>
      </c>
      <c r="O4047" s="33">
        <v>-4759.2299999999996</v>
      </c>
    </row>
    <row r="4048" spans="1:15" x14ac:dyDescent="0.25">
      <c r="A4048" s="30">
        <v>54</v>
      </c>
      <c r="B4048" s="31" t="s">
        <v>65</v>
      </c>
      <c r="C4048" s="31" t="s">
        <v>15</v>
      </c>
      <c r="D4048" s="31">
        <v>8</v>
      </c>
      <c r="E4048" s="31">
        <v>6</v>
      </c>
      <c r="F4048" s="32">
        <v>45658</v>
      </c>
      <c r="G4048" s="33">
        <v>80001.72</v>
      </c>
      <c r="H4048" s="33">
        <v>18725</v>
      </c>
      <c r="I4048" s="31">
        <v>375</v>
      </c>
      <c r="J4048" s="33">
        <v>27117.77</v>
      </c>
      <c r="K4048" s="33">
        <v>4338.3500000000004</v>
      </c>
      <c r="L4048" s="31">
        <v>0</v>
      </c>
      <c r="M4048" s="31"/>
      <c r="N4048" s="33">
        <v>130557.84</v>
      </c>
      <c r="O4048" s="33">
        <v>-4989.1000000000004</v>
      </c>
    </row>
    <row r="4049" spans="1:15" x14ac:dyDescent="0.25">
      <c r="A4049" s="30">
        <v>24</v>
      </c>
      <c r="B4049" s="31" t="s">
        <v>39</v>
      </c>
      <c r="C4049" s="31" t="s">
        <v>36</v>
      </c>
      <c r="D4049" s="31">
        <v>6</v>
      </c>
      <c r="E4049" s="31">
        <v>6</v>
      </c>
      <c r="F4049" s="32">
        <v>45658</v>
      </c>
      <c r="G4049" s="33">
        <v>120359.78</v>
      </c>
      <c r="H4049" s="33">
        <v>1467</v>
      </c>
      <c r="I4049" s="31">
        <v>909</v>
      </c>
      <c r="J4049" s="33">
        <v>21643.99</v>
      </c>
      <c r="K4049" s="33">
        <v>7265.75</v>
      </c>
      <c r="L4049" s="31">
        <v>0</v>
      </c>
      <c r="M4049" s="31"/>
      <c r="N4049" s="33">
        <v>151645.51999999999</v>
      </c>
      <c r="O4049" s="33">
        <v>-1548.08</v>
      </c>
    </row>
    <row r="4050" spans="1:15" x14ac:dyDescent="0.25">
      <c r="A4050" s="30">
        <v>90</v>
      </c>
      <c r="B4050" s="31" t="s">
        <v>90</v>
      </c>
      <c r="C4050" s="31" t="s">
        <v>38</v>
      </c>
      <c r="D4050" s="31">
        <v>6</v>
      </c>
      <c r="E4050" s="31">
        <v>7</v>
      </c>
      <c r="F4050" s="32">
        <v>45658</v>
      </c>
      <c r="G4050" s="33">
        <v>66996.81</v>
      </c>
      <c r="H4050" s="33">
        <v>1740</v>
      </c>
      <c r="I4050" s="31">
        <v>202.5</v>
      </c>
      <c r="J4050" s="33">
        <v>28094.06</v>
      </c>
      <c r="K4050" s="33">
        <v>10015.36</v>
      </c>
      <c r="L4050" s="31">
        <v>17.5</v>
      </c>
      <c r="M4050" s="31"/>
      <c r="N4050" s="33">
        <v>107066.23</v>
      </c>
      <c r="O4050" s="33">
        <v>-1065.17</v>
      </c>
    </row>
    <row r="4051" spans="1:15" x14ac:dyDescent="0.25">
      <c r="A4051" s="30">
        <v>132</v>
      </c>
      <c r="B4051" s="31" t="s">
        <v>122</v>
      </c>
      <c r="C4051" s="31" t="s">
        <v>38</v>
      </c>
      <c r="D4051" s="31">
        <v>10</v>
      </c>
      <c r="E4051" s="31">
        <v>7</v>
      </c>
      <c r="F4051" s="32">
        <v>45658</v>
      </c>
      <c r="G4051" s="33">
        <v>78229.63</v>
      </c>
      <c r="H4051" s="33">
        <v>4100</v>
      </c>
      <c r="I4051" s="33">
        <v>6893</v>
      </c>
      <c r="J4051" s="33">
        <v>27024.09</v>
      </c>
      <c r="K4051" s="33">
        <v>12199.2</v>
      </c>
      <c r="L4051" s="31">
        <v>210</v>
      </c>
      <c r="M4051" s="31"/>
      <c r="N4051" s="33">
        <v>128655.92</v>
      </c>
      <c r="O4051" s="31">
        <v>-736.95</v>
      </c>
    </row>
    <row r="4052" spans="1:15" x14ac:dyDescent="0.25">
      <c r="A4052" s="30">
        <v>140</v>
      </c>
      <c r="B4052" s="31" t="s">
        <v>130</v>
      </c>
      <c r="C4052" s="31" t="s">
        <v>38</v>
      </c>
      <c r="D4052" s="31">
        <v>7</v>
      </c>
      <c r="E4052" s="31">
        <v>7</v>
      </c>
      <c r="F4052" s="32">
        <v>45658</v>
      </c>
      <c r="G4052" s="33">
        <v>97942.16</v>
      </c>
      <c r="H4052" s="33">
        <v>8591.11</v>
      </c>
      <c r="I4052" s="33">
        <v>2221.15</v>
      </c>
      <c r="J4052" s="33">
        <v>28122.83</v>
      </c>
      <c r="K4052" s="33">
        <v>14267.93</v>
      </c>
      <c r="L4052" s="31">
        <v>90</v>
      </c>
      <c r="M4052" s="31"/>
      <c r="N4052" s="33">
        <v>151235.18</v>
      </c>
      <c r="O4052" s="31">
        <v>-867.4</v>
      </c>
    </row>
    <row r="4053" spans="1:15" x14ac:dyDescent="0.25">
      <c r="A4053" s="30">
        <v>116</v>
      </c>
      <c r="B4053" s="31" t="s">
        <v>129</v>
      </c>
      <c r="C4053" s="31" t="s">
        <v>15</v>
      </c>
      <c r="D4053" s="31">
        <v>8</v>
      </c>
      <c r="E4053" s="31">
        <v>6</v>
      </c>
      <c r="F4053" s="32">
        <v>45658</v>
      </c>
      <c r="G4053" s="33">
        <v>70665.5</v>
      </c>
      <c r="H4053" s="33">
        <v>25550</v>
      </c>
      <c r="I4053" s="33">
        <v>1100</v>
      </c>
      <c r="J4053" s="33">
        <v>25133</v>
      </c>
      <c r="K4053" s="33">
        <v>5266.5</v>
      </c>
      <c r="L4053" s="31">
        <v>72</v>
      </c>
      <c r="M4053" s="31"/>
      <c r="N4053" s="33">
        <v>127787</v>
      </c>
      <c r="O4053" s="33">
        <v>-2246.86</v>
      </c>
    </row>
    <row r="4054" spans="1:15" x14ac:dyDescent="0.25">
      <c r="A4054" s="30">
        <v>125</v>
      </c>
      <c r="B4054" s="31" t="s">
        <v>137</v>
      </c>
      <c r="C4054" s="31" t="s">
        <v>15</v>
      </c>
      <c r="D4054" s="31">
        <v>6</v>
      </c>
      <c r="E4054" s="31">
        <v>7</v>
      </c>
      <c r="F4054" s="32">
        <v>45658</v>
      </c>
      <c r="G4054" s="33">
        <v>64135.56</v>
      </c>
      <c r="H4054" s="33">
        <v>14655</v>
      </c>
      <c r="I4054" s="33">
        <v>1260</v>
      </c>
      <c r="J4054" s="33">
        <v>26510.959999999999</v>
      </c>
      <c r="K4054" s="33">
        <v>9160.1299999999992</v>
      </c>
      <c r="L4054" s="31">
        <v>70</v>
      </c>
      <c r="M4054" s="31"/>
      <c r="N4054" s="33">
        <v>115791.65</v>
      </c>
      <c r="O4054" s="33">
        <v>-2837.54</v>
      </c>
    </row>
    <row r="4055" spans="1:15" x14ac:dyDescent="0.25">
      <c r="A4055" s="30">
        <v>65</v>
      </c>
      <c r="B4055" s="31" t="s">
        <v>82</v>
      </c>
      <c r="C4055" s="31" t="s">
        <v>15</v>
      </c>
      <c r="D4055" s="31">
        <v>8</v>
      </c>
      <c r="E4055" s="31">
        <v>6</v>
      </c>
      <c r="F4055" s="32">
        <v>45658</v>
      </c>
      <c r="G4055" s="33">
        <v>80949.320000000007</v>
      </c>
      <c r="H4055" s="33">
        <v>22710.91</v>
      </c>
      <c r="I4055" s="31">
        <v>80</v>
      </c>
      <c r="J4055" s="33">
        <v>24510.45</v>
      </c>
      <c r="K4055" s="33">
        <v>7175</v>
      </c>
      <c r="L4055" s="31">
        <v>80</v>
      </c>
      <c r="M4055" s="31"/>
      <c r="N4055" s="33">
        <v>135505.68</v>
      </c>
      <c r="O4055" s="33">
        <v>-2639.79</v>
      </c>
    </row>
    <row r="4056" spans="1:15" x14ac:dyDescent="0.25">
      <c r="A4056" s="30">
        <v>136</v>
      </c>
      <c r="B4056" s="31" t="s">
        <v>134</v>
      </c>
      <c r="C4056" s="31" t="s">
        <v>32</v>
      </c>
      <c r="D4056" s="31">
        <v>8</v>
      </c>
      <c r="E4056" s="31">
        <v>7</v>
      </c>
      <c r="F4056" s="32">
        <v>45658</v>
      </c>
      <c r="G4056" s="33">
        <v>75346.95</v>
      </c>
      <c r="H4056" s="33">
        <v>22477.5</v>
      </c>
      <c r="I4056" s="33">
        <v>1060</v>
      </c>
      <c r="J4056" s="33">
        <v>30070.639999999999</v>
      </c>
      <c r="K4056" s="33">
        <v>10180.709999999999</v>
      </c>
      <c r="L4056" s="31">
        <v>75</v>
      </c>
      <c r="M4056" s="31"/>
      <c r="N4056" s="33">
        <v>139210.79999999999</v>
      </c>
      <c r="O4056" s="33">
        <v>-4107.8599999999997</v>
      </c>
    </row>
    <row r="4057" spans="1:15" x14ac:dyDescent="0.25">
      <c r="A4057" s="30">
        <v>86</v>
      </c>
      <c r="B4057" s="31" t="s">
        <v>104</v>
      </c>
      <c r="C4057" s="31" t="s">
        <v>105</v>
      </c>
      <c r="D4057" s="31">
        <v>7</v>
      </c>
      <c r="E4057" s="31">
        <v>7</v>
      </c>
      <c r="F4057" s="32">
        <v>45658</v>
      </c>
      <c r="G4057" s="33">
        <v>57851.96</v>
      </c>
      <c r="H4057" s="33">
        <v>4301.5</v>
      </c>
      <c r="I4057" s="33">
        <v>4207.1000000000004</v>
      </c>
      <c r="J4057" s="33">
        <v>19356.650000000001</v>
      </c>
      <c r="K4057" s="33">
        <v>8792.24</v>
      </c>
      <c r="L4057" s="31">
        <v>122.3</v>
      </c>
      <c r="M4057" s="31"/>
      <c r="N4057" s="33">
        <v>94631.75</v>
      </c>
      <c r="O4057" s="33">
        <v>-1664.44</v>
      </c>
    </row>
    <row r="4058" spans="1:15" x14ac:dyDescent="0.25">
      <c r="A4058" s="30">
        <v>38</v>
      </c>
      <c r="B4058" s="31" t="s">
        <v>53</v>
      </c>
      <c r="C4058" s="31" t="s">
        <v>15</v>
      </c>
      <c r="D4058" s="31">
        <v>8</v>
      </c>
      <c r="E4058" s="31">
        <v>6</v>
      </c>
      <c r="F4058" s="32">
        <v>45658</v>
      </c>
      <c r="G4058" s="33">
        <v>66503.7</v>
      </c>
      <c r="H4058" s="33">
        <v>10417.700000000001</v>
      </c>
      <c r="I4058" s="33">
        <v>1605</v>
      </c>
      <c r="J4058" s="33">
        <v>26812.5</v>
      </c>
      <c r="K4058" s="33">
        <v>7343.38</v>
      </c>
      <c r="L4058" s="31">
        <v>63.98</v>
      </c>
      <c r="M4058" s="31"/>
      <c r="N4058" s="33">
        <v>112746.26</v>
      </c>
      <c r="O4058" s="31">
        <v>205.06</v>
      </c>
    </row>
    <row r="4059" spans="1:15" x14ac:dyDescent="0.25">
      <c r="A4059" s="30">
        <v>53</v>
      </c>
      <c r="B4059" s="31" t="s">
        <v>66</v>
      </c>
      <c r="C4059" s="31" t="s">
        <v>36</v>
      </c>
      <c r="D4059" s="31">
        <v>6</v>
      </c>
      <c r="E4059" s="31">
        <v>6</v>
      </c>
      <c r="F4059" s="32">
        <v>45658</v>
      </c>
      <c r="G4059" s="33">
        <v>64232.11</v>
      </c>
      <c r="H4059" s="33">
        <v>3725</v>
      </c>
      <c r="I4059" s="33">
        <v>1383.33</v>
      </c>
      <c r="J4059" s="33">
        <v>20132.2</v>
      </c>
      <c r="K4059" s="33">
        <v>8055.65</v>
      </c>
      <c r="L4059" s="31">
        <v>54</v>
      </c>
      <c r="M4059" s="31"/>
      <c r="N4059" s="33">
        <v>97582.29</v>
      </c>
      <c r="O4059" s="33">
        <v>-3163.22</v>
      </c>
    </row>
    <row r="4060" spans="1:15" x14ac:dyDescent="0.25">
      <c r="A4060" s="30">
        <v>94</v>
      </c>
      <c r="B4060" s="31" t="s">
        <v>124</v>
      </c>
      <c r="C4060" s="31" t="s">
        <v>38</v>
      </c>
      <c r="D4060" s="31">
        <v>7</v>
      </c>
      <c r="E4060" s="31">
        <v>7</v>
      </c>
      <c r="F4060" s="32">
        <v>45658</v>
      </c>
      <c r="G4060" s="33">
        <v>61772.1</v>
      </c>
      <c r="H4060" s="33">
        <v>2120</v>
      </c>
      <c r="I4060" s="33">
        <v>1150.5</v>
      </c>
      <c r="J4060" s="33">
        <v>21116.91</v>
      </c>
      <c r="K4060" s="33">
        <v>6270.5</v>
      </c>
      <c r="L4060" s="31">
        <v>31</v>
      </c>
      <c r="M4060" s="31"/>
      <c r="N4060" s="33">
        <v>92461.01</v>
      </c>
      <c r="O4060" s="33">
        <v>-1191.6300000000001</v>
      </c>
    </row>
    <row r="4061" spans="1:15" x14ac:dyDescent="0.25">
      <c r="A4061" s="30">
        <v>137</v>
      </c>
      <c r="B4061" s="31" t="s">
        <v>120</v>
      </c>
      <c r="C4061" s="31" t="s">
        <v>32</v>
      </c>
      <c r="D4061" s="31">
        <v>8</v>
      </c>
      <c r="E4061" s="31">
        <v>7</v>
      </c>
      <c r="F4061" s="32">
        <v>45658</v>
      </c>
      <c r="G4061" s="33">
        <v>103919.02</v>
      </c>
      <c r="H4061" s="33">
        <v>35340</v>
      </c>
      <c r="I4061" s="31">
        <v>360</v>
      </c>
      <c r="J4061" s="33">
        <v>48164.98</v>
      </c>
      <c r="K4061" s="33">
        <v>35168.78</v>
      </c>
      <c r="L4061" s="31">
        <v>170</v>
      </c>
      <c r="M4061" s="31"/>
      <c r="N4061" s="33">
        <v>223122.78</v>
      </c>
      <c r="O4061" s="33">
        <v>-3554.21</v>
      </c>
    </row>
    <row r="4062" spans="1:15" x14ac:dyDescent="0.25">
      <c r="A4062" s="30">
        <v>118</v>
      </c>
      <c r="B4062" s="31" t="s">
        <v>102</v>
      </c>
      <c r="C4062" s="31" t="s">
        <v>15</v>
      </c>
      <c r="D4062" s="31">
        <v>8</v>
      </c>
      <c r="E4062" s="31">
        <v>7</v>
      </c>
      <c r="F4062" s="32">
        <v>45658</v>
      </c>
      <c r="G4062" s="33">
        <v>74464.33</v>
      </c>
      <c r="H4062" s="33">
        <v>6203.74</v>
      </c>
      <c r="I4062" s="33">
        <v>1492</v>
      </c>
      <c r="J4062" s="33">
        <v>36921.32</v>
      </c>
      <c r="K4062" s="33">
        <v>9305.99</v>
      </c>
      <c r="L4062" s="31">
        <v>157.96</v>
      </c>
      <c r="M4062" s="31"/>
      <c r="N4062" s="33">
        <v>128545.34</v>
      </c>
      <c r="O4062" s="33">
        <v>-4738.0200000000004</v>
      </c>
    </row>
    <row r="4063" spans="1:15" x14ac:dyDescent="0.25">
      <c r="A4063" s="30">
        <v>80</v>
      </c>
      <c r="B4063" s="31" t="s">
        <v>94</v>
      </c>
      <c r="C4063" s="31" t="s">
        <v>15</v>
      </c>
      <c r="D4063" s="31">
        <v>7</v>
      </c>
      <c r="E4063" s="31">
        <v>7</v>
      </c>
      <c r="F4063" s="32">
        <v>45658</v>
      </c>
      <c r="G4063" s="33">
        <v>60557.52</v>
      </c>
      <c r="H4063" s="33">
        <v>11844.99</v>
      </c>
      <c r="I4063" s="31">
        <v>20</v>
      </c>
      <c r="J4063" s="33">
        <v>25013.89</v>
      </c>
      <c r="K4063" s="33">
        <v>5056.3500000000004</v>
      </c>
      <c r="L4063" s="31">
        <v>68.98</v>
      </c>
      <c r="M4063" s="31"/>
      <c r="N4063" s="33">
        <v>102561.73</v>
      </c>
      <c r="O4063" s="31">
        <v>784.67</v>
      </c>
    </row>
    <row r="4064" spans="1:15" x14ac:dyDescent="0.25">
      <c r="A4064" s="30">
        <v>37</v>
      </c>
      <c r="B4064" s="31" t="s">
        <v>51</v>
      </c>
      <c r="C4064" s="31" t="s">
        <v>36</v>
      </c>
      <c r="D4064" s="31">
        <v>7</v>
      </c>
      <c r="E4064" s="31">
        <v>6</v>
      </c>
      <c r="F4064" s="32">
        <v>45658</v>
      </c>
      <c r="G4064" s="33">
        <v>85756.14</v>
      </c>
      <c r="H4064" s="33">
        <v>6900</v>
      </c>
      <c r="I4064" s="31">
        <v>615</v>
      </c>
      <c r="J4064" s="33">
        <v>28855.57</v>
      </c>
      <c r="K4064" s="33">
        <v>7759.26</v>
      </c>
      <c r="L4064" s="31">
        <v>70</v>
      </c>
      <c r="M4064" s="31"/>
      <c r="N4064" s="33">
        <v>129955.97</v>
      </c>
      <c r="O4064" s="33">
        <v>-3640.49</v>
      </c>
    </row>
    <row r="4065" spans="1:15" ht="30" x14ac:dyDescent="0.25">
      <c r="A4065" s="30">
        <v>109</v>
      </c>
      <c r="B4065" s="31" t="s">
        <v>99</v>
      </c>
      <c r="C4065" s="31" t="s">
        <v>20</v>
      </c>
      <c r="D4065" s="31">
        <v>7</v>
      </c>
      <c r="E4065" s="31">
        <v>6</v>
      </c>
      <c r="F4065" s="32">
        <v>45658</v>
      </c>
      <c r="G4065" s="33">
        <v>90109.52</v>
      </c>
      <c r="H4065" s="33">
        <v>50172.5</v>
      </c>
      <c r="I4065" s="33">
        <v>2779</v>
      </c>
      <c r="J4065" s="33">
        <v>31444.85</v>
      </c>
      <c r="K4065" s="33">
        <v>5818.6</v>
      </c>
      <c r="L4065" s="31">
        <v>0</v>
      </c>
      <c r="M4065" s="31"/>
      <c r="N4065" s="33">
        <v>180324.47</v>
      </c>
      <c r="O4065" s="33">
        <v>-2630.78</v>
      </c>
    </row>
    <row r="4066" spans="1:15" ht="30" x14ac:dyDescent="0.25">
      <c r="A4066" s="30">
        <v>15</v>
      </c>
      <c r="B4066" s="31" t="s">
        <v>26</v>
      </c>
      <c r="C4066" s="31" t="s">
        <v>20</v>
      </c>
      <c r="D4066" s="31">
        <v>7</v>
      </c>
      <c r="E4066" s="31">
        <v>6</v>
      </c>
      <c r="F4066" s="32">
        <v>45658</v>
      </c>
      <c r="G4066" s="33">
        <v>93653.75</v>
      </c>
      <c r="H4066" s="33">
        <v>51670</v>
      </c>
      <c r="I4066" s="33">
        <v>1205</v>
      </c>
      <c r="J4066" s="33">
        <v>43191.9</v>
      </c>
      <c r="K4066" s="33">
        <v>5708.17</v>
      </c>
      <c r="L4066" s="31">
        <v>71.959999999999994</v>
      </c>
      <c r="M4066" s="31"/>
      <c r="N4066" s="33">
        <v>195500.78</v>
      </c>
      <c r="O4066" s="33">
        <v>-2727.76</v>
      </c>
    </row>
    <row r="4067" spans="1:15" ht="30" x14ac:dyDescent="0.25">
      <c r="A4067" s="30">
        <v>31</v>
      </c>
      <c r="B4067" s="31" t="s">
        <v>45</v>
      </c>
      <c r="C4067" s="31" t="s">
        <v>20</v>
      </c>
      <c r="D4067" s="31">
        <v>7</v>
      </c>
      <c r="E4067" s="31">
        <v>6</v>
      </c>
      <c r="F4067" s="32">
        <v>45658</v>
      </c>
      <c r="G4067" s="33">
        <v>101655.87</v>
      </c>
      <c r="H4067" s="33">
        <v>63025</v>
      </c>
      <c r="I4067" s="31">
        <v>0</v>
      </c>
      <c r="J4067" s="33">
        <v>42962.559999999998</v>
      </c>
      <c r="K4067" s="33">
        <v>8369.31</v>
      </c>
      <c r="L4067" s="31">
        <v>60</v>
      </c>
      <c r="M4067" s="31"/>
      <c r="N4067" s="33">
        <v>216072.74</v>
      </c>
      <c r="O4067" s="33">
        <v>-2304.7600000000002</v>
      </c>
    </row>
    <row r="4068" spans="1:15" x14ac:dyDescent="0.25">
      <c r="A4068" s="30">
        <v>76</v>
      </c>
      <c r="B4068" s="31" t="s">
        <v>74</v>
      </c>
      <c r="C4068" s="31" t="s">
        <v>15</v>
      </c>
      <c r="D4068" s="31">
        <v>7</v>
      </c>
      <c r="E4068" s="31">
        <v>6</v>
      </c>
      <c r="F4068" s="32">
        <v>45658</v>
      </c>
      <c r="G4068" s="33">
        <v>78116.41</v>
      </c>
      <c r="H4068" s="33">
        <v>49050</v>
      </c>
      <c r="I4068" s="31">
        <v>0</v>
      </c>
      <c r="J4068" s="33">
        <v>30710.61</v>
      </c>
      <c r="K4068" s="33">
        <v>3039.2</v>
      </c>
      <c r="L4068" s="31">
        <v>85.99</v>
      </c>
      <c r="M4068" s="31"/>
      <c r="N4068" s="33">
        <v>161002.21</v>
      </c>
      <c r="O4068" s="33">
        <v>-2642.19</v>
      </c>
    </row>
    <row r="4069" spans="1:15" x14ac:dyDescent="0.25">
      <c r="A4069" s="30">
        <v>44</v>
      </c>
      <c r="B4069" s="31" t="s">
        <v>84</v>
      </c>
      <c r="C4069" s="31" t="s">
        <v>15</v>
      </c>
      <c r="D4069" s="31">
        <v>7</v>
      </c>
      <c r="E4069" s="31">
        <v>6</v>
      </c>
      <c r="F4069" s="32">
        <v>45658</v>
      </c>
      <c r="G4069" s="33">
        <v>94911.92</v>
      </c>
      <c r="H4069" s="33">
        <v>10723.77</v>
      </c>
      <c r="I4069" s="33">
        <v>1400</v>
      </c>
      <c r="J4069" s="33">
        <v>38587.74</v>
      </c>
      <c r="K4069" s="33">
        <v>6753.91</v>
      </c>
      <c r="L4069" s="33">
        <v>1387.53</v>
      </c>
      <c r="M4069" s="33"/>
      <c r="N4069" s="33">
        <v>153764.87</v>
      </c>
      <c r="O4069" s="33">
        <v>-2827.19</v>
      </c>
    </row>
    <row r="4070" spans="1:15" x14ac:dyDescent="0.25">
      <c r="A4070" s="30">
        <v>47</v>
      </c>
      <c r="B4070" s="31" t="s">
        <v>77</v>
      </c>
      <c r="C4070" s="31" t="s">
        <v>36</v>
      </c>
      <c r="D4070" s="31">
        <v>9</v>
      </c>
      <c r="E4070" s="31">
        <v>6</v>
      </c>
      <c r="F4070" s="32">
        <v>45658</v>
      </c>
      <c r="G4070" s="33">
        <v>146523.34</v>
      </c>
      <c r="H4070" s="33">
        <v>37213</v>
      </c>
      <c r="I4070" s="33">
        <v>10717</v>
      </c>
      <c r="J4070" s="33">
        <v>44547.85</v>
      </c>
      <c r="K4070" s="33">
        <v>17258.96</v>
      </c>
      <c r="L4070" s="33">
        <v>1439.2</v>
      </c>
      <c r="M4070" s="33"/>
      <c r="N4070" s="33">
        <v>257699.35</v>
      </c>
      <c r="O4070" s="33">
        <v>-5252.4</v>
      </c>
    </row>
    <row r="4071" spans="1:15" x14ac:dyDescent="0.25">
      <c r="A4071" s="30">
        <v>131</v>
      </c>
      <c r="B4071" s="31" t="s">
        <v>108</v>
      </c>
      <c r="C4071" s="31" t="s">
        <v>15</v>
      </c>
      <c r="D4071" s="31">
        <v>7</v>
      </c>
      <c r="E4071" s="31">
        <v>7</v>
      </c>
      <c r="F4071" s="32">
        <v>45658</v>
      </c>
      <c r="G4071" s="33">
        <v>55358.66</v>
      </c>
      <c r="H4071" s="31">
        <v>240</v>
      </c>
      <c r="I4071" s="31">
        <v>398</v>
      </c>
      <c r="J4071" s="33">
        <v>21375.32</v>
      </c>
      <c r="K4071" s="33">
        <v>5908.47</v>
      </c>
      <c r="L4071" s="31">
        <v>302.89</v>
      </c>
      <c r="M4071" s="31"/>
      <c r="N4071" s="33">
        <v>83583.34</v>
      </c>
      <c r="O4071" s="33">
        <v>-1118.3</v>
      </c>
    </row>
    <row r="4072" spans="1:15" x14ac:dyDescent="0.25">
      <c r="A4072" s="30">
        <v>901</v>
      </c>
      <c r="B4072" s="31" t="s">
        <v>141</v>
      </c>
      <c r="C4072" s="31" t="s">
        <v>36</v>
      </c>
      <c r="D4072" s="31">
        <v>10</v>
      </c>
      <c r="E4072" s="31">
        <v>0</v>
      </c>
      <c r="F4072" s="32">
        <v>45658</v>
      </c>
      <c r="G4072" s="33">
        <v>76768.100000000006</v>
      </c>
      <c r="H4072" s="31">
        <v>0</v>
      </c>
      <c r="I4072" s="31">
        <v>300</v>
      </c>
      <c r="J4072" s="33">
        <v>24368.31</v>
      </c>
      <c r="K4072" s="33">
        <v>11217.49</v>
      </c>
      <c r="L4072" s="31">
        <v>88</v>
      </c>
      <c r="M4072" s="31"/>
      <c r="N4072" s="33">
        <v>112741.9</v>
      </c>
      <c r="O4072" s="33">
        <v>-4039.06</v>
      </c>
    </row>
    <row r="4073" spans="1:15" x14ac:dyDescent="0.25">
      <c r="A4073" s="30">
        <v>902</v>
      </c>
      <c r="B4073" s="31" t="s">
        <v>140</v>
      </c>
      <c r="C4073" s="31" t="s">
        <v>36</v>
      </c>
      <c r="D4073" s="31">
        <v>8</v>
      </c>
      <c r="E4073" s="31">
        <v>0</v>
      </c>
      <c r="F4073" s="32">
        <v>45658</v>
      </c>
      <c r="G4073" s="33">
        <v>24826</v>
      </c>
      <c r="H4073" s="33">
        <v>1680</v>
      </c>
      <c r="I4073" s="31">
        <v>0</v>
      </c>
      <c r="J4073" s="33">
        <v>9151.0400000000009</v>
      </c>
      <c r="K4073" s="33">
        <v>2517.2399999999998</v>
      </c>
      <c r="L4073" s="31">
        <v>15</v>
      </c>
      <c r="M4073" s="31"/>
      <c r="N4073" s="33">
        <v>38189.279999999999</v>
      </c>
      <c r="O4073" s="31">
        <v>-386.7</v>
      </c>
    </row>
    <row r="4074" spans="1:15" ht="30" x14ac:dyDescent="0.25">
      <c r="A4074" s="30">
        <v>9</v>
      </c>
      <c r="B4074" s="31" t="s">
        <v>19</v>
      </c>
      <c r="C4074" s="31" t="s">
        <v>20</v>
      </c>
      <c r="D4074" s="31">
        <v>5</v>
      </c>
      <c r="E4074" s="31">
        <v>6</v>
      </c>
      <c r="F4074" s="32">
        <v>45658</v>
      </c>
      <c r="G4074" s="33">
        <v>47358.89</v>
      </c>
      <c r="H4074" s="33">
        <v>28600</v>
      </c>
      <c r="I4074" s="31">
        <v>0</v>
      </c>
      <c r="J4074" s="33">
        <v>21536.38</v>
      </c>
      <c r="K4074" s="33">
        <v>3027</v>
      </c>
      <c r="L4074" s="31">
        <v>124.13</v>
      </c>
      <c r="M4074" s="31"/>
      <c r="N4074" s="33">
        <v>100646.39999999999</v>
      </c>
      <c r="O4074" s="33">
        <v>-1178.46</v>
      </c>
    </row>
    <row r="4075" spans="1:15" x14ac:dyDescent="0.25">
      <c r="A4075" s="30">
        <v>71</v>
      </c>
      <c r="B4075" s="31" t="s">
        <v>73</v>
      </c>
      <c r="C4075" s="31" t="s">
        <v>15</v>
      </c>
      <c r="D4075" s="31">
        <v>7</v>
      </c>
      <c r="E4075" s="31">
        <v>6</v>
      </c>
      <c r="F4075" s="32">
        <v>45689</v>
      </c>
      <c r="G4075" s="33">
        <v>63025</v>
      </c>
      <c r="H4075" s="31">
        <v>480</v>
      </c>
      <c r="I4075" s="31">
        <v>100</v>
      </c>
      <c r="J4075" s="33">
        <v>21005.75</v>
      </c>
      <c r="K4075" s="33">
        <v>4965.1499999999996</v>
      </c>
      <c r="L4075" s="31">
        <v>176.95</v>
      </c>
      <c r="M4075" s="31"/>
      <c r="N4075" s="33">
        <v>89752.85</v>
      </c>
      <c r="O4075" s="33">
        <v>-1597.55</v>
      </c>
    </row>
    <row r="4076" spans="1:15" x14ac:dyDescent="0.25">
      <c r="A4076" s="30">
        <v>84</v>
      </c>
      <c r="B4076" s="31" t="s">
        <v>101</v>
      </c>
      <c r="C4076" s="31" t="s">
        <v>38</v>
      </c>
      <c r="D4076" s="31">
        <v>6</v>
      </c>
      <c r="E4076" s="31">
        <v>7</v>
      </c>
      <c r="F4076" s="32">
        <v>45689</v>
      </c>
      <c r="G4076" s="33">
        <v>60101.74</v>
      </c>
      <c r="H4076" s="31">
        <v>0</v>
      </c>
      <c r="I4076" s="31">
        <v>250</v>
      </c>
      <c r="J4076" s="33">
        <v>18216.78</v>
      </c>
      <c r="K4076" s="33">
        <v>5596.1</v>
      </c>
      <c r="L4076" s="31">
        <v>20</v>
      </c>
      <c r="M4076" s="31"/>
      <c r="N4076" s="33">
        <v>84184.62</v>
      </c>
      <c r="O4076" s="31">
        <v>-784.34</v>
      </c>
    </row>
    <row r="4077" spans="1:15" x14ac:dyDescent="0.25">
      <c r="A4077" s="30">
        <v>135</v>
      </c>
      <c r="B4077" s="31" t="s">
        <v>107</v>
      </c>
      <c r="C4077" s="31" t="s">
        <v>15</v>
      </c>
      <c r="D4077" s="31">
        <v>7</v>
      </c>
      <c r="E4077" s="31">
        <v>6</v>
      </c>
      <c r="F4077" s="32">
        <v>45689</v>
      </c>
      <c r="G4077" s="33">
        <v>86290</v>
      </c>
      <c r="H4077" s="31">
        <v>0</v>
      </c>
      <c r="I4077" s="31">
        <v>200</v>
      </c>
      <c r="J4077" s="33">
        <v>23898.93</v>
      </c>
      <c r="K4077" s="33">
        <v>7051.95</v>
      </c>
      <c r="L4077" s="33">
        <v>3452.65</v>
      </c>
      <c r="M4077" s="33"/>
      <c r="N4077" s="33">
        <v>120893.53</v>
      </c>
      <c r="O4077" s="33">
        <v>-1753.96</v>
      </c>
    </row>
    <row r="4078" spans="1:15" x14ac:dyDescent="0.25">
      <c r="A4078" s="30">
        <v>92</v>
      </c>
      <c r="B4078" s="31" t="s">
        <v>93</v>
      </c>
      <c r="C4078" s="31" t="s">
        <v>15</v>
      </c>
      <c r="D4078" s="31">
        <v>8</v>
      </c>
      <c r="E4078" s="31">
        <v>7</v>
      </c>
      <c r="F4078" s="32">
        <v>45689</v>
      </c>
      <c r="G4078" s="33">
        <v>70513.45</v>
      </c>
      <c r="H4078" s="31">
        <v>0</v>
      </c>
      <c r="I4078" s="31">
        <v>0</v>
      </c>
      <c r="J4078" s="33">
        <v>33870.46</v>
      </c>
      <c r="K4078" s="33">
        <v>6842.34</v>
      </c>
      <c r="L4078" s="31">
        <v>60</v>
      </c>
      <c r="M4078" s="31"/>
      <c r="N4078" s="33">
        <v>111286.25</v>
      </c>
      <c r="O4078" s="33">
        <v>-1725.53</v>
      </c>
    </row>
    <row r="4079" spans="1:15" x14ac:dyDescent="0.25">
      <c r="A4079" s="30">
        <v>2</v>
      </c>
      <c r="B4079" s="31" t="s">
        <v>14</v>
      </c>
      <c r="C4079" s="31" t="s">
        <v>15</v>
      </c>
      <c r="D4079" s="31">
        <v>5</v>
      </c>
      <c r="E4079" s="31">
        <v>6</v>
      </c>
      <c r="F4079" s="32">
        <v>45689</v>
      </c>
      <c r="G4079" s="33">
        <v>56385.94</v>
      </c>
      <c r="H4079" s="31">
        <v>0</v>
      </c>
      <c r="I4079" s="31">
        <v>0</v>
      </c>
      <c r="J4079" s="33">
        <v>22950.51</v>
      </c>
      <c r="K4079" s="33">
        <v>2767.09</v>
      </c>
      <c r="L4079" s="31">
        <v>286</v>
      </c>
      <c r="M4079" s="31"/>
      <c r="N4079" s="33">
        <v>82389.539999999994</v>
      </c>
      <c r="O4079" s="31">
        <v>-987.56</v>
      </c>
    </row>
    <row r="4080" spans="1:15" x14ac:dyDescent="0.25">
      <c r="A4080" s="30">
        <v>123</v>
      </c>
      <c r="B4080" s="31" t="s">
        <v>125</v>
      </c>
      <c r="C4080" s="31" t="s">
        <v>15</v>
      </c>
      <c r="D4080" s="31">
        <v>8</v>
      </c>
      <c r="E4080" s="31">
        <v>7</v>
      </c>
      <c r="F4080" s="32">
        <v>45689</v>
      </c>
      <c r="G4080" s="33">
        <v>90960.14</v>
      </c>
      <c r="H4080" s="31">
        <v>0</v>
      </c>
      <c r="I4080" s="31">
        <v>90</v>
      </c>
      <c r="J4080" s="33">
        <v>38356.01</v>
      </c>
      <c r="K4080" s="33">
        <v>10839.12</v>
      </c>
      <c r="L4080" s="31">
        <v>90</v>
      </c>
      <c r="M4080" s="31"/>
      <c r="N4080" s="33">
        <v>140335.26999999999</v>
      </c>
      <c r="O4080" s="33">
        <v>-1978.84</v>
      </c>
    </row>
    <row r="4081" spans="1:15" x14ac:dyDescent="0.25">
      <c r="A4081" s="30">
        <v>42</v>
      </c>
      <c r="B4081" s="31" t="s">
        <v>60</v>
      </c>
      <c r="C4081" s="31" t="s">
        <v>15</v>
      </c>
      <c r="D4081" s="31">
        <v>8</v>
      </c>
      <c r="E4081" s="31">
        <v>6</v>
      </c>
      <c r="F4081" s="32">
        <v>45689</v>
      </c>
      <c r="G4081" s="33">
        <v>74011.77</v>
      </c>
      <c r="H4081" s="33">
        <v>1730</v>
      </c>
      <c r="I4081" s="31">
        <v>0</v>
      </c>
      <c r="J4081" s="33">
        <v>26718.6</v>
      </c>
      <c r="K4081" s="33">
        <v>7299.18</v>
      </c>
      <c r="L4081" s="31">
        <v>16.190000000000001</v>
      </c>
      <c r="M4081" s="31"/>
      <c r="N4081" s="33">
        <v>109775.74</v>
      </c>
      <c r="O4081" s="33">
        <v>-1648.55</v>
      </c>
    </row>
    <row r="4082" spans="1:15" x14ac:dyDescent="0.25">
      <c r="A4082" s="30">
        <v>57</v>
      </c>
      <c r="B4082" s="31" t="s">
        <v>86</v>
      </c>
      <c r="C4082" s="31" t="s">
        <v>15</v>
      </c>
      <c r="D4082" s="31">
        <v>7</v>
      </c>
      <c r="E4082" s="31">
        <v>6</v>
      </c>
      <c r="F4082" s="32">
        <v>45689</v>
      </c>
      <c r="G4082" s="33">
        <v>71924.12</v>
      </c>
      <c r="H4082" s="33">
        <v>6866.74</v>
      </c>
      <c r="I4082" s="31">
        <v>0</v>
      </c>
      <c r="J4082" s="33">
        <v>41770.25</v>
      </c>
      <c r="K4082" s="33">
        <v>5646.67</v>
      </c>
      <c r="L4082" s="31">
        <v>425.95</v>
      </c>
      <c r="M4082" s="31"/>
      <c r="N4082" s="33">
        <v>126633.73</v>
      </c>
      <c r="O4082" s="33">
        <v>-1903.46</v>
      </c>
    </row>
    <row r="4083" spans="1:15" x14ac:dyDescent="0.25">
      <c r="A4083" s="30">
        <v>74</v>
      </c>
      <c r="B4083" s="31" t="s">
        <v>80</v>
      </c>
      <c r="C4083" s="31" t="s">
        <v>36</v>
      </c>
      <c r="D4083" s="31">
        <v>8</v>
      </c>
      <c r="E4083" s="31">
        <v>7</v>
      </c>
      <c r="F4083" s="32">
        <v>45689</v>
      </c>
      <c r="G4083" s="33">
        <v>74986</v>
      </c>
      <c r="H4083" s="33">
        <v>5370</v>
      </c>
      <c r="I4083" s="31">
        <v>220</v>
      </c>
      <c r="J4083" s="33">
        <v>18910</v>
      </c>
      <c r="K4083" s="33">
        <v>3257.5</v>
      </c>
      <c r="L4083" s="31">
        <v>281.3</v>
      </c>
      <c r="M4083" s="31"/>
      <c r="N4083" s="33">
        <v>103024.8</v>
      </c>
      <c r="O4083" s="33">
        <v>-2093.2800000000002</v>
      </c>
    </row>
    <row r="4084" spans="1:15" x14ac:dyDescent="0.25">
      <c r="A4084" s="30">
        <v>68</v>
      </c>
      <c r="B4084" s="31" t="s">
        <v>72</v>
      </c>
      <c r="C4084" s="31" t="s">
        <v>32</v>
      </c>
      <c r="D4084" s="31">
        <v>6</v>
      </c>
      <c r="E4084" s="31">
        <v>7</v>
      </c>
      <c r="F4084" s="32">
        <v>45689</v>
      </c>
      <c r="G4084" s="33">
        <v>75351.11</v>
      </c>
      <c r="H4084" s="31">
        <v>450</v>
      </c>
      <c r="I4084" s="31">
        <v>50</v>
      </c>
      <c r="J4084" s="33">
        <v>26136.5</v>
      </c>
      <c r="K4084" s="33">
        <v>4469.1000000000004</v>
      </c>
      <c r="L4084" s="33">
        <v>1533.96</v>
      </c>
      <c r="M4084" s="33"/>
      <c r="N4084" s="33">
        <v>107990.67</v>
      </c>
      <c r="O4084" s="33">
        <v>-4039.98</v>
      </c>
    </row>
    <row r="4085" spans="1:15" x14ac:dyDescent="0.25">
      <c r="A4085" s="30">
        <v>144</v>
      </c>
      <c r="B4085" s="31" t="s">
        <v>142</v>
      </c>
      <c r="C4085" s="31" t="s">
        <v>32</v>
      </c>
      <c r="D4085" s="31">
        <v>8</v>
      </c>
      <c r="E4085" s="31">
        <v>7</v>
      </c>
      <c r="F4085" s="32">
        <v>45689</v>
      </c>
      <c r="G4085" s="33">
        <v>103573.71</v>
      </c>
      <c r="H4085" s="31">
        <v>0</v>
      </c>
      <c r="I4085" s="31">
        <v>30</v>
      </c>
      <c r="J4085" s="33">
        <v>34362.78</v>
      </c>
      <c r="K4085" s="33">
        <v>8762.48</v>
      </c>
      <c r="L4085" s="31">
        <v>559</v>
      </c>
      <c r="M4085" s="31"/>
      <c r="N4085" s="33">
        <v>147287.97</v>
      </c>
      <c r="O4085" s="33">
        <v>-7355.08</v>
      </c>
    </row>
    <row r="4086" spans="1:15" x14ac:dyDescent="0.25">
      <c r="A4086" s="30">
        <v>45</v>
      </c>
      <c r="B4086" s="31" t="s">
        <v>126</v>
      </c>
      <c r="C4086" s="31" t="s">
        <v>15</v>
      </c>
      <c r="D4086" s="31">
        <v>7</v>
      </c>
      <c r="E4086" s="31">
        <v>6</v>
      </c>
      <c r="F4086" s="32">
        <v>45689</v>
      </c>
      <c r="G4086" s="33">
        <v>86851.46</v>
      </c>
      <c r="H4086" s="31">
        <v>0</v>
      </c>
      <c r="I4086" s="31">
        <v>200</v>
      </c>
      <c r="J4086" s="33">
        <v>30847.21</v>
      </c>
      <c r="K4086" s="33">
        <v>6852.72</v>
      </c>
      <c r="L4086" s="31">
        <v>60</v>
      </c>
      <c r="M4086" s="31"/>
      <c r="N4086" s="33">
        <v>124811.39</v>
      </c>
      <c r="O4086" s="33">
        <v>-1704.71</v>
      </c>
    </row>
    <row r="4087" spans="1:15" x14ac:dyDescent="0.25">
      <c r="A4087" s="30">
        <v>67</v>
      </c>
      <c r="B4087" s="31" t="s">
        <v>68</v>
      </c>
      <c r="C4087" s="31" t="s">
        <v>15</v>
      </c>
      <c r="D4087" s="31">
        <v>8</v>
      </c>
      <c r="E4087" s="31">
        <v>6</v>
      </c>
      <c r="F4087" s="32">
        <v>45689</v>
      </c>
      <c r="G4087" s="33">
        <v>82062.5</v>
      </c>
      <c r="H4087" s="31">
        <v>0</v>
      </c>
      <c r="I4087" s="33">
        <v>2405</v>
      </c>
      <c r="J4087" s="33">
        <v>28451.97</v>
      </c>
      <c r="K4087" s="33">
        <v>4767.9799999999996</v>
      </c>
      <c r="L4087" s="31">
        <v>60</v>
      </c>
      <c r="M4087" s="31"/>
      <c r="N4087" s="33">
        <v>117747.45</v>
      </c>
      <c r="O4087" s="33">
        <v>-1355.67</v>
      </c>
    </row>
    <row r="4088" spans="1:15" x14ac:dyDescent="0.25">
      <c r="A4088" s="30">
        <v>93</v>
      </c>
      <c r="B4088" s="31" t="s">
        <v>100</v>
      </c>
      <c r="C4088" s="31" t="s">
        <v>15</v>
      </c>
      <c r="D4088" s="31">
        <v>8</v>
      </c>
      <c r="E4088" s="31">
        <v>6</v>
      </c>
      <c r="F4088" s="32">
        <v>45689</v>
      </c>
      <c r="G4088" s="33">
        <v>80742.86</v>
      </c>
      <c r="H4088" s="31">
        <v>0</v>
      </c>
      <c r="I4088" s="31">
        <v>0</v>
      </c>
      <c r="J4088" s="33">
        <v>27777.599999999999</v>
      </c>
      <c r="K4088" s="33">
        <v>6889.38</v>
      </c>
      <c r="L4088" s="31">
        <v>36</v>
      </c>
      <c r="M4088" s="31"/>
      <c r="N4088" s="33">
        <v>115445.84</v>
      </c>
      <c r="O4088" s="33">
        <v>-1082.76</v>
      </c>
    </row>
    <row r="4089" spans="1:15" x14ac:dyDescent="0.25">
      <c r="A4089" s="30">
        <v>36</v>
      </c>
      <c r="B4089" s="31" t="s">
        <v>52</v>
      </c>
      <c r="C4089" s="31" t="s">
        <v>15</v>
      </c>
      <c r="D4089" s="31">
        <v>7</v>
      </c>
      <c r="E4089" s="31">
        <v>6</v>
      </c>
      <c r="F4089" s="32">
        <v>45689</v>
      </c>
      <c r="G4089" s="33">
        <v>75546.14</v>
      </c>
      <c r="H4089" s="31">
        <v>0</v>
      </c>
      <c r="I4089" s="33">
        <v>8635</v>
      </c>
      <c r="J4089" s="33">
        <v>33867.9</v>
      </c>
      <c r="K4089" s="33">
        <v>4779.2</v>
      </c>
      <c r="L4089" s="31">
        <v>0</v>
      </c>
      <c r="M4089" s="31"/>
      <c r="N4089" s="33">
        <v>122828.24</v>
      </c>
      <c r="O4089" s="33">
        <v>-2031.58</v>
      </c>
    </row>
    <row r="4090" spans="1:15" x14ac:dyDescent="0.25">
      <c r="A4090" s="30">
        <v>69</v>
      </c>
      <c r="B4090" s="31" t="s">
        <v>76</v>
      </c>
      <c r="C4090" s="31" t="s">
        <v>15</v>
      </c>
      <c r="D4090" s="31">
        <v>7</v>
      </c>
      <c r="E4090" s="31">
        <v>6</v>
      </c>
      <c r="F4090" s="32">
        <v>45689</v>
      </c>
      <c r="G4090" s="33">
        <v>51718.26</v>
      </c>
      <c r="H4090" s="31">
        <v>525</v>
      </c>
      <c r="I4090" s="31">
        <v>0</v>
      </c>
      <c r="J4090" s="33">
        <v>21745.33</v>
      </c>
      <c r="K4090" s="33">
        <v>5394.96</v>
      </c>
      <c r="L4090" s="33">
        <v>1100.94</v>
      </c>
      <c r="M4090" s="33"/>
      <c r="N4090" s="33">
        <v>80484.490000000005</v>
      </c>
      <c r="O4090" s="33">
        <v>-1202.77</v>
      </c>
    </row>
    <row r="4091" spans="1:15" x14ac:dyDescent="0.25">
      <c r="A4091" s="30">
        <v>134</v>
      </c>
      <c r="B4091" s="31" t="s">
        <v>114</v>
      </c>
      <c r="C4091" s="31" t="s">
        <v>32</v>
      </c>
      <c r="D4091" s="31">
        <v>9</v>
      </c>
      <c r="E4091" s="31">
        <v>6</v>
      </c>
      <c r="F4091" s="32">
        <v>45689</v>
      </c>
      <c r="G4091" s="33">
        <v>127288.73</v>
      </c>
      <c r="H4091" s="33">
        <v>1000</v>
      </c>
      <c r="I4091" s="33">
        <v>1560</v>
      </c>
      <c r="J4091" s="33">
        <v>47240.480000000003</v>
      </c>
      <c r="K4091" s="33">
        <v>6260.39</v>
      </c>
      <c r="L4091" s="31">
        <v>24</v>
      </c>
      <c r="M4091" s="31"/>
      <c r="N4091" s="33">
        <v>183373.6</v>
      </c>
      <c r="O4091" s="33">
        <v>-3980.89</v>
      </c>
    </row>
    <row r="4092" spans="1:15" x14ac:dyDescent="0.25">
      <c r="A4092" s="30">
        <v>141</v>
      </c>
      <c r="B4092" s="31" t="s">
        <v>145</v>
      </c>
      <c r="C4092" s="31" t="s">
        <v>32</v>
      </c>
      <c r="D4092" s="31">
        <v>9</v>
      </c>
      <c r="E4092" s="31">
        <v>6</v>
      </c>
      <c r="F4092" s="32">
        <v>45689</v>
      </c>
      <c r="G4092" s="33">
        <v>108056.99</v>
      </c>
      <c r="H4092" s="33">
        <v>1900</v>
      </c>
      <c r="I4092" s="33">
        <v>2160</v>
      </c>
      <c r="J4092" s="33">
        <v>35884.65</v>
      </c>
      <c r="K4092" s="33">
        <v>5804.4</v>
      </c>
      <c r="L4092" s="31">
        <v>109.95</v>
      </c>
      <c r="M4092" s="31"/>
      <c r="N4092" s="33">
        <v>153915.99</v>
      </c>
      <c r="O4092" s="33">
        <v>-2837.9</v>
      </c>
    </row>
    <row r="4093" spans="1:15" x14ac:dyDescent="0.25">
      <c r="A4093" s="30">
        <v>4</v>
      </c>
      <c r="B4093" s="31" t="s">
        <v>37</v>
      </c>
      <c r="C4093" s="31" t="s">
        <v>38</v>
      </c>
      <c r="D4093" s="31">
        <v>5</v>
      </c>
      <c r="E4093" s="31">
        <v>6</v>
      </c>
      <c r="F4093" s="32">
        <v>45689</v>
      </c>
      <c r="G4093" s="33">
        <v>29342.880000000001</v>
      </c>
      <c r="H4093" s="33">
        <v>6340</v>
      </c>
      <c r="I4093" s="33">
        <v>1084.82</v>
      </c>
      <c r="J4093" s="33">
        <v>12232.54</v>
      </c>
      <c r="K4093" s="33">
        <v>3078.36</v>
      </c>
      <c r="L4093" s="31">
        <v>10</v>
      </c>
      <c r="M4093" s="31"/>
      <c r="N4093" s="33">
        <v>52088.6</v>
      </c>
      <c r="O4093" s="31">
        <v>296.14</v>
      </c>
    </row>
    <row r="4094" spans="1:15" x14ac:dyDescent="0.25">
      <c r="A4094" s="30">
        <v>11</v>
      </c>
      <c r="B4094" s="31" t="s">
        <v>22</v>
      </c>
      <c r="C4094" s="31" t="s">
        <v>15</v>
      </c>
      <c r="D4094" s="31">
        <v>6</v>
      </c>
      <c r="E4094" s="31">
        <v>6</v>
      </c>
      <c r="F4094" s="32">
        <v>45689</v>
      </c>
      <c r="G4094" s="33">
        <v>73023.37</v>
      </c>
      <c r="H4094" s="33">
        <v>14890</v>
      </c>
      <c r="I4094" s="33">
        <v>2150.02</v>
      </c>
      <c r="J4094" s="33">
        <v>28990.47</v>
      </c>
      <c r="K4094" s="33">
        <v>5042.63</v>
      </c>
      <c r="L4094" s="31">
        <v>650.97</v>
      </c>
      <c r="M4094" s="31"/>
      <c r="N4094" s="33">
        <v>124747.46</v>
      </c>
      <c r="O4094" s="33">
        <v>-2309.9699999999998</v>
      </c>
    </row>
    <row r="4095" spans="1:15" x14ac:dyDescent="0.25">
      <c r="A4095" s="30">
        <v>10</v>
      </c>
      <c r="B4095" s="31" t="s">
        <v>21</v>
      </c>
      <c r="C4095" s="31" t="s">
        <v>15</v>
      </c>
      <c r="D4095" s="31">
        <v>6</v>
      </c>
      <c r="E4095" s="31">
        <v>6</v>
      </c>
      <c r="F4095" s="32">
        <v>45689</v>
      </c>
      <c r="G4095" s="33">
        <v>73954.41</v>
      </c>
      <c r="H4095" s="33">
        <v>5421</v>
      </c>
      <c r="I4095" s="33">
        <v>3440.93</v>
      </c>
      <c r="J4095" s="33">
        <v>25864.63</v>
      </c>
      <c r="K4095" s="33">
        <v>5409</v>
      </c>
      <c r="L4095" s="31">
        <v>216</v>
      </c>
      <c r="M4095" s="31"/>
      <c r="N4095" s="33">
        <v>114305.97</v>
      </c>
      <c r="O4095" s="33">
        <v>-3035.21</v>
      </c>
    </row>
    <row r="4096" spans="1:15" x14ac:dyDescent="0.25">
      <c r="A4096" s="30">
        <v>124</v>
      </c>
      <c r="B4096" s="31" t="s">
        <v>121</v>
      </c>
      <c r="C4096" s="31" t="s">
        <v>38</v>
      </c>
      <c r="D4096" s="31">
        <v>8</v>
      </c>
      <c r="E4096" s="31">
        <v>7</v>
      </c>
      <c r="F4096" s="32">
        <v>45689</v>
      </c>
      <c r="G4096" s="33">
        <v>51835.12</v>
      </c>
      <c r="H4096" s="33">
        <v>2740</v>
      </c>
      <c r="I4096" s="33">
        <v>6360</v>
      </c>
      <c r="J4096" s="33">
        <v>25254.35</v>
      </c>
      <c r="K4096" s="33">
        <v>5125.7</v>
      </c>
      <c r="L4096" s="33">
        <v>3930.96</v>
      </c>
      <c r="M4096" s="33"/>
      <c r="N4096" s="33">
        <v>95246.13</v>
      </c>
      <c r="O4096" s="31">
        <v>-215</v>
      </c>
    </row>
    <row r="4097" spans="1:15" x14ac:dyDescent="0.25">
      <c r="A4097" s="30">
        <v>111</v>
      </c>
      <c r="B4097" s="31" t="s">
        <v>127</v>
      </c>
      <c r="C4097" s="31" t="s">
        <v>38</v>
      </c>
      <c r="D4097" s="31">
        <v>6</v>
      </c>
      <c r="E4097" s="31">
        <v>7</v>
      </c>
      <c r="F4097" s="32">
        <v>45689</v>
      </c>
      <c r="G4097" s="33">
        <v>49991.08</v>
      </c>
      <c r="H4097" s="33">
        <v>1200</v>
      </c>
      <c r="I4097" s="31">
        <v>0</v>
      </c>
      <c r="J4097" s="33">
        <v>15235.15</v>
      </c>
      <c r="K4097" s="33">
        <v>4983.6000000000004</v>
      </c>
      <c r="L4097" s="31">
        <v>196.58</v>
      </c>
      <c r="M4097" s="31"/>
      <c r="N4097" s="33">
        <v>71606.41</v>
      </c>
      <c r="O4097" s="31">
        <v>-564.24</v>
      </c>
    </row>
    <row r="4098" spans="1:15" x14ac:dyDescent="0.25">
      <c r="A4098" s="30">
        <v>16</v>
      </c>
      <c r="B4098" s="31" t="s">
        <v>27</v>
      </c>
      <c r="C4098" s="31" t="s">
        <v>15</v>
      </c>
      <c r="D4098" s="31">
        <v>7</v>
      </c>
      <c r="E4098" s="31">
        <v>7</v>
      </c>
      <c r="F4098" s="32">
        <v>45689</v>
      </c>
      <c r="G4098" s="33">
        <v>71728</v>
      </c>
      <c r="H4098" s="31">
        <v>0</v>
      </c>
      <c r="I4098" s="33">
        <v>3995</v>
      </c>
      <c r="J4098" s="33">
        <v>23253.55</v>
      </c>
      <c r="K4098" s="33">
        <v>5663.15</v>
      </c>
      <c r="L4098" s="31">
        <v>777.65</v>
      </c>
      <c r="M4098" s="31"/>
      <c r="N4098" s="33">
        <v>105417.35</v>
      </c>
      <c r="O4098" s="33">
        <v>-1554.91</v>
      </c>
    </row>
    <row r="4099" spans="1:15" x14ac:dyDescent="0.25">
      <c r="A4099" s="30">
        <v>33</v>
      </c>
      <c r="B4099" s="31" t="s">
        <v>44</v>
      </c>
      <c r="C4099" s="31" t="s">
        <v>32</v>
      </c>
      <c r="D4099" s="31">
        <v>6</v>
      </c>
      <c r="E4099" s="31">
        <v>6</v>
      </c>
      <c r="F4099" s="32">
        <v>45689</v>
      </c>
      <c r="G4099" s="33">
        <v>98180.17</v>
      </c>
      <c r="H4099" s="33">
        <v>1750</v>
      </c>
      <c r="I4099" s="31">
        <v>360</v>
      </c>
      <c r="J4099" s="33">
        <v>28502.83</v>
      </c>
      <c r="K4099" s="33">
        <v>4118.37</v>
      </c>
      <c r="L4099" s="31">
        <v>0</v>
      </c>
      <c r="M4099" s="31"/>
      <c r="N4099" s="33">
        <v>132911.37</v>
      </c>
      <c r="O4099" s="33">
        <v>-3652.39</v>
      </c>
    </row>
    <row r="4100" spans="1:15" x14ac:dyDescent="0.25">
      <c r="A4100" s="30">
        <v>28</v>
      </c>
      <c r="B4100" s="31" t="s">
        <v>46</v>
      </c>
      <c r="C4100" s="31" t="s">
        <v>15</v>
      </c>
      <c r="D4100" s="31">
        <v>8</v>
      </c>
      <c r="E4100" s="31">
        <v>6</v>
      </c>
      <c r="F4100" s="32">
        <v>45689</v>
      </c>
      <c r="G4100" s="33">
        <v>65143.26</v>
      </c>
      <c r="H4100" s="33">
        <v>1500</v>
      </c>
      <c r="I4100" s="31">
        <v>210</v>
      </c>
      <c r="J4100" s="33">
        <v>22117.99</v>
      </c>
      <c r="K4100" s="33">
        <v>5229.5</v>
      </c>
      <c r="L4100" s="31">
        <v>431.82</v>
      </c>
      <c r="M4100" s="31"/>
      <c r="N4100" s="33">
        <v>94632.57</v>
      </c>
      <c r="O4100" s="33">
        <v>-1056.81</v>
      </c>
    </row>
    <row r="4101" spans="1:15" x14ac:dyDescent="0.25">
      <c r="A4101" s="30">
        <v>29</v>
      </c>
      <c r="B4101" s="31" t="s">
        <v>47</v>
      </c>
      <c r="C4101" s="31" t="s">
        <v>15</v>
      </c>
      <c r="D4101" s="31">
        <v>7</v>
      </c>
      <c r="E4101" s="31">
        <v>6</v>
      </c>
      <c r="F4101" s="32">
        <v>45689</v>
      </c>
      <c r="G4101" s="33">
        <v>59493.32</v>
      </c>
      <c r="H4101" s="33">
        <v>7458</v>
      </c>
      <c r="I4101" s="31">
        <v>0</v>
      </c>
      <c r="J4101" s="33">
        <v>24169.32</v>
      </c>
      <c r="K4101" s="33">
        <v>4388</v>
      </c>
      <c r="L4101" s="31">
        <v>352.17</v>
      </c>
      <c r="M4101" s="31"/>
      <c r="N4101" s="33">
        <v>95860.81</v>
      </c>
      <c r="O4101" s="33">
        <v>-2603.4299999999998</v>
      </c>
    </row>
    <row r="4102" spans="1:15" x14ac:dyDescent="0.25">
      <c r="A4102" s="30">
        <v>30</v>
      </c>
      <c r="B4102" s="31" t="s">
        <v>43</v>
      </c>
      <c r="C4102" s="31" t="s">
        <v>15</v>
      </c>
      <c r="D4102" s="31">
        <v>7</v>
      </c>
      <c r="E4102" s="31">
        <v>6</v>
      </c>
      <c r="F4102" s="32">
        <v>45689</v>
      </c>
      <c r="G4102" s="33">
        <v>65322.87</v>
      </c>
      <c r="H4102" s="33">
        <v>31770</v>
      </c>
      <c r="I4102" s="33">
        <v>1785</v>
      </c>
      <c r="J4102" s="33">
        <v>22613.61</v>
      </c>
      <c r="K4102" s="33">
        <v>5940.12</v>
      </c>
      <c r="L4102" s="31">
        <v>291.89</v>
      </c>
      <c r="M4102" s="31"/>
      <c r="N4102" s="33">
        <v>127723.49</v>
      </c>
      <c r="O4102" s="33">
        <v>-3845.81</v>
      </c>
    </row>
    <row r="4103" spans="1:15" x14ac:dyDescent="0.25">
      <c r="A4103" s="30">
        <v>96</v>
      </c>
      <c r="B4103" s="31" t="s">
        <v>110</v>
      </c>
      <c r="C4103" s="31" t="s">
        <v>32</v>
      </c>
      <c r="D4103" s="31">
        <v>8</v>
      </c>
      <c r="E4103" s="31">
        <v>7</v>
      </c>
      <c r="F4103" s="32">
        <v>45689</v>
      </c>
      <c r="G4103" s="33">
        <v>111115.44</v>
      </c>
      <c r="H4103" s="33">
        <v>2835</v>
      </c>
      <c r="I4103" s="31">
        <v>500</v>
      </c>
      <c r="J4103" s="33">
        <v>48578.86</v>
      </c>
      <c r="K4103" s="33">
        <v>7441</v>
      </c>
      <c r="L4103" s="31">
        <v>185</v>
      </c>
      <c r="M4103" s="31"/>
      <c r="N4103" s="33">
        <v>170655.3</v>
      </c>
      <c r="O4103" s="33">
        <v>-3914.35</v>
      </c>
    </row>
    <row r="4104" spans="1:15" x14ac:dyDescent="0.25">
      <c r="A4104" s="30">
        <v>49</v>
      </c>
      <c r="B4104" s="31" t="s">
        <v>64</v>
      </c>
      <c r="C4104" s="31" t="s">
        <v>15</v>
      </c>
      <c r="D4104" s="31">
        <v>7</v>
      </c>
      <c r="E4104" s="31">
        <v>6</v>
      </c>
      <c r="F4104" s="32">
        <v>45689</v>
      </c>
      <c r="G4104" s="33">
        <v>68333.36</v>
      </c>
      <c r="H4104" s="33">
        <v>1599.92</v>
      </c>
      <c r="I4104" s="33">
        <v>3352</v>
      </c>
      <c r="J4104" s="33">
        <v>24963.79</v>
      </c>
      <c r="K4104" s="33">
        <v>4454.55</v>
      </c>
      <c r="L4104" s="31">
        <v>446.73</v>
      </c>
      <c r="M4104" s="31"/>
      <c r="N4104" s="33">
        <v>103150.35</v>
      </c>
      <c r="O4104" s="33">
        <v>-3226.38</v>
      </c>
    </row>
    <row r="4105" spans="1:15" x14ac:dyDescent="0.25">
      <c r="A4105" s="30">
        <v>127</v>
      </c>
      <c r="B4105" s="31" t="s">
        <v>128</v>
      </c>
      <c r="C4105" s="31" t="s">
        <v>15</v>
      </c>
      <c r="D4105" s="31">
        <v>7</v>
      </c>
      <c r="E4105" s="31">
        <v>7</v>
      </c>
      <c r="F4105" s="32">
        <v>45689</v>
      </c>
      <c r="G4105" s="33">
        <v>51361.7</v>
      </c>
      <c r="H4105" s="31">
        <v>0</v>
      </c>
      <c r="I4105" s="31">
        <v>900</v>
      </c>
      <c r="J4105" s="33">
        <v>17382.490000000002</v>
      </c>
      <c r="K4105" s="33">
        <v>7147.67</v>
      </c>
      <c r="L4105" s="31">
        <v>72</v>
      </c>
      <c r="M4105" s="31"/>
      <c r="N4105" s="33">
        <v>76863.86</v>
      </c>
      <c r="O4105" s="31">
        <v>-662.28</v>
      </c>
    </row>
    <row r="4106" spans="1:15" x14ac:dyDescent="0.25">
      <c r="A4106" s="30">
        <v>126</v>
      </c>
      <c r="B4106" s="31" t="s">
        <v>106</v>
      </c>
      <c r="C4106" s="31" t="s">
        <v>15</v>
      </c>
      <c r="D4106" s="31">
        <v>8</v>
      </c>
      <c r="E4106" s="31">
        <v>6</v>
      </c>
      <c r="F4106" s="32">
        <v>45689</v>
      </c>
      <c r="G4106" s="33">
        <v>94321.57</v>
      </c>
      <c r="H4106" s="33">
        <v>1574</v>
      </c>
      <c r="I4106" s="31">
        <v>286.04000000000002</v>
      </c>
      <c r="J4106" s="33">
        <v>42135.71</v>
      </c>
      <c r="K4106" s="33">
        <v>9567.75</v>
      </c>
      <c r="L4106" s="31">
        <v>725.76</v>
      </c>
      <c r="M4106" s="31"/>
      <c r="N4106" s="33">
        <v>148610.82999999999</v>
      </c>
      <c r="O4106" s="33">
        <v>-4304.6400000000003</v>
      </c>
    </row>
    <row r="4107" spans="1:15" x14ac:dyDescent="0.25">
      <c r="A4107" s="30">
        <v>168</v>
      </c>
      <c r="B4107" s="31" t="s">
        <v>147</v>
      </c>
      <c r="C4107" s="31" t="s">
        <v>15</v>
      </c>
      <c r="D4107" s="31">
        <v>7</v>
      </c>
      <c r="E4107" s="31">
        <v>7</v>
      </c>
      <c r="F4107" s="32">
        <v>45689</v>
      </c>
      <c r="G4107" s="33">
        <v>22625.25</v>
      </c>
      <c r="H4107" s="31">
        <v>995</v>
      </c>
      <c r="I4107" s="33">
        <v>1573</v>
      </c>
      <c r="J4107" s="33">
        <v>7590.97</v>
      </c>
      <c r="K4107" s="33">
        <v>2256.7600000000002</v>
      </c>
      <c r="L4107" s="31">
        <v>65</v>
      </c>
      <c r="M4107" s="31"/>
      <c r="N4107" s="33">
        <v>35105.980000000003</v>
      </c>
      <c r="O4107" s="31">
        <v>183.62</v>
      </c>
    </row>
    <row r="4108" spans="1:15" x14ac:dyDescent="0.25">
      <c r="A4108" s="30">
        <v>26</v>
      </c>
      <c r="B4108" s="31" t="s">
        <v>41</v>
      </c>
      <c r="C4108" s="31" t="s">
        <v>15</v>
      </c>
      <c r="D4108" s="31">
        <v>8</v>
      </c>
      <c r="E4108" s="31">
        <v>6</v>
      </c>
      <c r="F4108" s="32">
        <v>45689</v>
      </c>
      <c r="G4108" s="33">
        <v>88019.72</v>
      </c>
      <c r="H4108" s="31">
        <v>638.41</v>
      </c>
      <c r="I4108" s="31">
        <v>910</v>
      </c>
      <c r="J4108" s="33">
        <v>23816.41</v>
      </c>
      <c r="K4108" s="33">
        <v>3943.29</v>
      </c>
      <c r="L4108" s="31">
        <v>531.94000000000005</v>
      </c>
      <c r="M4108" s="31"/>
      <c r="N4108" s="33">
        <v>117859.77</v>
      </c>
      <c r="O4108" s="33">
        <v>-1134.51</v>
      </c>
    </row>
    <row r="4109" spans="1:15" x14ac:dyDescent="0.25">
      <c r="A4109" s="30">
        <v>61</v>
      </c>
      <c r="B4109" s="31" t="s">
        <v>78</v>
      </c>
      <c r="C4109" s="31" t="s">
        <v>15</v>
      </c>
      <c r="D4109" s="31">
        <v>8</v>
      </c>
      <c r="E4109" s="31" t="s">
        <v>79</v>
      </c>
      <c r="F4109" s="32">
        <v>45689</v>
      </c>
      <c r="G4109" s="33">
        <v>77155.53</v>
      </c>
      <c r="H4109" s="33">
        <v>1080</v>
      </c>
      <c r="I4109" s="31">
        <v>0</v>
      </c>
      <c r="J4109" s="33">
        <v>34879</v>
      </c>
      <c r="K4109" s="33">
        <v>3815.1</v>
      </c>
      <c r="L4109" s="31">
        <v>75.599999999999994</v>
      </c>
      <c r="M4109" s="31"/>
      <c r="N4109" s="33">
        <v>117005.23</v>
      </c>
      <c r="O4109" s="33">
        <v>-1223.73</v>
      </c>
    </row>
    <row r="4110" spans="1:15" x14ac:dyDescent="0.25">
      <c r="A4110" s="30">
        <v>64</v>
      </c>
      <c r="B4110" s="31" t="s">
        <v>70</v>
      </c>
      <c r="C4110" s="31" t="s">
        <v>32</v>
      </c>
      <c r="D4110" s="31">
        <v>9</v>
      </c>
      <c r="E4110" s="31">
        <v>6</v>
      </c>
      <c r="F4110" s="32">
        <v>45689</v>
      </c>
      <c r="G4110" s="33">
        <v>122279.61</v>
      </c>
      <c r="H4110" s="33">
        <v>1387.5</v>
      </c>
      <c r="I4110" s="33">
        <v>3678.5</v>
      </c>
      <c r="J4110" s="33">
        <v>50384.86</v>
      </c>
      <c r="K4110" s="33">
        <v>4506.21</v>
      </c>
      <c r="L4110" s="31">
        <v>271.88</v>
      </c>
      <c r="M4110" s="31"/>
      <c r="N4110" s="33">
        <v>182508.56</v>
      </c>
      <c r="O4110" s="33">
        <v>-4509.03</v>
      </c>
    </row>
    <row r="4111" spans="1:15" x14ac:dyDescent="0.25">
      <c r="A4111" s="30">
        <v>34</v>
      </c>
      <c r="B4111" s="31" t="s">
        <v>48</v>
      </c>
      <c r="C4111" s="31" t="s">
        <v>15</v>
      </c>
      <c r="D4111" s="31">
        <v>7</v>
      </c>
      <c r="E4111" s="31">
        <v>6</v>
      </c>
      <c r="F4111" s="32">
        <v>45689</v>
      </c>
      <c r="G4111" s="33">
        <v>81687.48</v>
      </c>
      <c r="H4111" s="31">
        <v>349</v>
      </c>
      <c r="I4111" s="33">
        <v>1900</v>
      </c>
      <c r="J4111" s="33">
        <v>43841.83</v>
      </c>
      <c r="K4111" s="33">
        <v>5574.58</v>
      </c>
      <c r="L4111" s="31">
        <v>512.95000000000005</v>
      </c>
      <c r="M4111" s="31"/>
      <c r="N4111" s="33">
        <v>133865.84</v>
      </c>
      <c r="O4111" s="33">
        <v>-1952.3</v>
      </c>
    </row>
    <row r="4112" spans="1:15" x14ac:dyDescent="0.25">
      <c r="A4112" s="30">
        <v>23</v>
      </c>
      <c r="B4112" s="31" t="s">
        <v>35</v>
      </c>
      <c r="C4112" s="31" t="s">
        <v>36</v>
      </c>
      <c r="D4112" s="31">
        <v>6</v>
      </c>
      <c r="E4112" s="31">
        <v>6</v>
      </c>
      <c r="F4112" s="32">
        <v>45689</v>
      </c>
      <c r="G4112" s="33">
        <v>75323.259999999995</v>
      </c>
      <c r="H4112" s="31">
        <v>70</v>
      </c>
      <c r="I4112" s="33">
        <v>1610</v>
      </c>
      <c r="J4112" s="33">
        <v>25291.279999999999</v>
      </c>
      <c r="K4112" s="33">
        <v>5342.53</v>
      </c>
      <c r="L4112" s="33">
        <v>4564.95</v>
      </c>
      <c r="M4112" s="33"/>
      <c r="N4112" s="33">
        <v>112202.02</v>
      </c>
      <c r="O4112" s="33">
        <v>-1374.38</v>
      </c>
    </row>
    <row r="4113" spans="1:15" x14ac:dyDescent="0.25">
      <c r="A4113" s="30">
        <v>139</v>
      </c>
      <c r="B4113" s="31" t="s">
        <v>139</v>
      </c>
      <c r="C4113" s="31" t="s">
        <v>38</v>
      </c>
      <c r="D4113" s="31">
        <v>9</v>
      </c>
      <c r="E4113" s="31">
        <v>7</v>
      </c>
      <c r="F4113" s="32">
        <v>45689</v>
      </c>
      <c r="G4113" s="33">
        <v>19882.580000000002</v>
      </c>
      <c r="H4113" s="31">
        <v>0</v>
      </c>
      <c r="I4113" s="31">
        <v>0</v>
      </c>
      <c r="J4113" s="33">
        <v>11082.24</v>
      </c>
      <c r="K4113" s="33">
        <v>4258.32</v>
      </c>
      <c r="L4113" s="31">
        <v>90</v>
      </c>
      <c r="M4113" s="31"/>
      <c r="N4113" s="33">
        <v>35313.14</v>
      </c>
      <c r="O4113" s="31">
        <v>0</v>
      </c>
    </row>
    <row r="4114" spans="1:15" x14ac:dyDescent="0.25">
      <c r="A4114" s="30">
        <v>48</v>
      </c>
      <c r="B4114" s="31" t="s">
        <v>95</v>
      </c>
      <c r="C4114" s="31" t="s">
        <v>36</v>
      </c>
      <c r="D4114" s="31">
        <v>8</v>
      </c>
      <c r="E4114" s="31">
        <v>6</v>
      </c>
      <c r="F4114" s="32">
        <v>45689</v>
      </c>
      <c r="G4114" s="33">
        <v>134587.85</v>
      </c>
      <c r="H4114" s="31">
        <v>590</v>
      </c>
      <c r="I4114" s="33">
        <v>1754.4</v>
      </c>
      <c r="J4114" s="33">
        <v>32175.68</v>
      </c>
      <c r="K4114" s="33">
        <v>12342.83</v>
      </c>
      <c r="L4114" s="33">
        <v>2688.75</v>
      </c>
      <c r="M4114" s="33"/>
      <c r="N4114" s="33">
        <v>184139.51</v>
      </c>
      <c r="O4114" s="33">
        <v>-5883.78</v>
      </c>
    </row>
    <row r="4115" spans="1:15" x14ac:dyDescent="0.25">
      <c r="A4115" s="30">
        <v>19</v>
      </c>
      <c r="B4115" s="31" t="s">
        <v>31</v>
      </c>
      <c r="C4115" s="31" t="s">
        <v>32</v>
      </c>
      <c r="D4115" s="31">
        <v>6</v>
      </c>
      <c r="E4115" s="31">
        <v>6</v>
      </c>
      <c r="F4115" s="32">
        <v>45689</v>
      </c>
      <c r="G4115" s="33">
        <v>83880.179999999993</v>
      </c>
      <c r="H4115" s="33">
        <v>1350</v>
      </c>
      <c r="I4115" s="33">
        <v>2620</v>
      </c>
      <c r="J4115" s="33">
        <v>24151.51</v>
      </c>
      <c r="K4115" s="33">
        <v>3110.8</v>
      </c>
      <c r="L4115" s="31">
        <v>60</v>
      </c>
      <c r="M4115" s="31"/>
      <c r="N4115" s="33">
        <v>115172.49</v>
      </c>
      <c r="O4115" s="33">
        <v>-1658.41</v>
      </c>
    </row>
    <row r="4116" spans="1:15" x14ac:dyDescent="0.25">
      <c r="A4116" s="30">
        <v>89</v>
      </c>
      <c r="B4116" s="31" t="s">
        <v>83</v>
      </c>
      <c r="C4116" s="31" t="s">
        <v>32</v>
      </c>
      <c r="D4116" s="31">
        <v>9</v>
      </c>
      <c r="E4116" s="31">
        <v>6</v>
      </c>
      <c r="F4116" s="32">
        <v>45689</v>
      </c>
      <c r="G4116" s="33">
        <v>140582.34</v>
      </c>
      <c r="H4116" s="31">
        <v>300</v>
      </c>
      <c r="I4116" s="31">
        <v>55</v>
      </c>
      <c r="J4116" s="33">
        <v>44145.65</v>
      </c>
      <c r="K4116" s="33">
        <v>6274.36</v>
      </c>
      <c r="L4116" s="31">
        <v>119.96</v>
      </c>
      <c r="M4116" s="31"/>
      <c r="N4116" s="33">
        <v>191477.31</v>
      </c>
      <c r="O4116" s="33">
        <v>-4343.97</v>
      </c>
    </row>
    <row r="4117" spans="1:15" x14ac:dyDescent="0.25">
      <c r="A4117" s="30">
        <v>18</v>
      </c>
      <c r="B4117" s="31" t="s">
        <v>29</v>
      </c>
      <c r="C4117" s="31" t="s">
        <v>15</v>
      </c>
      <c r="D4117" s="31">
        <v>6</v>
      </c>
      <c r="E4117" s="31">
        <v>6</v>
      </c>
      <c r="F4117" s="32">
        <v>45689</v>
      </c>
      <c r="G4117" s="33">
        <v>59340.01</v>
      </c>
      <c r="H4117" s="31">
        <v>675</v>
      </c>
      <c r="I4117" s="33">
        <v>1550.63</v>
      </c>
      <c r="J4117" s="33">
        <v>18859.73</v>
      </c>
      <c r="K4117" s="33">
        <v>3132.95</v>
      </c>
      <c r="L4117" s="33">
        <v>17356.43</v>
      </c>
      <c r="M4117" s="33"/>
      <c r="N4117" s="33">
        <v>100914.75</v>
      </c>
      <c r="O4117" s="33">
        <v>-3865.09</v>
      </c>
    </row>
    <row r="4118" spans="1:15" x14ac:dyDescent="0.25">
      <c r="A4118" s="30">
        <v>114</v>
      </c>
      <c r="B4118" s="31" t="s">
        <v>115</v>
      </c>
      <c r="C4118" s="31" t="s">
        <v>15</v>
      </c>
      <c r="D4118" s="31">
        <v>7</v>
      </c>
      <c r="E4118" s="31">
        <v>6</v>
      </c>
      <c r="F4118" s="32">
        <v>45689</v>
      </c>
      <c r="G4118" s="33">
        <v>64629.35</v>
      </c>
      <c r="H4118" s="31">
        <v>0</v>
      </c>
      <c r="I4118" s="31">
        <v>0</v>
      </c>
      <c r="J4118" s="33">
        <v>20096.73</v>
      </c>
      <c r="K4118" s="33">
        <v>6522.93</v>
      </c>
      <c r="L4118" s="31">
        <v>54</v>
      </c>
      <c r="M4118" s="31"/>
      <c r="N4118" s="33">
        <v>91303.01</v>
      </c>
      <c r="O4118" s="33">
        <v>-1234.6300000000001</v>
      </c>
    </row>
    <row r="4119" spans="1:15" x14ac:dyDescent="0.25">
      <c r="A4119" s="30">
        <v>13</v>
      </c>
      <c r="B4119" s="31" t="s">
        <v>25</v>
      </c>
      <c r="C4119" s="31" t="s">
        <v>15</v>
      </c>
      <c r="D4119" s="31">
        <v>6</v>
      </c>
      <c r="E4119" s="31">
        <v>6</v>
      </c>
      <c r="F4119" s="32">
        <v>45689</v>
      </c>
      <c r="G4119" s="33">
        <v>74002.92</v>
      </c>
      <c r="H4119" s="31">
        <v>175</v>
      </c>
      <c r="I4119" s="33">
        <v>4010</v>
      </c>
      <c r="J4119" s="33">
        <v>31560.48</v>
      </c>
      <c r="K4119" s="33">
        <v>5219.82</v>
      </c>
      <c r="L4119" s="31">
        <v>102</v>
      </c>
      <c r="M4119" s="31"/>
      <c r="N4119" s="33">
        <v>115070.22</v>
      </c>
      <c r="O4119" s="33">
        <v>-2902.91</v>
      </c>
    </row>
    <row r="4120" spans="1:15" x14ac:dyDescent="0.25">
      <c r="A4120" s="30">
        <v>35</v>
      </c>
      <c r="B4120" s="31" t="s">
        <v>61</v>
      </c>
      <c r="C4120" s="31" t="s">
        <v>15</v>
      </c>
      <c r="D4120" s="31">
        <v>9</v>
      </c>
      <c r="E4120" s="31">
        <v>6</v>
      </c>
      <c r="F4120" s="32">
        <v>45689</v>
      </c>
      <c r="G4120" s="33">
        <v>91640.04</v>
      </c>
      <c r="H4120" s="33">
        <v>17633.61</v>
      </c>
      <c r="I4120" s="31">
        <v>0</v>
      </c>
      <c r="J4120" s="33">
        <v>40683.25</v>
      </c>
      <c r="K4120" s="33">
        <v>9226.18</v>
      </c>
      <c r="L4120" s="31">
        <v>210.9</v>
      </c>
      <c r="M4120" s="31"/>
      <c r="N4120" s="33">
        <v>159393.98000000001</v>
      </c>
      <c r="O4120" s="33">
        <v>-2016.2</v>
      </c>
    </row>
    <row r="4121" spans="1:15" x14ac:dyDescent="0.25">
      <c r="A4121" s="30">
        <v>25</v>
      </c>
      <c r="B4121" s="31" t="s">
        <v>40</v>
      </c>
      <c r="C4121" s="31" t="s">
        <v>38</v>
      </c>
      <c r="D4121" s="31">
        <v>6</v>
      </c>
      <c r="E4121" s="31">
        <v>6</v>
      </c>
      <c r="F4121" s="32">
        <v>45689</v>
      </c>
      <c r="G4121" s="33">
        <v>50829.4</v>
      </c>
      <c r="H4121" s="31">
        <v>500</v>
      </c>
      <c r="I4121" s="31">
        <v>0</v>
      </c>
      <c r="J4121" s="33">
        <v>24435.98</v>
      </c>
      <c r="K4121" s="33">
        <v>4281.08</v>
      </c>
      <c r="L4121" s="31">
        <v>62.21</v>
      </c>
      <c r="M4121" s="31"/>
      <c r="N4121" s="33">
        <v>80108.67</v>
      </c>
      <c r="O4121" s="33">
        <v>-1418.81</v>
      </c>
    </row>
    <row r="4122" spans="1:15" ht="30" x14ac:dyDescent="0.25">
      <c r="A4122" s="30">
        <v>87</v>
      </c>
      <c r="B4122" s="31" t="s">
        <v>81</v>
      </c>
      <c r="C4122" s="31" t="s">
        <v>20</v>
      </c>
      <c r="D4122" s="31">
        <v>8</v>
      </c>
      <c r="E4122" s="31">
        <v>7</v>
      </c>
      <c r="F4122" s="32">
        <v>45689</v>
      </c>
      <c r="G4122" s="33">
        <v>65703.73</v>
      </c>
      <c r="H4122" s="33">
        <v>1176.73</v>
      </c>
      <c r="I4122" s="31">
        <v>745</v>
      </c>
      <c r="J4122" s="33">
        <v>20322.39</v>
      </c>
      <c r="K4122" s="33">
        <v>9369.64</v>
      </c>
      <c r="L4122" s="33">
        <v>2547.6</v>
      </c>
      <c r="M4122" s="33"/>
      <c r="N4122" s="33">
        <v>99865.09</v>
      </c>
      <c r="O4122" s="31">
        <v>-527.72</v>
      </c>
    </row>
    <row r="4123" spans="1:15" x14ac:dyDescent="0.25">
      <c r="A4123" s="30">
        <v>12</v>
      </c>
      <c r="B4123" s="31" t="s">
        <v>23</v>
      </c>
      <c r="C4123" s="31" t="s">
        <v>15</v>
      </c>
      <c r="D4123" s="31">
        <v>6</v>
      </c>
      <c r="E4123" s="31">
        <v>6</v>
      </c>
      <c r="F4123" s="32">
        <v>45689</v>
      </c>
      <c r="G4123" s="33">
        <v>64143.85</v>
      </c>
      <c r="H4123" s="33">
        <v>8900</v>
      </c>
      <c r="I4123" s="31">
        <v>0</v>
      </c>
      <c r="J4123" s="33">
        <v>24229.55</v>
      </c>
      <c r="K4123" s="33">
        <v>2473.75</v>
      </c>
      <c r="L4123" s="31">
        <v>168</v>
      </c>
      <c r="M4123" s="31"/>
      <c r="N4123" s="33">
        <v>99915.15</v>
      </c>
      <c r="O4123" s="33">
        <v>-1647.09</v>
      </c>
    </row>
    <row r="4124" spans="1:15" x14ac:dyDescent="0.25">
      <c r="A4124" s="30">
        <v>121</v>
      </c>
      <c r="B4124" s="31" t="s">
        <v>116</v>
      </c>
      <c r="C4124" s="31" t="s">
        <v>15</v>
      </c>
      <c r="D4124" s="31">
        <v>7</v>
      </c>
      <c r="E4124" s="31">
        <v>7</v>
      </c>
      <c r="F4124" s="32">
        <v>45689</v>
      </c>
      <c r="G4124" s="33">
        <v>56703.86</v>
      </c>
      <c r="H4124" s="31">
        <v>400</v>
      </c>
      <c r="I4124" s="33">
        <v>3645</v>
      </c>
      <c r="J4124" s="33">
        <v>21046.880000000001</v>
      </c>
      <c r="K4124" s="33">
        <v>4170.37</v>
      </c>
      <c r="L4124" s="31">
        <v>120</v>
      </c>
      <c r="M4124" s="31"/>
      <c r="N4124" s="33">
        <v>86086.11</v>
      </c>
      <c r="O4124" s="33">
        <v>-1724.15</v>
      </c>
    </row>
    <row r="4125" spans="1:15" x14ac:dyDescent="0.25">
      <c r="A4125" s="30">
        <v>27</v>
      </c>
      <c r="B4125" s="31" t="s">
        <v>42</v>
      </c>
      <c r="C4125" s="31" t="s">
        <v>15</v>
      </c>
      <c r="D4125" s="31">
        <v>6</v>
      </c>
      <c r="E4125" s="31">
        <v>6</v>
      </c>
      <c r="F4125" s="32">
        <v>45689</v>
      </c>
      <c r="G4125" s="33">
        <v>78972.12</v>
      </c>
      <c r="H4125" s="33">
        <v>41220</v>
      </c>
      <c r="I4125" s="31">
        <v>385</v>
      </c>
      <c r="J4125" s="33">
        <v>29375.9</v>
      </c>
      <c r="K4125" s="33">
        <v>4674.3</v>
      </c>
      <c r="L4125" s="31">
        <v>131</v>
      </c>
      <c r="M4125" s="31"/>
      <c r="N4125" s="33">
        <v>154758.32</v>
      </c>
      <c r="O4125" s="33">
        <v>-3750.46</v>
      </c>
    </row>
    <row r="4126" spans="1:15" x14ac:dyDescent="0.25">
      <c r="A4126" s="30">
        <v>129</v>
      </c>
      <c r="B4126" s="31" t="s">
        <v>117</v>
      </c>
      <c r="C4126" s="31" t="s">
        <v>32</v>
      </c>
      <c r="D4126" s="31">
        <v>10</v>
      </c>
      <c r="E4126" s="31">
        <v>7</v>
      </c>
      <c r="F4126" s="32">
        <v>45689</v>
      </c>
      <c r="G4126" s="33">
        <v>72144.33</v>
      </c>
      <c r="H4126" s="31">
        <v>-900</v>
      </c>
      <c r="I4126" s="31">
        <v>962</v>
      </c>
      <c r="J4126" s="33">
        <v>38656.22</v>
      </c>
      <c r="K4126" s="33">
        <v>12499.7</v>
      </c>
      <c r="L4126" s="31">
        <v>85.4</v>
      </c>
      <c r="M4126" s="31"/>
      <c r="N4126" s="33">
        <v>123447.65</v>
      </c>
      <c r="O4126" s="33">
        <v>-1726.57</v>
      </c>
    </row>
    <row r="4127" spans="1:15" x14ac:dyDescent="0.25">
      <c r="A4127" s="30">
        <v>55</v>
      </c>
      <c r="B4127" s="31" t="s">
        <v>118</v>
      </c>
      <c r="C4127" s="31" t="s">
        <v>36</v>
      </c>
      <c r="D4127" s="31">
        <v>10</v>
      </c>
      <c r="E4127" s="31">
        <v>6</v>
      </c>
      <c r="F4127" s="32">
        <v>45689</v>
      </c>
      <c r="G4127" s="33">
        <v>102995.15</v>
      </c>
      <c r="H4127" s="33">
        <v>2430</v>
      </c>
      <c r="I4127" s="33">
        <v>3535</v>
      </c>
      <c r="J4127" s="33">
        <v>21103.97</v>
      </c>
      <c r="K4127" s="33">
        <v>10236.9</v>
      </c>
      <c r="L4127" s="31">
        <v>183.3</v>
      </c>
      <c r="M4127" s="31"/>
      <c r="N4127" s="33">
        <v>140484.32</v>
      </c>
      <c r="O4127" s="33">
        <v>-2037.99</v>
      </c>
    </row>
    <row r="4128" spans="1:15" x14ac:dyDescent="0.25">
      <c r="A4128" s="30">
        <v>99</v>
      </c>
      <c r="B4128" s="31" t="s">
        <v>85</v>
      </c>
      <c r="C4128" s="31" t="s">
        <v>15</v>
      </c>
      <c r="D4128" s="31">
        <v>8</v>
      </c>
      <c r="E4128" s="31">
        <v>6</v>
      </c>
      <c r="F4128" s="32">
        <v>45689</v>
      </c>
      <c r="G4128" s="33">
        <v>74878.600000000006</v>
      </c>
      <c r="H4128" s="33">
        <v>9517.5</v>
      </c>
      <c r="I4128" s="31">
        <v>133.75</v>
      </c>
      <c r="J4128" s="33">
        <v>41826.79</v>
      </c>
      <c r="K4128" s="33">
        <v>6719.7</v>
      </c>
      <c r="L4128" s="31">
        <v>252</v>
      </c>
      <c r="M4128" s="31"/>
      <c r="N4128" s="33">
        <v>133328.34</v>
      </c>
      <c r="O4128" s="33">
        <v>-2941.98</v>
      </c>
    </row>
    <row r="4129" spans="1:15" x14ac:dyDescent="0.25">
      <c r="A4129" s="30">
        <v>8</v>
      </c>
      <c r="B4129" s="31" t="s">
        <v>18</v>
      </c>
      <c r="C4129" s="31" t="s">
        <v>15</v>
      </c>
      <c r="D4129" s="31">
        <v>6</v>
      </c>
      <c r="E4129" s="31">
        <v>6</v>
      </c>
      <c r="F4129" s="32">
        <v>45689</v>
      </c>
      <c r="G4129" s="33">
        <v>58918.83</v>
      </c>
      <c r="H4129" s="33">
        <v>4403.88</v>
      </c>
      <c r="I4129" s="31">
        <v>100</v>
      </c>
      <c r="J4129" s="33">
        <v>40240.120000000003</v>
      </c>
      <c r="K4129" s="33">
        <v>4426.5200000000004</v>
      </c>
      <c r="L4129" s="31">
        <v>186.54</v>
      </c>
      <c r="M4129" s="31"/>
      <c r="N4129" s="33">
        <v>108275.89</v>
      </c>
      <c r="O4129" s="33">
        <v>-1388.42</v>
      </c>
    </row>
    <row r="4130" spans="1:15" x14ac:dyDescent="0.25">
      <c r="A4130" s="30">
        <v>59</v>
      </c>
      <c r="B4130" s="31" t="s">
        <v>144</v>
      </c>
      <c r="C4130" s="31" t="s">
        <v>15</v>
      </c>
      <c r="D4130" s="31">
        <v>8</v>
      </c>
      <c r="E4130" s="31">
        <v>7</v>
      </c>
      <c r="F4130" s="32">
        <v>45689</v>
      </c>
      <c r="G4130" s="33">
        <v>74027.78</v>
      </c>
      <c r="H4130" s="33">
        <v>1050</v>
      </c>
      <c r="I4130" s="33">
        <v>1071.25</v>
      </c>
      <c r="J4130" s="33">
        <v>26437.47</v>
      </c>
      <c r="K4130" s="33">
        <v>6277.11</v>
      </c>
      <c r="L4130" s="31">
        <v>582.75</v>
      </c>
      <c r="M4130" s="31"/>
      <c r="N4130" s="33">
        <v>109446.36</v>
      </c>
      <c r="O4130" s="33">
        <v>-2764.37</v>
      </c>
    </row>
    <row r="4131" spans="1:15" x14ac:dyDescent="0.25">
      <c r="A4131" s="30">
        <v>97</v>
      </c>
      <c r="B4131" s="31" t="s">
        <v>96</v>
      </c>
      <c r="C4131" s="31" t="s">
        <v>15</v>
      </c>
      <c r="D4131" s="31">
        <v>8</v>
      </c>
      <c r="E4131" s="31">
        <v>7</v>
      </c>
      <c r="F4131" s="32">
        <v>45689</v>
      </c>
      <c r="G4131" s="33">
        <v>67742.179999999993</v>
      </c>
      <c r="H4131" s="33">
        <v>1920</v>
      </c>
      <c r="I4131" s="33">
        <v>3265</v>
      </c>
      <c r="J4131" s="33">
        <v>32889.75</v>
      </c>
      <c r="K4131" s="33">
        <v>7497.5</v>
      </c>
      <c r="L4131" s="31">
        <v>283.08</v>
      </c>
      <c r="M4131" s="31"/>
      <c r="N4131" s="33">
        <v>113597.51</v>
      </c>
      <c r="O4131" s="33">
        <v>-2038.24</v>
      </c>
    </row>
    <row r="4132" spans="1:15" x14ac:dyDescent="0.25">
      <c r="A4132" s="30">
        <v>41</v>
      </c>
      <c r="B4132" s="31" t="s">
        <v>50</v>
      </c>
      <c r="C4132" s="31" t="s">
        <v>38</v>
      </c>
      <c r="D4132" s="31">
        <v>5</v>
      </c>
      <c r="E4132" s="31">
        <v>6</v>
      </c>
      <c r="F4132" s="32">
        <v>45689</v>
      </c>
      <c r="G4132" s="33">
        <v>41063.019999999997</v>
      </c>
      <c r="H4132" s="31">
        <v>0</v>
      </c>
      <c r="I4132" s="33">
        <v>1638.96</v>
      </c>
      <c r="J4132" s="33">
        <v>16201.03</v>
      </c>
      <c r="K4132" s="33">
        <v>2647.45</v>
      </c>
      <c r="L4132" s="33">
        <v>1246.26</v>
      </c>
      <c r="M4132" s="33"/>
      <c r="N4132" s="33">
        <v>62796.72</v>
      </c>
      <c r="O4132" s="31">
        <v>-969.16</v>
      </c>
    </row>
    <row r="4133" spans="1:15" x14ac:dyDescent="0.25">
      <c r="A4133" s="30">
        <v>119</v>
      </c>
      <c r="B4133" s="31" t="s">
        <v>131</v>
      </c>
      <c r="C4133" s="31" t="s">
        <v>15</v>
      </c>
      <c r="D4133" s="31">
        <v>7</v>
      </c>
      <c r="E4133" s="31">
        <v>7</v>
      </c>
      <c r="F4133" s="32">
        <v>45689</v>
      </c>
      <c r="G4133" s="33">
        <v>79460.73</v>
      </c>
      <c r="H4133" s="31">
        <v>0</v>
      </c>
      <c r="I4133" s="31">
        <v>0</v>
      </c>
      <c r="J4133" s="33">
        <v>35475.050000000003</v>
      </c>
      <c r="K4133" s="33">
        <v>6285.85</v>
      </c>
      <c r="L4133" s="31">
        <v>103.75</v>
      </c>
      <c r="M4133" s="31"/>
      <c r="N4133" s="33">
        <v>121325.38</v>
      </c>
      <c r="O4133" s="33">
        <v>-1561.71</v>
      </c>
    </row>
    <row r="4134" spans="1:15" x14ac:dyDescent="0.25">
      <c r="A4134" s="30">
        <v>147</v>
      </c>
      <c r="B4134" s="31" t="s">
        <v>136</v>
      </c>
      <c r="C4134" s="31" t="s">
        <v>105</v>
      </c>
      <c r="D4134" s="31">
        <v>8</v>
      </c>
      <c r="E4134" s="31">
        <v>7</v>
      </c>
      <c r="F4134" s="32">
        <v>45689</v>
      </c>
      <c r="G4134" s="33">
        <v>79264.95</v>
      </c>
      <c r="H4134" s="31">
        <v>0</v>
      </c>
      <c r="I4134" s="31">
        <v>630</v>
      </c>
      <c r="J4134" s="33">
        <v>37139.160000000003</v>
      </c>
      <c r="K4134" s="33">
        <v>11130.91</v>
      </c>
      <c r="L4134" s="31">
        <v>472.49</v>
      </c>
      <c r="M4134" s="31"/>
      <c r="N4134" s="33">
        <v>128637.51</v>
      </c>
      <c r="O4134" s="33">
        <v>-3412.01</v>
      </c>
    </row>
    <row r="4135" spans="1:15" x14ac:dyDescent="0.25">
      <c r="A4135" s="30">
        <v>117</v>
      </c>
      <c r="B4135" s="31" t="s">
        <v>89</v>
      </c>
      <c r="C4135" s="31" t="s">
        <v>15</v>
      </c>
      <c r="D4135" s="31">
        <v>5</v>
      </c>
      <c r="E4135" s="31">
        <v>7</v>
      </c>
      <c r="F4135" s="32">
        <v>45689</v>
      </c>
      <c r="G4135" s="33">
        <v>28552.16</v>
      </c>
      <c r="H4135" s="33">
        <v>2330</v>
      </c>
      <c r="I4135" s="31">
        <v>290</v>
      </c>
      <c r="J4135" s="33">
        <v>19690.310000000001</v>
      </c>
      <c r="K4135" s="33">
        <v>9231.1</v>
      </c>
      <c r="L4135" s="31">
        <v>45</v>
      </c>
      <c r="M4135" s="31"/>
      <c r="N4135" s="33">
        <v>60138.57</v>
      </c>
      <c r="O4135" s="31">
        <v>-498</v>
      </c>
    </row>
    <row r="4136" spans="1:15" x14ac:dyDescent="0.25">
      <c r="A4136" s="30">
        <v>155</v>
      </c>
      <c r="B4136" s="31" t="s">
        <v>143</v>
      </c>
      <c r="C4136" s="31" t="s">
        <v>15</v>
      </c>
      <c r="D4136" s="31">
        <v>8</v>
      </c>
      <c r="E4136" s="31">
        <v>7</v>
      </c>
      <c r="F4136" s="32">
        <v>45689</v>
      </c>
      <c r="G4136" s="33">
        <v>99920.72</v>
      </c>
      <c r="H4136" s="31">
        <v>0</v>
      </c>
      <c r="I4136" s="33">
        <v>2193</v>
      </c>
      <c r="J4136" s="33">
        <v>32043.24</v>
      </c>
      <c r="K4136" s="33">
        <v>9346.5</v>
      </c>
      <c r="L4136" s="31">
        <v>621.6</v>
      </c>
      <c r="M4136" s="31"/>
      <c r="N4136" s="33">
        <v>144125.06</v>
      </c>
      <c r="O4136" s="33">
        <v>-2787.36</v>
      </c>
    </row>
    <row r="4137" spans="1:15" x14ac:dyDescent="0.25">
      <c r="A4137" s="30">
        <v>21</v>
      </c>
      <c r="B4137" s="31" t="s">
        <v>33</v>
      </c>
      <c r="C4137" s="31" t="s">
        <v>15</v>
      </c>
      <c r="D4137" s="31">
        <v>6</v>
      </c>
      <c r="E4137" s="31">
        <v>6</v>
      </c>
      <c r="F4137" s="32">
        <v>45689</v>
      </c>
      <c r="G4137" s="33">
        <v>85403.66</v>
      </c>
      <c r="H4137" s="31">
        <v>0</v>
      </c>
      <c r="I4137" s="33">
        <v>1140</v>
      </c>
      <c r="J4137" s="33">
        <v>35910.559999999998</v>
      </c>
      <c r="K4137" s="33">
        <v>6226.75</v>
      </c>
      <c r="L4137" s="33">
        <v>4788.74</v>
      </c>
      <c r="M4137" s="33"/>
      <c r="N4137" s="33">
        <v>133469.71</v>
      </c>
      <c r="O4137" s="33">
        <v>-2990.45</v>
      </c>
    </row>
    <row r="4138" spans="1:15" x14ac:dyDescent="0.25">
      <c r="A4138" s="30">
        <v>113</v>
      </c>
      <c r="B4138" s="31" t="s">
        <v>109</v>
      </c>
      <c r="C4138" s="31" t="s">
        <v>32</v>
      </c>
      <c r="D4138" s="31">
        <v>6</v>
      </c>
      <c r="E4138" s="31">
        <v>7</v>
      </c>
      <c r="F4138" s="32">
        <v>45689</v>
      </c>
      <c r="G4138" s="33">
        <v>65046.14</v>
      </c>
      <c r="H4138" s="31">
        <v>0</v>
      </c>
      <c r="I4138" s="33">
        <v>2269.58</v>
      </c>
      <c r="J4138" s="33">
        <v>23354.38</v>
      </c>
      <c r="K4138" s="33">
        <v>6554.01</v>
      </c>
      <c r="L4138" s="31">
        <v>203.94</v>
      </c>
      <c r="M4138" s="31"/>
      <c r="N4138" s="33">
        <v>97428.05</v>
      </c>
      <c r="O4138" s="33">
        <v>-2345.3000000000002</v>
      </c>
    </row>
    <row r="4139" spans="1:15" x14ac:dyDescent="0.25">
      <c r="A4139" s="30">
        <v>143</v>
      </c>
      <c r="B4139" s="31" t="s">
        <v>132</v>
      </c>
      <c r="C4139" s="31" t="s">
        <v>32</v>
      </c>
      <c r="D4139" s="31">
        <v>8</v>
      </c>
      <c r="E4139" s="31">
        <v>7</v>
      </c>
      <c r="F4139" s="32">
        <v>45689</v>
      </c>
      <c r="G4139" s="33">
        <v>119536.89</v>
      </c>
      <c r="H4139" s="31">
        <v>0</v>
      </c>
      <c r="I4139" s="31">
        <v>540</v>
      </c>
      <c r="J4139" s="33">
        <v>44170.09</v>
      </c>
      <c r="K4139" s="33">
        <v>10803.21</v>
      </c>
      <c r="L4139" s="31">
        <v>309.98</v>
      </c>
      <c r="M4139" s="31"/>
      <c r="N4139" s="33">
        <v>175360.17</v>
      </c>
      <c r="O4139" s="33">
        <v>-4788.25</v>
      </c>
    </row>
    <row r="4140" spans="1:15" x14ac:dyDescent="0.25">
      <c r="A4140" s="30">
        <v>100</v>
      </c>
      <c r="B4140" s="31" t="s">
        <v>103</v>
      </c>
      <c r="C4140" s="31" t="s">
        <v>15</v>
      </c>
      <c r="D4140" s="31">
        <v>8</v>
      </c>
      <c r="E4140" s="31">
        <v>6</v>
      </c>
      <c r="F4140" s="32">
        <v>45689</v>
      </c>
      <c r="G4140" s="33">
        <v>47047.81</v>
      </c>
      <c r="H4140" s="33">
        <v>11856.48</v>
      </c>
      <c r="I4140" s="31">
        <v>0</v>
      </c>
      <c r="J4140" s="33">
        <v>27094.639999999999</v>
      </c>
      <c r="K4140" s="33">
        <v>6723.39</v>
      </c>
      <c r="L4140" s="31">
        <v>84.15</v>
      </c>
      <c r="M4140" s="31"/>
      <c r="N4140" s="33">
        <v>92806.47</v>
      </c>
      <c r="O4140" s="33">
        <v>-1703.99</v>
      </c>
    </row>
    <row r="4141" spans="1:15" x14ac:dyDescent="0.25">
      <c r="A4141" s="30">
        <v>56</v>
      </c>
      <c r="B4141" s="31" t="s">
        <v>55</v>
      </c>
      <c r="C4141" s="31" t="s">
        <v>15</v>
      </c>
      <c r="D4141" s="31">
        <v>6</v>
      </c>
      <c r="E4141" s="31">
        <v>6</v>
      </c>
      <c r="F4141" s="32">
        <v>45689</v>
      </c>
      <c r="G4141" s="33">
        <v>43841.52</v>
      </c>
      <c r="H4141" s="33">
        <v>4745.13</v>
      </c>
      <c r="I4141" s="31">
        <v>0</v>
      </c>
      <c r="J4141" s="33">
        <v>21424</v>
      </c>
      <c r="K4141" s="33">
        <v>5417.42</v>
      </c>
      <c r="L4141" s="31">
        <v>65</v>
      </c>
      <c r="M4141" s="31"/>
      <c r="N4141" s="33">
        <v>75493.070000000007</v>
      </c>
      <c r="O4141" s="31">
        <v>-682.38</v>
      </c>
    </row>
    <row r="4142" spans="1:15" ht="30" x14ac:dyDescent="0.25">
      <c r="A4142" s="30">
        <v>58</v>
      </c>
      <c r="B4142" s="31" t="s">
        <v>58</v>
      </c>
      <c r="C4142" s="31" t="s">
        <v>59</v>
      </c>
      <c r="D4142" s="31">
        <v>8</v>
      </c>
      <c r="E4142" s="31">
        <v>6</v>
      </c>
      <c r="F4142" s="32">
        <v>45689</v>
      </c>
      <c r="G4142" s="33">
        <v>59353.81</v>
      </c>
      <c r="H4142" s="31">
        <v>0</v>
      </c>
      <c r="I4142" s="33">
        <v>10553</v>
      </c>
      <c r="J4142" s="33">
        <v>17911.55</v>
      </c>
      <c r="K4142" s="33">
        <v>5066.16</v>
      </c>
      <c r="L4142" s="31">
        <v>345</v>
      </c>
      <c r="M4142" s="31"/>
      <c r="N4142" s="33">
        <v>93229.52</v>
      </c>
      <c r="O4142" s="31">
        <v>-832.43</v>
      </c>
    </row>
    <row r="4143" spans="1:15" ht="30" x14ac:dyDescent="0.25">
      <c r="A4143" s="30">
        <v>95</v>
      </c>
      <c r="B4143" s="31" t="s">
        <v>98</v>
      </c>
      <c r="C4143" s="31" t="s">
        <v>59</v>
      </c>
      <c r="D4143" s="31">
        <v>7</v>
      </c>
      <c r="E4143" s="31">
        <v>7</v>
      </c>
      <c r="F4143" s="32">
        <v>45689</v>
      </c>
      <c r="G4143" s="33">
        <v>84585</v>
      </c>
      <c r="H4143" s="31">
        <v>600</v>
      </c>
      <c r="I4143" s="31">
        <v>259</v>
      </c>
      <c r="J4143" s="33">
        <v>27230.74</v>
      </c>
      <c r="K4143" s="33">
        <v>7498.09</v>
      </c>
      <c r="L4143" s="31">
        <v>578</v>
      </c>
      <c r="M4143" s="31"/>
      <c r="N4143" s="33">
        <v>120750.83</v>
      </c>
      <c r="O4143" s="33">
        <v>-2788.9</v>
      </c>
    </row>
    <row r="4144" spans="1:15" ht="30" x14ac:dyDescent="0.25">
      <c r="A4144" s="30">
        <v>98</v>
      </c>
      <c r="B4144" s="31" t="s">
        <v>133</v>
      </c>
      <c r="C4144" s="31" t="s">
        <v>59</v>
      </c>
      <c r="D4144" s="31">
        <v>8</v>
      </c>
      <c r="E4144" s="31">
        <v>6</v>
      </c>
      <c r="F4144" s="32">
        <v>45689</v>
      </c>
      <c r="G4144" s="33">
        <v>45639.5</v>
      </c>
      <c r="H4144" s="31">
        <v>0</v>
      </c>
      <c r="I4144" s="31">
        <v>240</v>
      </c>
      <c r="J4144" s="33">
        <v>12457.35</v>
      </c>
      <c r="K4144" s="33">
        <v>3393.22</v>
      </c>
      <c r="L4144" s="31">
        <v>177.5</v>
      </c>
      <c r="M4144" s="31"/>
      <c r="N4144" s="33">
        <v>61907.57</v>
      </c>
      <c r="O4144" s="31">
        <v>-488.24</v>
      </c>
    </row>
    <row r="4145" spans="1:15" x14ac:dyDescent="0.25">
      <c r="A4145" s="30">
        <v>128</v>
      </c>
      <c r="B4145" s="31" t="s">
        <v>111</v>
      </c>
      <c r="C4145" s="31" t="s">
        <v>15</v>
      </c>
      <c r="D4145" s="31">
        <v>7</v>
      </c>
      <c r="E4145" s="31">
        <v>6</v>
      </c>
      <c r="F4145" s="32">
        <v>45689</v>
      </c>
      <c r="G4145" s="33">
        <v>81341.06</v>
      </c>
      <c r="H4145" s="31">
        <v>650</v>
      </c>
      <c r="I4145" s="31">
        <v>0</v>
      </c>
      <c r="J4145" s="33">
        <v>29837.34</v>
      </c>
      <c r="K4145" s="33">
        <v>6097.09</v>
      </c>
      <c r="L4145" s="31">
        <v>301.31</v>
      </c>
      <c r="M4145" s="31"/>
      <c r="N4145" s="33">
        <v>118226.8</v>
      </c>
      <c r="O4145" s="33">
        <v>-2746.42</v>
      </c>
    </row>
    <row r="4146" spans="1:15" x14ac:dyDescent="0.25">
      <c r="A4146" s="30">
        <v>60</v>
      </c>
      <c r="B4146" s="31" t="s">
        <v>67</v>
      </c>
      <c r="C4146" s="31" t="s">
        <v>15</v>
      </c>
      <c r="D4146" s="31">
        <v>7</v>
      </c>
      <c r="E4146" s="31">
        <v>6</v>
      </c>
      <c r="F4146" s="32">
        <v>45689</v>
      </c>
      <c r="G4146" s="33">
        <v>96785</v>
      </c>
      <c r="H4146" s="31">
        <v>50</v>
      </c>
      <c r="I4146" s="31">
        <v>700</v>
      </c>
      <c r="J4146" s="33">
        <v>37819</v>
      </c>
      <c r="K4146" s="33">
        <v>5910</v>
      </c>
      <c r="L4146" s="33">
        <v>3866</v>
      </c>
      <c r="M4146" s="33"/>
      <c r="N4146" s="33">
        <v>145130</v>
      </c>
      <c r="O4146" s="33">
        <v>-2252.61</v>
      </c>
    </row>
    <row r="4147" spans="1:15" x14ac:dyDescent="0.25">
      <c r="A4147" s="30">
        <v>17</v>
      </c>
      <c r="B4147" s="31" t="s">
        <v>28</v>
      </c>
      <c r="C4147" s="31" t="s">
        <v>15</v>
      </c>
      <c r="D4147" s="31">
        <v>7</v>
      </c>
      <c r="E4147" s="31">
        <v>6</v>
      </c>
      <c r="F4147" s="32">
        <v>45689</v>
      </c>
      <c r="G4147" s="33">
        <v>78707.820000000007</v>
      </c>
      <c r="H4147" s="33">
        <v>36690</v>
      </c>
      <c r="I4147" s="33">
        <v>3441</v>
      </c>
      <c r="J4147" s="33">
        <v>26812.44</v>
      </c>
      <c r="K4147" s="33">
        <v>4340.75</v>
      </c>
      <c r="L4147" s="33">
        <v>2603.92</v>
      </c>
      <c r="M4147" s="33"/>
      <c r="N4147" s="33">
        <v>152595.93</v>
      </c>
      <c r="O4147" s="33">
        <v>-6547.61</v>
      </c>
    </row>
    <row r="4148" spans="1:15" x14ac:dyDescent="0.25">
      <c r="A4148" s="30">
        <v>66</v>
      </c>
      <c r="B4148" s="31" t="s">
        <v>138</v>
      </c>
      <c r="C4148" s="31" t="s">
        <v>32</v>
      </c>
      <c r="D4148" s="31">
        <v>8</v>
      </c>
      <c r="E4148" s="31">
        <v>7</v>
      </c>
      <c r="F4148" s="32">
        <v>45689</v>
      </c>
      <c r="G4148" s="33">
        <v>104789.8</v>
      </c>
      <c r="H4148" s="33">
        <v>2420</v>
      </c>
      <c r="I4148" s="31">
        <v>0</v>
      </c>
      <c r="J4148" s="33">
        <v>71140.740000000005</v>
      </c>
      <c r="K4148" s="33">
        <v>17916.830000000002</v>
      </c>
      <c r="L4148" s="31">
        <v>30</v>
      </c>
      <c r="M4148" s="31"/>
      <c r="N4148" s="33">
        <v>196297.37</v>
      </c>
      <c r="O4148" s="31">
        <v>-814.8</v>
      </c>
    </row>
    <row r="4149" spans="1:15" x14ac:dyDescent="0.25">
      <c r="A4149" s="30">
        <v>40</v>
      </c>
      <c r="B4149" s="31" t="s">
        <v>57</v>
      </c>
      <c r="C4149" s="31" t="s">
        <v>32</v>
      </c>
      <c r="D4149" s="31">
        <v>7</v>
      </c>
      <c r="E4149" s="31">
        <v>6</v>
      </c>
      <c r="F4149" s="32">
        <v>45689</v>
      </c>
      <c r="G4149" s="33">
        <v>150302.69</v>
      </c>
      <c r="H4149" s="33">
        <v>11725</v>
      </c>
      <c r="I4149" s="31">
        <v>370</v>
      </c>
      <c r="J4149" s="33">
        <v>50916.02</v>
      </c>
      <c r="K4149" s="33">
        <v>6995.41</v>
      </c>
      <c r="L4149" s="31">
        <v>251.74</v>
      </c>
      <c r="M4149" s="31"/>
      <c r="N4149" s="33">
        <v>220560.86</v>
      </c>
      <c r="O4149" s="33">
        <v>-3634.27</v>
      </c>
    </row>
    <row r="4150" spans="1:15" x14ac:dyDescent="0.25">
      <c r="A4150" s="30">
        <v>32</v>
      </c>
      <c r="B4150" s="31" t="s">
        <v>49</v>
      </c>
      <c r="C4150" s="31" t="s">
        <v>15</v>
      </c>
      <c r="D4150" s="31">
        <v>7</v>
      </c>
      <c r="E4150" s="31">
        <v>7</v>
      </c>
      <c r="F4150" s="32">
        <v>45689</v>
      </c>
      <c r="G4150" s="33">
        <v>84215.93</v>
      </c>
      <c r="H4150" s="33">
        <v>6190</v>
      </c>
      <c r="I4150" s="31">
        <v>0</v>
      </c>
      <c r="J4150" s="33">
        <v>33581.5</v>
      </c>
      <c r="K4150" s="33">
        <v>4566.55</v>
      </c>
      <c r="L4150" s="31">
        <v>419.46</v>
      </c>
      <c r="M4150" s="31"/>
      <c r="N4150" s="33">
        <v>128973.44</v>
      </c>
      <c r="O4150" s="33">
        <v>-1702.1</v>
      </c>
    </row>
    <row r="4151" spans="1:15" x14ac:dyDescent="0.25">
      <c r="A4151" s="30">
        <v>88</v>
      </c>
      <c r="B4151" s="31" t="s">
        <v>92</v>
      </c>
      <c r="C4151" s="31" t="s">
        <v>15</v>
      </c>
      <c r="D4151" s="31">
        <v>7</v>
      </c>
      <c r="E4151" s="31">
        <v>7</v>
      </c>
      <c r="F4151" s="32">
        <v>45689</v>
      </c>
      <c r="G4151" s="33">
        <v>66522.67</v>
      </c>
      <c r="H4151" s="31">
        <v>460</v>
      </c>
      <c r="I4151" s="33">
        <v>1234</v>
      </c>
      <c r="J4151" s="33">
        <v>26608.22</v>
      </c>
      <c r="K4151" s="33">
        <v>7387.23</v>
      </c>
      <c r="L4151" s="31">
        <v>169.96</v>
      </c>
      <c r="M4151" s="31"/>
      <c r="N4151" s="33">
        <v>102382.08</v>
      </c>
      <c r="O4151" s="33">
        <v>-3003.5</v>
      </c>
    </row>
    <row r="4152" spans="1:15" x14ac:dyDescent="0.25">
      <c r="A4152" s="30">
        <v>22</v>
      </c>
      <c r="B4152" s="31" t="s">
        <v>34</v>
      </c>
      <c r="C4152" s="31" t="s">
        <v>15</v>
      </c>
      <c r="D4152" s="31">
        <v>6</v>
      </c>
      <c r="E4152" s="31">
        <v>4.5</v>
      </c>
      <c r="F4152" s="32">
        <v>45689</v>
      </c>
      <c r="G4152" s="33">
        <v>59707.51</v>
      </c>
      <c r="H4152" s="33">
        <v>2025</v>
      </c>
      <c r="I4152" s="31">
        <v>265</v>
      </c>
      <c r="J4152" s="33">
        <v>19936.650000000001</v>
      </c>
      <c r="K4152" s="33">
        <v>3646.5</v>
      </c>
      <c r="L4152" s="31">
        <v>49.98</v>
      </c>
      <c r="M4152" s="31"/>
      <c r="N4152" s="33">
        <v>85630.64</v>
      </c>
      <c r="O4152" s="33">
        <v>-1336.01</v>
      </c>
    </row>
    <row r="4153" spans="1:15" x14ac:dyDescent="0.25">
      <c r="A4153" s="30">
        <v>6</v>
      </c>
      <c r="B4153" s="31" t="s">
        <v>16</v>
      </c>
      <c r="C4153" s="31" t="s">
        <v>15</v>
      </c>
      <c r="D4153" s="31">
        <v>6</v>
      </c>
      <c r="E4153" s="31">
        <v>6</v>
      </c>
      <c r="F4153" s="32">
        <v>45689</v>
      </c>
      <c r="G4153" s="33">
        <v>72937.53</v>
      </c>
      <c r="H4153" s="33">
        <v>3430</v>
      </c>
      <c r="I4153" s="31">
        <v>48</v>
      </c>
      <c r="J4153" s="33">
        <v>27002.75</v>
      </c>
      <c r="K4153" s="33">
        <v>5822</v>
      </c>
      <c r="L4153" s="31">
        <v>765.69</v>
      </c>
      <c r="M4153" s="31"/>
      <c r="N4153" s="33">
        <v>110005.97</v>
      </c>
      <c r="O4153" s="33">
        <v>-3506.31</v>
      </c>
    </row>
    <row r="4154" spans="1:15" x14ac:dyDescent="0.25">
      <c r="A4154" s="30">
        <v>70</v>
      </c>
      <c r="B4154" s="31" t="s">
        <v>69</v>
      </c>
      <c r="C4154" s="31" t="s">
        <v>15</v>
      </c>
      <c r="D4154" s="31">
        <v>8</v>
      </c>
      <c r="E4154" s="31">
        <v>6</v>
      </c>
      <c r="F4154" s="32">
        <v>45689</v>
      </c>
      <c r="G4154" s="33">
        <v>74170.47</v>
      </c>
      <c r="H4154" s="33">
        <v>3549</v>
      </c>
      <c r="I4154" s="31">
        <v>295</v>
      </c>
      <c r="J4154" s="33">
        <v>25770.74</v>
      </c>
      <c r="K4154" s="33">
        <v>4283.67</v>
      </c>
      <c r="L4154" s="31">
        <v>39.979999999999997</v>
      </c>
      <c r="M4154" s="31"/>
      <c r="N4154" s="33">
        <v>108108.86</v>
      </c>
      <c r="O4154" s="33">
        <v>-1524.44</v>
      </c>
    </row>
    <row r="4155" spans="1:15" x14ac:dyDescent="0.25">
      <c r="A4155" s="30">
        <v>73</v>
      </c>
      <c r="B4155" s="31" t="s">
        <v>112</v>
      </c>
      <c r="C4155" s="31" t="s">
        <v>38</v>
      </c>
      <c r="D4155" s="31">
        <v>7</v>
      </c>
      <c r="E4155" s="31">
        <v>7</v>
      </c>
      <c r="F4155" s="32">
        <v>45689</v>
      </c>
      <c r="G4155" s="33">
        <v>40018.21</v>
      </c>
      <c r="H4155" s="31">
        <v>0</v>
      </c>
      <c r="I4155" s="33">
        <v>1295</v>
      </c>
      <c r="J4155" s="33">
        <v>15978.33</v>
      </c>
      <c r="K4155" s="33">
        <v>5034.08</v>
      </c>
      <c r="L4155" s="31">
        <v>150</v>
      </c>
      <c r="M4155" s="31"/>
      <c r="N4155" s="33">
        <v>62475.62</v>
      </c>
      <c r="O4155" s="31">
        <v>-349.5</v>
      </c>
    </row>
    <row r="4156" spans="1:15" x14ac:dyDescent="0.25">
      <c r="A4156" s="30">
        <v>7</v>
      </c>
      <c r="B4156" s="31" t="s">
        <v>17</v>
      </c>
      <c r="C4156" s="31" t="s">
        <v>15</v>
      </c>
      <c r="D4156" s="31">
        <v>6</v>
      </c>
      <c r="E4156" s="31">
        <v>6</v>
      </c>
      <c r="F4156" s="32">
        <v>45689</v>
      </c>
      <c r="G4156" s="33">
        <v>61940.58</v>
      </c>
      <c r="H4156" s="31">
        <v>0</v>
      </c>
      <c r="I4156" s="31">
        <v>0</v>
      </c>
      <c r="J4156" s="33">
        <v>15361</v>
      </c>
      <c r="K4156" s="33">
        <v>2392</v>
      </c>
      <c r="L4156" s="31">
        <v>0</v>
      </c>
      <c r="M4156" s="31"/>
      <c r="N4156" s="33">
        <v>79693.58</v>
      </c>
      <c r="O4156" s="33">
        <v>-1086.72</v>
      </c>
    </row>
    <row r="4157" spans="1:15" x14ac:dyDescent="0.25">
      <c r="A4157" s="30">
        <v>133</v>
      </c>
      <c r="B4157" s="31" t="s">
        <v>135</v>
      </c>
      <c r="C4157" s="31" t="s">
        <v>32</v>
      </c>
      <c r="D4157" s="31">
        <v>7</v>
      </c>
      <c r="E4157" s="31">
        <v>7</v>
      </c>
      <c r="F4157" s="32">
        <v>45689</v>
      </c>
      <c r="G4157" s="33">
        <v>79863.89</v>
      </c>
      <c r="H4157" s="33">
        <v>8775</v>
      </c>
      <c r="I4157" s="33">
        <v>6275</v>
      </c>
      <c r="J4157" s="33">
        <v>33755.199999999997</v>
      </c>
      <c r="K4157" s="33">
        <v>9352.27</v>
      </c>
      <c r="L4157" s="33">
        <v>1627</v>
      </c>
      <c r="M4157" s="33"/>
      <c r="N4157" s="33">
        <v>139648.35999999999</v>
      </c>
      <c r="O4157" s="33">
        <v>-1905.6</v>
      </c>
    </row>
    <row r="4158" spans="1:15" ht="30" x14ac:dyDescent="0.25">
      <c r="A4158" s="30">
        <v>85</v>
      </c>
      <c r="B4158" s="31" t="s">
        <v>88</v>
      </c>
      <c r="C4158" s="31" t="s">
        <v>59</v>
      </c>
      <c r="D4158" s="31">
        <v>8</v>
      </c>
      <c r="E4158" s="31">
        <v>6</v>
      </c>
      <c r="F4158" s="32">
        <v>45689</v>
      </c>
      <c r="G4158" s="33">
        <v>62992.61</v>
      </c>
      <c r="H4158" s="31">
        <v>0</v>
      </c>
      <c r="I4158" s="31">
        <v>564</v>
      </c>
      <c r="J4158" s="33">
        <v>19542.79</v>
      </c>
      <c r="K4158" s="33">
        <v>5133.3</v>
      </c>
      <c r="L4158" s="31">
        <v>390</v>
      </c>
      <c r="M4158" s="31"/>
      <c r="N4158" s="33">
        <v>88622.7</v>
      </c>
      <c r="O4158" s="31">
        <v>316.77</v>
      </c>
    </row>
    <row r="4159" spans="1:15" x14ac:dyDescent="0.25">
      <c r="A4159" s="30">
        <v>20</v>
      </c>
      <c r="B4159" s="31" t="s">
        <v>30</v>
      </c>
      <c r="C4159" s="31" t="s">
        <v>15</v>
      </c>
      <c r="D4159" s="31">
        <v>6</v>
      </c>
      <c r="E4159" s="31">
        <v>4.5</v>
      </c>
      <c r="F4159" s="32">
        <v>45689</v>
      </c>
      <c r="G4159" s="33">
        <v>51267.519999999997</v>
      </c>
      <c r="H4159" s="33">
        <v>1835</v>
      </c>
      <c r="I4159" s="33">
        <v>1284</v>
      </c>
      <c r="J4159" s="33">
        <v>19934.88</v>
      </c>
      <c r="K4159" s="33">
        <v>4588.5</v>
      </c>
      <c r="L4159" s="31">
        <v>24.99</v>
      </c>
      <c r="M4159" s="31"/>
      <c r="N4159" s="33">
        <v>78934.89</v>
      </c>
      <c r="O4159" s="33">
        <v>-1346.25</v>
      </c>
    </row>
    <row r="4160" spans="1:15" x14ac:dyDescent="0.25">
      <c r="A4160" s="30">
        <v>72</v>
      </c>
      <c r="B4160" s="31" t="s">
        <v>71</v>
      </c>
      <c r="C4160" s="31" t="s">
        <v>32</v>
      </c>
      <c r="D4160" s="31">
        <v>8</v>
      </c>
      <c r="E4160" s="31">
        <v>6</v>
      </c>
      <c r="F4160" s="32">
        <v>45689</v>
      </c>
      <c r="G4160" s="33">
        <v>95796.01</v>
      </c>
      <c r="H4160" s="31">
        <v>0</v>
      </c>
      <c r="I4160" s="33">
        <v>2476.5</v>
      </c>
      <c r="J4160" s="33">
        <v>29620.58</v>
      </c>
      <c r="K4160" s="33">
        <v>5553.4</v>
      </c>
      <c r="L4160" s="31">
        <v>100</v>
      </c>
      <c r="M4160" s="31"/>
      <c r="N4160" s="33">
        <v>133546.49</v>
      </c>
      <c r="O4160" s="33">
        <v>-1994.78</v>
      </c>
    </row>
    <row r="4161" spans="1:15" x14ac:dyDescent="0.25">
      <c r="A4161" s="30">
        <v>106</v>
      </c>
      <c r="B4161" s="31" t="s">
        <v>113</v>
      </c>
      <c r="C4161" s="31" t="s">
        <v>15</v>
      </c>
      <c r="D4161" s="31">
        <v>7</v>
      </c>
      <c r="E4161" s="31">
        <v>4.5</v>
      </c>
      <c r="F4161" s="32">
        <v>45689</v>
      </c>
      <c r="G4161" s="33">
        <v>61950.07</v>
      </c>
      <c r="H4161" s="31">
        <v>340</v>
      </c>
      <c r="I4161" s="31">
        <v>667</v>
      </c>
      <c r="J4161" s="33">
        <v>14631.61</v>
      </c>
      <c r="K4161" s="33">
        <v>4378.55</v>
      </c>
      <c r="L4161" s="31">
        <v>124.95</v>
      </c>
      <c r="M4161" s="31"/>
      <c r="N4161" s="33">
        <v>82092.179999999993</v>
      </c>
      <c r="O4161" s="31">
        <v>-931.62</v>
      </c>
    </row>
    <row r="4162" spans="1:15" x14ac:dyDescent="0.25">
      <c r="A4162" s="30">
        <v>83</v>
      </c>
      <c r="B4162" s="31" t="s">
        <v>62</v>
      </c>
      <c r="C4162" s="31" t="s">
        <v>15</v>
      </c>
      <c r="D4162" s="31">
        <v>6</v>
      </c>
      <c r="E4162" s="31">
        <v>4.5</v>
      </c>
      <c r="F4162" s="32">
        <v>45689</v>
      </c>
      <c r="G4162" s="33">
        <v>49689.45</v>
      </c>
      <c r="H4162" s="31">
        <v>0</v>
      </c>
      <c r="I4162" s="31">
        <v>350</v>
      </c>
      <c r="J4162" s="33">
        <v>20084.47</v>
      </c>
      <c r="K4162" s="33">
        <v>3857.94</v>
      </c>
      <c r="L4162" s="33">
        <v>1379.43</v>
      </c>
      <c r="M4162" s="33"/>
      <c r="N4162" s="33">
        <v>75361.289999999994</v>
      </c>
      <c r="O4162" s="33">
        <v>-1239.81</v>
      </c>
    </row>
    <row r="4163" spans="1:15" x14ac:dyDescent="0.25">
      <c r="A4163" s="30">
        <v>14</v>
      </c>
      <c r="B4163" s="31" t="s">
        <v>24</v>
      </c>
      <c r="C4163" s="31" t="s">
        <v>15</v>
      </c>
      <c r="D4163" s="31">
        <v>6</v>
      </c>
      <c r="E4163" s="31">
        <v>4.5</v>
      </c>
      <c r="F4163" s="32">
        <v>45689</v>
      </c>
      <c r="G4163" s="33">
        <v>55299.67</v>
      </c>
      <c r="H4163" s="33">
        <v>4277.8999999999996</v>
      </c>
      <c r="I4163" s="31">
        <v>600</v>
      </c>
      <c r="J4163" s="33">
        <v>23535.31</v>
      </c>
      <c r="K4163" s="33">
        <v>4451.67</v>
      </c>
      <c r="L4163" s="31">
        <v>0</v>
      </c>
      <c r="M4163" s="31"/>
      <c r="N4163" s="33">
        <v>88164.55</v>
      </c>
      <c r="O4163" s="33">
        <v>-2087.42</v>
      </c>
    </row>
    <row r="4164" spans="1:15" x14ac:dyDescent="0.25">
      <c r="A4164" s="30">
        <v>63</v>
      </c>
      <c r="B4164" s="31" t="s">
        <v>56</v>
      </c>
      <c r="C4164" s="31" t="s">
        <v>15</v>
      </c>
      <c r="D4164" s="31">
        <v>8</v>
      </c>
      <c r="E4164" s="31">
        <v>6</v>
      </c>
      <c r="F4164" s="32">
        <v>45689</v>
      </c>
      <c r="G4164" s="33">
        <v>94149.02</v>
      </c>
      <c r="H4164" s="31">
        <v>300</v>
      </c>
      <c r="I4164" s="33">
        <v>2065</v>
      </c>
      <c r="J4164" s="33">
        <v>35919.86</v>
      </c>
      <c r="K4164" s="33">
        <v>3905.85</v>
      </c>
      <c r="L4164" s="33">
        <v>3681.36</v>
      </c>
      <c r="M4164" s="33"/>
      <c r="N4164" s="33">
        <v>140021.09</v>
      </c>
      <c r="O4164" s="33">
        <v>-4415.1499999999996</v>
      </c>
    </row>
    <row r="4165" spans="1:15" x14ac:dyDescent="0.25">
      <c r="A4165" s="30">
        <v>79</v>
      </c>
      <c r="B4165" s="31" t="s">
        <v>123</v>
      </c>
      <c r="C4165" s="31" t="s">
        <v>38</v>
      </c>
      <c r="D4165" s="31">
        <v>7</v>
      </c>
      <c r="E4165" s="31">
        <v>7</v>
      </c>
      <c r="F4165" s="32">
        <v>45689</v>
      </c>
      <c r="G4165" s="33">
        <v>74663.839999999997</v>
      </c>
      <c r="H4165" s="33">
        <v>8829</v>
      </c>
      <c r="I4165" s="31">
        <v>90</v>
      </c>
      <c r="J4165" s="33">
        <v>19444.3</v>
      </c>
      <c r="K4165" s="33">
        <v>7006.56</v>
      </c>
      <c r="L4165" s="31">
        <v>230.38</v>
      </c>
      <c r="M4165" s="31"/>
      <c r="N4165" s="33">
        <v>110264.08</v>
      </c>
      <c r="O4165" s="31">
        <v>-780</v>
      </c>
    </row>
    <row r="4166" spans="1:15" x14ac:dyDescent="0.25">
      <c r="A4166" s="30">
        <v>62</v>
      </c>
      <c r="B4166" s="31" t="s">
        <v>63</v>
      </c>
      <c r="C4166" s="31" t="s">
        <v>15</v>
      </c>
      <c r="D4166" s="31">
        <v>9</v>
      </c>
      <c r="E4166" s="31">
        <v>6</v>
      </c>
      <c r="F4166" s="32">
        <v>45689</v>
      </c>
      <c r="G4166" s="33">
        <v>77960.31</v>
      </c>
      <c r="H4166" s="31">
        <v>0</v>
      </c>
      <c r="I4166" s="33">
        <v>1450</v>
      </c>
      <c r="J4166" s="33">
        <v>25259.11</v>
      </c>
      <c r="K4166" s="33">
        <v>4927.8900000000003</v>
      </c>
      <c r="L4166" s="31">
        <v>404.81</v>
      </c>
      <c r="M4166" s="31"/>
      <c r="N4166" s="33">
        <v>110002.12</v>
      </c>
      <c r="O4166" s="33">
        <v>-2830.19</v>
      </c>
    </row>
    <row r="4167" spans="1:15" x14ac:dyDescent="0.25">
      <c r="A4167" s="30">
        <v>108</v>
      </c>
      <c r="B4167" s="31" t="s">
        <v>97</v>
      </c>
      <c r="C4167" s="31" t="s">
        <v>15</v>
      </c>
      <c r="D4167" s="31">
        <v>9</v>
      </c>
      <c r="E4167" s="31">
        <v>4.5</v>
      </c>
      <c r="F4167" s="32">
        <v>45689</v>
      </c>
      <c r="G4167" s="33">
        <v>76017.929999999993</v>
      </c>
      <c r="H4167" s="33">
        <v>5141.67</v>
      </c>
      <c r="I4167" s="31">
        <v>320</v>
      </c>
      <c r="J4167" s="33">
        <v>24862.63</v>
      </c>
      <c r="K4167" s="33">
        <v>6264.45</v>
      </c>
      <c r="L4167" s="31">
        <v>0</v>
      </c>
      <c r="M4167" s="31"/>
      <c r="N4167" s="33">
        <v>112606.68</v>
      </c>
      <c r="O4167" s="33">
        <v>-2850.74</v>
      </c>
    </row>
    <row r="4168" spans="1:15" x14ac:dyDescent="0.25">
      <c r="A4168" s="30">
        <v>146</v>
      </c>
      <c r="B4168" s="31" t="s">
        <v>119</v>
      </c>
      <c r="C4168" s="31" t="s">
        <v>15</v>
      </c>
      <c r="D4168" s="31">
        <v>8</v>
      </c>
      <c r="E4168" s="31">
        <v>6</v>
      </c>
      <c r="F4168" s="32">
        <v>45689</v>
      </c>
      <c r="G4168" s="33">
        <v>88111</v>
      </c>
      <c r="H4168" s="33">
        <v>1460</v>
      </c>
      <c r="I4168" s="31">
        <v>180</v>
      </c>
      <c r="J4168" s="33">
        <v>33722.97</v>
      </c>
      <c r="K4168" s="33">
        <v>6827</v>
      </c>
      <c r="L4168" s="31">
        <v>334</v>
      </c>
      <c r="M4168" s="31"/>
      <c r="N4168" s="33">
        <v>130634.97</v>
      </c>
      <c r="O4168" s="33">
        <v>-1019.68</v>
      </c>
    </row>
    <row r="4169" spans="1:15" x14ac:dyDescent="0.25">
      <c r="A4169" s="30">
        <v>54</v>
      </c>
      <c r="B4169" s="31" t="s">
        <v>65</v>
      </c>
      <c r="C4169" s="31" t="s">
        <v>15</v>
      </c>
      <c r="D4169" s="31">
        <v>8</v>
      </c>
      <c r="E4169" s="31">
        <v>6</v>
      </c>
      <c r="F4169" s="32">
        <v>45689</v>
      </c>
      <c r="G4169" s="33">
        <v>72931.05</v>
      </c>
      <c r="H4169" s="31">
        <v>0</v>
      </c>
      <c r="I4169" s="31">
        <v>555</v>
      </c>
      <c r="J4169" s="33">
        <v>26001.17</v>
      </c>
      <c r="K4169" s="33">
        <v>3597.25</v>
      </c>
      <c r="L4169" s="31">
        <v>0</v>
      </c>
      <c r="M4169" s="31"/>
      <c r="N4169" s="33">
        <v>103084.47</v>
      </c>
      <c r="O4169" s="33">
        <v>-1423.87</v>
      </c>
    </row>
    <row r="4170" spans="1:15" x14ac:dyDescent="0.25">
      <c r="A4170" s="30">
        <v>24</v>
      </c>
      <c r="B4170" s="31" t="s">
        <v>39</v>
      </c>
      <c r="C4170" s="31" t="s">
        <v>36</v>
      </c>
      <c r="D4170" s="31">
        <v>6</v>
      </c>
      <c r="E4170" s="31">
        <v>6</v>
      </c>
      <c r="F4170" s="32">
        <v>45689</v>
      </c>
      <c r="G4170" s="33">
        <v>84963.93</v>
      </c>
      <c r="H4170" s="31">
        <v>0</v>
      </c>
      <c r="I4170" s="33">
        <v>1851</v>
      </c>
      <c r="J4170" s="33">
        <v>22860.92</v>
      </c>
      <c r="K4170" s="33">
        <v>4586.3100000000004</v>
      </c>
      <c r="L4170" s="31">
        <v>0</v>
      </c>
      <c r="M4170" s="31"/>
      <c r="N4170" s="33">
        <v>114262.16</v>
      </c>
      <c r="O4170" s="33">
        <v>-1141.47</v>
      </c>
    </row>
    <row r="4171" spans="1:15" x14ac:dyDescent="0.25">
      <c r="A4171" s="30">
        <v>90</v>
      </c>
      <c r="B4171" s="31" t="s">
        <v>90</v>
      </c>
      <c r="C4171" s="31" t="s">
        <v>38</v>
      </c>
      <c r="D4171" s="31">
        <v>6</v>
      </c>
      <c r="E4171" s="31">
        <v>7</v>
      </c>
      <c r="F4171" s="32">
        <v>45689</v>
      </c>
      <c r="G4171" s="33">
        <v>46601.16</v>
      </c>
      <c r="H4171" s="33">
        <v>3960</v>
      </c>
      <c r="I4171" s="31">
        <v>477</v>
      </c>
      <c r="J4171" s="33">
        <v>25762.07</v>
      </c>
      <c r="K4171" s="33">
        <v>8295.4500000000007</v>
      </c>
      <c r="L4171" s="31">
        <v>35</v>
      </c>
      <c r="M4171" s="31"/>
      <c r="N4171" s="33">
        <v>85130.68</v>
      </c>
      <c r="O4171" s="31">
        <v>-536.14</v>
      </c>
    </row>
    <row r="4172" spans="1:15" x14ac:dyDescent="0.25">
      <c r="A4172" s="30">
        <v>132</v>
      </c>
      <c r="B4172" s="31" t="s">
        <v>122</v>
      </c>
      <c r="C4172" s="31" t="s">
        <v>38</v>
      </c>
      <c r="D4172" s="31">
        <v>10</v>
      </c>
      <c r="E4172" s="31">
        <v>7</v>
      </c>
      <c r="F4172" s="32">
        <v>45689</v>
      </c>
      <c r="G4172" s="33">
        <v>77687.5</v>
      </c>
      <c r="H4172" s="33">
        <v>4500</v>
      </c>
      <c r="I4172" s="33">
        <v>4739</v>
      </c>
      <c r="J4172" s="33">
        <v>25199.360000000001</v>
      </c>
      <c r="K4172" s="33">
        <v>10560.25</v>
      </c>
      <c r="L4172" s="31">
        <v>329</v>
      </c>
      <c r="M4172" s="31"/>
      <c r="N4172" s="33">
        <v>123015.11</v>
      </c>
      <c r="O4172" s="31">
        <v>-434.87</v>
      </c>
    </row>
    <row r="4173" spans="1:15" x14ac:dyDescent="0.25">
      <c r="A4173" s="30">
        <v>140</v>
      </c>
      <c r="B4173" s="31" t="s">
        <v>130</v>
      </c>
      <c r="C4173" s="31" t="s">
        <v>38</v>
      </c>
      <c r="D4173" s="31">
        <v>7</v>
      </c>
      <c r="E4173" s="31">
        <v>7</v>
      </c>
      <c r="F4173" s="32">
        <v>45689</v>
      </c>
      <c r="G4173" s="33">
        <v>77125.05</v>
      </c>
      <c r="H4173" s="33">
        <v>2020</v>
      </c>
      <c r="I4173" s="31">
        <v>596.25</v>
      </c>
      <c r="J4173" s="33">
        <v>23506.080000000002</v>
      </c>
      <c r="K4173" s="33">
        <v>11811.99</v>
      </c>
      <c r="L4173" s="31">
        <v>5</v>
      </c>
      <c r="M4173" s="31"/>
      <c r="N4173" s="33">
        <v>115064.37</v>
      </c>
      <c r="O4173" s="33">
        <v>-2133.92</v>
      </c>
    </row>
    <row r="4174" spans="1:15" x14ac:dyDescent="0.25">
      <c r="A4174" s="30">
        <v>43</v>
      </c>
      <c r="B4174" s="31" t="s">
        <v>75</v>
      </c>
      <c r="C4174" s="31" t="s">
        <v>15</v>
      </c>
      <c r="D4174" s="31">
        <v>10</v>
      </c>
      <c r="E4174" s="31">
        <v>6</v>
      </c>
      <c r="F4174" s="32">
        <v>45689</v>
      </c>
      <c r="G4174" s="33">
        <v>88401.9</v>
      </c>
      <c r="H4174" s="33">
        <v>4900</v>
      </c>
      <c r="I4174" s="33">
        <v>1815</v>
      </c>
      <c r="J4174" s="33">
        <v>31240.15</v>
      </c>
      <c r="K4174" s="33">
        <v>6375.84</v>
      </c>
      <c r="L4174" s="31">
        <v>649.92999999999995</v>
      </c>
      <c r="M4174" s="31"/>
      <c r="N4174" s="33">
        <v>133382.82</v>
      </c>
      <c r="O4174" s="33">
        <v>-1147.6500000000001</v>
      </c>
    </row>
    <row r="4175" spans="1:15" x14ac:dyDescent="0.25">
      <c r="A4175" s="30">
        <v>94</v>
      </c>
      <c r="B4175" s="31" t="s">
        <v>124</v>
      </c>
      <c r="C4175" s="31" t="s">
        <v>38</v>
      </c>
      <c r="D4175" s="31">
        <v>7</v>
      </c>
      <c r="E4175" s="31">
        <v>7</v>
      </c>
      <c r="F4175" s="32">
        <v>45689</v>
      </c>
      <c r="G4175" s="33">
        <v>50795.19</v>
      </c>
      <c r="H4175" s="31">
        <v>280</v>
      </c>
      <c r="I4175" s="33">
        <v>4210</v>
      </c>
      <c r="J4175" s="33">
        <v>17923.900000000001</v>
      </c>
      <c r="K4175" s="33">
        <v>2885.76</v>
      </c>
      <c r="L4175" s="31">
        <v>160.44999999999999</v>
      </c>
      <c r="M4175" s="31"/>
      <c r="N4175" s="33">
        <v>76255.3</v>
      </c>
      <c r="O4175" s="31">
        <v>644.26</v>
      </c>
    </row>
    <row r="4176" spans="1:15" x14ac:dyDescent="0.25">
      <c r="A4176" s="30">
        <v>116</v>
      </c>
      <c r="B4176" s="31" t="s">
        <v>129</v>
      </c>
      <c r="C4176" s="31" t="s">
        <v>15</v>
      </c>
      <c r="D4176" s="31">
        <v>8</v>
      </c>
      <c r="E4176" s="31">
        <v>6</v>
      </c>
      <c r="F4176" s="32">
        <v>45689</v>
      </c>
      <c r="G4176" s="33">
        <v>84198.05</v>
      </c>
      <c r="H4176" s="31">
        <v>0</v>
      </c>
      <c r="I4176" s="33">
        <v>2200</v>
      </c>
      <c r="J4176" s="33">
        <v>29782</v>
      </c>
      <c r="K4176" s="33">
        <v>4829</v>
      </c>
      <c r="L4176" s="31">
        <v>123</v>
      </c>
      <c r="M4176" s="31"/>
      <c r="N4176" s="33">
        <v>121132.05</v>
      </c>
      <c r="O4176" s="33">
        <v>-2302.1999999999998</v>
      </c>
    </row>
    <row r="4177" spans="1:15" x14ac:dyDescent="0.25">
      <c r="A4177" s="30">
        <v>125</v>
      </c>
      <c r="B4177" s="31" t="s">
        <v>137</v>
      </c>
      <c r="C4177" s="31" t="s">
        <v>15</v>
      </c>
      <c r="D4177" s="31">
        <v>6</v>
      </c>
      <c r="E4177" s="31">
        <v>7</v>
      </c>
      <c r="F4177" s="32">
        <v>45689</v>
      </c>
      <c r="G4177" s="33">
        <v>61240.1</v>
      </c>
      <c r="H4177" s="33">
        <v>17215</v>
      </c>
      <c r="I4177" s="33">
        <v>1035</v>
      </c>
      <c r="J4177" s="33">
        <v>25121.439999999999</v>
      </c>
      <c r="K4177" s="33">
        <v>8158.2</v>
      </c>
      <c r="L4177" s="31">
        <v>338.89</v>
      </c>
      <c r="M4177" s="31"/>
      <c r="N4177" s="33">
        <v>113108.63</v>
      </c>
      <c r="O4177" s="33">
        <v>-1477.7</v>
      </c>
    </row>
    <row r="4178" spans="1:15" x14ac:dyDescent="0.25">
      <c r="A4178" s="30">
        <v>65</v>
      </c>
      <c r="B4178" s="31" t="s">
        <v>82</v>
      </c>
      <c r="C4178" s="31" t="s">
        <v>15</v>
      </c>
      <c r="D4178" s="31">
        <v>8</v>
      </c>
      <c r="E4178" s="31">
        <v>6</v>
      </c>
      <c r="F4178" s="32">
        <v>45689</v>
      </c>
      <c r="G4178" s="33">
        <v>69791.820000000007</v>
      </c>
      <c r="H4178" s="31">
        <v>920</v>
      </c>
      <c r="I4178" s="31">
        <v>200</v>
      </c>
      <c r="J4178" s="33">
        <v>22995.35</v>
      </c>
      <c r="K4178" s="33">
        <v>5826</v>
      </c>
      <c r="L4178" s="31">
        <v>130</v>
      </c>
      <c r="M4178" s="31"/>
      <c r="N4178" s="33">
        <v>99863.17</v>
      </c>
      <c r="O4178" s="33">
        <v>-1560.96</v>
      </c>
    </row>
    <row r="4179" spans="1:15" x14ac:dyDescent="0.25">
      <c r="A4179" s="30">
        <v>902</v>
      </c>
      <c r="B4179" s="31" t="s">
        <v>140</v>
      </c>
      <c r="C4179" s="31" t="s">
        <v>36</v>
      </c>
      <c r="D4179" s="31">
        <v>8</v>
      </c>
      <c r="E4179" s="31">
        <v>0</v>
      </c>
      <c r="F4179" s="32">
        <v>45689</v>
      </c>
      <c r="G4179" s="33">
        <v>36311.39</v>
      </c>
      <c r="H4179" s="33">
        <v>5280</v>
      </c>
      <c r="I4179" s="31">
        <v>0</v>
      </c>
      <c r="J4179" s="33">
        <v>13139.03</v>
      </c>
      <c r="K4179" s="33">
        <v>4234.96</v>
      </c>
      <c r="L4179" s="31">
        <v>70</v>
      </c>
      <c r="M4179" s="31"/>
      <c r="N4179" s="33">
        <v>59035.38</v>
      </c>
      <c r="O4179" s="31">
        <v>-41.34</v>
      </c>
    </row>
    <row r="4180" spans="1:15" ht="30" x14ac:dyDescent="0.25">
      <c r="A4180" s="30">
        <v>82</v>
      </c>
      <c r="B4180" s="31" t="s">
        <v>87</v>
      </c>
      <c r="C4180" s="31" t="s">
        <v>59</v>
      </c>
      <c r="D4180" s="31">
        <v>7</v>
      </c>
      <c r="E4180" s="31">
        <v>0</v>
      </c>
      <c r="F4180" s="32">
        <v>45689</v>
      </c>
      <c r="G4180" s="31">
        <v>847.82</v>
      </c>
      <c r="H4180" s="31">
        <v>0</v>
      </c>
      <c r="I4180" s="31">
        <v>0</v>
      </c>
      <c r="J4180" s="31">
        <v>479.89</v>
      </c>
      <c r="K4180" s="31">
        <v>127.69</v>
      </c>
      <c r="L4180" s="31">
        <v>0</v>
      </c>
      <c r="M4180" s="31"/>
      <c r="N4180" s="33">
        <v>1455.4</v>
      </c>
      <c r="O4180" s="31">
        <v>0</v>
      </c>
    </row>
    <row r="4181" spans="1:15" x14ac:dyDescent="0.25">
      <c r="A4181" s="30">
        <v>901</v>
      </c>
      <c r="B4181" s="31" t="s">
        <v>141</v>
      </c>
      <c r="C4181" s="31" t="s">
        <v>36</v>
      </c>
      <c r="D4181" s="31">
        <v>10</v>
      </c>
      <c r="E4181" s="31">
        <v>0</v>
      </c>
      <c r="F4181" s="32">
        <v>45689</v>
      </c>
      <c r="G4181" s="33">
        <v>98704.25</v>
      </c>
      <c r="H4181" s="33">
        <v>8999.92</v>
      </c>
      <c r="I4181" s="31">
        <v>860</v>
      </c>
      <c r="J4181" s="33">
        <v>33686.379999999997</v>
      </c>
      <c r="K4181" s="33">
        <v>12844.2</v>
      </c>
      <c r="L4181" s="31">
        <v>0</v>
      </c>
      <c r="M4181" s="31"/>
      <c r="N4181" s="33">
        <v>155094.75</v>
      </c>
      <c r="O4181" s="33">
        <v>-1903.64</v>
      </c>
    </row>
    <row r="4182" spans="1:15" x14ac:dyDescent="0.25">
      <c r="A4182" s="30">
        <v>86</v>
      </c>
      <c r="B4182" s="31" t="s">
        <v>104</v>
      </c>
      <c r="C4182" s="31" t="s">
        <v>105</v>
      </c>
      <c r="D4182" s="31">
        <v>7</v>
      </c>
      <c r="E4182" s="31">
        <v>7</v>
      </c>
      <c r="F4182" s="32">
        <v>45689</v>
      </c>
      <c r="G4182" s="33">
        <v>70974.210000000006</v>
      </c>
      <c r="H4182" s="33">
        <v>4215.75</v>
      </c>
      <c r="I4182" s="33">
        <v>1950</v>
      </c>
      <c r="J4182" s="33">
        <v>23189.24</v>
      </c>
      <c r="K4182" s="33">
        <v>9822.31</v>
      </c>
      <c r="L4182" s="31">
        <v>411.25</v>
      </c>
      <c r="M4182" s="31"/>
      <c r="N4182" s="33">
        <v>110562.76</v>
      </c>
      <c r="O4182" s="33">
        <v>-1890.46</v>
      </c>
    </row>
    <row r="4183" spans="1:15" ht="30" x14ac:dyDescent="0.25">
      <c r="A4183" s="30">
        <v>31</v>
      </c>
      <c r="B4183" s="31" t="s">
        <v>45</v>
      </c>
      <c r="C4183" s="31" t="s">
        <v>20</v>
      </c>
      <c r="D4183" s="31">
        <v>7</v>
      </c>
      <c r="E4183" s="31">
        <v>6</v>
      </c>
      <c r="F4183" s="32">
        <v>45689</v>
      </c>
      <c r="G4183" s="33">
        <v>87693</v>
      </c>
      <c r="H4183" s="33">
        <v>5549.5</v>
      </c>
      <c r="I4183" s="33">
        <v>1350</v>
      </c>
      <c r="J4183" s="33">
        <v>41173.800000000003</v>
      </c>
      <c r="K4183" s="33">
        <v>6768.08</v>
      </c>
      <c r="L4183" s="31">
        <v>30</v>
      </c>
      <c r="M4183" s="31"/>
      <c r="N4183" s="33">
        <v>142564.38</v>
      </c>
      <c r="O4183" s="33">
        <v>-1375.47</v>
      </c>
    </row>
    <row r="4184" spans="1:15" x14ac:dyDescent="0.25">
      <c r="A4184" s="30">
        <v>137</v>
      </c>
      <c r="B4184" s="31" t="s">
        <v>120</v>
      </c>
      <c r="C4184" s="31" t="s">
        <v>32</v>
      </c>
      <c r="D4184" s="31">
        <v>8</v>
      </c>
      <c r="E4184" s="31">
        <v>7</v>
      </c>
      <c r="F4184" s="32">
        <v>45689</v>
      </c>
      <c r="G4184" s="33">
        <v>92037.69</v>
      </c>
      <c r="H4184" s="33">
        <v>1200</v>
      </c>
      <c r="I4184" s="31">
        <v>320</v>
      </c>
      <c r="J4184" s="33">
        <v>47135.46</v>
      </c>
      <c r="K4184" s="33">
        <v>27752</v>
      </c>
      <c r="L4184" s="31">
        <v>251.91</v>
      </c>
      <c r="M4184" s="31"/>
      <c r="N4184" s="33">
        <v>168697.06</v>
      </c>
      <c r="O4184" s="33">
        <v>-1215.7</v>
      </c>
    </row>
    <row r="4185" spans="1:15" x14ac:dyDescent="0.25">
      <c r="A4185" s="30">
        <v>136</v>
      </c>
      <c r="B4185" s="31" t="s">
        <v>134</v>
      </c>
      <c r="C4185" s="31" t="s">
        <v>32</v>
      </c>
      <c r="D4185" s="31">
        <v>8</v>
      </c>
      <c r="E4185" s="31">
        <v>7</v>
      </c>
      <c r="F4185" s="32">
        <v>45689</v>
      </c>
      <c r="G4185" s="33">
        <v>74447.98</v>
      </c>
      <c r="H4185" s="31">
        <v>544</v>
      </c>
      <c r="I4185" s="31">
        <v>880</v>
      </c>
      <c r="J4185" s="33">
        <v>36918.629999999997</v>
      </c>
      <c r="K4185" s="33">
        <v>15190.21</v>
      </c>
      <c r="L4185" s="31">
        <v>44</v>
      </c>
      <c r="M4185" s="31"/>
      <c r="N4185" s="33">
        <v>128024.82</v>
      </c>
      <c r="O4185" s="33">
        <v>-3071.55</v>
      </c>
    </row>
    <row r="4186" spans="1:15" x14ac:dyDescent="0.25">
      <c r="A4186" s="30">
        <v>53</v>
      </c>
      <c r="B4186" s="31" t="s">
        <v>66</v>
      </c>
      <c r="C4186" s="31" t="s">
        <v>36</v>
      </c>
      <c r="D4186" s="31">
        <v>6</v>
      </c>
      <c r="E4186" s="31">
        <v>6</v>
      </c>
      <c r="F4186" s="32">
        <v>45689</v>
      </c>
      <c r="G4186" s="33">
        <v>66454.47</v>
      </c>
      <c r="H4186" s="31">
        <v>100</v>
      </c>
      <c r="I4186" s="33">
        <v>1200</v>
      </c>
      <c r="J4186" s="33">
        <v>21865.26</v>
      </c>
      <c r="K4186" s="33">
        <v>8667.42</v>
      </c>
      <c r="L4186" s="31">
        <v>54</v>
      </c>
      <c r="M4186" s="31"/>
      <c r="N4186" s="33">
        <v>98341.15</v>
      </c>
      <c r="O4186" s="33">
        <v>-2379.8000000000002</v>
      </c>
    </row>
    <row r="4187" spans="1:15" ht="30" x14ac:dyDescent="0.25">
      <c r="A4187" s="30">
        <v>109</v>
      </c>
      <c r="B4187" s="31" t="s">
        <v>99</v>
      </c>
      <c r="C4187" s="31" t="s">
        <v>20</v>
      </c>
      <c r="D4187" s="31">
        <v>7</v>
      </c>
      <c r="E4187" s="31">
        <v>6</v>
      </c>
      <c r="F4187" s="32">
        <v>45689</v>
      </c>
      <c r="G4187" s="33">
        <v>76242.720000000001</v>
      </c>
      <c r="H4187" s="33">
        <v>2022.5</v>
      </c>
      <c r="I4187" s="33">
        <v>1664</v>
      </c>
      <c r="J4187" s="33">
        <v>30262.44</v>
      </c>
      <c r="K4187" s="33">
        <v>5159.4399999999996</v>
      </c>
      <c r="L4187" s="31">
        <v>0</v>
      </c>
      <c r="M4187" s="31"/>
      <c r="N4187" s="33">
        <v>115351.1</v>
      </c>
      <c r="O4187" s="33">
        <v>-1249.54</v>
      </c>
    </row>
    <row r="4188" spans="1:15" x14ac:dyDescent="0.25">
      <c r="A4188" s="30">
        <v>118</v>
      </c>
      <c r="B4188" s="31" t="s">
        <v>102</v>
      </c>
      <c r="C4188" s="31" t="s">
        <v>15</v>
      </c>
      <c r="D4188" s="31">
        <v>8</v>
      </c>
      <c r="E4188" s="31">
        <v>7</v>
      </c>
      <c r="F4188" s="32">
        <v>45689</v>
      </c>
      <c r="G4188" s="33">
        <v>59912.45</v>
      </c>
      <c r="H4188" s="33">
        <v>3061.57</v>
      </c>
      <c r="I4188" s="31">
        <v>350</v>
      </c>
      <c r="J4188" s="33">
        <v>38892.32</v>
      </c>
      <c r="K4188" s="33">
        <v>10210.370000000001</v>
      </c>
      <c r="L4188" s="31">
        <v>182.29</v>
      </c>
      <c r="M4188" s="31"/>
      <c r="N4188" s="33">
        <v>112609</v>
      </c>
      <c r="O4188" s="33">
        <v>-2252.12</v>
      </c>
    </row>
    <row r="4189" spans="1:15" ht="30" x14ac:dyDescent="0.25">
      <c r="A4189" s="30">
        <v>9</v>
      </c>
      <c r="B4189" s="31" t="s">
        <v>19</v>
      </c>
      <c r="C4189" s="31" t="s">
        <v>20</v>
      </c>
      <c r="D4189" s="31">
        <v>5</v>
      </c>
      <c r="E4189" s="31">
        <v>6</v>
      </c>
      <c r="F4189" s="32">
        <v>45689</v>
      </c>
      <c r="G4189" s="33">
        <v>34458.050000000003</v>
      </c>
      <c r="H4189" s="31">
        <v>275</v>
      </c>
      <c r="I4189" s="31">
        <v>0</v>
      </c>
      <c r="J4189" s="33">
        <v>20943.95</v>
      </c>
      <c r="K4189" s="33">
        <v>2728.13</v>
      </c>
      <c r="L4189" s="31">
        <v>0</v>
      </c>
      <c r="M4189" s="31"/>
      <c r="N4189" s="33">
        <v>58405.13</v>
      </c>
      <c r="O4189" s="31">
        <v>-524.04</v>
      </c>
    </row>
    <row r="4190" spans="1:15" x14ac:dyDescent="0.25">
      <c r="A4190" s="30">
        <v>76</v>
      </c>
      <c r="B4190" s="31" t="s">
        <v>74</v>
      </c>
      <c r="C4190" s="31" t="s">
        <v>15</v>
      </c>
      <c r="D4190" s="31">
        <v>7</v>
      </c>
      <c r="E4190" s="31">
        <v>6</v>
      </c>
      <c r="F4190" s="32">
        <v>45689</v>
      </c>
      <c r="G4190" s="33">
        <v>65821.33</v>
      </c>
      <c r="H4190" s="31">
        <v>650</v>
      </c>
      <c r="I4190" s="31">
        <v>0</v>
      </c>
      <c r="J4190" s="33">
        <v>30390.02</v>
      </c>
      <c r="K4190" s="33">
        <v>2740.2</v>
      </c>
      <c r="L4190" s="31">
        <v>0</v>
      </c>
      <c r="M4190" s="31"/>
      <c r="N4190" s="33">
        <v>99601.55</v>
      </c>
      <c r="O4190" s="33">
        <v>-1374.9</v>
      </c>
    </row>
    <row r="4191" spans="1:15" ht="30" x14ac:dyDescent="0.25">
      <c r="A4191" s="30">
        <v>15</v>
      </c>
      <c r="B4191" s="31" t="s">
        <v>26</v>
      </c>
      <c r="C4191" s="31" t="s">
        <v>20</v>
      </c>
      <c r="D4191" s="31">
        <v>7</v>
      </c>
      <c r="E4191" s="31">
        <v>6</v>
      </c>
      <c r="F4191" s="32">
        <v>45689</v>
      </c>
      <c r="G4191" s="33">
        <v>76644.23</v>
      </c>
      <c r="H4191" s="31">
        <v>600</v>
      </c>
      <c r="I4191" s="33">
        <v>2760</v>
      </c>
      <c r="J4191" s="33">
        <v>39119.4</v>
      </c>
      <c r="K4191" s="33">
        <v>4052.85</v>
      </c>
      <c r="L4191" s="31">
        <v>982.97</v>
      </c>
      <c r="M4191" s="31"/>
      <c r="N4191" s="33">
        <v>124159.45</v>
      </c>
      <c r="O4191" s="33">
        <v>-1198.1099999999999</v>
      </c>
    </row>
    <row r="4192" spans="1:15" x14ac:dyDescent="0.25">
      <c r="A4192" s="30">
        <v>44</v>
      </c>
      <c r="B4192" s="31" t="s">
        <v>84</v>
      </c>
      <c r="C4192" s="31" t="s">
        <v>15</v>
      </c>
      <c r="D4192" s="31">
        <v>7</v>
      </c>
      <c r="E4192" s="31">
        <v>6</v>
      </c>
      <c r="F4192" s="32">
        <v>45689</v>
      </c>
      <c r="G4192" s="33">
        <v>93661.17</v>
      </c>
      <c r="H4192" s="31">
        <v>550</v>
      </c>
      <c r="I4192" s="33">
        <v>1150</v>
      </c>
      <c r="J4192" s="33">
        <v>36519.08</v>
      </c>
      <c r="K4192" s="33">
        <v>5267.32</v>
      </c>
      <c r="L4192" s="31">
        <v>300</v>
      </c>
      <c r="M4192" s="31"/>
      <c r="N4192" s="33">
        <v>137447.57</v>
      </c>
      <c r="O4192" s="33">
        <v>-1658.84</v>
      </c>
    </row>
    <row r="4193" spans="1:15" x14ac:dyDescent="0.25">
      <c r="A4193" s="30">
        <v>105</v>
      </c>
      <c r="B4193" s="31" t="s">
        <v>146</v>
      </c>
      <c r="C4193" s="31" t="s">
        <v>15</v>
      </c>
      <c r="D4193" s="31">
        <v>12</v>
      </c>
      <c r="E4193" s="31">
        <v>6</v>
      </c>
      <c r="F4193" s="32">
        <v>45689</v>
      </c>
      <c r="G4193" s="33">
        <v>64520.56</v>
      </c>
      <c r="H4193" s="31">
        <v>0</v>
      </c>
      <c r="I4193" s="31">
        <v>0</v>
      </c>
      <c r="J4193" s="33">
        <v>25637.62</v>
      </c>
      <c r="K4193" s="33">
        <v>8112.92</v>
      </c>
      <c r="L4193" s="31">
        <v>0</v>
      </c>
      <c r="M4193" s="31"/>
      <c r="N4193" s="33">
        <v>98271.1</v>
      </c>
      <c r="O4193" s="31">
        <v>0</v>
      </c>
    </row>
    <row r="4194" spans="1:15" x14ac:dyDescent="0.25">
      <c r="A4194" s="30">
        <v>47</v>
      </c>
      <c r="B4194" s="31" t="s">
        <v>77</v>
      </c>
      <c r="C4194" s="31" t="s">
        <v>36</v>
      </c>
      <c r="D4194" s="31">
        <v>9</v>
      </c>
      <c r="E4194" s="31">
        <v>6</v>
      </c>
      <c r="F4194" s="32">
        <v>45689</v>
      </c>
      <c r="G4194" s="33">
        <v>146565.62</v>
      </c>
      <c r="H4194" s="33">
        <v>5250</v>
      </c>
      <c r="I4194" s="33">
        <v>7709</v>
      </c>
      <c r="J4194" s="33">
        <v>46737.05</v>
      </c>
      <c r="K4194" s="33">
        <v>16052.8</v>
      </c>
      <c r="L4194" s="33">
        <v>2520.7800000000002</v>
      </c>
      <c r="M4194" s="33"/>
      <c r="N4194" s="33">
        <v>224835.25</v>
      </c>
      <c r="O4194" s="33">
        <v>-3214.86</v>
      </c>
    </row>
    <row r="4195" spans="1:15" x14ac:dyDescent="0.25">
      <c r="A4195" s="30">
        <v>131</v>
      </c>
      <c r="B4195" s="31" t="s">
        <v>108</v>
      </c>
      <c r="C4195" s="31" t="s">
        <v>15</v>
      </c>
      <c r="D4195" s="31">
        <v>7</v>
      </c>
      <c r="E4195" s="31">
        <v>7</v>
      </c>
      <c r="F4195" s="32">
        <v>45689</v>
      </c>
      <c r="G4195" s="33">
        <v>49005.09</v>
      </c>
      <c r="H4195" s="31">
        <v>0</v>
      </c>
      <c r="I4195" s="31">
        <v>67</v>
      </c>
      <c r="J4195" s="33">
        <v>25935.49</v>
      </c>
      <c r="K4195" s="33">
        <v>6406.13</v>
      </c>
      <c r="L4195" s="31">
        <v>155.24</v>
      </c>
      <c r="M4195" s="31"/>
      <c r="N4195" s="33">
        <v>81568.95</v>
      </c>
      <c r="O4195" s="31">
        <v>-807.12</v>
      </c>
    </row>
    <row r="4196" spans="1:15" x14ac:dyDescent="0.25">
      <c r="A4196" s="30">
        <v>80</v>
      </c>
      <c r="B4196" s="31" t="s">
        <v>94</v>
      </c>
      <c r="C4196" s="31" t="s">
        <v>15</v>
      </c>
      <c r="D4196" s="31">
        <v>7</v>
      </c>
      <c r="E4196" s="31">
        <v>7</v>
      </c>
      <c r="F4196" s="32">
        <v>45689</v>
      </c>
      <c r="G4196" s="33">
        <v>60313.21</v>
      </c>
      <c r="H4196" s="33">
        <v>2100</v>
      </c>
      <c r="I4196" s="31">
        <v>60</v>
      </c>
      <c r="J4196" s="33">
        <v>28041.48</v>
      </c>
      <c r="K4196" s="33">
        <v>6181.82</v>
      </c>
      <c r="L4196" s="31">
        <v>49.49</v>
      </c>
      <c r="M4196" s="31"/>
      <c r="N4196" s="33">
        <v>96746</v>
      </c>
      <c r="O4196" s="33">
        <v>-1334.62</v>
      </c>
    </row>
    <row r="4197" spans="1:15" x14ac:dyDescent="0.25">
      <c r="A4197" s="30">
        <v>38</v>
      </c>
      <c r="B4197" s="31" t="s">
        <v>53</v>
      </c>
      <c r="C4197" s="31" t="s">
        <v>15</v>
      </c>
      <c r="D4197" s="31">
        <v>8</v>
      </c>
      <c r="E4197" s="31">
        <v>6</v>
      </c>
      <c r="F4197" s="32">
        <v>45689</v>
      </c>
      <c r="G4197" s="33">
        <v>65966.960000000006</v>
      </c>
      <c r="H4197" s="33">
        <v>46670.54</v>
      </c>
      <c r="I4197" s="33">
        <v>1560</v>
      </c>
      <c r="J4197" s="33">
        <v>29047.43</v>
      </c>
      <c r="K4197" s="33">
        <v>4924.12</v>
      </c>
      <c r="L4197" s="31">
        <v>0</v>
      </c>
      <c r="M4197" s="31"/>
      <c r="N4197" s="33">
        <v>148169.04999999999</v>
      </c>
      <c r="O4197" s="33">
        <v>-2073.29</v>
      </c>
    </row>
    <row r="4198" spans="1:15" x14ac:dyDescent="0.25">
      <c r="A4198" s="30">
        <v>37</v>
      </c>
      <c r="B4198" s="31" t="s">
        <v>51</v>
      </c>
      <c r="C4198" s="31" t="s">
        <v>36</v>
      </c>
      <c r="D4198" s="31">
        <v>7</v>
      </c>
      <c r="E4198" s="31">
        <v>6</v>
      </c>
      <c r="F4198" s="32">
        <v>45689</v>
      </c>
      <c r="G4198" s="33">
        <v>82432.55</v>
      </c>
      <c r="H4198" s="31">
        <v>0</v>
      </c>
      <c r="I4198" s="31">
        <v>810</v>
      </c>
      <c r="J4198" s="33">
        <v>29829.23</v>
      </c>
      <c r="K4198" s="33">
        <v>7141</v>
      </c>
      <c r="L4198" s="31">
        <v>0</v>
      </c>
      <c r="M4198" s="31"/>
      <c r="N4198" s="33">
        <v>120212.78</v>
      </c>
      <c r="O4198" s="33">
        <v>-2805.12</v>
      </c>
    </row>
    <row r="4199" spans="1:15" x14ac:dyDescent="0.25">
      <c r="A4199" s="30">
        <v>135</v>
      </c>
      <c r="B4199" s="31" t="s">
        <v>107</v>
      </c>
      <c r="C4199" s="31" t="s">
        <v>15</v>
      </c>
      <c r="D4199" s="31">
        <v>7</v>
      </c>
      <c r="E4199" s="31">
        <v>6</v>
      </c>
      <c r="F4199" s="32">
        <v>45717</v>
      </c>
      <c r="G4199" s="33">
        <v>55656.5</v>
      </c>
      <c r="H4199" s="31">
        <v>0</v>
      </c>
      <c r="I4199" s="31">
        <v>645</v>
      </c>
      <c r="J4199" s="33">
        <v>16710.25</v>
      </c>
      <c r="K4199" s="33">
        <v>4409.25</v>
      </c>
      <c r="L4199" s="33">
        <v>1721.92</v>
      </c>
      <c r="M4199" s="33"/>
      <c r="N4199" s="33">
        <v>79142.92</v>
      </c>
      <c r="O4199" s="31">
        <v>-555.66</v>
      </c>
    </row>
    <row r="4200" spans="1:15" x14ac:dyDescent="0.25">
      <c r="A4200" s="30">
        <v>30</v>
      </c>
      <c r="B4200" s="31" t="s">
        <v>43</v>
      </c>
      <c r="C4200" s="31" t="s">
        <v>15</v>
      </c>
      <c r="D4200" s="31">
        <v>7</v>
      </c>
      <c r="E4200" s="31">
        <v>6</v>
      </c>
      <c r="F4200" s="32">
        <v>45717</v>
      </c>
      <c r="G4200" s="33">
        <v>72891.33</v>
      </c>
      <c r="H4200" s="33">
        <v>1270</v>
      </c>
      <c r="I4200" s="31">
        <v>971</v>
      </c>
      <c r="J4200" s="33">
        <v>18322.830000000002</v>
      </c>
      <c r="K4200" s="33">
        <v>4990.47</v>
      </c>
      <c r="L4200" s="33">
        <v>5499.85</v>
      </c>
      <c r="M4200" s="33"/>
      <c r="N4200" s="33">
        <v>103945.48</v>
      </c>
      <c r="O4200" s="33">
        <v>-2309.83</v>
      </c>
    </row>
    <row r="4201" spans="1:15" x14ac:dyDescent="0.25">
      <c r="A4201" s="30">
        <v>96</v>
      </c>
      <c r="B4201" s="31" t="s">
        <v>110</v>
      </c>
      <c r="C4201" s="31" t="s">
        <v>32</v>
      </c>
      <c r="D4201" s="31">
        <v>8</v>
      </c>
      <c r="E4201" s="31">
        <v>7</v>
      </c>
      <c r="F4201" s="32">
        <v>45717</v>
      </c>
      <c r="G4201" s="33">
        <v>116581.98</v>
      </c>
      <c r="H4201" s="33">
        <v>2725</v>
      </c>
      <c r="I4201" s="33">
        <v>2905</v>
      </c>
      <c r="J4201" s="33">
        <v>51797.63</v>
      </c>
      <c r="K4201" s="33">
        <v>7488.46</v>
      </c>
      <c r="L4201" s="31">
        <v>15</v>
      </c>
      <c r="M4201" s="31"/>
      <c r="N4201" s="33">
        <v>181513.07</v>
      </c>
      <c r="O4201" s="33">
        <v>-3618.19</v>
      </c>
    </row>
    <row r="4202" spans="1:15" x14ac:dyDescent="0.25">
      <c r="A4202" s="30">
        <v>111</v>
      </c>
      <c r="B4202" s="31" t="s">
        <v>127</v>
      </c>
      <c r="C4202" s="31" t="s">
        <v>38</v>
      </c>
      <c r="D4202" s="31">
        <v>6</v>
      </c>
      <c r="E4202" s="31">
        <v>7</v>
      </c>
      <c r="F4202" s="32">
        <v>45717</v>
      </c>
      <c r="G4202" s="33">
        <v>32719.4</v>
      </c>
      <c r="H4202" s="31">
        <v>900</v>
      </c>
      <c r="I4202" s="31">
        <v>0</v>
      </c>
      <c r="J4202" s="33">
        <v>10178.58</v>
      </c>
      <c r="K4202" s="33">
        <v>3134.69</v>
      </c>
      <c r="L4202" s="33">
        <v>1549.86</v>
      </c>
      <c r="M4202" s="33"/>
      <c r="N4202" s="33">
        <v>48482.53</v>
      </c>
      <c r="O4202" s="31">
        <v>-365.88</v>
      </c>
    </row>
    <row r="4203" spans="1:15" x14ac:dyDescent="0.25">
      <c r="A4203" s="30">
        <v>67</v>
      </c>
      <c r="B4203" s="31" t="s">
        <v>68</v>
      </c>
      <c r="C4203" s="31" t="s">
        <v>15</v>
      </c>
      <c r="D4203" s="31">
        <v>8</v>
      </c>
      <c r="E4203" s="31">
        <v>6</v>
      </c>
      <c r="F4203" s="32">
        <v>45717</v>
      </c>
      <c r="G4203" s="33">
        <v>75051.960000000006</v>
      </c>
      <c r="H4203" s="33">
        <v>1140</v>
      </c>
      <c r="I4203" s="33">
        <v>1025</v>
      </c>
      <c r="J4203" s="33">
        <v>24480.14</v>
      </c>
      <c r="K4203" s="33">
        <v>5352.28</v>
      </c>
      <c r="L4203" s="31">
        <v>167.5</v>
      </c>
      <c r="M4203" s="31"/>
      <c r="N4203" s="33">
        <v>107216.88</v>
      </c>
      <c r="O4203" s="33">
        <v>-2090.4499999999998</v>
      </c>
    </row>
    <row r="4204" spans="1:15" x14ac:dyDescent="0.25">
      <c r="A4204" s="30">
        <v>84</v>
      </c>
      <c r="B4204" s="31" t="s">
        <v>101</v>
      </c>
      <c r="C4204" s="31" t="s">
        <v>38</v>
      </c>
      <c r="D4204" s="31">
        <v>6</v>
      </c>
      <c r="E4204" s="31">
        <v>7</v>
      </c>
      <c r="F4204" s="32">
        <v>45717</v>
      </c>
      <c r="G4204" s="33">
        <v>39228.26</v>
      </c>
      <c r="H4204" s="33">
        <v>2100</v>
      </c>
      <c r="I4204" s="31">
        <v>0</v>
      </c>
      <c r="J4204" s="33">
        <v>11987.8</v>
      </c>
      <c r="K4204" s="33">
        <v>4323.75</v>
      </c>
      <c r="L4204" s="31">
        <v>47.99</v>
      </c>
      <c r="M4204" s="31"/>
      <c r="N4204" s="33">
        <v>57687.8</v>
      </c>
      <c r="O4204" s="31">
        <v>-729.45</v>
      </c>
    </row>
    <row r="4205" spans="1:15" x14ac:dyDescent="0.25">
      <c r="A4205" s="30">
        <v>92</v>
      </c>
      <c r="B4205" s="31" t="s">
        <v>93</v>
      </c>
      <c r="C4205" s="31" t="s">
        <v>15</v>
      </c>
      <c r="D4205" s="31">
        <v>8</v>
      </c>
      <c r="E4205" s="31">
        <v>7</v>
      </c>
      <c r="F4205" s="32">
        <v>45717</v>
      </c>
      <c r="G4205" s="33">
        <v>62636.72</v>
      </c>
      <c r="H4205" s="31">
        <v>0</v>
      </c>
      <c r="I4205" s="31">
        <v>0</v>
      </c>
      <c r="J4205" s="33">
        <v>31375.94</v>
      </c>
      <c r="K4205" s="33">
        <v>7309.87</v>
      </c>
      <c r="L4205" s="31">
        <v>83</v>
      </c>
      <c r="M4205" s="31"/>
      <c r="N4205" s="33">
        <v>101405.53</v>
      </c>
      <c r="O4205" s="33">
        <v>-1110.08</v>
      </c>
    </row>
    <row r="4206" spans="1:15" x14ac:dyDescent="0.25">
      <c r="A4206" s="30">
        <v>2</v>
      </c>
      <c r="B4206" s="31" t="s">
        <v>14</v>
      </c>
      <c r="C4206" s="31" t="s">
        <v>15</v>
      </c>
      <c r="D4206" s="31">
        <v>5</v>
      </c>
      <c r="E4206" s="31">
        <v>6</v>
      </c>
      <c r="F4206" s="32">
        <v>45717</v>
      </c>
      <c r="G4206" s="33">
        <v>57189.13</v>
      </c>
      <c r="H4206" s="31">
        <v>0</v>
      </c>
      <c r="I4206" s="31">
        <v>0</v>
      </c>
      <c r="J4206" s="33">
        <v>23381.07</v>
      </c>
      <c r="K4206" s="33">
        <v>4844.25</v>
      </c>
      <c r="L4206" s="31">
        <v>257.5</v>
      </c>
      <c r="M4206" s="31"/>
      <c r="N4206" s="33">
        <v>85671.95</v>
      </c>
      <c r="O4206" s="33">
        <v>-1113.97</v>
      </c>
    </row>
    <row r="4207" spans="1:15" x14ac:dyDescent="0.25">
      <c r="A4207" s="30">
        <v>123</v>
      </c>
      <c r="B4207" s="31" t="s">
        <v>125</v>
      </c>
      <c r="C4207" s="31" t="s">
        <v>15</v>
      </c>
      <c r="D4207" s="31">
        <v>8</v>
      </c>
      <c r="E4207" s="31">
        <v>7</v>
      </c>
      <c r="F4207" s="32">
        <v>45717</v>
      </c>
      <c r="G4207" s="33">
        <v>58369.8</v>
      </c>
      <c r="H4207" s="33">
        <v>2175</v>
      </c>
      <c r="I4207" s="31">
        <v>45</v>
      </c>
      <c r="J4207" s="33">
        <v>28640.89</v>
      </c>
      <c r="K4207" s="33">
        <v>8041.46</v>
      </c>
      <c r="L4207" s="31">
        <v>20</v>
      </c>
      <c r="M4207" s="31"/>
      <c r="N4207" s="33">
        <v>97292.15</v>
      </c>
      <c r="O4207" s="33">
        <v>-2059.11</v>
      </c>
    </row>
    <row r="4208" spans="1:15" x14ac:dyDescent="0.25">
      <c r="A4208" s="30">
        <v>42</v>
      </c>
      <c r="B4208" s="31" t="s">
        <v>60</v>
      </c>
      <c r="C4208" s="31" t="s">
        <v>15</v>
      </c>
      <c r="D4208" s="31">
        <v>8</v>
      </c>
      <c r="E4208" s="31">
        <v>6</v>
      </c>
      <c r="F4208" s="32">
        <v>45717</v>
      </c>
      <c r="G4208" s="33">
        <v>61509.78</v>
      </c>
      <c r="H4208" s="33">
        <v>1330</v>
      </c>
      <c r="I4208" s="31">
        <v>0</v>
      </c>
      <c r="J4208" s="33">
        <v>22708.45</v>
      </c>
      <c r="K4208" s="33">
        <v>5906.65</v>
      </c>
      <c r="L4208" s="31">
        <v>0</v>
      </c>
      <c r="M4208" s="31"/>
      <c r="N4208" s="33">
        <v>91454.88</v>
      </c>
      <c r="O4208" s="33">
        <v>-1116.1300000000001</v>
      </c>
    </row>
    <row r="4209" spans="1:15" x14ac:dyDescent="0.25">
      <c r="A4209" s="30">
        <v>168</v>
      </c>
      <c r="B4209" s="31" t="s">
        <v>147</v>
      </c>
      <c r="C4209" s="31" t="s">
        <v>15</v>
      </c>
      <c r="D4209" s="31">
        <v>7</v>
      </c>
      <c r="E4209" s="31">
        <v>7</v>
      </c>
      <c r="F4209" s="32">
        <v>45717</v>
      </c>
      <c r="G4209" s="33">
        <v>58876.73</v>
      </c>
      <c r="H4209" s="33">
        <v>1971.04</v>
      </c>
      <c r="I4209" s="33">
        <v>9256.08</v>
      </c>
      <c r="J4209" s="33">
        <v>19842.41</v>
      </c>
      <c r="K4209" s="33">
        <v>4100.38</v>
      </c>
      <c r="L4209" s="31">
        <v>42.87</v>
      </c>
      <c r="M4209" s="31"/>
      <c r="N4209" s="33">
        <v>94089.51</v>
      </c>
      <c r="O4209" s="33">
        <v>-1148.8900000000001</v>
      </c>
    </row>
    <row r="4210" spans="1:15" x14ac:dyDescent="0.25">
      <c r="A4210" s="30">
        <v>57</v>
      </c>
      <c r="B4210" s="31" t="s">
        <v>86</v>
      </c>
      <c r="C4210" s="31" t="s">
        <v>15</v>
      </c>
      <c r="D4210" s="31">
        <v>7</v>
      </c>
      <c r="E4210" s="31">
        <v>6</v>
      </c>
      <c r="F4210" s="32">
        <v>45717</v>
      </c>
      <c r="G4210" s="33">
        <v>43600.88</v>
      </c>
      <c r="H4210" s="31">
        <v>750</v>
      </c>
      <c r="I4210" s="31">
        <v>0</v>
      </c>
      <c r="J4210" s="33">
        <v>31917.26</v>
      </c>
      <c r="K4210" s="33">
        <v>5434.93</v>
      </c>
      <c r="L4210" s="31">
        <v>479.24</v>
      </c>
      <c r="M4210" s="31"/>
      <c r="N4210" s="33">
        <v>82182.31</v>
      </c>
      <c r="O4210" s="31">
        <v>-685.23</v>
      </c>
    </row>
    <row r="4211" spans="1:15" x14ac:dyDescent="0.25">
      <c r="A4211" s="30">
        <v>93</v>
      </c>
      <c r="B4211" s="31" t="s">
        <v>100</v>
      </c>
      <c r="C4211" s="31" t="s">
        <v>15</v>
      </c>
      <c r="D4211" s="31">
        <v>8</v>
      </c>
      <c r="E4211" s="31">
        <v>6</v>
      </c>
      <c r="F4211" s="32">
        <v>45717</v>
      </c>
      <c r="G4211" s="33">
        <v>68114.61</v>
      </c>
      <c r="H4211" s="31">
        <v>0</v>
      </c>
      <c r="I4211" s="31">
        <v>0</v>
      </c>
      <c r="J4211" s="33">
        <v>24605.52</v>
      </c>
      <c r="K4211" s="33">
        <v>6262.13</v>
      </c>
      <c r="L4211" s="31">
        <v>47</v>
      </c>
      <c r="M4211" s="31"/>
      <c r="N4211" s="33">
        <v>99029.26</v>
      </c>
      <c r="O4211" s="33">
        <v>-2453.08</v>
      </c>
    </row>
    <row r="4212" spans="1:15" x14ac:dyDescent="0.25">
      <c r="A4212" s="30">
        <v>74</v>
      </c>
      <c r="B4212" s="31" t="s">
        <v>80</v>
      </c>
      <c r="C4212" s="31" t="s">
        <v>36</v>
      </c>
      <c r="D4212" s="31">
        <v>8</v>
      </c>
      <c r="E4212" s="31">
        <v>7</v>
      </c>
      <c r="F4212" s="32">
        <v>45717</v>
      </c>
      <c r="G4212" s="33">
        <v>34592.699999999997</v>
      </c>
      <c r="H4212" s="33">
        <v>3690</v>
      </c>
      <c r="I4212" s="31">
        <v>570</v>
      </c>
      <c r="J4212" s="33">
        <v>8852</v>
      </c>
      <c r="K4212" s="33">
        <v>2166</v>
      </c>
      <c r="L4212" s="31">
        <v>193.4</v>
      </c>
      <c r="M4212" s="31"/>
      <c r="N4212" s="33">
        <v>50064.1</v>
      </c>
      <c r="O4212" s="33">
        <v>-1144.46</v>
      </c>
    </row>
    <row r="4213" spans="1:15" x14ac:dyDescent="0.25">
      <c r="A4213" s="30">
        <v>49</v>
      </c>
      <c r="B4213" s="31" t="s">
        <v>64</v>
      </c>
      <c r="C4213" s="31" t="s">
        <v>15</v>
      </c>
      <c r="D4213" s="31">
        <v>7</v>
      </c>
      <c r="E4213" s="31">
        <v>6</v>
      </c>
      <c r="F4213" s="32">
        <v>45717</v>
      </c>
      <c r="G4213" s="33">
        <v>67086.320000000007</v>
      </c>
      <c r="H4213" s="33">
        <v>6399.72</v>
      </c>
      <c r="I4213" s="33">
        <v>2707.13</v>
      </c>
      <c r="J4213" s="33">
        <v>23340.560000000001</v>
      </c>
      <c r="K4213" s="33">
        <v>4288.38</v>
      </c>
      <c r="L4213" s="33">
        <v>1937.55</v>
      </c>
      <c r="M4213" s="33"/>
      <c r="N4213" s="33">
        <v>105759.66</v>
      </c>
      <c r="O4213" s="33">
        <v>-1285.03</v>
      </c>
    </row>
    <row r="4214" spans="1:15" x14ac:dyDescent="0.25">
      <c r="A4214" s="30">
        <v>41</v>
      </c>
      <c r="B4214" s="31" t="s">
        <v>50</v>
      </c>
      <c r="C4214" s="31" t="s">
        <v>38</v>
      </c>
      <c r="D4214" s="31">
        <v>5</v>
      </c>
      <c r="E4214" s="31">
        <v>6</v>
      </c>
      <c r="F4214" s="32">
        <v>45717</v>
      </c>
      <c r="G4214" s="33">
        <v>29710.35</v>
      </c>
      <c r="H4214" s="31">
        <v>0</v>
      </c>
      <c r="I4214" s="33">
        <v>1552.45</v>
      </c>
      <c r="J4214" s="33">
        <v>13007.35</v>
      </c>
      <c r="K4214" s="33">
        <v>2470.33</v>
      </c>
      <c r="L4214" s="33">
        <v>2643.57</v>
      </c>
      <c r="M4214" s="33"/>
      <c r="N4214" s="33">
        <v>49384.05</v>
      </c>
      <c r="O4214" s="31">
        <v>-496.82</v>
      </c>
    </row>
    <row r="4215" spans="1:15" x14ac:dyDescent="0.25">
      <c r="A4215" s="30">
        <v>126</v>
      </c>
      <c r="B4215" s="31" t="s">
        <v>106</v>
      </c>
      <c r="C4215" s="31" t="s">
        <v>15</v>
      </c>
      <c r="D4215" s="31">
        <v>8</v>
      </c>
      <c r="E4215" s="31">
        <v>6</v>
      </c>
      <c r="F4215" s="32">
        <v>45717</v>
      </c>
      <c r="G4215" s="33">
        <v>84542.19</v>
      </c>
      <c r="H4215" s="33">
        <v>1535.5</v>
      </c>
      <c r="I4215" s="33">
        <v>1470.75</v>
      </c>
      <c r="J4215" s="33">
        <v>39589.51</v>
      </c>
      <c r="K4215" s="33">
        <v>9019.7800000000007</v>
      </c>
      <c r="L4215" s="31">
        <v>896.71</v>
      </c>
      <c r="M4215" s="31"/>
      <c r="N4215" s="33">
        <v>137054.44</v>
      </c>
      <c r="O4215" s="33">
        <v>-4101.7</v>
      </c>
    </row>
    <row r="4216" spans="1:15" x14ac:dyDescent="0.25">
      <c r="A4216" s="30">
        <v>144</v>
      </c>
      <c r="B4216" s="31" t="s">
        <v>142</v>
      </c>
      <c r="C4216" s="31" t="s">
        <v>32</v>
      </c>
      <c r="D4216" s="31">
        <v>8</v>
      </c>
      <c r="E4216" s="31">
        <v>7</v>
      </c>
      <c r="F4216" s="32">
        <v>45717</v>
      </c>
      <c r="G4216" s="33">
        <v>111919.61</v>
      </c>
      <c r="H4216" s="33">
        <v>4575</v>
      </c>
      <c r="I4216" s="33">
        <v>2490</v>
      </c>
      <c r="J4216" s="33">
        <v>38971.449999999997</v>
      </c>
      <c r="K4216" s="33">
        <v>10910.04</v>
      </c>
      <c r="L4216" s="31">
        <v>591</v>
      </c>
      <c r="M4216" s="31"/>
      <c r="N4216" s="33">
        <v>169457.1</v>
      </c>
      <c r="O4216" s="33">
        <v>-8350.2800000000007</v>
      </c>
    </row>
    <row r="4217" spans="1:15" x14ac:dyDescent="0.25">
      <c r="A4217" s="30">
        <v>10</v>
      </c>
      <c r="B4217" s="31" t="s">
        <v>21</v>
      </c>
      <c r="C4217" s="31" t="s">
        <v>15</v>
      </c>
      <c r="D4217" s="31">
        <v>6</v>
      </c>
      <c r="E4217" s="31">
        <v>6</v>
      </c>
      <c r="F4217" s="32">
        <v>45717</v>
      </c>
      <c r="G4217" s="33">
        <v>64958.47</v>
      </c>
      <c r="H4217" s="31">
        <v>850</v>
      </c>
      <c r="I4217" s="33">
        <v>3244</v>
      </c>
      <c r="J4217" s="33">
        <v>27946.01</v>
      </c>
      <c r="K4217" s="33">
        <v>6108</v>
      </c>
      <c r="L4217" s="31">
        <v>222.96</v>
      </c>
      <c r="M4217" s="31"/>
      <c r="N4217" s="33">
        <v>103329.44</v>
      </c>
      <c r="O4217" s="33">
        <v>-2354.14</v>
      </c>
    </row>
    <row r="4218" spans="1:15" x14ac:dyDescent="0.25">
      <c r="A4218" s="30">
        <v>141</v>
      </c>
      <c r="B4218" s="31" t="s">
        <v>145</v>
      </c>
      <c r="C4218" s="31" t="s">
        <v>32</v>
      </c>
      <c r="D4218" s="31">
        <v>9</v>
      </c>
      <c r="E4218" s="31">
        <v>6</v>
      </c>
      <c r="F4218" s="32">
        <v>45717</v>
      </c>
      <c r="G4218" s="33">
        <v>101594.86</v>
      </c>
      <c r="H4218" s="31">
        <v>0</v>
      </c>
      <c r="I4218" s="33">
        <v>2520</v>
      </c>
      <c r="J4218" s="33">
        <v>35579.39</v>
      </c>
      <c r="K4218" s="33">
        <v>6617.97</v>
      </c>
      <c r="L4218" s="31">
        <v>79.959999999999994</v>
      </c>
      <c r="M4218" s="31"/>
      <c r="N4218" s="33">
        <v>146392.18</v>
      </c>
      <c r="O4218" s="33">
        <v>-2123.96</v>
      </c>
    </row>
    <row r="4219" spans="1:15" x14ac:dyDescent="0.25">
      <c r="A4219" s="30">
        <v>4</v>
      </c>
      <c r="B4219" s="31" t="s">
        <v>37</v>
      </c>
      <c r="C4219" s="31" t="s">
        <v>38</v>
      </c>
      <c r="D4219" s="31">
        <v>5</v>
      </c>
      <c r="E4219" s="31">
        <v>6</v>
      </c>
      <c r="F4219" s="32">
        <v>45717</v>
      </c>
      <c r="G4219" s="33">
        <v>23313.09</v>
      </c>
      <c r="H4219" s="33">
        <v>5705</v>
      </c>
      <c r="I4219" s="31">
        <v>0</v>
      </c>
      <c r="J4219" s="33">
        <v>10640.59</v>
      </c>
      <c r="K4219" s="33">
        <v>2699.78</v>
      </c>
      <c r="L4219" s="31">
        <v>172</v>
      </c>
      <c r="M4219" s="31"/>
      <c r="N4219" s="33">
        <v>42530.46</v>
      </c>
      <c r="O4219" s="31">
        <v>169.37</v>
      </c>
    </row>
    <row r="4220" spans="1:15" x14ac:dyDescent="0.25">
      <c r="A4220" s="30">
        <v>134</v>
      </c>
      <c r="B4220" s="31" t="s">
        <v>114</v>
      </c>
      <c r="C4220" s="31" t="s">
        <v>32</v>
      </c>
      <c r="D4220" s="31">
        <v>9</v>
      </c>
      <c r="E4220" s="31">
        <v>6</v>
      </c>
      <c r="F4220" s="32">
        <v>45717</v>
      </c>
      <c r="G4220" s="33">
        <v>110613.67</v>
      </c>
      <c r="H4220" s="31">
        <v>540</v>
      </c>
      <c r="I4220" s="33">
        <v>2830</v>
      </c>
      <c r="J4220" s="33">
        <v>43360.79</v>
      </c>
      <c r="K4220" s="33">
        <v>9502.73</v>
      </c>
      <c r="L4220" s="31">
        <v>119.96</v>
      </c>
      <c r="M4220" s="31"/>
      <c r="N4220" s="33">
        <v>166967.15</v>
      </c>
      <c r="O4220" s="33">
        <v>-4301.91</v>
      </c>
    </row>
    <row r="4221" spans="1:15" x14ac:dyDescent="0.25">
      <c r="A4221" s="30">
        <v>124</v>
      </c>
      <c r="B4221" s="31" t="s">
        <v>121</v>
      </c>
      <c r="C4221" s="31" t="s">
        <v>38</v>
      </c>
      <c r="D4221" s="31">
        <v>8</v>
      </c>
      <c r="E4221" s="31">
        <v>7</v>
      </c>
      <c r="F4221" s="32">
        <v>45717</v>
      </c>
      <c r="G4221" s="33">
        <v>42296.54</v>
      </c>
      <c r="H4221" s="33">
        <v>11206.5</v>
      </c>
      <c r="I4221" s="33">
        <v>2250</v>
      </c>
      <c r="J4221" s="33">
        <v>20538.259999999998</v>
      </c>
      <c r="K4221" s="33">
        <v>4332.8</v>
      </c>
      <c r="L4221" s="33">
        <v>6083.98</v>
      </c>
      <c r="M4221" s="33"/>
      <c r="N4221" s="33">
        <v>86708.08</v>
      </c>
      <c r="O4221" s="31">
        <v>-275.14999999999998</v>
      </c>
    </row>
    <row r="4222" spans="1:15" x14ac:dyDescent="0.25">
      <c r="A4222" s="30">
        <v>29</v>
      </c>
      <c r="B4222" s="31" t="s">
        <v>47</v>
      </c>
      <c r="C4222" s="31" t="s">
        <v>15</v>
      </c>
      <c r="D4222" s="31">
        <v>7</v>
      </c>
      <c r="E4222" s="31">
        <v>6</v>
      </c>
      <c r="F4222" s="32">
        <v>45717</v>
      </c>
      <c r="G4222" s="33">
        <v>48690.86</v>
      </c>
      <c r="H4222" s="31">
        <v>432</v>
      </c>
      <c r="I4222" s="31">
        <v>30</v>
      </c>
      <c r="J4222" s="33">
        <v>23358.9</v>
      </c>
      <c r="K4222" s="33">
        <v>4502.5</v>
      </c>
      <c r="L4222" s="31">
        <v>444.09</v>
      </c>
      <c r="M4222" s="31"/>
      <c r="N4222" s="33">
        <v>77458.350000000006</v>
      </c>
      <c r="O4222" s="33">
        <v>-1225.25</v>
      </c>
    </row>
    <row r="4223" spans="1:15" x14ac:dyDescent="0.25">
      <c r="A4223" s="30">
        <v>43</v>
      </c>
      <c r="B4223" s="31" t="s">
        <v>75</v>
      </c>
      <c r="C4223" s="31" t="s">
        <v>15</v>
      </c>
      <c r="D4223" s="31">
        <v>10</v>
      </c>
      <c r="E4223" s="31">
        <v>6</v>
      </c>
      <c r="F4223" s="32">
        <v>45717</v>
      </c>
      <c r="G4223" s="33">
        <v>73286.95</v>
      </c>
      <c r="H4223" s="33">
        <v>5532.56</v>
      </c>
      <c r="I4223" s="33">
        <v>2236</v>
      </c>
      <c r="J4223" s="33">
        <v>27970.33</v>
      </c>
      <c r="K4223" s="33">
        <v>4682.57</v>
      </c>
      <c r="L4223" s="31">
        <v>858.77</v>
      </c>
      <c r="M4223" s="31"/>
      <c r="N4223" s="33">
        <v>114567.18</v>
      </c>
      <c r="O4223" s="33">
        <v>-1504.25</v>
      </c>
    </row>
    <row r="4224" spans="1:15" x14ac:dyDescent="0.25">
      <c r="A4224" s="30">
        <v>13</v>
      </c>
      <c r="B4224" s="31" t="s">
        <v>25</v>
      </c>
      <c r="C4224" s="31" t="s">
        <v>15</v>
      </c>
      <c r="D4224" s="31">
        <v>6</v>
      </c>
      <c r="E4224" s="31">
        <v>6</v>
      </c>
      <c r="F4224" s="32">
        <v>45717</v>
      </c>
      <c r="G4224" s="33">
        <v>64467.46</v>
      </c>
      <c r="H4224" s="33">
        <v>1266.8</v>
      </c>
      <c r="I4224" s="33">
        <v>2590</v>
      </c>
      <c r="J4224" s="33">
        <v>27559.48</v>
      </c>
      <c r="K4224" s="33">
        <v>5373.23</v>
      </c>
      <c r="L4224" s="31">
        <v>152</v>
      </c>
      <c r="M4224" s="31"/>
      <c r="N4224" s="33">
        <v>101408.97</v>
      </c>
      <c r="O4224" s="33">
        <v>-2100.0300000000002</v>
      </c>
    </row>
    <row r="4225" spans="1:15" x14ac:dyDescent="0.25">
      <c r="A4225" s="30">
        <v>36</v>
      </c>
      <c r="B4225" s="31" t="s">
        <v>52</v>
      </c>
      <c r="C4225" s="31" t="s">
        <v>15</v>
      </c>
      <c r="D4225" s="31">
        <v>7</v>
      </c>
      <c r="E4225" s="31">
        <v>6</v>
      </c>
      <c r="F4225" s="32">
        <v>45717</v>
      </c>
      <c r="G4225" s="33">
        <v>59138.81</v>
      </c>
      <c r="H4225" s="31">
        <v>0</v>
      </c>
      <c r="I4225" s="33">
        <v>7505</v>
      </c>
      <c r="J4225" s="33">
        <v>29632.6</v>
      </c>
      <c r="K4225" s="33">
        <v>4315.76</v>
      </c>
      <c r="L4225" s="31">
        <v>30</v>
      </c>
      <c r="M4225" s="31"/>
      <c r="N4225" s="33">
        <v>100622.17</v>
      </c>
      <c r="O4225" s="33">
        <v>-1464.85</v>
      </c>
    </row>
    <row r="4226" spans="1:15" x14ac:dyDescent="0.25">
      <c r="A4226" s="30">
        <v>16</v>
      </c>
      <c r="B4226" s="31" t="s">
        <v>27</v>
      </c>
      <c r="C4226" s="31" t="s">
        <v>15</v>
      </c>
      <c r="D4226" s="31">
        <v>7</v>
      </c>
      <c r="E4226" s="31">
        <v>7</v>
      </c>
      <c r="F4226" s="32">
        <v>45717</v>
      </c>
      <c r="G4226" s="33">
        <v>67589.009999999995</v>
      </c>
      <c r="H4226" s="33">
        <v>2850</v>
      </c>
      <c r="I4226" s="33">
        <v>1590</v>
      </c>
      <c r="J4226" s="33">
        <v>22700.75</v>
      </c>
      <c r="K4226" s="33">
        <v>5499.5</v>
      </c>
      <c r="L4226" s="33">
        <v>2952.35</v>
      </c>
      <c r="M4226" s="33"/>
      <c r="N4226" s="33">
        <v>103181.61</v>
      </c>
      <c r="O4226" s="33">
        <v>-1382.52</v>
      </c>
    </row>
    <row r="4227" spans="1:15" x14ac:dyDescent="0.25">
      <c r="A4227" s="30">
        <v>33</v>
      </c>
      <c r="B4227" s="31" t="s">
        <v>44</v>
      </c>
      <c r="C4227" s="31" t="s">
        <v>32</v>
      </c>
      <c r="D4227" s="31">
        <v>6</v>
      </c>
      <c r="E4227" s="31">
        <v>6</v>
      </c>
      <c r="F4227" s="32">
        <v>45717</v>
      </c>
      <c r="G4227" s="33">
        <v>75101.509999999995</v>
      </c>
      <c r="H4227" s="31">
        <v>0</v>
      </c>
      <c r="I4227" s="31">
        <v>810</v>
      </c>
      <c r="J4227" s="33">
        <v>22464.95</v>
      </c>
      <c r="K4227" s="33">
        <v>3353.17</v>
      </c>
      <c r="L4227" s="31">
        <v>20</v>
      </c>
      <c r="M4227" s="31"/>
      <c r="N4227" s="33">
        <v>101749.63</v>
      </c>
      <c r="O4227" s="33">
        <v>-1806.08</v>
      </c>
    </row>
    <row r="4228" spans="1:15" x14ac:dyDescent="0.25">
      <c r="A4228" s="30">
        <v>28</v>
      </c>
      <c r="B4228" s="31" t="s">
        <v>46</v>
      </c>
      <c r="C4228" s="31" t="s">
        <v>15</v>
      </c>
      <c r="D4228" s="31">
        <v>8</v>
      </c>
      <c r="E4228" s="31">
        <v>6</v>
      </c>
      <c r="F4228" s="32">
        <v>45717</v>
      </c>
      <c r="G4228" s="33">
        <v>54755</v>
      </c>
      <c r="H4228" s="31">
        <v>0</v>
      </c>
      <c r="I4228" s="31">
        <v>0</v>
      </c>
      <c r="J4228" s="33">
        <v>18963.98</v>
      </c>
      <c r="K4228" s="33">
        <v>3951</v>
      </c>
      <c r="L4228" s="31">
        <v>593.37</v>
      </c>
      <c r="M4228" s="31"/>
      <c r="N4228" s="33">
        <v>78263.350000000006</v>
      </c>
      <c r="O4228" s="33">
        <v>-1440.51</v>
      </c>
    </row>
    <row r="4229" spans="1:15" x14ac:dyDescent="0.25">
      <c r="A4229" s="30">
        <v>11</v>
      </c>
      <c r="B4229" s="31" t="s">
        <v>22</v>
      </c>
      <c r="C4229" s="31" t="s">
        <v>15</v>
      </c>
      <c r="D4229" s="31">
        <v>6</v>
      </c>
      <c r="E4229" s="31">
        <v>6</v>
      </c>
      <c r="F4229" s="32">
        <v>45717</v>
      </c>
      <c r="G4229" s="33">
        <v>64066.78</v>
      </c>
      <c r="H4229" s="33">
        <v>4145</v>
      </c>
      <c r="I4229" s="33">
        <v>2774.02</v>
      </c>
      <c r="J4229" s="33">
        <v>31089.54</v>
      </c>
      <c r="K4229" s="33">
        <v>3815.4</v>
      </c>
      <c r="L4229" s="31">
        <v>778.76</v>
      </c>
      <c r="M4229" s="31"/>
      <c r="N4229" s="33">
        <v>106669.5</v>
      </c>
      <c r="O4229" s="33">
        <v>-1599.79</v>
      </c>
    </row>
    <row r="4230" spans="1:15" x14ac:dyDescent="0.25">
      <c r="A4230" s="30">
        <v>48</v>
      </c>
      <c r="B4230" s="31" t="s">
        <v>95</v>
      </c>
      <c r="C4230" s="31" t="s">
        <v>36</v>
      </c>
      <c r="D4230" s="31">
        <v>8</v>
      </c>
      <c r="E4230" s="31">
        <v>6</v>
      </c>
      <c r="F4230" s="32">
        <v>45717</v>
      </c>
      <c r="G4230" s="33">
        <v>108118</v>
      </c>
      <c r="H4230" s="33">
        <v>5536.46</v>
      </c>
      <c r="I4230" s="33">
        <v>2915.25</v>
      </c>
      <c r="J4230" s="33">
        <v>33770.129999999997</v>
      </c>
      <c r="K4230" s="33">
        <v>11613.96</v>
      </c>
      <c r="L4230" s="33">
        <v>3839.88</v>
      </c>
      <c r="M4230" s="33"/>
      <c r="N4230" s="33">
        <v>165793.68</v>
      </c>
      <c r="O4230" s="33">
        <v>-4649.1400000000003</v>
      </c>
    </row>
    <row r="4231" spans="1:15" x14ac:dyDescent="0.25">
      <c r="A4231" s="30">
        <v>59</v>
      </c>
      <c r="B4231" s="31" t="s">
        <v>144</v>
      </c>
      <c r="C4231" s="31" t="s">
        <v>15</v>
      </c>
      <c r="D4231" s="31">
        <v>8</v>
      </c>
      <c r="E4231" s="31">
        <v>7</v>
      </c>
      <c r="F4231" s="32">
        <v>45717</v>
      </c>
      <c r="G4231" s="33">
        <v>66387.75</v>
      </c>
      <c r="H4231" s="33">
        <v>2822.5</v>
      </c>
      <c r="I4231" s="31">
        <v>-60</v>
      </c>
      <c r="J4231" s="33">
        <v>24245.65</v>
      </c>
      <c r="K4231" s="33">
        <v>6854.99</v>
      </c>
      <c r="L4231" s="33">
        <v>1911.42</v>
      </c>
      <c r="M4231" s="33"/>
      <c r="N4231" s="33">
        <v>102162.31</v>
      </c>
      <c r="O4231" s="33">
        <v>-2114.6799999999998</v>
      </c>
    </row>
    <row r="4232" spans="1:15" x14ac:dyDescent="0.25">
      <c r="A4232" s="30">
        <v>99</v>
      </c>
      <c r="B4232" s="31" t="s">
        <v>85</v>
      </c>
      <c r="C4232" s="31" t="s">
        <v>15</v>
      </c>
      <c r="D4232" s="31">
        <v>8</v>
      </c>
      <c r="E4232" s="31">
        <v>6</v>
      </c>
      <c r="F4232" s="32">
        <v>45717</v>
      </c>
      <c r="G4232" s="33">
        <v>84907.55</v>
      </c>
      <c r="H4232" s="33">
        <v>17802.7</v>
      </c>
      <c r="I4232" s="33">
        <v>2306.75</v>
      </c>
      <c r="J4232" s="33">
        <v>42941.18</v>
      </c>
      <c r="K4232" s="33">
        <v>9483.4699999999993</v>
      </c>
      <c r="L4232" s="31">
        <v>763.75</v>
      </c>
      <c r="M4232" s="31"/>
      <c r="N4232" s="33">
        <v>158205.4</v>
      </c>
      <c r="O4232" s="33">
        <v>-3006.05</v>
      </c>
    </row>
    <row r="4233" spans="1:15" x14ac:dyDescent="0.25">
      <c r="A4233" s="30">
        <v>129</v>
      </c>
      <c r="B4233" s="31" t="s">
        <v>117</v>
      </c>
      <c r="C4233" s="31" t="s">
        <v>32</v>
      </c>
      <c r="D4233" s="31">
        <v>10</v>
      </c>
      <c r="E4233" s="31">
        <v>7</v>
      </c>
      <c r="F4233" s="32">
        <v>45717</v>
      </c>
      <c r="G4233" s="33">
        <v>58909.599999999999</v>
      </c>
      <c r="H4233" s="31">
        <v>889</v>
      </c>
      <c r="I4233" s="33">
        <v>2095</v>
      </c>
      <c r="J4233" s="33">
        <v>32642.55</v>
      </c>
      <c r="K4233" s="33">
        <v>11210.43</v>
      </c>
      <c r="L4233" s="31">
        <v>70.400000000000006</v>
      </c>
      <c r="M4233" s="31"/>
      <c r="N4233" s="33">
        <v>105816.98</v>
      </c>
      <c r="O4233" s="33">
        <v>-1556.22</v>
      </c>
    </row>
    <row r="4234" spans="1:15" x14ac:dyDescent="0.25">
      <c r="A4234" s="30">
        <v>114</v>
      </c>
      <c r="B4234" s="31" t="s">
        <v>115</v>
      </c>
      <c r="C4234" s="31" t="s">
        <v>15</v>
      </c>
      <c r="D4234" s="31">
        <v>7</v>
      </c>
      <c r="E4234" s="31">
        <v>6</v>
      </c>
      <c r="F4234" s="32">
        <v>45717</v>
      </c>
      <c r="G4234" s="33">
        <v>48359.63</v>
      </c>
      <c r="H4234" s="31">
        <v>384</v>
      </c>
      <c r="I4234" s="31">
        <v>0</v>
      </c>
      <c r="J4234" s="33">
        <v>17494.3</v>
      </c>
      <c r="K4234" s="33">
        <v>6226.53</v>
      </c>
      <c r="L4234" s="31">
        <v>52</v>
      </c>
      <c r="M4234" s="31"/>
      <c r="N4234" s="33">
        <v>72516.460000000006</v>
      </c>
      <c r="O4234" s="31">
        <v>-825.17</v>
      </c>
    </row>
    <row r="4235" spans="1:15" x14ac:dyDescent="0.25">
      <c r="A4235" s="30">
        <v>18</v>
      </c>
      <c r="B4235" s="31" t="s">
        <v>29</v>
      </c>
      <c r="C4235" s="31" t="s">
        <v>15</v>
      </c>
      <c r="D4235" s="31">
        <v>6</v>
      </c>
      <c r="E4235" s="31">
        <v>6</v>
      </c>
      <c r="F4235" s="32">
        <v>45717</v>
      </c>
      <c r="G4235" s="33">
        <v>70856.42</v>
      </c>
      <c r="H4235" s="31">
        <v>225</v>
      </c>
      <c r="I4235" s="31">
        <v>798</v>
      </c>
      <c r="J4235" s="33">
        <v>22214.81</v>
      </c>
      <c r="K4235" s="33">
        <v>4278.0200000000004</v>
      </c>
      <c r="L4235" s="33">
        <v>2667.59</v>
      </c>
      <c r="M4235" s="33"/>
      <c r="N4235" s="33">
        <v>101039.84</v>
      </c>
      <c r="O4235" s="33">
        <v>-4221.8</v>
      </c>
    </row>
    <row r="4236" spans="1:15" x14ac:dyDescent="0.25">
      <c r="A4236" s="30">
        <v>119</v>
      </c>
      <c r="B4236" s="31" t="s">
        <v>131</v>
      </c>
      <c r="C4236" s="31" t="s">
        <v>15</v>
      </c>
      <c r="D4236" s="31">
        <v>7</v>
      </c>
      <c r="E4236" s="31">
        <v>7</v>
      </c>
      <c r="F4236" s="32">
        <v>45717</v>
      </c>
      <c r="G4236" s="33">
        <v>53321.21</v>
      </c>
      <c r="H4236" s="31">
        <v>0</v>
      </c>
      <c r="I4236" s="31">
        <v>865</v>
      </c>
      <c r="J4236" s="33">
        <v>27439.3</v>
      </c>
      <c r="K4236" s="33">
        <v>5199.3</v>
      </c>
      <c r="L4236" s="31">
        <v>229.5</v>
      </c>
      <c r="M4236" s="31"/>
      <c r="N4236" s="33">
        <v>87054.31</v>
      </c>
      <c r="O4236" s="33">
        <v>-1639.42</v>
      </c>
    </row>
    <row r="4237" spans="1:15" x14ac:dyDescent="0.25">
      <c r="A4237" s="30">
        <v>19</v>
      </c>
      <c r="B4237" s="31" t="s">
        <v>31</v>
      </c>
      <c r="C4237" s="31" t="s">
        <v>32</v>
      </c>
      <c r="D4237" s="31">
        <v>6</v>
      </c>
      <c r="E4237" s="31">
        <v>6</v>
      </c>
      <c r="F4237" s="32">
        <v>45717</v>
      </c>
      <c r="G4237" s="33">
        <v>76660.78</v>
      </c>
      <c r="H4237" s="33">
        <v>1590</v>
      </c>
      <c r="I4237" s="33">
        <v>4105</v>
      </c>
      <c r="J4237" s="33">
        <v>25949.25</v>
      </c>
      <c r="K4237" s="33">
        <v>3123.63</v>
      </c>
      <c r="L4237" s="31">
        <v>80</v>
      </c>
      <c r="M4237" s="31"/>
      <c r="N4237" s="33">
        <v>111508.66</v>
      </c>
      <c r="O4237" s="33">
        <v>-2594.44</v>
      </c>
    </row>
    <row r="4238" spans="1:15" x14ac:dyDescent="0.25">
      <c r="A4238" s="30">
        <v>97</v>
      </c>
      <c r="B4238" s="31" t="s">
        <v>96</v>
      </c>
      <c r="C4238" s="31" t="s">
        <v>15</v>
      </c>
      <c r="D4238" s="31">
        <v>8</v>
      </c>
      <c r="E4238" s="31">
        <v>7</v>
      </c>
      <c r="F4238" s="32">
        <v>45717</v>
      </c>
      <c r="G4238" s="33">
        <v>52689.09</v>
      </c>
      <c r="H4238" s="33">
        <v>2029</v>
      </c>
      <c r="I4238" s="33">
        <v>2193</v>
      </c>
      <c r="J4238" s="33">
        <v>32549.68</v>
      </c>
      <c r="K4238" s="33">
        <v>7397.53</v>
      </c>
      <c r="L4238" s="31">
        <v>385.07</v>
      </c>
      <c r="M4238" s="31"/>
      <c r="N4238" s="33">
        <v>97243.37</v>
      </c>
      <c r="O4238" s="33">
        <v>-1215.79</v>
      </c>
    </row>
    <row r="4239" spans="1:15" x14ac:dyDescent="0.25">
      <c r="A4239" s="30">
        <v>139</v>
      </c>
      <c r="B4239" s="31" t="s">
        <v>139</v>
      </c>
      <c r="C4239" s="31" t="s">
        <v>38</v>
      </c>
      <c r="D4239" s="31">
        <v>9</v>
      </c>
      <c r="E4239" s="31">
        <v>7</v>
      </c>
      <c r="F4239" s="32">
        <v>45717</v>
      </c>
      <c r="G4239" s="33">
        <v>20863.57</v>
      </c>
      <c r="H4239" s="31">
        <v>914.46</v>
      </c>
      <c r="I4239" s="31">
        <v>0</v>
      </c>
      <c r="J4239" s="33">
        <v>8625.99</v>
      </c>
      <c r="K4239" s="33">
        <v>3123.49</v>
      </c>
      <c r="L4239" s="31">
        <v>295</v>
      </c>
      <c r="M4239" s="31"/>
      <c r="N4239" s="33">
        <v>33822.51</v>
      </c>
      <c r="O4239" s="31">
        <v>0</v>
      </c>
    </row>
    <row r="4240" spans="1:15" x14ac:dyDescent="0.25">
      <c r="A4240" s="30">
        <v>23</v>
      </c>
      <c r="B4240" s="31" t="s">
        <v>35</v>
      </c>
      <c r="C4240" s="31" t="s">
        <v>36</v>
      </c>
      <c r="D4240" s="31">
        <v>6</v>
      </c>
      <c r="E4240" s="31">
        <v>6</v>
      </c>
      <c r="F4240" s="32">
        <v>45717</v>
      </c>
      <c r="G4240" s="33">
        <v>60279.53</v>
      </c>
      <c r="H4240" s="31">
        <v>35</v>
      </c>
      <c r="I4240" s="33">
        <v>2515</v>
      </c>
      <c r="J4240" s="33">
        <v>23441.66</v>
      </c>
      <c r="K4240" s="33">
        <v>4693.9799999999996</v>
      </c>
      <c r="L4240" s="33">
        <v>3350.04</v>
      </c>
      <c r="M4240" s="33"/>
      <c r="N4240" s="33">
        <v>94315.21</v>
      </c>
      <c r="O4240" s="33">
        <v>-1315.88</v>
      </c>
    </row>
    <row r="4241" spans="1:15" x14ac:dyDescent="0.25">
      <c r="A4241" s="30">
        <v>34</v>
      </c>
      <c r="B4241" s="31" t="s">
        <v>48</v>
      </c>
      <c r="C4241" s="31" t="s">
        <v>15</v>
      </c>
      <c r="D4241" s="31">
        <v>7</v>
      </c>
      <c r="E4241" s="31">
        <v>6</v>
      </c>
      <c r="F4241" s="32">
        <v>45717</v>
      </c>
      <c r="G4241" s="33">
        <v>81672.13</v>
      </c>
      <c r="H4241" s="31">
        <v>0</v>
      </c>
      <c r="I4241" s="33">
        <v>1250</v>
      </c>
      <c r="J4241" s="33">
        <v>44461.26</v>
      </c>
      <c r="K4241" s="33">
        <v>6306.31</v>
      </c>
      <c r="L4241" s="31">
        <v>750.98</v>
      </c>
      <c r="M4241" s="31"/>
      <c r="N4241" s="33">
        <v>134440.68</v>
      </c>
      <c r="O4241" s="33">
        <v>-2120.3200000000002</v>
      </c>
    </row>
    <row r="4242" spans="1:15" x14ac:dyDescent="0.25">
      <c r="A4242" s="30">
        <v>64</v>
      </c>
      <c r="B4242" s="31" t="s">
        <v>70</v>
      </c>
      <c r="C4242" s="31" t="s">
        <v>32</v>
      </c>
      <c r="D4242" s="31">
        <v>9</v>
      </c>
      <c r="E4242" s="31">
        <v>6</v>
      </c>
      <c r="F4242" s="32">
        <v>45717</v>
      </c>
      <c r="G4242" s="33">
        <v>121971.2</v>
      </c>
      <c r="H4242" s="31">
        <v>27.5</v>
      </c>
      <c r="I4242" s="33">
        <v>4477.5</v>
      </c>
      <c r="J4242" s="33">
        <v>51514.59</v>
      </c>
      <c r="K4242" s="33">
        <v>5419.6</v>
      </c>
      <c r="L4242" s="31">
        <v>191.31</v>
      </c>
      <c r="M4242" s="31"/>
      <c r="N4242" s="33">
        <v>183601.7</v>
      </c>
      <c r="O4242" s="33">
        <v>-5169.41</v>
      </c>
    </row>
    <row r="4243" spans="1:15" x14ac:dyDescent="0.25">
      <c r="A4243" s="30">
        <v>26</v>
      </c>
      <c r="B4243" s="31" t="s">
        <v>41</v>
      </c>
      <c r="C4243" s="31" t="s">
        <v>15</v>
      </c>
      <c r="D4243" s="31">
        <v>8</v>
      </c>
      <c r="E4243" s="31">
        <v>6</v>
      </c>
      <c r="F4243" s="32">
        <v>45717</v>
      </c>
      <c r="G4243" s="33">
        <v>77220.05</v>
      </c>
      <c r="H4243" s="33">
        <v>2315</v>
      </c>
      <c r="I4243" s="33">
        <v>1100</v>
      </c>
      <c r="J4243" s="33">
        <v>18868.18</v>
      </c>
      <c r="K4243" s="33">
        <v>3297.35</v>
      </c>
      <c r="L4243" s="33">
        <v>1106.79</v>
      </c>
      <c r="M4243" s="33"/>
      <c r="N4243" s="33">
        <v>103907.37</v>
      </c>
      <c r="O4243" s="33">
        <v>-1221.07</v>
      </c>
    </row>
    <row r="4244" spans="1:15" x14ac:dyDescent="0.25">
      <c r="A4244" s="30">
        <v>125</v>
      </c>
      <c r="B4244" s="31" t="s">
        <v>137</v>
      </c>
      <c r="C4244" s="31" t="s">
        <v>15</v>
      </c>
      <c r="D4244" s="31">
        <v>6</v>
      </c>
      <c r="E4244" s="31">
        <v>7</v>
      </c>
      <c r="F4244" s="32">
        <v>45717</v>
      </c>
      <c r="G4244" s="33">
        <v>44379.839999999997</v>
      </c>
      <c r="H4244" s="33">
        <v>18205</v>
      </c>
      <c r="I4244" s="33">
        <v>1590</v>
      </c>
      <c r="J4244" s="33">
        <v>22496.98</v>
      </c>
      <c r="K4244" s="33">
        <v>5559.1</v>
      </c>
      <c r="L4244" s="31">
        <v>406</v>
      </c>
      <c r="M4244" s="31"/>
      <c r="N4244" s="33">
        <v>92636.92</v>
      </c>
      <c r="O4244" s="33">
        <v>-1204.3599999999999</v>
      </c>
    </row>
    <row r="4245" spans="1:15" x14ac:dyDescent="0.25">
      <c r="A4245" s="30">
        <v>89</v>
      </c>
      <c r="B4245" s="31" t="s">
        <v>83</v>
      </c>
      <c r="C4245" s="31" t="s">
        <v>32</v>
      </c>
      <c r="D4245" s="31">
        <v>9</v>
      </c>
      <c r="E4245" s="31">
        <v>6</v>
      </c>
      <c r="F4245" s="32">
        <v>45717</v>
      </c>
      <c r="G4245" s="33">
        <v>120673.15</v>
      </c>
      <c r="H4245" s="33">
        <v>2840</v>
      </c>
      <c r="I4245" s="31">
        <v>55</v>
      </c>
      <c r="J4245" s="33">
        <v>43057.82</v>
      </c>
      <c r="K4245" s="33">
        <v>6461.78</v>
      </c>
      <c r="L4245" s="31">
        <v>39.99</v>
      </c>
      <c r="M4245" s="31"/>
      <c r="N4245" s="33">
        <v>173127.74</v>
      </c>
      <c r="O4245" s="33">
        <v>-2552.75</v>
      </c>
    </row>
    <row r="4246" spans="1:15" x14ac:dyDescent="0.25">
      <c r="A4246" s="30">
        <v>121</v>
      </c>
      <c r="B4246" s="31" t="s">
        <v>116</v>
      </c>
      <c r="C4246" s="31" t="s">
        <v>15</v>
      </c>
      <c r="D4246" s="31">
        <v>7</v>
      </c>
      <c r="E4246" s="31">
        <v>7</v>
      </c>
      <c r="F4246" s="32">
        <v>45717</v>
      </c>
      <c r="G4246" s="33">
        <v>61613.57</v>
      </c>
      <c r="H4246" s="31">
        <v>480</v>
      </c>
      <c r="I4246" s="33">
        <v>2275.35</v>
      </c>
      <c r="J4246" s="33">
        <v>22597.37</v>
      </c>
      <c r="K4246" s="33">
        <v>4566.16</v>
      </c>
      <c r="L4246" s="33">
        <v>1918.13</v>
      </c>
      <c r="M4246" s="33"/>
      <c r="N4246" s="33">
        <v>93450.58</v>
      </c>
      <c r="O4246" s="33">
        <v>-2302.88</v>
      </c>
    </row>
    <row r="4247" spans="1:15" x14ac:dyDescent="0.25">
      <c r="A4247" s="30">
        <v>68</v>
      </c>
      <c r="B4247" s="31" t="s">
        <v>72</v>
      </c>
      <c r="C4247" s="31" t="s">
        <v>32</v>
      </c>
      <c r="D4247" s="31">
        <v>6</v>
      </c>
      <c r="E4247" s="31">
        <v>7</v>
      </c>
      <c r="F4247" s="32">
        <v>45717</v>
      </c>
      <c r="G4247" s="33">
        <v>88372.76</v>
      </c>
      <c r="H4247" s="31">
        <v>200</v>
      </c>
      <c r="I4247" s="31">
        <v>365</v>
      </c>
      <c r="J4247" s="33">
        <v>30203.599999999999</v>
      </c>
      <c r="K4247" s="33">
        <v>5199</v>
      </c>
      <c r="L4247" s="31">
        <v>530.29</v>
      </c>
      <c r="M4247" s="31"/>
      <c r="N4247" s="33">
        <v>124870.65</v>
      </c>
      <c r="O4247" s="33">
        <v>-1950.47</v>
      </c>
    </row>
    <row r="4248" spans="1:15" x14ac:dyDescent="0.25">
      <c r="A4248" s="30">
        <v>45</v>
      </c>
      <c r="B4248" s="31" t="s">
        <v>126</v>
      </c>
      <c r="C4248" s="31" t="s">
        <v>15</v>
      </c>
      <c r="D4248" s="31">
        <v>7</v>
      </c>
      <c r="E4248" s="31">
        <v>6</v>
      </c>
      <c r="F4248" s="32">
        <v>45717</v>
      </c>
      <c r="G4248" s="33">
        <v>64820.36</v>
      </c>
      <c r="H4248" s="33">
        <v>3000</v>
      </c>
      <c r="I4248" s="31">
        <v>750</v>
      </c>
      <c r="J4248" s="33">
        <v>24742.37</v>
      </c>
      <c r="K4248" s="33">
        <v>5222.63</v>
      </c>
      <c r="L4248" s="31">
        <v>100</v>
      </c>
      <c r="M4248" s="31"/>
      <c r="N4248" s="33">
        <v>98635.36</v>
      </c>
      <c r="O4248" s="33">
        <v>-2130.31</v>
      </c>
    </row>
    <row r="4249" spans="1:15" x14ac:dyDescent="0.25">
      <c r="A4249" s="30">
        <v>69</v>
      </c>
      <c r="B4249" s="31" t="s">
        <v>76</v>
      </c>
      <c r="C4249" s="31" t="s">
        <v>15</v>
      </c>
      <c r="D4249" s="31">
        <v>7</v>
      </c>
      <c r="E4249" s="31">
        <v>6</v>
      </c>
      <c r="F4249" s="32">
        <v>45717</v>
      </c>
      <c r="G4249" s="33">
        <v>57299.89</v>
      </c>
      <c r="H4249" s="33">
        <v>3050</v>
      </c>
      <c r="I4249" s="31">
        <v>80</v>
      </c>
      <c r="J4249" s="33">
        <v>20274.61</v>
      </c>
      <c r="K4249" s="33">
        <v>5097.1499999999996</v>
      </c>
      <c r="L4249" s="31">
        <v>779.96</v>
      </c>
      <c r="M4249" s="31"/>
      <c r="N4249" s="33">
        <v>86581.61</v>
      </c>
      <c r="O4249" s="31">
        <v>-749.3</v>
      </c>
    </row>
    <row r="4250" spans="1:15" x14ac:dyDescent="0.25">
      <c r="A4250" s="30">
        <v>147</v>
      </c>
      <c r="B4250" s="31" t="s">
        <v>136</v>
      </c>
      <c r="C4250" s="31" t="s">
        <v>105</v>
      </c>
      <c r="D4250" s="31">
        <v>8</v>
      </c>
      <c r="E4250" s="31">
        <v>7</v>
      </c>
      <c r="F4250" s="32">
        <v>45717</v>
      </c>
      <c r="G4250" s="33">
        <v>87795.77</v>
      </c>
      <c r="H4250" s="31">
        <v>0</v>
      </c>
      <c r="I4250" s="31">
        <v>250</v>
      </c>
      <c r="J4250" s="33">
        <v>35141.72</v>
      </c>
      <c r="K4250" s="33">
        <v>11697.43</v>
      </c>
      <c r="L4250" s="31">
        <v>668</v>
      </c>
      <c r="M4250" s="31"/>
      <c r="N4250" s="33">
        <v>135552.92000000001</v>
      </c>
      <c r="O4250" s="33">
        <v>-2690.54</v>
      </c>
    </row>
    <row r="4251" spans="1:15" x14ac:dyDescent="0.25">
      <c r="A4251" s="30">
        <v>25</v>
      </c>
      <c r="B4251" s="31" t="s">
        <v>40</v>
      </c>
      <c r="C4251" s="31" t="s">
        <v>38</v>
      </c>
      <c r="D4251" s="31">
        <v>6</v>
      </c>
      <c r="E4251" s="31">
        <v>6</v>
      </c>
      <c r="F4251" s="32">
        <v>45717</v>
      </c>
      <c r="G4251" s="33">
        <v>36159.31</v>
      </c>
      <c r="H4251" s="31">
        <v>0</v>
      </c>
      <c r="I4251" s="31">
        <v>0</v>
      </c>
      <c r="J4251" s="33">
        <v>21278.13</v>
      </c>
      <c r="K4251" s="33">
        <v>3211.06</v>
      </c>
      <c r="L4251" s="31">
        <v>67.900000000000006</v>
      </c>
      <c r="M4251" s="31"/>
      <c r="N4251" s="33">
        <v>60716.4</v>
      </c>
      <c r="O4251" s="31">
        <v>-910.88</v>
      </c>
    </row>
    <row r="4252" spans="1:15" x14ac:dyDescent="0.25">
      <c r="A4252" s="30">
        <v>127</v>
      </c>
      <c r="B4252" s="31" t="s">
        <v>128</v>
      </c>
      <c r="C4252" s="31" t="s">
        <v>15</v>
      </c>
      <c r="D4252" s="31">
        <v>7</v>
      </c>
      <c r="E4252" s="31">
        <v>7</v>
      </c>
      <c r="F4252" s="32">
        <v>45717</v>
      </c>
      <c r="G4252" s="33">
        <v>38751.75</v>
      </c>
      <c r="H4252" s="31">
        <v>250</v>
      </c>
      <c r="I4252" s="33">
        <v>1100</v>
      </c>
      <c r="J4252" s="33">
        <v>12191.97</v>
      </c>
      <c r="K4252" s="33">
        <v>5394.6</v>
      </c>
      <c r="L4252" s="31">
        <v>60</v>
      </c>
      <c r="M4252" s="31"/>
      <c r="N4252" s="33">
        <v>57748.32</v>
      </c>
      <c r="O4252" s="31">
        <v>-390.43</v>
      </c>
    </row>
    <row r="4253" spans="1:15" x14ac:dyDescent="0.25">
      <c r="A4253" s="30">
        <v>12</v>
      </c>
      <c r="B4253" s="31" t="s">
        <v>23</v>
      </c>
      <c r="C4253" s="31" t="s">
        <v>15</v>
      </c>
      <c r="D4253" s="31">
        <v>6</v>
      </c>
      <c r="E4253" s="31">
        <v>6</v>
      </c>
      <c r="F4253" s="32">
        <v>45717</v>
      </c>
      <c r="G4253" s="33">
        <v>58581.2</v>
      </c>
      <c r="H4253" s="31">
        <v>575</v>
      </c>
      <c r="I4253" s="31">
        <v>0</v>
      </c>
      <c r="J4253" s="33">
        <v>22488.49</v>
      </c>
      <c r="K4253" s="33">
        <v>3062.05</v>
      </c>
      <c r="L4253" s="31">
        <v>89.5</v>
      </c>
      <c r="M4253" s="31"/>
      <c r="N4253" s="33">
        <v>84796.24</v>
      </c>
      <c r="O4253" s="33">
        <v>-2205.56</v>
      </c>
    </row>
    <row r="4254" spans="1:15" x14ac:dyDescent="0.25">
      <c r="A4254" s="30">
        <v>71</v>
      </c>
      <c r="B4254" s="31" t="s">
        <v>73</v>
      </c>
      <c r="C4254" s="31" t="s">
        <v>15</v>
      </c>
      <c r="D4254" s="31">
        <v>7</v>
      </c>
      <c r="E4254" s="31">
        <v>6</v>
      </c>
      <c r="F4254" s="32">
        <v>45717</v>
      </c>
      <c r="G4254" s="33">
        <v>42210</v>
      </c>
      <c r="H4254" s="33">
        <v>3300</v>
      </c>
      <c r="I4254" s="31">
        <v>100</v>
      </c>
      <c r="J4254" s="33">
        <v>14664.5</v>
      </c>
      <c r="K4254" s="33">
        <v>4270</v>
      </c>
      <c r="L4254" s="31">
        <v>571.70000000000005</v>
      </c>
      <c r="M4254" s="31"/>
      <c r="N4254" s="33">
        <v>65116.2</v>
      </c>
      <c r="O4254" s="33">
        <v>-1225.67</v>
      </c>
    </row>
    <row r="4255" spans="1:15" x14ac:dyDescent="0.25">
      <c r="A4255" s="30">
        <v>27</v>
      </c>
      <c r="B4255" s="31" t="s">
        <v>42</v>
      </c>
      <c r="C4255" s="31" t="s">
        <v>15</v>
      </c>
      <c r="D4255" s="31">
        <v>6</v>
      </c>
      <c r="E4255" s="31">
        <v>6</v>
      </c>
      <c r="F4255" s="32">
        <v>45717</v>
      </c>
      <c r="G4255" s="33">
        <v>78008.42</v>
      </c>
      <c r="H4255" s="31">
        <v>0</v>
      </c>
      <c r="I4255" s="31">
        <v>600</v>
      </c>
      <c r="J4255" s="33">
        <v>33781.15</v>
      </c>
      <c r="K4255" s="33">
        <v>9153.65</v>
      </c>
      <c r="L4255" s="31">
        <v>258.10000000000002</v>
      </c>
      <c r="M4255" s="31"/>
      <c r="N4255" s="33">
        <v>121801.32</v>
      </c>
      <c r="O4255" s="33">
        <v>-1151.47</v>
      </c>
    </row>
    <row r="4256" spans="1:15" x14ac:dyDescent="0.25">
      <c r="A4256" s="30">
        <v>117</v>
      </c>
      <c r="B4256" s="31" t="s">
        <v>89</v>
      </c>
      <c r="C4256" s="31" t="s">
        <v>15</v>
      </c>
      <c r="D4256" s="31">
        <v>5</v>
      </c>
      <c r="E4256" s="31">
        <v>7</v>
      </c>
      <c r="F4256" s="32">
        <v>45717</v>
      </c>
      <c r="G4256" s="33">
        <v>25818.07</v>
      </c>
      <c r="H4256" s="33">
        <v>2000</v>
      </c>
      <c r="I4256" s="31">
        <v>390</v>
      </c>
      <c r="J4256" s="33">
        <v>19745.939999999999</v>
      </c>
      <c r="K4256" s="33">
        <v>9040.98</v>
      </c>
      <c r="L4256" s="31">
        <v>104</v>
      </c>
      <c r="M4256" s="31"/>
      <c r="N4256" s="33">
        <v>57098.99</v>
      </c>
      <c r="O4256" s="31">
        <v>-578.34</v>
      </c>
    </row>
    <row r="4257" spans="1:15" x14ac:dyDescent="0.25">
      <c r="A4257" s="30">
        <v>55</v>
      </c>
      <c r="B4257" s="31" t="s">
        <v>118</v>
      </c>
      <c r="C4257" s="31" t="s">
        <v>36</v>
      </c>
      <c r="D4257" s="31">
        <v>10</v>
      </c>
      <c r="E4257" s="31">
        <v>6</v>
      </c>
      <c r="F4257" s="32">
        <v>45717</v>
      </c>
      <c r="G4257" s="33">
        <v>84702.5</v>
      </c>
      <c r="H4257" s="33">
        <v>2050</v>
      </c>
      <c r="I4257" s="33">
        <v>2740</v>
      </c>
      <c r="J4257" s="33">
        <v>19388.43</v>
      </c>
      <c r="K4257" s="33">
        <v>10024.23</v>
      </c>
      <c r="L4257" s="31">
        <v>379.1</v>
      </c>
      <c r="M4257" s="31"/>
      <c r="N4257" s="33">
        <v>119284.26</v>
      </c>
      <c r="O4257" s="33">
        <v>-1209.32</v>
      </c>
    </row>
    <row r="4258" spans="1:15" x14ac:dyDescent="0.25">
      <c r="A4258" s="30">
        <v>35</v>
      </c>
      <c r="B4258" s="31" t="s">
        <v>61</v>
      </c>
      <c r="C4258" s="31" t="s">
        <v>15</v>
      </c>
      <c r="D4258" s="31">
        <v>9</v>
      </c>
      <c r="E4258" s="31">
        <v>6</v>
      </c>
      <c r="F4258" s="32">
        <v>45717</v>
      </c>
      <c r="G4258" s="33">
        <v>76285.22</v>
      </c>
      <c r="H4258" s="31">
        <v>425</v>
      </c>
      <c r="I4258" s="31">
        <v>0</v>
      </c>
      <c r="J4258" s="33">
        <v>38407.730000000003</v>
      </c>
      <c r="K4258" s="33">
        <v>9352.56</v>
      </c>
      <c r="L4258" s="31">
        <v>397.84</v>
      </c>
      <c r="M4258" s="31"/>
      <c r="N4258" s="33">
        <v>124868.35</v>
      </c>
      <c r="O4258" s="33">
        <v>-1262.02</v>
      </c>
    </row>
    <row r="4259" spans="1:15" x14ac:dyDescent="0.25">
      <c r="A4259" s="30">
        <v>8</v>
      </c>
      <c r="B4259" s="31" t="s">
        <v>18</v>
      </c>
      <c r="C4259" s="31" t="s">
        <v>15</v>
      </c>
      <c r="D4259" s="31">
        <v>6</v>
      </c>
      <c r="E4259" s="31">
        <v>6</v>
      </c>
      <c r="F4259" s="32">
        <v>45717</v>
      </c>
      <c r="G4259" s="33">
        <v>65544.61</v>
      </c>
      <c r="H4259" s="31">
        <v>843.8</v>
      </c>
      <c r="I4259" s="31">
        <v>170</v>
      </c>
      <c r="J4259" s="33">
        <v>41350.18</v>
      </c>
      <c r="K4259" s="33">
        <v>4588.43</v>
      </c>
      <c r="L4259" s="31">
        <v>31.15</v>
      </c>
      <c r="M4259" s="31"/>
      <c r="N4259" s="33">
        <v>112528.17</v>
      </c>
      <c r="O4259" s="33">
        <v>-3160.6</v>
      </c>
    </row>
    <row r="4260" spans="1:15" x14ac:dyDescent="0.25">
      <c r="A4260" s="30">
        <v>61</v>
      </c>
      <c r="B4260" s="31" t="s">
        <v>78</v>
      </c>
      <c r="C4260" s="31" t="s">
        <v>15</v>
      </c>
      <c r="D4260" s="31">
        <v>8</v>
      </c>
      <c r="E4260" s="31" t="s">
        <v>79</v>
      </c>
      <c r="F4260" s="32">
        <v>45717</v>
      </c>
      <c r="G4260" s="33">
        <v>62044.52</v>
      </c>
      <c r="H4260" s="31">
        <v>440</v>
      </c>
      <c r="I4260" s="31">
        <v>-50</v>
      </c>
      <c r="J4260" s="33">
        <v>29321.35</v>
      </c>
      <c r="K4260" s="33">
        <v>2951</v>
      </c>
      <c r="L4260" s="31">
        <v>0</v>
      </c>
      <c r="M4260" s="31"/>
      <c r="N4260" s="33">
        <v>94706.87</v>
      </c>
      <c r="O4260" s="33">
        <v>-1501</v>
      </c>
    </row>
    <row r="4261" spans="1:15" ht="30" x14ac:dyDescent="0.25">
      <c r="A4261" s="30">
        <v>87</v>
      </c>
      <c r="B4261" s="31" t="s">
        <v>81</v>
      </c>
      <c r="C4261" s="31" t="s">
        <v>20</v>
      </c>
      <c r="D4261" s="31">
        <v>8</v>
      </c>
      <c r="E4261" s="31">
        <v>7</v>
      </c>
      <c r="F4261" s="32">
        <v>45717</v>
      </c>
      <c r="G4261" s="33">
        <v>55069.74</v>
      </c>
      <c r="H4261" s="31">
        <v>214.98</v>
      </c>
      <c r="I4261" s="33">
        <v>2185</v>
      </c>
      <c r="J4261" s="33">
        <v>17864.48</v>
      </c>
      <c r="K4261" s="33">
        <v>10850.79</v>
      </c>
      <c r="L4261" s="31">
        <v>481.88</v>
      </c>
      <c r="M4261" s="31"/>
      <c r="N4261" s="33">
        <v>86666.87</v>
      </c>
      <c r="O4261" s="31">
        <v>-572.38</v>
      </c>
    </row>
    <row r="4262" spans="1:15" ht="30" x14ac:dyDescent="0.25">
      <c r="A4262" s="30">
        <v>95</v>
      </c>
      <c r="B4262" s="31" t="s">
        <v>98</v>
      </c>
      <c r="C4262" s="31" t="s">
        <v>59</v>
      </c>
      <c r="D4262" s="31">
        <v>7</v>
      </c>
      <c r="E4262" s="31">
        <v>7</v>
      </c>
      <c r="F4262" s="32">
        <v>45717</v>
      </c>
      <c r="G4262" s="33">
        <v>58097.74</v>
      </c>
      <c r="H4262" s="31">
        <v>600</v>
      </c>
      <c r="I4262" s="31">
        <v>0</v>
      </c>
      <c r="J4262" s="33">
        <v>18079.87</v>
      </c>
      <c r="K4262" s="33">
        <v>5459.86</v>
      </c>
      <c r="L4262" s="31">
        <v>888.1</v>
      </c>
      <c r="M4262" s="31"/>
      <c r="N4262" s="33">
        <v>83125.570000000007</v>
      </c>
      <c r="O4262" s="33">
        <v>-1707.75</v>
      </c>
    </row>
    <row r="4263" spans="1:15" x14ac:dyDescent="0.25">
      <c r="A4263" s="30">
        <v>32</v>
      </c>
      <c r="B4263" s="31" t="s">
        <v>49</v>
      </c>
      <c r="C4263" s="31" t="s">
        <v>15</v>
      </c>
      <c r="D4263" s="31">
        <v>7</v>
      </c>
      <c r="E4263" s="31">
        <v>7</v>
      </c>
      <c r="F4263" s="32">
        <v>45717</v>
      </c>
      <c r="G4263" s="33">
        <v>76738.149999999994</v>
      </c>
      <c r="H4263" s="31">
        <v>20</v>
      </c>
      <c r="I4263" s="31">
        <v>0</v>
      </c>
      <c r="J4263" s="33">
        <v>31511.75</v>
      </c>
      <c r="K4263" s="33">
        <v>5243.17</v>
      </c>
      <c r="L4263" s="31">
        <v>194.92</v>
      </c>
      <c r="M4263" s="31"/>
      <c r="N4263" s="33">
        <v>113707.99</v>
      </c>
      <c r="O4263" s="33">
        <v>-2239.4699999999998</v>
      </c>
    </row>
    <row r="4264" spans="1:15" ht="30" x14ac:dyDescent="0.25">
      <c r="A4264" s="30">
        <v>85</v>
      </c>
      <c r="B4264" s="31" t="s">
        <v>88</v>
      </c>
      <c r="C4264" s="31" t="s">
        <v>59</v>
      </c>
      <c r="D4264" s="31">
        <v>8</v>
      </c>
      <c r="E4264" s="31">
        <v>6</v>
      </c>
      <c r="F4264" s="32">
        <v>45717</v>
      </c>
      <c r="G4264" s="33">
        <v>52006.29</v>
      </c>
      <c r="H4264" s="31">
        <v>0</v>
      </c>
      <c r="I4264" s="33">
        <v>2280</v>
      </c>
      <c r="J4264" s="33">
        <v>16841.47</v>
      </c>
      <c r="K4264" s="33">
        <v>5220.76</v>
      </c>
      <c r="L4264" s="31">
        <v>210</v>
      </c>
      <c r="M4264" s="31"/>
      <c r="N4264" s="33">
        <v>76558.52</v>
      </c>
      <c r="O4264" s="31">
        <v>-744.29</v>
      </c>
    </row>
    <row r="4265" spans="1:15" x14ac:dyDescent="0.25">
      <c r="A4265" s="30">
        <v>113</v>
      </c>
      <c r="B4265" s="31" t="s">
        <v>109</v>
      </c>
      <c r="C4265" s="31" t="s">
        <v>32</v>
      </c>
      <c r="D4265" s="31">
        <v>6</v>
      </c>
      <c r="E4265" s="31">
        <v>7</v>
      </c>
      <c r="F4265" s="32">
        <v>45717</v>
      </c>
      <c r="G4265" s="33">
        <v>47973.56</v>
      </c>
      <c r="H4265" s="33">
        <v>5324.09</v>
      </c>
      <c r="I4265" s="33">
        <v>4335</v>
      </c>
      <c r="J4265" s="33">
        <v>20043.25</v>
      </c>
      <c r="K4265" s="33">
        <v>5935.64</v>
      </c>
      <c r="L4265" s="31">
        <v>435.34</v>
      </c>
      <c r="M4265" s="31"/>
      <c r="N4265" s="33">
        <v>84046.88</v>
      </c>
      <c r="O4265" s="33">
        <v>-1894.82</v>
      </c>
    </row>
    <row r="4266" spans="1:15" x14ac:dyDescent="0.25">
      <c r="A4266" s="30">
        <v>143</v>
      </c>
      <c r="B4266" s="31" t="s">
        <v>132</v>
      </c>
      <c r="C4266" s="31" t="s">
        <v>32</v>
      </c>
      <c r="D4266" s="31">
        <v>8</v>
      </c>
      <c r="E4266" s="31">
        <v>7</v>
      </c>
      <c r="F4266" s="32">
        <v>45717</v>
      </c>
      <c r="G4266" s="33">
        <v>158046.17000000001</v>
      </c>
      <c r="H4266" s="33">
        <v>1350</v>
      </c>
      <c r="I4266" s="31">
        <v>180</v>
      </c>
      <c r="J4266" s="33">
        <v>57953.62</v>
      </c>
      <c r="K4266" s="33">
        <v>12852.53</v>
      </c>
      <c r="L4266" s="33">
        <v>4799.4399999999996</v>
      </c>
      <c r="M4266" s="33"/>
      <c r="N4266" s="33">
        <v>235181.76</v>
      </c>
      <c r="O4266" s="33">
        <v>-4491.97</v>
      </c>
    </row>
    <row r="4267" spans="1:15" x14ac:dyDescent="0.25">
      <c r="A4267" s="30">
        <v>100</v>
      </c>
      <c r="B4267" s="31" t="s">
        <v>103</v>
      </c>
      <c r="C4267" s="31" t="s">
        <v>15</v>
      </c>
      <c r="D4267" s="31">
        <v>8</v>
      </c>
      <c r="E4267" s="31">
        <v>6</v>
      </c>
      <c r="F4267" s="32">
        <v>45717</v>
      </c>
      <c r="G4267" s="33">
        <v>60306.09</v>
      </c>
      <c r="H4267" s="33">
        <v>10674.53</v>
      </c>
      <c r="I4267" s="31">
        <v>0</v>
      </c>
      <c r="J4267" s="33">
        <v>33909.5</v>
      </c>
      <c r="K4267" s="33">
        <v>9897.4500000000007</v>
      </c>
      <c r="L4267" s="31">
        <v>59.55</v>
      </c>
      <c r="M4267" s="31"/>
      <c r="N4267" s="33">
        <v>114847.12</v>
      </c>
      <c r="O4267" s="33">
        <v>-1273.58</v>
      </c>
    </row>
    <row r="4268" spans="1:15" ht="30" x14ac:dyDescent="0.25">
      <c r="A4268" s="30">
        <v>98</v>
      </c>
      <c r="B4268" s="31" t="s">
        <v>133</v>
      </c>
      <c r="C4268" s="31" t="s">
        <v>59</v>
      </c>
      <c r="D4268" s="31">
        <v>8</v>
      </c>
      <c r="E4268" s="31">
        <v>6</v>
      </c>
      <c r="F4268" s="32">
        <v>45717</v>
      </c>
      <c r="G4268" s="33">
        <v>32325.49</v>
      </c>
      <c r="H4268" s="31">
        <v>0</v>
      </c>
      <c r="I4268" s="31">
        <v>240</v>
      </c>
      <c r="J4268" s="33">
        <v>9449.7900000000009</v>
      </c>
      <c r="K4268" s="33">
        <v>2676.6</v>
      </c>
      <c r="L4268" s="31">
        <v>207.5</v>
      </c>
      <c r="M4268" s="31"/>
      <c r="N4268" s="33">
        <v>44899.38</v>
      </c>
      <c r="O4268" s="31">
        <v>-697.75</v>
      </c>
    </row>
    <row r="4269" spans="1:15" x14ac:dyDescent="0.25">
      <c r="A4269" s="30">
        <v>88</v>
      </c>
      <c r="B4269" s="31" t="s">
        <v>92</v>
      </c>
      <c r="C4269" s="31" t="s">
        <v>15</v>
      </c>
      <c r="D4269" s="31">
        <v>7</v>
      </c>
      <c r="E4269" s="31">
        <v>7</v>
      </c>
      <c r="F4269" s="32">
        <v>45717</v>
      </c>
      <c r="G4269" s="33">
        <v>62778.74</v>
      </c>
      <c r="H4269" s="31">
        <v>105</v>
      </c>
      <c r="I4269" s="33">
        <v>5470</v>
      </c>
      <c r="J4269" s="33">
        <v>23202.639999999999</v>
      </c>
      <c r="K4269" s="33">
        <v>7955.95</v>
      </c>
      <c r="L4269" s="31">
        <v>331.78</v>
      </c>
      <c r="M4269" s="31"/>
      <c r="N4269" s="33">
        <v>99844.11</v>
      </c>
      <c r="O4269" s="33">
        <v>-3368.85</v>
      </c>
    </row>
    <row r="4270" spans="1:15" x14ac:dyDescent="0.25">
      <c r="A4270" s="30">
        <v>62</v>
      </c>
      <c r="B4270" s="31" t="s">
        <v>63</v>
      </c>
      <c r="C4270" s="31" t="s">
        <v>15</v>
      </c>
      <c r="D4270" s="31">
        <v>9</v>
      </c>
      <c r="E4270" s="31">
        <v>6</v>
      </c>
      <c r="F4270" s="32">
        <v>45717</v>
      </c>
      <c r="G4270" s="33">
        <v>68818.89</v>
      </c>
      <c r="H4270" s="31">
        <v>0</v>
      </c>
      <c r="I4270" s="33">
        <v>2325</v>
      </c>
      <c r="J4270" s="33">
        <v>26933.33</v>
      </c>
      <c r="K4270" s="33">
        <v>4299.43</v>
      </c>
      <c r="L4270" s="31">
        <v>505.95</v>
      </c>
      <c r="M4270" s="31"/>
      <c r="N4270" s="33">
        <v>102882.6</v>
      </c>
      <c r="O4270" s="33">
        <v>-2980.98</v>
      </c>
    </row>
    <row r="4271" spans="1:15" x14ac:dyDescent="0.25">
      <c r="A4271" s="30">
        <v>155</v>
      </c>
      <c r="B4271" s="31" t="s">
        <v>143</v>
      </c>
      <c r="C4271" s="31" t="s">
        <v>15</v>
      </c>
      <c r="D4271" s="31">
        <v>8</v>
      </c>
      <c r="E4271" s="31">
        <v>7</v>
      </c>
      <c r="F4271" s="32">
        <v>45717</v>
      </c>
      <c r="G4271" s="33">
        <v>72997.429999999993</v>
      </c>
      <c r="H4271" s="31">
        <v>0</v>
      </c>
      <c r="I4271" s="33">
        <v>1392</v>
      </c>
      <c r="J4271" s="33">
        <v>24276.799999999999</v>
      </c>
      <c r="K4271" s="33">
        <v>7895.1</v>
      </c>
      <c r="L4271" s="33">
        <v>1219.5999999999999</v>
      </c>
      <c r="M4271" s="33"/>
      <c r="N4271" s="33">
        <v>107780.93</v>
      </c>
      <c r="O4271" s="33">
        <v>-2817.06</v>
      </c>
    </row>
    <row r="4272" spans="1:15" x14ac:dyDescent="0.25">
      <c r="A4272" s="30">
        <v>128</v>
      </c>
      <c r="B4272" s="31" t="s">
        <v>111</v>
      </c>
      <c r="C4272" s="31" t="s">
        <v>15</v>
      </c>
      <c r="D4272" s="31">
        <v>7</v>
      </c>
      <c r="E4272" s="31">
        <v>6</v>
      </c>
      <c r="F4272" s="32">
        <v>45717</v>
      </c>
      <c r="G4272" s="33">
        <v>81302.740000000005</v>
      </c>
      <c r="H4272" s="31">
        <v>0</v>
      </c>
      <c r="I4272" s="31">
        <v>0</v>
      </c>
      <c r="J4272" s="33">
        <v>30210.14</v>
      </c>
      <c r="K4272" s="33">
        <v>6839.22</v>
      </c>
      <c r="L4272" s="31">
        <v>283.67</v>
      </c>
      <c r="M4272" s="31"/>
      <c r="N4272" s="33">
        <v>118635.77</v>
      </c>
      <c r="O4272" s="33">
        <v>-2311.9899999999998</v>
      </c>
    </row>
    <row r="4273" spans="1:15" x14ac:dyDescent="0.25">
      <c r="A4273" s="30">
        <v>60</v>
      </c>
      <c r="B4273" s="31" t="s">
        <v>67</v>
      </c>
      <c r="C4273" s="31" t="s">
        <v>15</v>
      </c>
      <c r="D4273" s="31">
        <v>7</v>
      </c>
      <c r="E4273" s="31">
        <v>6</v>
      </c>
      <c r="F4273" s="32">
        <v>45717</v>
      </c>
      <c r="G4273" s="33">
        <v>83742.5</v>
      </c>
      <c r="H4273" s="33">
        <v>1625</v>
      </c>
      <c r="I4273" s="33">
        <v>3450</v>
      </c>
      <c r="J4273" s="33">
        <v>36998</v>
      </c>
      <c r="K4273" s="33">
        <v>5494.5</v>
      </c>
      <c r="L4273" s="33">
        <v>5835.65</v>
      </c>
      <c r="M4273" s="33"/>
      <c r="N4273" s="33">
        <v>137145.65</v>
      </c>
      <c r="O4273" s="33">
        <v>-2018.58</v>
      </c>
    </row>
    <row r="4274" spans="1:15" x14ac:dyDescent="0.25">
      <c r="A4274" s="30">
        <v>17</v>
      </c>
      <c r="B4274" s="31" t="s">
        <v>28</v>
      </c>
      <c r="C4274" s="31" t="s">
        <v>15</v>
      </c>
      <c r="D4274" s="31">
        <v>7</v>
      </c>
      <c r="E4274" s="31">
        <v>6</v>
      </c>
      <c r="F4274" s="32">
        <v>45717</v>
      </c>
      <c r="G4274" s="33">
        <v>87827.44</v>
      </c>
      <c r="H4274" s="33">
        <v>1163.98</v>
      </c>
      <c r="I4274" s="33">
        <v>3249</v>
      </c>
      <c r="J4274" s="33">
        <v>26562.35</v>
      </c>
      <c r="K4274" s="33">
        <v>5330.45</v>
      </c>
      <c r="L4274" s="33">
        <v>5274.96</v>
      </c>
      <c r="M4274" s="33"/>
      <c r="N4274" s="33">
        <v>129408.18</v>
      </c>
      <c r="O4274" s="33">
        <v>-5080.59</v>
      </c>
    </row>
    <row r="4275" spans="1:15" x14ac:dyDescent="0.25">
      <c r="A4275" s="30">
        <v>66</v>
      </c>
      <c r="B4275" s="31" t="s">
        <v>138</v>
      </c>
      <c r="C4275" s="31" t="s">
        <v>32</v>
      </c>
      <c r="D4275" s="31">
        <v>8</v>
      </c>
      <c r="E4275" s="31">
        <v>7</v>
      </c>
      <c r="F4275" s="32">
        <v>45717</v>
      </c>
      <c r="G4275" s="33">
        <v>92314.16</v>
      </c>
      <c r="H4275" s="31">
        <v>418</v>
      </c>
      <c r="I4275" s="31">
        <v>0</v>
      </c>
      <c r="J4275" s="33">
        <v>63510.32</v>
      </c>
      <c r="K4275" s="33">
        <v>17569.759999999998</v>
      </c>
      <c r="L4275" s="31">
        <v>0</v>
      </c>
      <c r="M4275" s="31"/>
      <c r="N4275" s="33">
        <v>173812.24</v>
      </c>
      <c r="O4275" s="33">
        <v>-1919.83</v>
      </c>
    </row>
    <row r="4276" spans="1:15" x14ac:dyDescent="0.25">
      <c r="A4276" s="30">
        <v>40</v>
      </c>
      <c r="B4276" s="31" t="s">
        <v>57</v>
      </c>
      <c r="C4276" s="31" t="s">
        <v>32</v>
      </c>
      <c r="D4276" s="31">
        <v>7</v>
      </c>
      <c r="E4276" s="31">
        <v>6</v>
      </c>
      <c r="F4276" s="32">
        <v>45717</v>
      </c>
      <c r="G4276" s="33">
        <v>119583.38</v>
      </c>
      <c r="H4276" s="33">
        <v>1155</v>
      </c>
      <c r="I4276" s="33">
        <v>1015</v>
      </c>
      <c r="J4276" s="33">
        <v>52371.46</v>
      </c>
      <c r="K4276" s="33">
        <v>7576.77</v>
      </c>
      <c r="L4276" s="33">
        <v>4916.8900000000003</v>
      </c>
      <c r="M4276" s="33"/>
      <c r="N4276" s="33">
        <v>186618.5</v>
      </c>
      <c r="O4276" s="33">
        <v>-3841.96</v>
      </c>
    </row>
    <row r="4277" spans="1:15" x14ac:dyDescent="0.25">
      <c r="A4277" s="30">
        <v>56</v>
      </c>
      <c r="B4277" s="31" t="s">
        <v>55</v>
      </c>
      <c r="C4277" s="31" t="s">
        <v>15</v>
      </c>
      <c r="D4277" s="31">
        <v>6</v>
      </c>
      <c r="E4277" s="31">
        <v>6</v>
      </c>
      <c r="F4277" s="32">
        <v>45717</v>
      </c>
      <c r="G4277" s="33">
        <v>66437.84</v>
      </c>
      <c r="H4277" s="33">
        <v>3813.68</v>
      </c>
      <c r="I4277" s="31">
        <v>0</v>
      </c>
      <c r="J4277" s="33">
        <v>29181.1</v>
      </c>
      <c r="K4277" s="33">
        <v>6930.33</v>
      </c>
      <c r="L4277" s="31">
        <v>145</v>
      </c>
      <c r="M4277" s="31"/>
      <c r="N4277" s="33">
        <v>106507.95</v>
      </c>
      <c r="O4277" s="31">
        <v>-965.21</v>
      </c>
    </row>
    <row r="4278" spans="1:15" x14ac:dyDescent="0.25">
      <c r="A4278" s="30">
        <v>20</v>
      </c>
      <c r="B4278" s="31" t="s">
        <v>30</v>
      </c>
      <c r="C4278" s="31" t="s">
        <v>15</v>
      </c>
      <c r="D4278" s="31">
        <v>6</v>
      </c>
      <c r="E4278" s="31">
        <v>4.5</v>
      </c>
      <c r="F4278" s="32">
        <v>45717</v>
      </c>
      <c r="G4278" s="33">
        <v>47371.47</v>
      </c>
      <c r="H4278" s="31">
        <v>340</v>
      </c>
      <c r="I4278" s="31">
        <v>275</v>
      </c>
      <c r="J4278" s="33">
        <v>20918.189999999999</v>
      </c>
      <c r="K4278" s="33">
        <v>4872.49</v>
      </c>
      <c r="L4278" s="33">
        <v>2163.92</v>
      </c>
      <c r="M4278" s="33"/>
      <c r="N4278" s="33">
        <v>75941.070000000007</v>
      </c>
      <c r="O4278" s="33">
        <v>-1496.74</v>
      </c>
    </row>
    <row r="4279" spans="1:15" x14ac:dyDescent="0.25">
      <c r="A4279" s="30">
        <v>6</v>
      </c>
      <c r="B4279" s="31" t="s">
        <v>16</v>
      </c>
      <c r="C4279" s="31" t="s">
        <v>15</v>
      </c>
      <c r="D4279" s="31">
        <v>6</v>
      </c>
      <c r="E4279" s="31">
        <v>6</v>
      </c>
      <c r="F4279" s="32">
        <v>45717</v>
      </c>
      <c r="G4279" s="33">
        <v>66993</v>
      </c>
      <c r="H4279" s="31">
        <v>240</v>
      </c>
      <c r="I4279" s="33">
        <v>1930</v>
      </c>
      <c r="J4279" s="33">
        <v>25705.86</v>
      </c>
      <c r="K4279" s="33">
        <v>5632.64</v>
      </c>
      <c r="L4279" s="31">
        <v>115.95</v>
      </c>
      <c r="M4279" s="31"/>
      <c r="N4279" s="33">
        <v>100617.45</v>
      </c>
      <c r="O4279" s="33">
        <v>-2251.33</v>
      </c>
    </row>
    <row r="4280" spans="1:15" x14ac:dyDescent="0.25">
      <c r="A4280" s="30">
        <v>72</v>
      </c>
      <c r="B4280" s="31" t="s">
        <v>71</v>
      </c>
      <c r="C4280" s="31" t="s">
        <v>32</v>
      </c>
      <c r="D4280" s="31">
        <v>8</v>
      </c>
      <c r="E4280" s="31">
        <v>6</v>
      </c>
      <c r="F4280" s="32">
        <v>45717</v>
      </c>
      <c r="G4280" s="33">
        <v>93633.96</v>
      </c>
      <c r="H4280" s="31">
        <v>0</v>
      </c>
      <c r="I4280" s="33">
        <v>3960</v>
      </c>
      <c r="J4280" s="33">
        <v>30964</v>
      </c>
      <c r="K4280" s="33">
        <v>5060.66</v>
      </c>
      <c r="L4280" s="31">
        <v>60</v>
      </c>
      <c r="M4280" s="31"/>
      <c r="N4280" s="33">
        <v>133678.62</v>
      </c>
      <c r="O4280" s="33">
        <v>-3121.76</v>
      </c>
    </row>
    <row r="4281" spans="1:15" x14ac:dyDescent="0.25">
      <c r="A4281" s="30">
        <v>105</v>
      </c>
      <c r="B4281" s="31" t="s">
        <v>146</v>
      </c>
      <c r="C4281" s="31" t="s">
        <v>15</v>
      </c>
      <c r="D4281" s="31">
        <v>12</v>
      </c>
      <c r="E4281" s="31">
        <v>6</v>
      </c>
      <c r="F4281" s="32">
        <v>45717</v>
      </c>
      <c r="G4281" s="33">
        <v>65401.98</v>
      </c>
      <c r="H4281" s="31">
        <v>0</v>
      </c>
      <c r="I4281" s="31">
        <v>0</v>
      </c>
      <c r="J4281" s="33">
        <v>24345.57</v>
      </c>
      <c r="K4281" s="33">
        <v>4940.75</v>
      </c>
      <c r="L4281" s="31">
        <v>15.99</v>
      </c>
      <c r="M4281" s="31"/>
      <c r="N4281" s="33">
        <v>94704.29</v>
      </c>
      <c r="O4281" s="31">
        <v>0</v>
      </c>
    </row>
    <row r="4282" spans="1:15" x14ac:dyDescent="0.25">
      <c r="A4282" s="30">
        <v>73</v>
      </c>
      <c r="B4282" s="31" t="s">
        <v>112</v>
      </c>
      <c r="C4282" s="31" t="s">
        <v>38</v>
      </c>
      <c r="D4282" s="31">
        <v>7</v>
      </c>
      <c r="E4282" s="31">
        <v>7</v>
      </c>
      <c r="F4282" s="32">
        <v>45717</v>
      </c>
      <c r="G4282" s="33">
        <v>33749.629999999997</v>
      </c>
      <c r="H4282" s="31">
        <v>300</v>
      </c>
      <c r="I4282" s="31">
        <v>595</v>
      </c>
      <c r="J4282" s="33">
        <v>11264.12</v>
      </c>
      <c r="K4282" s="33">
        <v>2844.02</v>
      </c>
      <c r="L4282" s="31">
        <v>30</v>
      </c>
      <c r="M4282" s="31"/>
      <c r="N4282" s="33">
        <v>48782.77</v>
      </c>
      <c r="O4282" s="31">
        <v>-292.70999999999998</v>
      </c>
    </row>
    <row r="4283" spans="1:15" x14ac:dyDescent="0.25">
      <c r="A4283" s="30">
        <v>7</v>
      </c>
      <c r="B4283" s="31" t="s">
        <v>17</v>
      </c>
      <c r="C4283" s="31" t="s">
        <v>15</v>
      </c>
      <c r="D4283" s="31">
        <v>6</v>
      </c>
      <c r="E4283" s="31">
        <v>6</v>
      </c>
      <c r="F4283" s="32">
        <v>45717</v>
      </c>
      <c r="G4283" s="33">
        <v>54330.39</v>
      </c>
      <c r="H4283" s="31">
        <v>0</v>
      </c>
      <c r="I4283" s="31">
        <v>0</v>
      </c>
      <c r="J4283" s="33">
        <v>15334.75</v>
      </c>
      <c r="K4283" s="33">
        <v>2152</v>
      </c>
      <c r="L4283" s="31">
        <v>15</v>
      </c>
      <c r="M4283" s="31"/>
      <c r="N4283" s="33">
        <v>71832.14</v>
      </c>
      <c r="O4283" s="33">
        <v>-1410.76</v>
      </c>
    </row>
    <row r="4284" spans="1:15" ht="30" x14ac:dyDescent="0.25">
      <c r="A4284" s="30">
        <v>58</v>
      </c>
      <c r="B4284" s="31" t="s">
        <v>58</v>
      </c>
      <c r="C4284" s="31" t="s">
        <v>59</v>
      </c>
      <c r="D4284" s="31">
        <v>8</v>
      </c>
      <c r="E4284" s="31">
        <v>6</v>
      </c>
      <c r="F4284" s="32">
        <v>45717</v>
      </c>
      <c r="G4284" s="33">
        <v>44336.38</v>
      </c>
      <c r="H4284" s="31">
        <v>0</v>
      </c>
      <c r="I4284" s="33">
        <v>6191</v>
      </c>
      <c r="J4284" s="33">
        <v>16670.5</v>
      </c>
      <c r="K4284" s="33">
        <v>5070.7</v>
      </c>
      <c r="L4284" s="31">
        <v>393.75</v>
      </c>
      <c r="M4284" s="31"/>
      <c r="N4284" s="33">
        <v>72662.33</v>
      </c>
      <c r="O4284" s="33">
        <v>-2018.32</v>
      </c>
    </row>
    <row r="4285" spans="1:15" x14ac:dyDescent="0.25">
      <c r="A4285" s="30">
        <v>108</v>
      </c>
      <c r="B4285" s="31" t="s">
        <v>97</v>
      </c>
      <c r="C4285" s="31" t="s">
        <v>15</v>
      </c>
      <c r="D4285" s="31">
        <v>9</v>
      </c>
      <c r="E4285" s="31">
        <v>4.5</v>
      </c>
      <c r="F4285" s="32">
        <v>45717</v>
      </c>
      <c r="G4285" s="33">
        <v>78123.199999999997</v>
      </c>
      <c r="H4285" s="31">
        <v>0</v>
      </c>
      <c r="I4285" s="31">
        <v>550</v>
      </c>
      <c r="J4285" s="33">
        <v>26153.040000000001</v>
      </c>
      <c r="K4285" s="33">
        <v>7099.27</v>
      </c>
      <c r="L4285" s="31">
        <v>0</v>
      </c>
      <c r="M4285" s="31"/>
      <c r="N4285" s="33">
        <v>111925.51</v>
      </c>
      <c r="O4285" s="33">
        <v>-2632.51</v>
      </c>
    </row>
    <row r="4286" spans="1:15" x14ac:dyDescent="0.25">
      <c r="A4286" s="30">
        <v>70</v>
      </c>
      <c r="B4286" s="31" t="s">
        <v>69</v>
      </c>
      <c r="C4286" s="31" t="s">
        <v>15</v>
      </c>
      <c r="D4286" s="31">
        <v>8</v>
      </c>
      <c r="E4286" s="31">
        <v>6</v>
      </c>
      <c r="F4286" s="32">
        <v>45717</v>
      </c>
      <c r="G4286" s="33">
        <v>63082.26</v>
      </c>
      <c r="H4286" s="33">
        <v>5303</v>
      </c>
      <c r="I4286" s="31">
        <v>950</v>
      </c>
      <c r="J4286" s="33">
        <v>21110.79</v>
      </c>
      <c r="K4286" s="33">
        <v>3122.83</v>
      </c>
      <c r="L4286" s="31">
        <v>73.47</v>
      </c>
      <c r="M4286" s="31"/>
      <c r="N4286" s="33">
        <v>93642.35</v>
      </c>
      <c r="O4286" s="33">
        <v>-1414.76</v>
      </c>
    </row>
    <row r="4287" spans="1:15" x14ac:dyDescent="0.25">
      <c r="A4287" s="30">
        <v>22</v>
      </c>
      <c r="B4287" s="31" t="s">
        <v>34</v>
      </c>
      <c r="C4287" s="31" t="s">
        <v>15</v>
      </c>
      <c r="D4287" s="31">
        <v>6</v>
      </c>
      <c r="E4287" s="31">
        <v>4.5</v>
      </c>
      <c r="F4287" s="32">
        <v>45717</v>
      </c>
      <c r="G4287" s="33">
        <v>55700.480000000003</v>
      </c>
      <c r="H4287" s="33">
        <v>1305</v>
      </c>
      <c r="I4287" s="31">
        <v>277.10000000000002</v>
      </c>
      <c r="J4287" s="33">
        <v>21627.26</v>
      </c>
      <c r="K4287" s="33">
        <v>4301.3</v>
      </c>
      <c r="L4287" s="31">
        <v>24.99</v>
      </c>
      <c r="M4287" s="31"/>
      <c r="N4287" s="33">
        <v>83236.13</v>
      </c>
      <c r="O4287" s="33">
        <v>-1009.77</v>
      </c>
    </row>
    <row r="4288" spans="1:15" x14ac:dyDescent="0.25">
      <c r="A4288" s="30">
        <v>106</v>
      </c>
      <c r="B4288" s="31" t="s">
        <v>113</v>
      </c>
      <c r="C4288" s="31" t="s">
        <v>15</v>
      </c>
      <c r="D4288" s="31">
        <v>7</v>
      </c>
      <c r="E4288" s="31">
        <v>4.5</v>
      </c>
      <c r="F4288" s="32">
        <v>45717</v>
      </c>
      <c r="G4288" s="33">
        <v>54794.79</v>
      </c>
      <c r="H4288" s="31">
        <v>0</v>
      </c>
      <c r="I4288" s="33">
        <v>1513</v>
      </c>
      <c r="J4288" s="33">
        <v>17556.560000000001</v>
      </c>
      <c r="K4288" s="33">
        <v>4440.5600000000004</v>
      </c>
      <c r="L4288" s="31">
        <v>182.97</v>
      </c>
      <c r="M4288" s="31"/>
      <c r="N4288" s="33">
        <v>78487.88</v>
      </c>
      <c r="O4288" s="33">
        <v>-1729.98</v>
      </c>
    </row>
    <row r="4289" spans="1:15" x14ac:dyDescent="0.25">
      <c r="A4289" s="30">
        <v>83</v>
      </c>
      <c r="B4289" s="31" t="s">
        <v>62</v>
      </c>
      <c r="C4289" s="31" t="s">
        <v>15</v>
      </c>
      <c r="D4289" s="31">
        <v>6</v>
      </c>
      <c r="E4289" s="31">
        <v>4.5</v>
      </c>
      <c r="F4289" s="32">
        <v>45717</v>
      </c>
      <c r="G4289" s="33">
        <v>55385.93</v>
      </c>
      <c r="H4289" s="31">
        <v>0</v>
      </c>
      <c r="I4289" s="33">
        <v>1595</v>
      </c>
      <c r="J4289" s="33">
        <v>21998.06</v>
      </c>
      <c r="K4289" s="33">
        <v>4905.5</v>
      </c>
      <c r="L4289" s="33">
        <v>1664.96</v>
      </c>
      <c r="M4289" s="33"/>
      <c r="N4289" s="33">
        <v>85549.45</v>
      </c>
      <c r="O4289" s="31">
        <v>-843.45</v>
      </c>
    </row>
    <row r="4290" spans="1:15" x14ac:dyDescent="0.25">
      <c r="A4290" s="30">
        <v>14</v>
      </c>
      <c r="B4290" s="31" t="s">
        <v>24</v>
      </c>
      <c r="C4290" s="31" t="s">
        <v>15</v>
      </c>
      <c r="D4290" s="31">
        <v>6</v>
      </c>
      <c r="E4290" s="31">
        <v>4.5</v>
      </c>
      <c r="F4290" s="32">
        <v>45717</v>
      </c>
      <c r="G4290" s="33">
        <v>56597</v>
      </c>
      <c r="H4290" s="33">
        <v>1038.25</v>
      </c>
      <c r="I4290" s="31">
        <v>547</v>
      </c>
      <c r="J4290" s="33">
        <v>23275.03</v>
      </c>
      <c r="K4290" s="33">
        <v>5065.7299999999996</v>
      </c>
      <c r="L4290" s="31">
        <v>0</v>
      </c>
      <c r="M4290" s="31"/>
      <c r="N4290" s="33">
        <v>86523.01</v>
      </c>
      <c r="O4290" s="33">
        <v>-1569.3</v>
      </c>
    </row>
    <row r="4291" spans="1:15" x14ac:dyDescent="0.25">
      <c r="A4291" s="30">
        <v>63</v>
      </c>
      <c r="B4291" s="31" t="s">
        <v>56</v>
      </c>
      <c r="C4291" s="31" t="s">
        <v>15</v>
      </c>
      <c r="D4291" s="31">
        <v>8</v>
      </c>
      <c r="E4291" s="31">
        <v>6</v>
      </c>
      <c r="F4291" s="32">
        <v>45717</v>
      </c>
      <c r="G4291" s="33">
        <v>107457.31</v>
      </c>
      <c r="H4291" s="31">
        <v>0</v>
      </c>
      <c r="I4291" s="33">
        <v>1327.18</v>
      </c>
      <c r="J4291" s="33">
        <v>37054.15</v>
      </c>
      <c r="K4291" s="33">
        <v>6055.87</v>
      </c>
      <c r="L4291" s="33">
        <v>5294.75</v>
      </c>
      <c r="M4291" s="33"/>
      <c r="N4291" s="33">
        <v>157189.26</v>
      </c>
      <c r="O4291" s="33">
        <v>-1800.9</v>
      </c>
    </row>
    <row r="4292" spans="1:15" x14ac:dyDescent="0.25">
      <c r="A4292" s="30">
        <v>79</v>
      </c>
      <c r="B4292" s="31" t="s">
        <v>123</v>
      </c>
      <c r="C4292" s="31" t="s">
        <v>38</v>
      </c>
      <c r="D4292" s="31">
        <v>7</v>
      </c>
      <c r="E4292" s="31">
        <v>7</v>
      </c>
      <c r="F4292" s="32">
        <v>45717</v>
      </c>
      <c r="G4292" s="33">
        <v>38782.82</v>
      </c>
      <c r="H4292" s="33">
        <v>1569.6</v>
      </c>
      <c r="I4292" s="31">
        <v>990</v>
      </c>
      <c r="J4292" s="33">
        <v>10460.950000000001</v>
      </c>
      <c r="K4292" s="33">
        <v>4450.38</v>
      </c>
      <c r="L4292" s="31">
        <v>189.92</v>
      </c>
      <c r="M4292" s="31"/>
      <c r="N4292" s="33">
        <v>56443.67</v>
      </c>
      <c r="O4292" s="31">
        <v>-426.28</v>
      </c>
    </row>
    <row r="4293" spans="1:15" x14ac:dyDescent="0.25">
      <c r="A4293" s="30">
        <v>133</v>
      </c>
      <c r="B4293" s="31" t="s">
        <v>135</v>
      </c>
      <c r="C4293" s="31" t="s">
        <v>32</v>
      </c>
      <c r="D4293" s="31">
        <v>7</v>
      </c>
      <c r="E4293" s="31">
        <v>7</v>
      </c>
      <c r="F4293" s="32">
        <v>45717</v>
      </c>
      <c r="G4293" s="33">
        <v>58942.38</v>
      </c>
      <c r="H4293" s="33">
        <v>1370</v>
      </c>
      <c r="I4293" s="33">
        <v>6750</v>
      </c>
      <c r="J4293" s="33">
        <v>22179.22</v>
      </c>
      <c r="K4293" s="33">
        <v>7564.51</v>
      </c>
      <c r="L4293" s="33">
        <v>2745.97</v>
      </c>
      <c r="M4293" s="33"/>
      <c r="N4293" s="33">
        <v>99552.08</v>
      </c>
      <c r="O4293" s="33">
        <v>-1030.4000000000001</v>
      </c>
    </row>
    <row r="4294" spans="1:15" x14ac:dyDescent="0.25">
      <c r="A4294" s="30">
        <v>65</v>
      </c>
      <c r="B4294" s="31" t="s">
        <v>82</v>
      </c>
      <c r="C4294" s="31" t="s">
        <v>15</v>
      </c>
      <c r="D4294" s="31">
        <v>8</v>
      </c>
      <c r="E4294" s="31">
        <v>6</v>
      </c>
      <c r="F4294" s="32">
        <v>45717</v>
      </c>
      <c r="G4294" s="33">
        <v>33468.31</v>
      </c>
      <c r="H4294" s="31">
        <v>590</v>
      </c>
      <c r="I4294" s="31">
        <v>80</v>
      </c>
      <c r="J4294" s="33">
        <v>14251.57</v>
      </c>
      <c r="K4294" s="33">
        <v>4359.7</v>
      </c>
      <c r="L4294" s="31">
        <v>20</v>
      </c>
      <c r="M4294" s="31"/>
      <c r="N4294" s="33">
        <v>52769.58</v>
      </c>
      <c r="O4294" s="31">
        <v>-897.62</v>
      </c>
    </row>
    <row r="4295" spans="1:15" x14ac:dyDescent="0.25">
      <c r="A4295" s="30">
        <v>24</v>
      </c>
      <c r="B4295" s="31" t="s">
        <v>39</v>
      </c>
      <c r="C4295" s="31" t="s">
        <v>36</v>
      </c>
      <c r="D4295" s="31">
        <v>6</v>
      </c>
      <c r="E4295" s="31">
        <v>6</v>
      </c>
      <c r="F4295" s="32">
        <v>45717</v>
      </c>
      <c r="G4295" s="33">
        <v>52816.06</v>
      </c>
      <c r="H4295" s="33">
        <v>3018</v>
      </c>
      <c r="I4295" s="33">
        <v>2422</v>
      </c>
      <c r="J4295" s="33">
        <v>14871.75</v>
      </c>
      <c r="K4295" s="33">
        <v>3110</v>
      </c>
      <c r="L4295" s="31">
        <v>499</v>
      </c>
      <c r="M4295" s="31"/>
      <c r="N4295" s="33">
        <v>76736.81</v>
      </c>
      <c r="O4295" s="31">
        <v>-473.4</v>
      </c>
    </row>
    <row r="4296" spans="1:15" x14ac:dyDescent="0.25">
      <c r="A4296" s="30">
        <v>90</v>
      </c>
      <c r="B4296" s="31" t="s">
        <v>90</v>
      </c>
      <c r="C4296" s="31" t="s">
        <v>38</v>
      </c>
      <c r="D4296" s="31">
        <v>6</v>
      </c>
      <c r="E4296" s="31">
        <v>7</v>
      </c>
      <c r="F4296" s="32">
        <v>45717</v>
      </c>
      <c r="G4296" s="33">
        <v>42556.28</v>
      </c>
      <c r="H4296" s="33">
        <v>2460</v>
      </c>
      <c r="I4296" s="31">
        <v>433.5</v>
      </c>
      <c r="J4296" s="33">
        <v>19209.13</v>
      </c>
      <c r="K4296" s="33">
        <v>6524.7</v>
      </c>
      <c r="L4296" s="31">
        <v>35</v>
      </c>
      <c r="M4296" s="31"/>
      <c r="N4296" s="33">
        <v>71218.61</v>
      </c>
      <c r="O4296" s="31">
        <v>-507.33</v>
      </c>
    </row>
    <row r="4297" spans="1:15" x14ac:dyDescent="0.25">
      <c r="A4297" s="30">
        <v>132</v>
      </c>
      <c r="B4297" s="31" t="s">
        <v>122</v>
      </c>
      <c r="C4297" s="31" t="s">
        <v>38</v>
      </c>
      <c r="D4297" s="31">
        <v>10</v>
      </c>
      <c r="E4297" s="31">
        <v>7</v>
      </c>
      <c r="F4297" s="32">
        <v>45717</v>
      </c>
      <c r="G4297" s="33">
        <v>52893.98</v>
      </c>
      <c r="H4297" s="33">
        <v>4700</v>
      </c>
      <c r="I4297" s="33">
        <v>5802</v>
      </c>
      <c r="J4297" s="33">
        <v>19341.62</v>
      </c>
      <c r="K4297" s="33">
        <v>8090.1</v>
      </c>
      <c r="L4297" s="31">
        <v>208.25</v>
      </c>
      <c r="M4297" s="31"/>
      <c r="N4297" s="33">
        <v>91035.95</v>
      </c>
      <c r="O4297" s="31">
        <v>-471.42</v>
      </c>
    </row>
    <row r="4298" spans="1:15" x14ac:dyDescent="0.25">
      <c r="A4298" s="30">
        <v>140</v>
      </c>
      <c r="B4298" s="31" t="s">
        <v>130</v>
      </c>
      <c r="C4298" s="31" t="s">
        <v>38</v>
      </c>
      <c r="D4298" s="31">
        <v>7</v>
      </c>
      <c r="E4298" s="31">
        <v>7</v>
      </c>
      <c r="F4298" s="32">
        <v>45717</v>
      </c>
      <c r="G4298" s="33">
        <v>62863.31</v>
      </c>
      <c r="H4298" s="33">
        <v>4016</v>
      </c>
      <c r="I4298" s="31">
        <v>950.88</v>
      </c>
      <c r="J4298" s="33">
        <v>21636.71</v>
      </c>
      <c r="K4298" s="33">
        <v>10305.799999999999</v>
      </c>
      <c r="L4298" s="31">
        <v>331.5</v>
      </c>
      <c r="M4298" s="31"/>
      <c r="N4298" s="33">
        <v>100104.2</v>
      </c>
      <c r="O4298" s="33">
        <v>2495.83</v>
      </c>
    </row>
    <row r="4299" spans="1:15" x14ac:dyDescent="0.25">
      <c r="A4299" s="30">
        <v>137</v>
      </c>
      <c r="B4299" s="31" t="s">
        <v>120</v>
      </c>
      <c r="C4299" s="31" t="s">
        <v>32</v>
      </c>
      <c r="D4299" s="31">
        <v>8</v>
      </c>
      <c r="E4299" s="31">
        <v>7</v>
      </c>
      <c r="F4299" s="32">
        <v>45717</v>
      </c>
      <c r="G4299" s="33">
        <v>66180.7</v>
      </c>
      <c r="H4299" s="31">
        <v>0</v>
      </c>
      <c r="I4299" s="31">
        <v>360</v>
      </c>
      <c r="J4299" s="33">
        <v>44948.55</v>
      </c>
      <c r="K4299" s="33">
        <v>29128.62</v>
      </c>
      <c r="L4299" s="31">
        <v>155</v>
      </c>
      <c r="M4299" s="31"/>
      <c r="N4299" s="33">
        <v>140772.87</v>
      </c>
      <c r="O4299" s="33">
        <v>-2264.8000000000002</v>
      </c>
    </row>
    <row r="4300" spans="1:15" x14ac:dyDescent="0.25">
      <c r="A4300" s="30">
        <v>21</v>
      </c>
      <c r="B4300" s="31" t="s">
        <v>33</v>
      </c>
      <c r="C4300" s="31" t="s">
        <v>15</v>
      </c>
      <c r="D4300" s="31">
        <v>6</v>
      </c>
      <c r="E4300" s="31">
        <v>6</v>
      </c>
      <c r="F4300" s="32">
        <v>45717</v>
      </c>
      <c r="G4300" s="33">
        <v>72032</v>
      </c>
      <c r="H4300" s="31">
        <v>300</v>
      </c>
      <c r="I4300" s="33">
        <v>1562.51</v>
      </c>
      <c r="J4300" s="33">
        <v>32352.37</v>
      </c>
      <c r="K4300" s="33">
        <v>6587.8</v>
      </c>
      <c r="L4300" s="33">
        <v>4328.75</v>
      </c>
      <c r="M4300" s="33"/>
      <c r="N4300" s="33">
        <v>117163.43</v>
      </c>
      <c r="O4300" s="33">
        <v>-1373.26</v>
      </c>
    </row>
    <row r="4301" spans="1:15" x14ac:dyDescent="0.25">
      <c r="A4301" s="30">
        <v>146</v>
      </c>
      <c r="B4301" s="31" t="s">
        <v>119</v>
      </c>
      <c r="C4301" s="31" t="s">
        <v>15</v>
      </c>
      <c r="D4301" s="31">
        <v>8</v>
      </c>
      <c r="E4301" s="31">
        <v>6</v>
      </c>
      <c r="F4301" s="32">
        <v>45717</v>
      </c>
      <c r="G4301" s="33">
        <v>51923</v>
      </c>
      <c r="H4301" s="31">
        <v>700</v>
      </c>
      <c r="I4301" s="31">
        <v>40</v>
      </c>
      <c r="J4301" s="33">
        <v>22740.87</v>
      </c>
      <c r="K4301" s="33">
        <v>4562</v>
      </c>
      <c r="L4301" s="31">
        <v>172</v>
      </c>
      <c r="M4301" s="31"/>
      <c r="N4301" s="33">
        <v>80137.87</v>
      </c>
      <c r="O4301" s="33">
        <v>-1609.39</v>
      </c>
    </row>
    <row r="4302" spans="1:15" x14ac:dyDescent="0.25">
      <c r="A4302" s="30">
        <v>54</v>
      </c>
      <c r="B4302" s="31" t="s">
        <v>65</v>
      </c>
      <c r="C4302" s="31" t="s">
        <v>15</v>
      </c>
      <c r="D4302" s="31">
        <v>8</v>
      </c>
      <c r="E4302" s="31">
        <v>6</v>
      </c>
      <c r="F4302" s="32">
        <v>45717</v>
      </c>
      <c r="G4302" s="33">
        <v>63088.17</v>
      </c>
      <c r="H4302" s="31">
        <v>0</v>
      </c>
      <c r="I4302" s="31">
        <v>240</v>
      </c>
      <c r="J4302" s="33">
        <v>20144.91</v>
      </c>
      <c r="K4302" s="33">
        <v>3111</v>
      </c>
      <c r="L4302" s="31">
        <v>0</v>
      </c>
      <c r="M4302" s="31"/>
      <c r="N4302" s="33">
        <v>86584.08</v>
      </c>
      <c r="O4302" s="33">
        <v>-1880.57</v>
      </c>
    </row>
    <row r="4303" spans="1:15" x14ac:dyDescent="0.25">
      <c r="A4303" s="30">
        <v>86</v>
      </c>
      <c r="B4303" s="31" t="s">
        <v>104</v>
      </c>
      <c r="C4303" s="31" t="s">
        <v>105</v>
      </c>
      <c r="D4303" s="31">
        <v>7</v>
      </c>
      <c r="E4303" s="31">
        <v>7</v>
      </c>
      <c r="F4303" s="32">
        <v>45717</v>
      </c>
      <c r="G4303" s="33">
        <v>70706.009999999995</v>
      </c>
      <c r="H4303" s="33">
        <v>2871.75</v>
      </c>
      <c r="I4303" s="33">
        <v>1967.1</v>
      </c>
      <c r="J4303" s="33">
        <v>24535.19</v>
      </c>
      <c r="K4303" s="33">
        <v>8300.7000000000007</v>
      </c>
      <c r="L4303" s="31">
        <v>140.30000000000001</v>
      </c>
      <c r="M4303" s="31"/>
      <c r="N4303" s="33">
        <v>108521.05</v>
      </c>
      <c r="O4303" s="33">
        <v>-1163.4100000000001</v>
      </c>
    </row>
    <row r="4304" spans="1:15" x14ac:dyDescent="0.25">
      <c r="A4304" s="30">
        <v>136</v>
      </c>
      <c r="B4304" s="31" t="s">
        <v>134</v>
      </c>
      <c r="C4304" s="31" t="s">
        <v>32</v>
      </c>
      <c r="D4304" s="31">
        <v>8</v>
      </c>
      <c r="E4304" s="31">
        <v>7</v>
      </c>
      <c r="F4304" s="32">
        <v>45717</v>
      </c>
      <c r="G4304" s="33">
        <v>49978.37</v>
      </c>
      <c r="H4304" s="33">
        <v>2029.75</v>
      </c>
      <c r="I4304" s="33">
        <v>1270</v>
      </c>
      <c r="J4304" s="33">
        <v>39895.21</v>
      </c>
      <c r="K4304" s="33">
        <v>19281.169999999998</v>
      </c>
      <c r="L4304" s="31">
        <v>77</v>
      </c>
      <c r="M4304" s="31"/>
      <c r="N4304" s="33">
        <v>112531.5</v>
      </c>
      <c r="O4304" s="33">
        <v>-2446.35</v>
      </c>
    </row>
    <row r="4305" spans="1:15" x14ac:dyDescent="0.25">
      <c r="A4305" s="30">
        <v>38</v>
      </c>
      <c r="B4305" s="31" t="s">
        <v>53</v>
      </c>
      <c r="C4305" s="31" t="s">
        <v>15</v>
      </c>
      <c r="D4305" s="31">
        <v>8</v>
      </c>
      <c r="E4305" s="31">
        <v>6</v>
      </c>
      <c r="F4305" s="32">
        <v>45717</v>
      </c>
      <c r="G4305" s="33">
        <v>53042.02</v>
      </c>
      <c r="H4305" s="33">
        <v>1453.31</v>
      </c>
      <c r="I4305" s="33">
        <v>2100</v>
      </c>
      <c r="J4305" s="33">
        <v>29382.639999999999</v>
      </c>
      <c r="K4305" s="33">
        <v>4670.18</v>
      </c>
      <c r="L4305" s="31">
        <v>82.04</v>
      </c>
      <c r="M4305" s="31"/>
      <c r="N4305" s="33">
        <v>90730.19</v>
      </c>
      <c r="O4305" s="31">
        <v>-487.47</v>
      </c>
    </row>
    <row r="4306" spans="1:15" x14ac:dyDescent="0.25">
      <c r="A4306" s="30">
        <v>80</v>
      </c>
      <c r="B4306" s="31" t="s">
        <v>94</v>
      </c>
      <c r="C4306" s="31" t="s">
        <v>15</v>
      </c>
      <c r="D4306" s="31">
        <v>7</v>
      </c>
      <c r="E4306" s="31">
        <v>7</v>
      </c>
      <c r="F4306" s="32">
        <v>45717</v>
      </c>
      <c r="G4306" s="33">
        <v>43242.35</v>
      </c>
      <c r="H4306" s="31">
        <v>425</v>
      </c>
      <c r="I4306" s="31">
        <v>160</v>
      </c>
      <c r="J4306" s="33">
        <v>23748.799999999999</v>
      </c>
      <c r="K4306" s="33">
        <v>3497.24</v>
      </c>
      <c r="L4306" s="31">
        <v>166.97</v>
      </c>
      <c r="M4306" s="31"/>
      <c r="N4306" s="33">
        <v>71240.36</v>
      </c>
      <c r="O4306" s="31">
        <v>-43.64</v>
      </c>
    </row>
    <row r="4307" spans="1:15" ht="30" x14ac:dyDescent="0.25">
      <c r="A4307" s="30">
        <v>82</v>
      </c>
      <c r="B4307" s="31" t="s">
        <v>87</v>
      </c>
      <c r="C4307" s="31" t="s">
        <v>59</v>
      </c>
      <c r="D4307" s="31">
        <v>7</v>
      </c>
      <c r="E4307" s="31">
        <v>0</v>
      </c>
      <c r="F4307" s="32">
        <v>45717</v>
      </c>
      <c r="G4307" s="33">
        <v>22227.5</v>
      </c>
      <c r="H4307" s="31">
        <v>0</v>
      </c>
      <c r="I4307" s="31">
        <v>0</v>
      </c>
      <c r="J4307" s="33">
        <v>7444.75</v>
      </c>
      <c r="K4307" s="33">
        <v>3141.1</v>
      </c>
      <c r="L4307" s="31">
        <v>0</v>
      </c>
      <c r="M4307" s="31"/>
      <c r="N4307" s="33">
        <v>32813.35</v>
      </c>
      <c r="O4307" s="31">
        <v>-285</v>
      </c>
    </row>
    <row r="4308" spans="1:15" x14ac:dyDescent="0.25">
      <c r="A4308" s="30">
        <v>902</v>
      </c>
      <c r="B4308" s="31" t="s">
        <v>140</v>
      </c>
      <c r="C4308" s="31" t="s">
        <v>36</v>
      </c>
      <c r="D4308" s="31">
        <v>8</v>
      </c>
      <c r="E4308" s="31">
        <v>0</v>
      </c>
      <c r="F4308" s="32">
        <v>45717</v>
      </c>
      <c r="G4308" s="33">
        <v>21356.01</v>
      </c>
      <c r="H4308" s="33">
        <v>1680</v>
      </c>
      <c r="I4308" s="31">
        <v>0</v>
      </c>
      <c r="J4308" s="33">
        <v>10801.5</v>
      </c>
      <c r="K4308" s="33">
        <v>2155</v>
      </c>
      <c r="L4308" s="31">
        <v>55</v>
      </c>
      <c r="M4308" s="31"/>
      <c r="N4308" s="33">
        <v>36047.51</v>
      </c>
      <c r="O4308" s="31">
        <v>300</v>
      </c>
    </row>
    <row r="4309" spans="1:15" x14ac:dyDescent="0.25">
      <c r="A4309" s="30">
        <v>37</v>
      </c>
      <c r="B4309" s="31" t="s">
        <v>51</v>
      </c>
      <c r="C4309" s="31" t="s">
        <v>36</v>
      </c>
      <c r="D4309" s="31">
        <v>7</v>
      </c>
      <c r="E4309" s="31">
        <v>6</v>
      </c>
      <c r="F4309" s="32">
        <v>45717</v>
      </c>
      <c r="G4309" s="33">
        <v>51747.93</v>
      </c>
      <c r="H4309" s="31">
        <v>0</v>
      </c>
      <c r="I4309" s="31">
        <v>585</v>
      </c>
      <c r="J4309" s="33">
        <v>19652.02</v>
      </c>
      <c r="K4309" s="33">
        <v>5204.8100000000004</v>
      </c>
      <c r="L4309" s="31">
        <v>0</v>
      </c>
      <c r="M4309" s="31"/>
      <c r="N4309" s="33">
        <v>77189.759999999995</v>
      </c>
      <c r="O4309" s="33">
        <v>-1372.63</v>
      </c>
    </row>
    <row r="4310" spans="1:15" x14ac:dyDescent="0.25">
      <c r="A4310" s="30">
        <v>116</v>
      </c>
      <c r="B4310" s="31" t="s">
        <v>129</v>
      </c>
      <c r="C4310" s="31" t="s">
        <v>15</v>
      </c>
      <c r="D4310" s="31">
        <v>8</v>
      </c>
      <c r="E4310" s="31">
        <v>6</v>
      </c>
      <c r="F4310" s="32">
        <v>45717</v>
      </c>
      <c r="G4310" s="33">
        <v>73921.490000000005</v>
      </c>
      <c r="H4310" s="33">
        <v>1500</v>
      </c>
      <c r="I4310" s="33">
        <v>1200</v>
      </c>
      <c r="J4310" s="33">
        <v>29847</v>
      </c>
      <c r="K4310" s="33">
        <v>4851</v>
      </c>
      <c r="L4310" s="31">
        <v>72</v>
      </c>
      <c r="M4310" s="31"/>
      <c r="N4310" s="33">
        <v>111391.49</v>
      </c>
      <c r="O4310" s="33">
        <v>-1171.3399999999999</v>
      </c>
    </row>
    <row r="4311" spans="1:15" ht="30" x14ac:dyDescent="0.25">
      <c r="A4311" s="30">
        <v>81</v>
      </c>
      <c r="B4311" s="31" t="s">
        <v>91</v>
      </c>
      <c r="C4311" s="31" t="s">
        <v>59</v>
      </c>
      <c r="D4311" s="31">
        <v>7</v>
      </c>
      <c r="E4311" s="31">
        <v>0</v>
      </c>
      <c r="F4311" s="32">
        <v>45717</v>
      </c>
      <c r="G4311" s="33">
        <v>10984.5</v>
      </c>
      <c r="H4311" s="31">
        <v>0</v>
      </c>
      <c r="I4311" s="31">
        <v>0</v>
      </c>
      <c r="J4311" s="33">
        <v>3961.05</v>
      </c>
      <c r="K4311" s="33">
        <v>2014.28</v>
      </c>
      <c r="L4311" s="31">
        <v>0</v>
      </c>
      <c r="M4311" s="31"/>
      <c r="N4311" s="33">
        <v>16959.830000000002</v>
      </c>
      <c r="O4311" s="31">
        <v>0</v>
      </c>
    </row>
    <row r="4312" spans="1:15" x14ac:dyDescent="0.25">
      <c r="A4312" s="30">
        <v>118</v>
      </c>
      <c r="B4312" s="31" t="s">
        <v>102</v>
      </c>
      <c r="C4312" s="31" t="s">
        <v>15</v>
      </c>
      <c r="D4312" s="31">
        <v>8</v>
      </c>
      <c r="E4312" s="31">
        <v>7</v>
      </c>
      <c r="F4312" s="32">
        <v>45717</v>
      </c>
      <c r="G4312" s="33">
        <v>62511.92</v>
      </c>
      <c r="H4312" s="31">
        <v>875</v>
      </c>
      <c r="I4312" s="31">
        <v>595</v>
      </c>
      <c r="J4312" s="33">
        <v>35753.25</v>
      </c>
      <c r="K4312" s="33">
        <v>9712.9500000000007</v>
      </c>
      <c r="L4312" s="31">
        <v>114.21</v>
      </c>
      <c r="M4312" s="31"/>
      <c r="N4312" s="33">
        <v>109562.33</v>
      </c>
      <c r="O4312" s="33">
        <v>-2047.03</v>
      </c>
    </row>
    <row r="4313" spans="1:15" x14ac:dyDescent="0.25">
      <c r="A4313" s="30">
        <v>53</v>
      </c>
      <c r="B4313" s="31" t="s">
        <v>66</v>
      </c>
      <c r="C4313" s="31" t="s">
        <v>36</v>
      </c>
      <c r="D4313" s="31">
        <v>6</v>
      </c>
      <c r="E4313" s="31">
        <v>6</v>
      </c>
      <c r="F4313" s="32">
        <v>45717</v>
      </c>
      <c r="G4313" s="33">
        <v>45222.98</v>
      </c>
      <c r="H4313" s="33">
        <v>2250</v>
      </c>
      <c r="I4313" s="31">
        <v>315</v>
      </c>
      <c r="J4313" s="33">
        <v>17006.400000000001</v>
      </c>
      <c r="K4313" s="33">
        <v>7766.22</v>
      </c>
      <c r="L4313" s="31">
        <v>0</v>
      </c>
      <c r="M4313" s="31"/>
      <c r="N4313" s="33">
        <v>72560.600000000006</v>
      </c>
      <c r="O4313" s="33">
        <v>-1703.34</v>
      </c>
    </row>
    <row r="4314" spans="1:15" x14ac:dyDescent="0.25">
      <c r="A4314" s="30">
        <v>94</v>
      </c>
      <c r="B4314" s="31" t="s">
        <v>124</v>
      </c>
      <c r="C4314" s="31" t="s">
        <v>38</v>
      </c>
      <c r="D4314" s="31">
        <v>7</v>
      </c>
      <c r="E4314" s="31">
        <v>7</v>
      </c>
      <c r="F4314" s="32">
        <v>45717</v>
      </c>
      <c r="G4314" s="33">
        <v>29800.85</v>
      </c>
      <c r="H4314" s="31">
        <v>60</v>
      </c>
      <c r="I4314" s="31">
        <v>828</v>
      </c>
      <c r="J4314" s="33">
        <v>12057.5</v>
      </c>
      <c r="K4314" s="33">
        <v>2477.5500000000002</v>
      </c>
      <c r="L4314" s="31">
        <v>62</v>
      </c>
      <c r="M4314" s="31"/>
      <c r="N4314" s="33">
        <v>45285.9</v>
      </c>
      <c r="O4314" s="31">
        <v>539.95000000000005</v>
      </c>
    </row>
    <row r="4315" spans="1:15" ht="30" x14ac:dyDescent="0.25">
      <c r="A4315" s="30">
        <v>109</v>
      </c>
      <c r="B4315" s="31" t="s">
        <v>99</v>
      </c>
      <c r="C4315" s="31" t="s">
        <v>20</v>
      </c>
      <c r="D4315" s="31">
        <v>7</v>
      </c>
      <c r="E4315" s="31">
        <v>6</v>
      </c>
      <c r="F4315" s="32">
        <v>45717</v>
      </c>
      <c r="G4315" s="33">
        <v>68902.39</v>
      </c>
      <c r="H4315" s="33">
        <v>2147.5</v>
      </c>
      <c r="I4315" s="31">
        <v>456</v>
      </c>
      <c r="J4315" s="33">
        <v>27264.240000000002</v>
      </c>
      <c r="K4315" s="33">
        <v>4318.6400000000003</v>
      </c>
      <c r="L4315" s="31">
        <v>0</v>
      </c>
      <c r="M4315" s="31"/>
      <c r="N4315" s="33">
        <v>103088.77</v>
      </c>
      <c r="O4315" s="33">
        <v>-1834.43</v>
      </c>
    </row>
    <row r="4316" spans="1:15" ht="30" x14ac:dyDescent="0.25">
      <c r="A4316" s="30">
        <v>31</v>
      </c>
      <c r="B4316" s="31" t="s">
        <v>45</v>
      </c>
      <c r="C4316" s="31" t="s">
        <v>20</v>
      </c>
      <c r="D4316" s="31">
        <v>7</v>
      </c>
      <c r="E4316" s="31">
        <v>6</v>
      </c>
      <c r="F4316" s="32">
        <v>45717</v>
      </c>
      <c r="G4316" s="33">
        <v>60887.5</v>
      </c>
      <c r="H4316" s="31">
        <v>0</v>
      </c>
      <c r="I4316" s="31">
        <v>0</v>
      </c>
      <c r="J4316" s="33">
        <v>34065.949999999997</v>
      </c>
      <c r="K4316" s="33">
        <v>6009.3</v>
      </c>
      <c r="L4316" s="31">
        <v>15</v>
      </c>
      <c r="M4316" s="31"/>
      <c r="N4316" s="33">
        <v>100977.75</v>
      </c>
      <c r="O4316" s="31">
        <v>-335.68</v>
      </c>
    </row>
    <row r="4317" spans="1:15" ht="30" x14ac:dyDescent="0.25">
      <c r="A4317" s="30">
        <v>9</v>
      </c>
      <c r="B4317" s="31" t="s">
        <v>19</v>
      </c>
      <c r="C4317" s="31" t="s">
        <v>20</v>
      </c>
      <c r="D4317" s="31">
        <v>5</v>
      </c>
      <c r="E4317" s="31">
        <v>6</v>
      </c>
      <c r="F4317" s="32">
        <v>45717</v>
      </c>
      <c r="G4317" s="33">
        <v>34028.400000000001</v>
      </c>
      <c r="H4317" s="31">
        <v>0</v>
      </c>
      <c r="I4317" s="31">
        <v>0</v>
      </c>
      <c r="J4317" s="33">
        <v>17799.3</v>
      </c>
      <c r="K4317" s="33">
        <v>2783.95</v>
      </c>
      <c r="L4317" s="31">
        <v>35.979999999999997</v>
      </c>
      <c r="M4317" s="31"/>
      <c r="N4317" s="33">
        <v>54647.63</v>
      </c>
      <c r="O4317" s="31">
        <v>-602.45000000000005</v>
      </c>
    </row>
    <row r="4318" spans="1:15" x14ac:dyDescent="0.25">
      <c r="A4318" s="30">
        <v>76</v>
      </c>
      <c r="B4318" s="31" t="s">
        <v>74</v>
      </c>
      <c r="C4318" s="31" t="s">
        <v>15</v>
      </c>
      <c r="D4318" s="31">
        <v>7</v>
      </c>
      <c r="E4318" s="31">
        <v>6</v>
      </c>
      <c r="F4318" s="32">
        <v>45717</v>
      </c>
      <c r="G4318" s="33">
        <v>55389.5</v>
      </c>
      <c r="H4318" s="31">
        <v>0</v>
      </c>
      <c r="I4318" s="31">
        <v>0</v>
      </c>
      <c r="J4318" s="33">
        <v>27382.12</v>
      </c>
      <c r="K4318" s="33">
        <v>2031.8</v>
      </c>
      <c r="L4318" s="31">
        <v>0</v>
      </c>
      <c r="M4318" s="31"/>
      <c r="N4318" s="33">
        <v>84803.42</v>
      </c>
      <c r="O4318" s="33">
        <v>-1132.92</v>
      </c>
    </row>
    <row r="4319" spans="1:15" ht="30" x14ac:dyDescent="0.25">
      <c r="A4319" s="30">
        <v>15</v>
      </c>
      <c r="B4319" s="31" t="s">
        <v>26</v>
      </c>
      <c r="C4319" s="31" t="s">
        <v>20</v>
      </c>
      <c r="D4319" s="31">
        <v>7</v>
      </c>
      <c r="E4319" s="31">
        <v>6</v>
      </c>
      <c r="F4319" s="32">
        <v>45717</v>
      </c>
      <c r="G4319" s="33">
        <v>63600.2</v>
      </c>
      <c r="H4319" s="31">
        <v>0</v>
      </c>
      <c r="I4319" s="33">
        <v>2105</v>
      </c>
      <c r="J4319" s="33">
        <v>34698.5</v>
      </c>
      <c r="K4319" s="33">
        <v>4029.85</v>
      </c>
      <c r="L4319" s="33">
        <v>2145.39</v>
      </c>
      <c r="M4319" s="33"/>
      <c r="N4319" s="33">
        <v>106578.94</v>
      </c>
      <c r="O4319" s="33">
        <v>-1424.19</v>
      </c>
    </row>
    <row r="4320" spans="1:15" x14ac:dyDescent="0.25">
      <c r="A4320" s="30">
        <v>44</v>
      </c>
      <c r="B4320" s="31" t="s">
        <v>84</v>
      </c>
      <c r="C4320" s="31" t="s">
        <v>15</v>
      </c>
      <c r="D4320" s="31">
        <v>7</v>
      </c>
      <c r="E4320" s="31">
        <v>6</v>
      </c>
      <c r="F4320" s="32">
        <v>45717</v>
      </c>
      <c r="G4320" s="33">
        <v>82707.990000000005</v>
      </c>
      <c r="H4320" s="33">
        <v>4259.5</v>
      </c>
      <c r="I4320" s="33">
        <v>1425</v>
      </c>
      <c r="J4320" s="33">
        <v>33680.42</v>
      </c>
      <c r="K4320" s="33">
        <v>4546.91</v>
      </c>
      <c r="L4320" s="33">
        <v>2839.58</v>
      </c>
      <c r="M4320" s="33"/>
      <c r="N4320" s="33">
        <v>129459.4</v>
      </c>
      <c r="O4320" s="33">
        <v>-2620.4499999999998</v>
      </c>
    </row>
    <row r="4321" spans="1:15" x14ac:dyDescent="0.25">
      <c r="A4321" s="30">
        <v>47</v>
      </c>
      <c r="B4321" s="31" t="s">
        <v>77</v>
      </c>
      <c r="C4321" s="31" t="s">
        <v>36</v>
      </c>
      <c r="D4321" s="31">
        <v>9</v>
      </c>
      <c r="E4321" s="31">
        <v>6</v>
      </c>
      <c r="F4321" s="32">
        <v>45717</v>
      </c>
      <c r="G4321" s="33">
        <v>106056.4</v>
      </c>
      <c r="H4321" s="33">
        <v>4010</v>
      </c>
      <c r="I4321" s="33">
        <v>9461.5</v>
      </c>
      <c r="J4321" s="33">
        <v>42209.13</v>
      </c>
      <c r="K4321" s="33">
        <v>13904.87</v>
      </c>
      <c r="L4321" s="33">
        <v>1098.03</v>
      </c>
      <c r="M4321" s="33"/>
      <c r="N4321" s="33">
        <v>176739.93</v>
      </c>
      <c r="O4321" s="33">
        <v>-2705</v>
      </c>
    </row>
    <row r="4322" spans="1:15" x14ac:dyDescent="0.25">
      <c r="A4322" s="30">
        <v>131</v>
      </c>
      <c r="B4322" s="31" t="s">
        <v>108</v>
      </c>
      <c r="C4322" s="31" t="s">
        <v>15</v>
      </c>
      <c r="D4322" s="31">
        <v>7</v>
      </c>
      <c r="E4322" s="31">
        <v>7</v>
      </c>
      <c r="F4322" s="32">
        <v>45717</v>
      </c>
      <c r="G4322" s="33">
        <v>40870.51</v>
      </c>
      <c r="H4322" s="31">
        <v>0</v>
      </c>
      <c r="I4322" s="31">
        <v>0</v>
      </c>
      <c r="J4322" s="33">
        <v>17685.84</v>
      </c>
      <c r="K4322" s="33">
        <v>3909.47</v>
      </c>
      <c r="L4322" s="31">
        <v>142.94999999999999</v>
      </c>
      <c r="M4322" s="31"/>
      <c r="N4322" s="33">
        <v>62608.77</v>
      </c>
      <c r="O4322" s="31">
        <v>-401.21</v>
      </c>
    </row>
    <row r="4323" spans="1:15" x14ac:dyDescent="0.25">
      <c r="A4323" s="30">
        <v>901</v>
      </c>
      <c r="B4323" s="31" t="s">
        <v>141</v>
      </c>
      <c r="C4323" s="31" t="s">
        <v>36</v>
      </c>
      <c r="D4323" s="31">
        <v>10</v>
      </c>
      <c r="E4323" s="31">
        <v>0</v>
      </c>
      <c r="F4323" s="32">
        <v>45717</v>
      </c>
      <c r="G4323" s="33">
        <v>68754.710000000006</v>
      </c>
      <c r="H4323" s="31">
        <v>0</v>
      </c>
      <c r="I4323" s="33">
        <v>1310</v>
      </c>
      <c r="J4323" s="33">
        <v>25488.78</v>
      </c>
      <c r="K4323" s="33">
        <v>11047.12</v>
      </c>
      <c r="L4323" s="31">
        <v>22</v>
      </c>
      <c r="M4323" s="31"/>
      <c r="N4323" s="33">
        <v>106622.61</v>
      </c>
      <c r="O4323" s="33">
        <v>-1809.52</v>
      </c>
    </row>
    <row r="4324" spans="1:15" x14ac:dyDescent="0.25">
      <c r="A4324" s="30">
        <v>110</v>
      </c>
      <c r="B4324" s="31" t="s">
        <v>148</v>
      </c>
      <c r="C4324" s="31" t="s">
        <v>38</v>
      </c>
      <c r="D4324" s="31">
        <v>7</v>
      </c>
      <c r="E4324" s="31">
        <v>7</v>
      </c>
      <c r="F4324" s="32">
        <v>45717</v>
      </c>
      <c r="G4324" s="33">
        <v>11158.97</v>
      </c>
      <c r="H4324" s="31">
        <v>0</v>
      </c>
      <c r="I4324" s="31">
        <v>150</v>
      </c>
      <c r="J4324" s="33">
        <v>7142.19</v>
      </c>
      <c r="K4324" s="33">
        <v>4350.62</v>
      </c>
      <c r="L4324" s="31">
        <v>639.92999999999995</v>
      </c>
      <c r="M4324" s="31"/>
      <c r="N4324" s="33">
        <v>23441.71</v>
      </c>
      <c r="O4324" s="31">
        <v>0</v>
      </c>
    </row>
    <row r="4325" spans="1:15" x14ac:dyDescent="0.25">
      <c r="A4325" s="30">
        <v>57</v>
      </c>
      <c r="B4325" s="31" t="s">
        <v>86</v>
      </c>
      <c r="C4325" s="31" t="s">
        <v>15</v>
      </c>
      <c r="D4325" s="31">
        <v>7</v>
      </c>
      <c r="E4325" s="31">
        <v>6</v>
      </c>
      <c r="F4325" s="32">
        <v>45748</v>
      </c>
      <c r="G4325" s="33">
        <v>27461.99</v>
      </c>
      <c r="H4325" s="33">
        <v>1690</v>
      </c>
      <c r="I4325" s="31">
        <v>0</v>
      </c>
      <c r="J4325" s="33">
        <v>17494.150000000001</v>
      </c>
      <c r="K4325" s="33">
        <v>3189.01</v>
      </c>
      <c r="L4325" s="31">
        <v>109.99</v>
      </c>
      <c r="M4325" s="31"/>
      <c r="N4325" s="33">
        <v>49945.14</v>
      </c>
      <c r="O4325" s="31">
        <v>-769.74</v>
      </c>
    </row>
    <row r="4326" spans="1:15" x14ac:dyDescent="0.25">
      <c r="A4326" s="30">
        <v>135</v>
      </c>
      <c r="B4326" s="31" t="s">
        <v>107</v>
      </c>
      <c r="C4326" s="31" t="s">
        <v>15</v>
      </c>
      <c r="D4326" s="31">
        <v>7</v>
      </c>
      <c r="E4326" s="31">
        <v>6</v>
      </c>
      <c r="F4326" s="32">
        <v>45748</v>
      </c>
      <c r="G4326" s="33">
        <v>33167.5</v>
      </c>
      <c r="H4326" s="31">
        <v>200</v>
      </c>
      <c r="I4326" s="31">
        <v>570</v>
      </c>
      <c r="J4326" s="33">
        <v>8473.51</v>
      </c>
      <c r="K4326" s="33">
        <v>2078.52</v>
      </c>
      <c r="L4326" s="31">
        <v>239.45</v>
      </c>
      <c r="M4326" s="31"/>
      <c r="N4326" s="33">
        <v>44728.98</v>
      </c>
      <c r="O4326" s="33">
        <v>1102.05</v>
      </c>
    </row>
    <row r="4327" spans="1:15" x14ac:dyDescent="0.25">
      <c r="A4327" s="30">
        <v>92</v>
      </c>
      <c r="B4327" s="31" t="s">
        <v>93</v>
      </c>
      <c r="C4327" s="31" t="s">
        <v>15</v>
      </c>
      <c r="D4327" s="31">
        <v>8</v>
      </c>
      <c r="E4327" s="31">
        <v>7</v>
      </c>
      <c r="F4327" s="32">
        <v>45748</v>
      </c>
      <c r="G4327" s="33">
        <v>41431.300000000003</v>
      </c>
      <c r="H4327" s="31">
        <v>0</v>
      </c>
      <c r="I4327" s="31">
        <v>0</v>
      </c>
      <c r="J4327" s="33">
        <v>14674.92</v>
      </c>
      <c r="K4327" s="33">
        <v>4303.1400000000003</v>
      </c>
      <c r="L4327" s="31">
        <v>0</v>
      </c>
      <c r="M4327" s="31"/>
      <c r="N4327" s="33">
        <v>60409.36</v>
      </c>
      <c r="O4327" s="31">
        <v>-299.54000000000002</v>
      </c>
    </row>
    <row r="4328" spans="1:15" x14ac:dyDescent="0.25">
      <c r="A4328" s="30">
        <v>2</v>
      </c>
      <c r="B4328" s="31" t="s">
        <v>14</v>
      </c>
      <c r="C4328" s="31" t="s">
        <v>15</v>
      </c>
      <c r="D4328" s="31">
        <v>5</v>
      </c>
      <c r="E4328" s="31">
        <v>6</v>
      </c>
      <c r="F4328" s="32">
        <v>45748</v>
      </c>
      <c r="G4328" s="33">
        <v>27343.99</v>
      </c>
      <c r="H4328" s="31">
        <v>0</v>
      </c>
      <c r="I4328" s="31">
        <v>0</v>
      </c>
      <c r="J4328" s="33">
        <v>12205.25</v>
      </c>
      <c r="K4328" s="33">
        <v>1973.07</v>
      </c>
      <c r="L4328" s="31">
        <v>227</v>
      </c>
      <c r="M4328" s="31"/>
      <c r="N4328" s="33">
        <v>41749.31</v>
      </c>
      <c r="O4328" s="31">
        <v>-63.18</v>
      </c>
    </row>
    <row r="4329" spans="1:15" x14ac:dyDescent="0.25">
      <c r="A4329" s="30">
        <v>123</v>
      </c>
      <c r="B4329" s="31" t="s">
        <v>125</v>
      </c>
      <c r="C4329" s="31" t="s">
        <v>15</v>
      </c>
      <c r="D4329" s="31">
        <v>8</v>
      </c>
      <c r="E4329" s="31">
        <v>7</v>
      </c>
      <c r="F4329" s="32">
        <v>45748</v>
      </c>
      <c r="G4329" s="33">
        <v>50405.21</v>
      </c>
      <c r="H4329" s="33">
        <v>4002.5</v>
      </c>
      <c r="I4329" s="31">
        <v>0</v>
      </c>
      <c r="J4329" s="33">
        <v>18052.82</v>
      </c>
      <c r="K4329" s="33">
        <v>5816.12</v>
      </c>
      <c r="L4329" s="31">
        <v>30</v>
      </c>
      <c r="M4329" s="31"/>
      <c r="N4329" s="33">
        <v>78306.649999999994</v>
      </c>
      <c r="O4329" s="31">
        <v>-618.71</v>
      </c>
    </row>
    <row r="4330" spans="1:15" x14ac:dyDescent="0.25">
      <c r="A4330" s="30">
        <v>42</v>
      </c>
      <c r="B4330" s="31" t="s">
        <v>60</v>
      </c>
      <c r="C4330" s="31" t="s">
        <v>15</v>
      </c>
      <c r="D4330" s="31">
        <v>8</v>
      </c>
      <c r="E4330" s="31">
        <v>6</v>
      </c>
      <c r="F4330" s="32">
        <v>45748</v>
      </c>
      <c r="G4330" s="33">
        <v>26848.65</v>
      </c>
      <c r="H4330" s="33">
        <v>1150</v>
      </c>
      <c r="I4330" s="31">
        <v>0</v>
      </c>
      <c r="J4330" s="33">
        <v>10357.32</v>
      </c>
      <c r="K4330" s="33">
        <v>2455.9299999999998</v>
      </c>
      <c r="L4330" s="31">
        <v>17.989999999999998</v>
      </c>
      <c r="M4330" s="31"/>
      <c r="N4330" s="33">
        <v>40829.89</v>
      </c>
      <c r="O4330" s="31">
        <v>-260.05</v>
      </c>
    </row>
    <row r="4331" spans="1:15" x14ac:dyDescent="0.25">
      <c r="A4331" s="30">
        <v>168</v>
      </c>
      <c r="B4331" s="31" t="s">
        <v>147</v>
      </c>
      <c r="C4331" s="31" t="s">
        <v>15</v>
      </c>
      <c r="D4331" s="31">
        <v>7</v>
      </c>
      <c r="E4331" s="31">
        <v>7</v>
      </c>
      <c r="F4331" s="32">
        <v>45748</v>
      </c>
      <c r="G4331" s="33">
        <v>31264.13</v>
      </c>
      <c r="H4331" s="31">
        <v>0</v>
      </c>
      <c r="I4331" s="33">
        <v>3188.2</v>
      </c>
      <c r="J4331" s="33">
        <v>9466.76</v>
      </c>
      <c r="K4331" s="33">
        <v>2647.55</v>
      </c>
      <c r="L4331" s="33">
        <v>1214.52</v>
      </c>
      <c r="M4331" s="33"/>
      <c r="N4331" s="33">
        <v>47781.16</v>
      </c>
      <c r="O4331" s="31">
        <v>-280.5</v>
      </c>
    </row>
    <row r="4332" spans="1:15" x14ac:dyDescent="0.25">
      <c r="A4332" s="30">
        <v>74</v>
      </c>
      <c r="B4332" s="31" t="s">
        <v>80</v>
      </c>
      <c r="C4332" s="31" t="s">
        <v>36</v>
      </c>
      <c r="D4332" s="31">
        <v>8</v>
      </c>
      <c r="E4332" s="31">
        <v>7</v>
      </c>
      <c r="F4332" s="32">
        <v>45748</v>
      </c>
      <c r="G4332" s="33">
        <v>26295</v>
      </c>
      <c r="H4332" s="33">
        <v>1800</v>
      </c>
      <c r="I4332" s="31">
        <v>900</v>
      </c>
      <c r="J4332" s="33">
        <v>6062</v>
      </c>
      <c r="K4332" s="33">
        <v>1456</v>
      </c>
      <c r="L4332" s="31">
        <v>111.65</v>
      </c>
      <c r="M4332" s="31"/>
      <c r="N4332" s="33">
        <v>36624.65</v>
      </c>
      <c r="O4332" s="31">
        <v>-885.25</v>
      </c>
    </row>
    <row r="4333" spans="1:15" x14ac:dyDescent="0.25">
      <c r="A4333" s="30">
        <v>93</v>
      </c>
      <c r="B4333" s="31" t="s">
        <v>100</v>
      </c>
      <c r="C4333" s="31" t="s">
        <v>15</v>
      </c>
      <c r="D4333" s="31">
        <v>8</v>
      </c>
      <c r="E4333" s="31">
        <v>6</v>
      </c>
      <c r="F4333" s="32">
        <v>45748</v>
      </c>
      <c r="G4333" s="33">
        <v>44837.19</v>
      </c>
      <c r="H4333" s="31">
        <v>0</v>
      </c>
      <c r="I4333" s="31">
        <v>0</v>
      </c>
      <c r="J4333" s="33">
        <v>13939.64</v>
      </c>
      <c r="K4333" s="33">
        <v>3869.37</v>
      </c>
      <c r="L4333" s="31">
        <v>56.83</v>
      </c>
      <c r="M4333" s="31"/>
      <c r="N4333" s="33">
        <v>62703.03</v>
      </c>
      <c r="O4333" s="31">
        <v>-721.55</v>
      </c>
    </row>
    <row r="4334" spans="1:15" x14ac:dyDescent="0.25">
      <c r="A4334" s="30">
        <v>144</v>
      </c>
      <c r="B4334" s="31" t="s">
        <v>142</v>
      </c>
      <c r="C4334" s="31" t="s">
        <v>32</v>
      </c>
      <c r="D4334" s="31">
        <v>8</v>
      </c>
      <c r="E4334" s="31">
        <v>7</v>
      </c>
      <c r="F4334" s="32">
        <v>45748</v>
      </c>
      <c r="G4334" s="33">
        <v>70419.63</v>
      </c>
      <c r="H4334" s="33">
        <v>1575</v>
      </c>
      <c r="I4334" s="33">
        <v>2235</v>
      </c>
      <c r="J4334" s="33">
        <v>24487.13</v>
      </c>
      <c r="K4334" s="33">
        <v>10317.17</v>
      </c>
      <c r="L4334" s="31">
        <v>462</v>
      </c>
      <c r="M4334" s="31"/>
      <c r="N4334" s="33">
        <v>109495.93</v>
      </c>
      <c r="O4334" s="33">
        <v>-5332.14</v>
      </c>
    </row>
    <row r="4335" spans="1:15" x14ac:dyDescent="0.25">
      <c r="A4335" s="30">
        <v>71</v>
      </c>
      <c r="B4335" s="31" t="s">
        <v>73</v>
      </c>
      <c r="C4335" s="31" t="s">
        <v>15</v>
      </c>
      <c r="D4335" s="31">
        <v>7</v>
      </c>
      <c r="E4335" s="31">
        <v>6</v>
      </c>
      <c r="F4335" s="32">
        <v>45748</v>
      </c>
      <c r="G4335" s="33">
        <v>24766.58</v>
      </c>
      <c r="H4335" s="33">
        <v>2400</v>
      </c>
      <c r="I4335" s="31">
        <v>30</v>
      </c>
      <c r="J4335" s="33">
        <v>9316.25</v>
      </c>
      <c r="K4335" s="33">
        <v>2390</v>
      </c>
      <c r="L4335" s="31">
        <v>106.94</v>
      </c>
      <c r="M4335" s="31"/>
      <c r="N4335" s="33">
        <v>39009.769999999997</v>
      </c>
      <c r="O4335" s="33">
        <v>1012.14</v>
      </c>
    </row>
    <row r="4336" spans="1:15" x14ac:dyDescent="0.25">
      <c r="A4336" s="30">
        <v>68</v>
      </c>
      <c r="B4336" s="31" t="s">
        <v>72</v>
      </c>
      <c r="C4336" s="31" t="s">
        <v>32</v>
      </c>
      <c r="D4336" s="31">
        <v>6</v>
      </c>
      <c r="E4336" s="31">
        <v>7</v>
      </c>
      <c r="F4336" s="32">
        <v>45748</v>
      </c>
      <c r="G4336" s="33">
        <v>53334.01</v>
      </c>
      <c r="H4336" s="31">
        <v>-200</v>
      </c>
      <c r="I4336" s="31">
        <v>652</v>
      </c>
      <c r="J4336" s="33">
        <v>16987.599999999999</v>
      </c>
      <c r="K4336" s="33">
        <v>3000</v>
      </c>
      <c r="L4336" s="33">
        <v>7415.35</v>
      </c>
      <c r="M4336" s="33"/>
      <c r="N4336" s="33">
        <v>81188.960000000006</v>
      </c>
      <c r="O4336" s="33">
        <v>-2666.52</v>
      </c>
    </row>
    <row r="4337" spans="1:15" x14ac:dyDescent="0.25">
      <c r="A4337" s="30">
        <v>45</v>
      </c>
      <c r="B4337" s="31" t="s">
        <v>126</v>
      </c>
      <c r="C4337" s="31" t="s">
        <v>15</v>
      </c>
      <c r="D4337" s="31">
        <v>7</v>
      </c>
      <c r="E4337" s="31">
        <v>6</v>
      </c>
      <c r="F4337" s="32">
        <v>45748</v>
      </c>
      <c r="G4337" s="33">
        <v>42740.38</v>
      </c>
      <c r="H4337" s="33">
        <v>1500</v>
      </c>
      <c r="I4337" s="31">
        <v>650</v>
      </c>
      <c r="J4337" s="33">
        <v>16842.28</v>
      </c>
      <c r="K4337" s="33">
        <v>4035.31</v>
      </c>
      <c r="L4337" s="31">
        <v>0</v>
      </c>
      <c r="M4337" s="31"/>
      <c r="N4337" s="33">
        <v>65767.97</v>
      </c>
      <c r="O4337" s="31">
        <v>-38.799999999999997</v>
      </c>
    </row>
    <row r="4338" spans="1:15" x14ac:dyDescent="0.25">
      <c r="A4338" s="30">
        <v>147</v>
      </c>
      <c r="B4338" s="31" t="s">
        <v>136</v>
      </c>
      <c r="C4338" s="31" t="s">
        <v>105</v>
      </c>
      <c r="D4338" s="31">
        <v>8</v>
      </c>
      <c r="E4338" s="31">
        <v>7</v>
      </c>
      <c r="F4338" s="32">
        <v>45748</v>
      </c>
      <c r="G4338" s="33">
        <v>59602.5</v>
      </c>
      <c r="H4338" s="33">
        <v>6975</v>
      </c>
      <c r="I4338" s="31">
        <v>710</v>
      </c>
      <c r="J4338" s="33">
        <v>24859.93</v>
      </c>
      <c r="K4338" s="33">
        <v>8461.43</v>
      </c>
      <c r="L4338" s="31">
        <v>393</v>
      </c>
      <c r="M4338" s="31"/>
      <c r="N4338" s="33">
        <v>101001.86</v>
      </c>
      <c r="O4338" s="33">
        <v>-1481.4</v>
      </c>
    </row>
    <row r="4339" spans="1:15" x14ac:dyDescent="0.25">
      <c r="A4339" s="30">
        <v>69</v>
      </c>
      <c r="B4339" s="31" t="s">
        <v>76</v>
      </c>
      <c r="C4339" s="31" t="s">
        <v>15</v>
      </c>
      <c r="D4339" s="31">
        <v>7</v>
      </c>
      <c r="E4339" s="31">
        <v>6</v>
      </c>
      <c r="F4339" s="32">
        <v>45748</v>
      </c>
      <c r="G4339" s="33">
        <v>33122.68</v>
      </c>
      <c r="H4339" s="33">
        <v>1100</v>
      </c>
      <c r="I4339" s="31">
        <v>69.989999999999995</v>
      </c>
      <c r="J4339" s="33">
        <v>13945.26</v>
      </c>
      <c r="K4339" s="33">
        <v>2655.46</v>
      </c>
      <c r="L4339" s="33">
        <v>1698.51</v>
      </c>
      <c r="M4339" s="33"/>
      <c r="N4339" s="33">
        <v>52591.9</v>
      </c>
      <c r="O4339" s="31">
        <v>-322.12</v>
      </c>
    </row>
    <row r="4340" spans="1:15" x14ac:dyDescent="0.25">
      <c r="A4340" s="30">
        <v>33</v>
      </c>
      <c r="B4340" s="31" t="s">
        <v>44</v>
      </c>
      <c r="C4340" s="31" t="s">
        <v>32</v>
      </c>
      <c r="D4340" s="31">
        <v>6</v>
      </c>
      <c r="E4340" s="31">
        <v>6</v>
      </c>
      <c r="F4340" s="32">
        <v>45748</v>
      </c>
      <c r="G4340" s="33">
        <v>40917.9</v>
      </c>
      <c r="H4340" s="31">
        <v>760</v>
      </c>
      <c r="I4340" s="31">
        <v>540</v>
      </c>
      <c r="J4340" s="33">
        <v>10918.15</v>
      </c>
      <c r="K4340" s="33">
        <v>1695.17</v>
      </c>
      <c r="L4340" s="31">
        <v>40</v>
      </c>
      <c r="M4340" s="31"/>
      <c r="N4340" s="33">
        <v>54871.22</v>
      </c>
      <c r="O4340" s="33">
        <v>-1065.44</v>
      </c>
    </row>
    <row r="4341" spans="1:15" x14ac:dyDescent="0.25">
      <c r="A4341" s="30">
        <v>18</v>
      </c>
      <c r="B4341" s="31" t="s">
        <v>29</v>
      </c>
      <c r="C4341" s="31" t="s">
        <v>15</v>
      </c>
      <c r="D4341" s="31">
        <v>6</v>
      </c>
      <c r="E4341" s="31">
        <v>6</v>
      </c>
      <c r="F4341" s="32">
        <v>45748</v>
      </c>
      <c r="G4341" s="33">
        <v>30277.26</v>
      </c>
      <c r="H4341" s="31">
        <v>0</v>
      </c>
      <c r="I4341" s="33">
        <v>1011</v>
      </c>
      <c r="J4341" s="33">
        <v>9213.33</v>
      </c>
      <c r="K4341" s="33">
        <v>1801.13</v>
      </c>
      <c r="L4341" s="33">
        <v>3489.01</v>
      </c>
      <c r="M4341" s="33"/>
      <c r="N4341" s="33">
        <v>45791.73</v>
      </c>
      <c r="O4341" s="33">
        <v>-1256.6500000000001</v>
      </c>
    </row>
    <row r="4342" spans="1:15" ht="30" x14ac:dyDescent="0.25">
      <c r="A4342" s="30">
        <v>15</v>
      </c>
      <c r="B4342" s="31" t="s">
        <v>26</v>
      </c>
      <c r="C4342" s="31" t="s">
        <v>20</v>
      </c>
      <c r="D4342" s="31">
        <v>7</v>
      </c>
      <c r="E4342" s="31">
        <v>6</v>
      </c>
      <c r="F4342" s="32">
        <v>45748</v>
      </c>
      <c r="G4342" s="33">
        <v>47069.95</v>
      </c>
      <c r="H4342" s="33">
        <v>2900</v>
      </c>
      <c r="I4342" s="31">
        <v>305</v>
      </c>
      <c r="J4342" s="33">
        <v>25538.81</v>
      </c>
      <c r="K4342" s="33">
        <v>4167.22</v>
      </c>
      <c r="L4342" s="33">
        <v>4173.28</v>
      </c>
      <c r="M4342" s="33"/>
      <c r="N4342" s="33">
        <v>84154.26</v>
      </c>
      <c r="O4342" s="31">
        <v>-687.9</v>
      </c>
    </row>
    <row r="4343" spans="1:15" x14ac:dyDescent="0.25">
      <c r="A4343" s="30">
        <v>25</v>
      </c>
      <c r="B4343" s="31" t="s">
        <v>40</v>
      </c>
      <c r="C4343" s="31" t="s">
        <v>38</v>
      </c>
      <c r="D4343" s="31">
        <v>6</v>
      </c>
      <c r="E4343" s="31">
        <v>6</v>
      </c>
      <c r="F4343" s="32">
        <v>45748</v>
      </c>
      <c r="G4343" s="33">
        <v>24711.77</v>
      </c>
      <c r="H4343" s="31">
        <v>225</v>
      </c>
      <c r="I4343" s="31">
        <v>0</v>
      </c>
      <c r="J4343" s="33">
        <v>11333.58</v>
      </c>
      <c r="K4343" s="33">
        <v>1566.54</v>
      </c>
      <c r="L4343" s="33">
        <v>2240.04</v>
      </c>
      <c r="M4343" s="33"/>
      <c r="N4343" s="33">
        <v>40076.93</v>
      </c>
      <c r="O4343" s="31">
        <v>-247.7</v>
      </c>
    </row>
    <row r="4344" spans="1:15" ht="30" x14ac:dyDescent="0.25">
      <c r="A4344" s="30">
        <v>31</v>
      </c>
      <c r="B4344" s="31" t="s">
        <v>45</v>
      </c>
      <c r="C4344" s="31" t="s">
        <v>20</v>
      </c>
      <c r="D4344" s="31">
        <v>7</v>
      </c>
      <c r="E4344" s="31">
        <v>6</v>
      </c>
      <c r="F4344" s="32">
        <v>45748</v>
      </c>
      <c r="G4344" s="33">
        <v>47148.5</v>
      </c>
      <c r="H4344" s="33">
        <v>2150</v>
      </c>
      <c r="I4344" s="31">
        <v>0</v>
      </c>
      <c r="J4344" s="33">
        <v>22499.3</v>
      </c>
      <c r="K4344" s="33">
        <v>4262.95</v>
      </c>
      <c r="L4344" s="31">
        <v>28</v>
      </c>
      <c r="M4344" s="31"/>
      <c r="N4344" s="33">
        <v>76088.75</v>
      </c>
      <c r="O4344" s="31">
        <v>-480.38</v>
      </c>
    </row>
    <row r="4345" spans="1:15" x14ac:dyDescent="0.25">
      <c r="A4345" s="30">
        <v>76</v>
      </c>
      <c r="B4345" s="31" t="s">
        <v>74</v>
      </c>
      <c r="C4345" s="31" t="s">
        <v>15</v>
      </c>
      <c r="D4345" s="31">
        <v>7</v>
      </c>
      <c r="E4345" s="31">
        <v>6</v>
      </c>
      <c r="F4345" s="32">
        <v>45748</v>
      </c>
      <c r="G4345" s="33">
        <v>23423</v>
      </c>
      <c r="H4345" s="33">
        <v>2100</v>
      </c>
      <c r="I4345" s="31">
        <v>0</v>
      </c>
      <c r="J4345" s="33">
        <v>12913.95</v>
      </c>
      <c r="K4345" s="33">
        <v>1751.78</v>
      </c>
      <c r="L4345" s="31">
        <v>31.49</v>
      </c>
      <c r="M4345" s="31"/>
      <c r="N4345" s="33">
        <v>40220.22</v>
      </c>
      <c r="O4345" s="31">
        <v>-320.7</v>
      </c>
    </row>
    <row r="4346" spans="1:15" x14ac:dyDescent="0.25">
      <c r="A4346" s="30">
        <v>13</v>
      </c>
      <c r="B4346" s="31" t="s">
        <v>25</v>
      </c>
      <c r="C4346" s="31" t="s">
        <v>15</v>
      </c>
      <c r="D4346" s="31">
        <v>6</v>
      </c>
      <c r="E4346" s="31">
        <v>6</v>
      </c>
      <c r="F4346" s="32">
        <v>45748</v>
      </c>
      <c r="G4346" s="33">
        <v>42679.31</v>
      </c>
      <c r="H4346" s="31">
        <v>258</v>
      </c>
      <c r="I4346" s="33">
        <v>1355</v>
      </c>
      <c r="J4346" s="33">
        <v>16712.009999999998</v>
      </c>
      <c r="K4346" s="33">
        <v>2638.69</v>
      </c>
      <c r="L4346" s="31">
        <v>34</v>
      </c>
      <c r="M4346" s="31"/>
      <c r="N4346" s="33">
        <v>63677.01</v>
      </c>
      <c r="O4346" s="31">
        <v>-812.14</v>
      </c>
    </row>
    <row r="4347" spans="1:15" ht="30" x14ac:dyDescent="0.25">
      <c r="A4347" s="30">
        <v>9</v>
      </c>
      <c r="B4347" s="31" t="s">
        <v>19</v>
      </c>
      <c r="C4347" s="31" t="s">
        <v>20</v>
      </c>
      <c r="D4347" s="31">
        <v>5</v>
      </c>
      <c r="E4347" s="31">
        <v>6</v>
      </c>
      <c r="F4347" s="32">
        <v>45748</v>
      </c>
      <c r="G4347" s="33">
        <v>24719.37</v>
      </c>
      <c r="H4347" s="31">
        <v>0</v>
      </c>
      <c r="I4347" s="31">
        <v>0</v>
      </c>
      <c r="J4347" s="33">
        <v>11789.5</v>
      </c>
      <c r="K4347" s="33">
        <v>1531.55</v>
      </c>
      <c r="L4347" s="31">
        <v>35.979999999999997</v>
      </c>
      <c r="M4347" s="31"/>
      <c r="N4347" s="33">
        <v>38076.400000000001</v>
      </c>
      <c r="O4347" s="31">
        <v>-118.22</v>
      </c>
    </row>
    <row r="4348" spans="1:15" x14ac:dyDescent="0.25">
      <c r="A4348" s="30">
        <v>16</v>
      </c>
      <c r="B4348" s="31" t="s">
        <v>27</v>
      </c>
      <c r="C4348" s="31" t="s">
        <v>15</v>
      </c>
      <c r="D4348" s="31">
        <v>7</v>
      </c>
      <c r="E4348" s="31">
        <v>7</v>
      </c>
      <c r="F4348" s="32">
        <v>45748</v>
      </c>
      <c r="G4348" s="33">
        <v>33910.25</v>
      </c>
      <c r="H4348" s="33">
        <v>1100</v>
      </c>
      <c r="I4348" s="33">
        <v>4040</v>
      </c>
      <c r="J4348" s="33">
        <v>9355.0499999999993</v>
      </c>
      <c r="K4348" s="33">
        <v>3332.6</v>
      </c>
      <c r="L4348" s="33">
        <v>1829.14</v>
      </c>
      <c r="M4348" s="33"/>
      <c r="N4348" s="33">
        <v>53567.040000000001</v>
      </c>
      <c r="O4348" s="31">
        <v>-782.7</v>
      </c>
    </row>
    <row r="4349" spans="1:15" x14ac:dyDescent="0.25">
      <c r="A4349" s="30">
        <v>84</v>
      </c>
      <c r="B4349" s="31" t="s">
        <v>101</v>
      </c>
      <c r="C4349" s="31" t="s">
        <v>38</v>
      </c>
      <c r="D4349" s="31">
        <v>6</v>
      </c>
      <c r="E4349" s="31">
        <v>7</v>
      </c>
      <c r="F4349" s="32">
        <v>45748</v>
      </c>
      <c r="G4349" s="33">
        <v>39304.33</v>
      </c>
      <c r="H4349" s="31">
        <v>0</v>
      </c>
      <c r="I4349" s="31">
        <v>250</v>
      </c>
      <c r="J4349" s="33">
        <v>10726.95</v>
      </c>
      <c r="K4349" s="33">
        <v>3718.5</v>
      </c>
      <c r="L4349" s="31">
        <v>0</v>
      </c>
      <c r="M4349" s="31"/>
      <c r="N4349" s="33">
        <v>53999.78</v>
      </c>
      <c r="O4349" s="31">
        <v>-50</v>
      </c>
    </row>
    <row r="4350" spans="1:15" x14ac:dyDescent="0.25">
      <c r="A4350" s="30">
        <v>28</v>
      </c>
      <c r="B4350" s="31" t="s">
        <v>46</v>
      </c>
      <c r="C4350" s="31" t="s">
        <v>15</v>
      </c>
      <c r="D4350" s="31">
        <v>8</v>
      </c>
      <c r="E4350" s="31">
        <v>6</v>
      </c>
      <c r="F4350" s="32">
        <v>45748</v>
      </c>
      <c r="G4350" s="33">
        <v>20140</v>
      </c>
      <c r="H4350" s="31">
        <v>0</v>
      </c>
      <c r="I4350" s="31">
        <v>0</v>
      </c>
      <c r="J4350" s="33">
        <v>9753</v>
      </c>
      <c r="K4350" s="33">
        <v>2156.5</v>
      </c>
      <c r="L4350" s="31">
        <v>395.43</v>
      </c>
      <c r="M4350" s="31"/>
      <c r="N4350" s="33">
        <v>32444.93</v>
      </c>
      <c r="O4350" s="31">
        <v>-113.87</v>
      </c>
    </row>
    <row r="4351" spans="1:15" x14ac:dyDescent="0.25">
      <c r="A4351" s="30">
        <v>29</v>
      </c>
      <c r="B4351" s="31" t="s">
        <v>47</v>
      </c>
      <c r="C4351" s="31" t="s">
        <v>15</v>
      </c>
      <c r="D4351" s="31">
        <v>7</v>
      </c>
      <c r="E4351" s="31">
        <v>6</v>
      </c>
      <c r="F4351" s="32">
        <v>45748</v>
      </c>
      <c r="G4351" s="33">
        <v>30590</v>
      </c>
      <c r="H4351" s="31">
        <v>417</v>
      </c>
      <c r="I4351" s="31">
        <v>75</v>
      </c>
      <c r="J4351" s="33">
        <v>16544</v>
      </c>
      <c r="K4351" s="33">
        <v>2963</v>
      </c>
      <c r="L4351" s="31">
        <v>655.09</v>
      </c>
      <c r="M4351" s="31"/>
      <c r="N4351" s="33">
        <v>51244.09</v>
      </c>
      <c r="O4351" s="31">
        <v>-575</v>
      </c>
    </row>
    <row r="4352" spans="1:15" x14ac:dyDescent="0.25">
      <c r="A4352" s="30">
        <v>30</v>
      </c>
      <c r="B4352" s="31" t="s">
        <v>43</v>
      </c>
      <c r="C4352" s="31" t="s">
        <v>15</v>
      </c>
      <c r="D4352" s="31">
        <v>7</v>
      </c>
      <c r="E4352" s="31">
        <v>6</v>
      </c>
      <c r="F4352" s="32">
        <v>45748</v>
      </c>
      <c r="G4352" s="33">
        <v>38578.01</v>
      </c>
      <c r="H4352" s="31">
        <v>890</v>
      </c>
      <c r="I4352" s="33">
        <v>1945</v>
      </c>
      <c r="J4352" s="33">
        <v>11362.68</v>
      </c>
      <c r="K4352" s="33">
        <v>2730.84</v>
      </c>
      <c r="L4352" s="33">
        <v>2291.1799999999998</v>
      </c>
      <c r="M4352" s="33"/>
      <c r="N4352" s="33">
        <v>57797.71</v>
      </c>
      <c r="O4352" s="33">
        <v>-2499.7600000000002</v>
      </c>
    </row>
    <row r="4353" spans="1:15" x14ac:dyDescent="0.25">
      <c r="A4353" s="30">
        <v>96</v>
      </c>
      <c r="B4353" s="31" t="s">
        <v>110</v>
      </c>
      <c r="C4353" s="31" t="s">
        <v>32</v>
      </c>
      <c r="D4353" s="31">
        <v>8</v>
      </c>
      <c r="E4353" s="31">
        <v>7</v>
      </c>
      <c r="F4353" s="32">
        <v>45748</v>
      </c>
      <c r="G4353" s="33">
        <v>61217.17</v>
      </c>
      <c r="H4353" s="33">
        <v>1470</v>
      </c>
      <c r="I4353" s="31">
        <v>240</v>
      </c>
      <c r="J4353" s="33">
        <v>26448.75</v>
      </c>
      <c r="K4353" s="33">
        <v>4276.05</v>
      </c>
      <c r="L4353" s="31">
        <v>210</v>
      </c>
      <c r="M4353" s="31"/>
      <c r="N4353" s="33">
        <v>93861.97</v>
      </c>
      <c r="O4353" s="33">
        <v>-2324.92</v>
      </c>
    </row>
    <row r="4354" spans="1:15" x14ac:dyDescent="0.25">
      <c r="A4354" s="30">
        <v>111</v>
      </c>
      <c r="B4354" s="31" t="s">
        <v>127</v>
      </c>
      <c r="C4354" s="31" t="s">
        <v>38</v>
      </c>
      <c r="D4354" s="31">
        <v>6</v>
      </c>
      <c r="E4354" s="31">
        <v>7</v>
      </c>
      <c r="F4354" s="32">
        <v>45748</v>
      </c>
      <c r="G4354" s="33">
        <v>31252.880000000001</v>
      </c>
      <c r="H4354" s="31">
        <v>300</v>
      </c>
      <c r="I4354" s="31">
        <v>0</v>
      </c>
      <c r="J4354" s="33">
        <v>8964.34</v>
      </c>
      <c r="K4354" s="33">
        <v>3184.48</v>
      </c>
      <c r="L4354" s="33">
        <v>2049.69</v>
      </c>
      <c r="M4354" s="33"/>
      <c r="N4354" s="33">
        <v>45751.39</v>
      </c>
      <c r="O4354" s="31">
        <v>-225</v>
      </c>
    </row>
    <row r="4355" spans="1:15" x14ac:dyDescent="0.25">
      <c r="A4355" s="30">
        <v>67</v>
      </c>
      <c r="B4355" s="31" t="s">
        <v>68</v>
      </c>
      <c r="C4355" s="31" t="s">
        <v>15</v>
      </c>
      <c r="D4355" s="31">
        <v>8</v>
      </c>
      <c r="E4355" s="31">
        <v>6</v>
      </c>
      <c r="F4355" s="32">
        <v>45748</v>
      </c>
      <c r="G4355" s="33">
        <v>39259.620000000003</v>
      </c>
      <c r="H4355" s="33">
        <v>4800</v>
      </c>
      <c r="I4355" s="31">
        <v>230</v>
      </c>
      <c r="J4355" s="33">
        <v>15034.83</v>
      </c>
      <c r="K4355" s="33">
        <v>3644.41</v>
      </c>
      <c r="L4355" s="31">
        <v>176</v>
      </c>
      <c r="M4355" s="31"/>
      <c r="N4355" s="33">
        <v>63144.86</v>
      </c>
      <c r="O4355" s="31">
        <v>-538</v>
      </c>
    </row>
    <row r="4356" spans="1:15" x14ac:dyDescent="0.25">
      <c r="A4356" s="30">
        <v>36</v>
      </c>
      <c r="B4356" s="31" t="s">
        <v>52</v>
      </c>
      <c r="C4356" s="31" t="s">
        <v>15</v>
      </c>
      <c r="D4356" s="31">
        <v>7</v>
      </c>
      <c r="E4356" s="31">
        <v>6</v>
      </c>
      <c r="F4356" s="32">
        <v>45748</v>
      </c>
      <c r="G4356" s="33">
        <v>41895.5</v>
      </c>
      <c r="H4356" s="31">
        <v>0</v>
      </c>
      <c r="I4356" s="33">
        <v>12610</v>
      </c>
      <c r="J4356" s="33">
        <v>14273.75</v>
      </c>
      <c r="K4356" s="33">
        <v>2988.5</v>
      </c>
      <c r="L4356" s="31">
        <v>10</v>
      </c>
      <c r="M4356" s="31"/>
      <c r="N4356" s="33">
        <v>71777.75</v>
      </c>
      <c r="O4356" s="33">
        <v>-1378.5</v>
      </c>
    </row>
    <row r="4357" spans="1:15" x14ac:dyDescent="0.25">
      <c r="A4357" s="30">
        <v>901</v>
      </c>
      <c r="B4357" s="31" t="s">
        <v>141</v>
      </c>
      <c r="C4357" s="31" t="s">
        <v>36</v>
      </c>
      <c r="D4357" s="31">
        <v>10</v>
      </c>
      <c r="E4357" s="31">
        <v>0</v>
      </c>
      <c r="F4357" s="32">
        <v>45748</v>
      </c>
      <c r="G4357" s="33">
        <v>44634.52</v>
      </c>
      <c r="H4357" s="31">
        <v>333.33</v>
      </c>
      <c r="I4357" s="31">
        <v>995</v>
      </c>
      <c r="J4357" s="33">
        <v>17144.86</v>
      </c>
      <c r="K4357" s="33">
        <v>7851.09</v>
      </c>
      <c r="L4357" s="31">
        <v>66</v>
      </c>
      <c r="M4357" s="31"/>
      <c r="N4357" s="33">
        <v>71024.800000000003</v>
      </c>
      <c r="O4357" s="33">
        <v>-1209.75</v>
      </c>
    </row>
    <row r="4358" spans="1:15" x14ac:dyDescent="0.25">
      <c r="A4358" s="30">
        <v>129</v>
      </c>
      <c r="B4358" s="31" t="s">
        <v>117</v>
      </c>
      <c r="C4358" s="31" t="s">
        <v>32</v>
      </c>
      <c r="D4358" s="31">
        <v>10</v>
      </c>
      <c r="E4358" s="31">
        <v>7</v>
      </c>
      <c r="F4358" s="32">
        <v>45748</v>
      </c>
      <c r="G4358" s="33">
        <v>33896.99</v>
      </c>
      <c r="H4358" s="33">
        <v>1922.1</v>
      </c>
      <c r="I4358" s="31">
        <v>448</v>
      </c>
      <c r="J4358" s="33">
        <v>17558.73</v>
      </c>
      <c r="K4358" s="33">
        <v>7264.06</v>
      </c>
      <c r="L4358" s="33">
        <v>1919.1</v>
      </c>
      <c r="M4358" s="33"/>
      <c r="N4358" s="33">
        <v>63008.98</v>
      </c>
      <c r="O4358" s="33">
        <v>-1654.86</v>
      </c>
    </row>
    <row r="4359" spans="1:15" x14ac:dyDescent="0.25">
      <c r="A4359" s="30">
        <v>48</v>
      </c>
      <c r="B4359" s="31" t="s">
        <v>95</v>
      </c>
      <c r="C4359" s="31" t="s">
        <v>36</v>
      </c>
      <c r="D4359" s="31">
        <v>8</v>
      </c>
      <c r="E4359" s="31">
        <v>6</v>
      </c>
      <c r="F4359" s="32">
        <v>45748</v>
      </c>
      <c r="G4359" s="33">
        <v>77764.37</v>
      </c>
      <c r="H4359" s="33">
        <v>4837.5</v>
      </c>
      <c r="I4359" s="33">
        <v>2284.75</v>
      </c>
      <c r="J4359" s="33">
        <v>20798.93</v>
      </c>
      <c r="K4359" s="33">
        <v>16413.14</v>
      </c>
      <c r="L4359" s="33">
        <v>11177.57</v>
      </c>
      <c r="M4359" s="33"/>
      <c r="N4359" s="33">
        <v>133276.26</v>
      </c>
      <c r="O4359" s="33">
        <v>-2518.02</v>
      </c>
    </row>
    <row r="4360" spans="1:15" x14ac:dyDescent="0.25">
      <c r="A4360" s="30">
        <v>139</v>
      </c>
      <c r="B4360" s="31" t="s">
        <v>139</v>
      </c>
      <c r="C4360" s="31" t="s">
        <v>38</v>
      </c>
      <c r="D4360" s="31">
        <v>9</v>
      </c>
      <c r="E4360" s="31">
        <v>7</v>
      </c>
      <c r="F4360" s="32">
        <v>45748</v>
      </c>
      <c r="G4360" s="33">
        <v>17987.66</v>
      </c>
      <c r="H4360" s="33">
        <v>4000</v>
      </c>
      <c r="I4360" s="31">
        <v>0</v>
      </c>
      <c r="J4360" s="33">
        <v>13049.59</v>
      </c>
      <c r="K4360" s="33">
        <v>3163.27</v>
      </c>
      <c r="L4360" s="31">
        <v>145</v>
      </c>
      <c r="M4360" s="31"/>
      <c r="N4360" s="33">
        <v>38345.519999999997</v>
      </c>
      <c r="O4360" s="31">
        <v>-150</v>
      </c>
    </row>
    <row r="4361" spans="1:15" x14ac:dyDescent="0.25">
      <c r="A4361" s="30">
        <v>23</v>
      </c>
      <c r="B4361" s="31" t="s">
        <v>35</v>
      </c>
      <c r="C4361" s="31" t="s">
        <v>36</v>
      </c>
      <c r="D4361" s="31">
        <v>6</v>
      </c>
      <c r="E4361" s="31">
        <v>6</v>
      </c>
      <c r="F4361" s="32">
        <v>45748</v>
      </c>
      <c r="G4361" s="33">
        <v>42738.79</v>
      </c>
      <c r="H4361" s="31">
        <v>381.06</v>
      </c>
      <c r="I4361" s="33">
        <v>2495</v>
      </c>
      <c r="J4361" s="33">
        <v>12007.11</v>
      </c>
      <c r="K4361" s="33">
        <v>2863.24</v>
      </c>
      <c r="L4361" s="33">
        <v>6503.91</v>
      </c>
      <c r="M4361" s="33"/>
      <c r="N4361" s="33">
        <v>66989.11</v>
      </c>
      <c r="O4361" s="31">
        <v>-907.12</v>
      </c>
    </row>
    <row r="4362" spans="1:15" x14ac:dyDescent="0.25">
      <c r="A4362" s="30">
        <v>34</v>
      </c>
      <c r="B4362" s="31" t="s">
        <v>48</v>
      </c>
      <c r="C4362" s="31" t="s">
        <v>15</v>
      </c>
      <c r="D4362" s="31">
        <v>7</v>
      </c>
      <c r="E4362" s="31">
        <v>6</v>
      </c>
      <c r="F4362" s="32">
        <v>45748</v>
      </c>
      <c r="G4362" s="33">
        <v>43701.84</v>
      </c>
      <c r="H4362" s="31">
        <v>0</v>
      </c>
      <c r="I4362" s="31">
        <v>200</v>
      </c>
      <c r="J4362" s="33">
        <v>18888.63</v>
      </c>
      <c r="K4362" s="33">
        <v>2632.02</v>
      </c>
      <c r="L4362" s="33">
        <v>2862.96</v>
      </c>
      <c r="M4362" s="33"/>
      <c r="N4362" s="33">
        <v>68285.45</v>
      </c>
      <c r="O4362" s="33">
        <v>-1036.17</v>
      </c>
    </row>
    <row r="4363" spans="1:15" x14ac:dyDescent="0.25">
      <c r="A4363" s="30">
        <v>89</v>
      </c>
      <c r="B4363" s="31" t="s">
        <v>83</v>
      </c>
      <c r="C4363" s="31" t="s">
        <v>32</v>
      </c>
      <c r="D4363" s="31">
        <v>9</v>
      </c>
      <c r="E4363" s="31">
        <v>6</v>
      </c>
      <c r="F4363" s="32">
        <v>45748</v>
      </c>
      <c r="G4363" s="33">
        <v>58998.720000000001</v>
      </c>
      <c r="H4363" s="33">
        <v>2900</v>
      </c>
      <c r="I4363" s="31">
        <v>0</v>
      </c>
      <c r="J4363" s="33">
        <v>22961.62</v>
      </c>
      <c r="K4363" s="33">
        <v>3097.41</v>
      </c>
      <c r="L4363" s="31">
        <v>0</v>
      </c>
      <c r="M4363" s="31"/>
      <c r="N4363" s="33">
        <v>87957.75</v>
      </c>
      <c r="O4363" s="31">
        <v>-785.04</v>
      </c>
    </row>
    <row r="4364" spans="1:15" x14ac:dyDescent="0.25">
      <c r="A4364" s="30">
        <v>61</v>
      </c>
      <c r="B4364" s="31" t="s">
        <v>78</v>
      </c>
      <c r="C4364" s="31" t="s">
        <v>15</v>
      </c>
      <c r="D4364" s="31">
        <v>8</v>
      </c>
      <c r="E4364" s="31" t="s">
        <v>79</v>
      </c>
      <c r="F4364" s="32">
        <v>45748</v>
      </c>
      <c r="G4364" s="33">
        <v>41608.730000000003</v>
      </c>
      <c r="H4364" s="31">
        <v>420</v>
      </c>
      <c r="I4364" s="31">
        <v>0</v>
      </c>
      <c r="J4364" s="33">
        <v>28247.7</v>
      </c>
      <c r="K4364" s="33">
        <v>1842.05</v>
      </c>
      <c r="L4364" s="31">
        <v>0</v>
      </c>
      <c r="M4364" s="31"/>
      <c r="N4364" s="33">
        <v>72118.48</v>
      </c>
      <c r="O4364" s="31">
        <v>-89.03</v>
      </c>
    </row>
    <row r="4365" spans="1:15" x14ac:dyDescent="0.25">
      <c r="A4365" s="30">
        <v>114</v>
      </c>
      <c r="B4365" s="31" t="s">
        <v>115</v>
      </c>
      <c r="C4365" s="31" t="s">
        <v>15</v>
      </c>
      <c r="D4365" s="31">
        <v>7</v>
      </c>
      <c r="E4365" s="31">
        <v>6</v>
      </c>
      <c r="F4365" s="32">
        <v>45748</v>
      </c>
      <c r="G4365" s="33">
        <v>27758.12</v>
      </c>
      <c r="H4365" s="31">
        <v>0</v>
      </c>
      <c r="I4365" s="31">
        <v>0</v>
      </c>
      <c r="J4365" s="33">
        <v>8658.11</v>
      </c>
      <c r="K4365" s="33">
        <v>3090.57</v>
      </c>
      <c r="L4365" s="31">
        <v>38</v>
      </c>
      <c r="M4365" s="31"/>
      <c r="N4365" s="33">
        <v>39544.800000000003</v>
      </c>
      <c r="O4365" s="31">
        <v>-100</v>
      </c>
    </row>
    <row r="4366" spans="1:15" x14ac:dyDescent="0.25">
      <c r="A4366" s="30">
        <v>902</v>
      </c>
      <c r="B4366" s="31" t="s">
        <v>140</v>
      </c>
      <c r="C4366" s="31" t="s">
        <v>36</v>
      </c>
      <c r="D4366" s="31">
        <v>8</v>
      </c>
      <c r="E4366" s="31">
        <v>0</v>
      </c>
      <c r="F4366" s="32">
        <v>45748</v>
      </c>
      <c r="G4366" s="33">
        <v>16757.3</v>
      </c>
      <c r="H4366" s="31">
        <v>0</v>
      </c>
      <c r="I4366" s="31">
        <v>0</v>
      </c>
      <c r="J4366" s="33">
        <v>7560.31</v>
      </c>
      <c r="K4366" s="33">
        <v>1598.8</v>
      </c>
      <c r="L4366" s="31">
        <v>0</v>
      </c>
      <c r="M4366" s="31"/>
      <c r="N4366" s="33">
        <v>25916.41</v>
      </c>
      <c r="O4366" s="31">
        <v>-150</v>
      </c>
    </row>
    <row r="4367" spans="1:15" ht="30" x14ac:dyDescent="0.25">
      <c r="A4367" s="30">
        <v>81</v>
      </c>
      <c r="B4367" s="31" t="s">
        <v>91</v>
      </c>
      <c r="C4367" s="31" t="s">
        <v>59</v>
      </c>
      <c r="D4367" s="31">
        <v>7</v>
      </c>
      <c r="E4367" s="31">
        <v>0</v>
      </c>
      <c r="F4367" s="32">
        <v>45748</v>
      </c>
      <c r="G4367" s="33">
        <v>11798</v>
      </c>
      <c r="H4367" s="31">
        <v>400</v>
      </c>
      <c r="I4367" s="31">
        <v>0</v>
      </c>
      <c r="J4367" s="33">
        <v>4465.75</v>
      </c>
      <c r="K4367" s="33">
        <v>2271.9</v>
      </c>
      <c r="L4367" s="31">
        <v>51.97</v>
      </c>
      <c r="M4367" s="31"/>
      <c r="N4367" s="33">
        <v>18987.62</v>
      </c>
      <c r="O4367" s="31">
        <v>100</v>
      </c>
    </row>
    <row r="4368" spans="1:15" ht="30" x14ac:dyDescent="0.25">
      <c r="A4368" s="30">
        <v>82</v>
      </c>
      <c r="B4368" s="31" t="s">
        <v>87</v>
      </c>
      <c r="C4368" s="31" t="s">
        <v>59</v>
      </c>
      <c r="D4368" s="31">
        <v>7</v>
      </c>
      <c r="E4368" s="31">
        <v>0</v>
      </c>
      <c r="F4368" s="32">
        <v>45748</v>
      </c>
      <c r="G4368" s="33">
        <v>12263.5</v>
      </c>
      <c r="H4368" s="33">
        <v>1380</v>
      </c>
      <c r="I4368" s="31">
        <v>0</v>
      </c>
      <c r="J4368" s="33">
        <v>4565.47</v>
      </c>
      <c r="K4368" s="33">
        <v>1462.5</v>
      </c>
      <c r="L4368" s="31">
        <v>0</v>
      </c>
      <c r="M4368" s="31"/>
      <c r="N4368" s="33">
        <v>19671.47</v>
      </c>
      <c r="O4368" s="31">
        <v>55.66</v>
      </c>
    </row>
    <row r="4369" spans="1:15" x14ac:dyDescent="0.25">
      <c r="A4369" s="30">
        <v>149</v>
      </c>
      <c r="B4369" s="31" t="s">
        <v>149</v>
      </c>
      <c r="C4369" s="31" t="s">
        <v>32</v>
      </c>
      <c r="D4369" s="31">
        <v>10</v>
      </c>
      <c r="E4369" s="31">
        <v>6</v>
      </c>
      <c r="F4369" s="32">
        <v>45748</v>
      </c>
      <c r="G4369" s="31">
        <v>0</v>
      </c>
      <c r="H4369" s="31">
        <v>0</v>
      </c>
      <c r="I4369" s="31">
        <v>0</v>
      </c>
      <c r="J4369" s="31">
        <v>0</v>
      </c>
      <c r="K4369" s="31">
        <v>0</v>
      </c>
      <c r="L4369" s="31">
        <v>0</v>
      </c>
      <c r="M4369" s="31"/>
      <c r="N4369" s="31">
        <v>0</v>
      </c>
      <c r="O4369" s="31">
        <v>0</v>
      </c>
    </row>
    <row r="4370" spans="1:15" ht="30" x14ac:dyDescent="0.25">
      <c r="A4370" s="30">
        <v>109</v>
      </c>
      <c r="B4370" s="31" t="s">
        <v>99</v>
      </c>
      <c r="C4370" s="31" t="s">
        <v>20</v>
      </c>
      <c r="D4370" s="31">
        <v>7</v>
      </c>
      <c r="E4370" s="31">
        <v>6</v>
      </c>
      <c r="F4370" s="32">
        <v>45748</v>
      </c>
      <c r="G4370" s="33">
        <v>53442.99</v>
      </c>
      <c r="H4370" s="33">
        <v>2580</v>
      </c>
      <c r="I4370" s="31">
        <v>332</v>
      </c>
      <c r="J4370" s="33">
        <v>19963.900000000001</v>
      </c>
      <c r="K4370" s="33">
        <v>3618.8</v>
      </c>
      <c r="L4370" s="31">
        <v>0</v>
      </c>
      <c r="M4370" s="31"/>
      <c r="N4370" s="33">
        <v>79937.69</v>
      </c>
      <c r="O4370" s="31">
        <v>-435.75</v>
      </c>
    </row>
    <row r="4371" spans="1:15" x14ac:dyDescent="0.25">
      <c r="A4371" s="30">
        <v>72</v>
      </c>
      <c r="B4371" s="31" t="s">
        <v>71</v>
      </c>
      <c r="C4371" s="31" t="s">
        <v>32</v>
      </c>
      <c r="D4371" s="31">
        <v>8</v>
      </c>
      <c r="E4371" s="31">
        <v>6</v>
      </c>
      <c r="F4371" s="32">
        <v>45748</v>
      </c>
      <c r="G4371" s="33">
        <v>43381.79</v>
      </c>
      <c r="H4371" s="31">
        <v>0</v>
      </c>
      <c r="I4371" s="31">
        <v>382</v>
      </c>
      <c r="J4371" s="33">
        <v>13457.82</v>
      </c>
      <c r="K4371" s="33">
        <v>2895.5</v>
      </c>
      <c r="L4371" s="31">
        <v>40</v>
      </c>
      <c r="M4371" s="31"/>
      <c r="N4371" s="33">
        <v>60157.11</v>
      </c>
      <c r="O4371" s="33">
        <v>-1133.78</v>
      </c>
    </row>
    <row r="4372" spans="1:15" x14ac:dyDescent="0.25">
      <c r="A4372" s="30">
        <v>64</v>
      </c>
      <c r="B4372" s="31" t="s">
        <v>70</v>
      </c>
      <c r="C4372" s="31" t="s">
        <v>32</v>
      </c>
      <c r="D4372" s="31">
        <v>9</v>
      </c>
      <c r="E4372" s="31">
        <v>6</v>
      </c>
      <c r="F4372" s="32">
        <v>45748</v>
      </c>
      <c r="G4372" s="33">
        <v>64617.91</v>
      </c>
      <c r="H4372" s="31">
        <v>0</v>
      </c>
      <c r="I4372" s="33">
        <v>2622.15</v>
      </c>
      <c r="J4372" s="33">
        <v>23520.81</v>
      </c>
      <c r="K4372" s="33">
        <v>2942.81</v>
      </c>
      <c r="L4372" s="31">
        <v>83.95</v>
      </c>
      <c r="M4372" s="31"/>
      <c r="N4372" s="33">
        <v>93787.63</v>
      </c>
      <c r="O4372" s="33">
        <v>-1944.03</v>
      </c>
    </row>
    <row r="4373" spans="1:15" x14ac:dyDescent="0.25">
      <c r="A4373" s="30">
        <v>59</v>
      </c>
      <c r="B4373" s="31" t="s">
        <v>144</v>
      </c>
      <c r="C4373" s="31" t="s">
        <v>15</v>
      </c>
      <c r="D4373" s="31">
        <v>8</v>
      </c>
      <c r="E4373" s="31">
        <v>7</v>
      </c>
      <c r="F4373" s="32">
        <v>45748</v>
      </c>
      <c r="G4373" s="33">
        <v>40694.35</v>
      </c>
      <c r="H4373" s="31">
        <v>0</v>
      </c>
      <c r="I4373" s="31">
        <v>790</v>
      </c>
      <c r="J4373" s="33">
        <v>14383.09</v>
      </c>
      <c r="K4373" s="33">
        <v>4513.26</v>
      </c>
      <c r="L4373" s="31">
        <v>640.13</v>
      </c>
      <c r="M4373" s="31"/>
      <c r="N4373" s="33">
        <v>61020.83</v>
      </c>
      <c r="O4373" s="33">
        <v>-1311.58</v>
      </c>
    </row>
    <row r="4374" spans="1:15" x14ac:dyDescent="0.25">
      <c r="A4374" s="30">
        <v>12</v>
      </c>
      <c r="B4374" s="31" t="s">
        <v>23</v>
      </c>
      <c r="C4374" s="31" t="s">
        <v>15</v>
      </c>
      <c r="D4374" s="31">
        <v>6</v>
      </c>
      <c r="E4374" s="31">
        <v>6</v>
      </c>
      <c r="F4374" s="32">
        <v>45748</v>
      </c>
      <c r="G4374" s="33">
        <v>24073.22</v>
      </c>
      <c r="H4374" s="31">
        <v>55</v>
      </c>
      <c r="I4374" s="31">
        <v>225</v>
      </c>
      <c r="J4374" s="33">
        <v>12232.73</v>
      </c>
      <c r="K4374" s="31">
        <v>972.27</v>
      </c>
      <c r="L4374" s="31">
        <v>223</v>
      </c>
      <c r="M4374" s="31"/>
      <c r="N4374" s="33">
        <v>37781.22</v>
      </c>
      <c r="O4374" s="33">
        <v>-1103.3699999999999</v>
      </c>
    </row>
    <row r="4375" spans="1:15" x14ac:dyDescent="0.25">
      <c r="A4375" s="30">
        <v>121</v>
      </c>
      <c r="B4375" s="31" t="s">
        <v>116</v>
      </c>
      <c r="C4375" s="31" t="s">
        <v>15</v>
      </c>
      <c r="D4375" s="31">
        <v>7</v>
      </c>
      <c r="E4375" s="31">
        <v>7</v>
      </c>
      <c r="F4375" s="32">
        <v>45748</v>
      </c>
      <c r="G4375" s="33">
        <v>27297.73</v>
      </c>
      <c r="H4375" s="31">
        <v>0</v>
      </c>
      <c r="I4375" s="31">
        <v>120</v>
      </c>
      <c r="J4375" s="33">
        <v>9151.35</v>
      </c>
      <c r="K4375" s="33">
        <v>1461.1</v>
      </c>
      <c r="L4375" s="31">
        <v>152.99</v>
      </c>
      <c r="M4375" s="31"/>
      <c r="N4375" s="33">
        <v>38183.17</v>
      </c>
      <c r="O4375" s="31">
        <v>-490.35</v>
      </c>
    </row>
    <row r="4376" spans="1:15" x14ac:dyDescent="0.25">
      <c r="A4376" s="30">
        <v>27</v>
      </c>
      <c r="B4376" s="31" t="s">
        <v>42</v>
      </c>
      <c r="C4376" s="31" t="s">
        <v>15</v>
      </c>
      <c r="D4376" s="31">
        <v>6</v>
      </c>
      <c r="E4376" s="31">
        <v>6</v>
      </c>
      <c r="F4376" s="32">
        <v>45748</v>
      </c>
      <c r="G4376" s="33">
        <v>37496.78</v>
      </c>
      <c r="H4376" s="31">
        <v>0</v>
      </c>
      <c r="I4376" s="31">
        <v>105</v>
      </c>
      <c r="J4376" s="33">
        <v>16393.560000000001</v>
      </c>
      <c r="K4376" s="33">
        <v>2285.9499999999998</v>
      </c>
      <c r="L4376" s="31">
        <v>154</v>
      </c>
      <c r="M4376" s="31"/>
      <c r="N4376" s="33">
        <v>56435.29</v>
      </c>
      <c r="O4376" s="31">
        <v>170.68</v>
      </c>
    </row>
    <row r="4377" spans="1:15" x14ac:dyDescent="0.25">
      <c r="A4377" s="30">
        <v>117</v>
      </c>
      <c r="B4377" s="31" t="s">
        <v>89</v>
      </c>
      <c r="C4377" s="31" t="s">
        <v>15</v>
      </c>
      <c r="D4377" s="31">
        <v>5</v>
      </c>
      <c r="E4377" s="31">
        <v>7</v>
      </c>
      <c r="F4377" s="32">
        <v>45748</v>
      </c>
      <c r="G4377" s="33">
        <v>10502.41</v>
      </c>
      <c r="H4377" s="33">
        <v>1400</v>
      </c>
      <c r="I4377" s="31">
        <v>665</v>
      </c>
      <c r="J4377" s="33">
        <v>7135.31</v>
      </c>
      <c r="K4377" s="33">
        <v>4627</v>
      </c>
      <c r="L4377" s="33">
        <v>1059</v>
      </c>
      <c r="M4377" s="33"/>
      <c r="N4377" s="33">
        <v>25388.720000000001</v>
      </c>
      <c r="O4377" s="31">
        <v>-269</v>
      </c>
    </row>
    <row r="4378" spans="1:15" x14ac:dyDescent="0.25">
      <c r="A4378" s="30">
        <v>55</v>
      </c>
      <c r="B4378" s="31" t="s">
        <v>118</v>
      </c>
      <c r="C4378" s="31" t="s">
        <v>36</v>
      </c>
      <c r="D4378" s="31">
        <v>10</v>
      </c>
      <c r="E4378" s="31">
        <v>6</v>
      </c>
      <c r="F4378" s="32">
        <v>45748</v>
      </c>
      <c r="G4378" s="33">
        <v>48680.69</v>
      </c>
      <c r="H4378" s="31">
        <v>120</v>
      </c>
      <c r="I4378" s="33">
        <v>1390</v>
      </c>
      <c r="J4378" s="33">
        <v>12733.89</v>
      </c>
      <c r="K4378" s="33">
        <v>6427.08</v>
      </c>
      <c r="L4378" s="31">
        <v>246.72</v>
      </c>
      <c r="M4378" s="31"/>
      <c r="N4378" s="33">
        <v>69598.38</v>
      </c>
      <c r="O4378" s="31">
        <v>-570.86</v>
      </c>
    </row>
    <row r="4379" spans="1:15" x14ac:dyDescent="0.25">
      <c r="A4379" s="30">
        <v>19</v>
      </c>
      <c r="B4379" s="31" t="s">
        <v>31</v>
      </c>
      <c r="C4379" s="31" t="s">
        <v>32</v>
      </c>
      <c r="D4379" s="31">
        <v>6</v>
      </c>
      <c r="E4379" s="31">
        <v>6</v>
      </c>
      <c r="F4379" s="32">
        <v>45748</v>
      </c>
      <c r="G4379" s="33">
        <v>40311.339999999997</v>
      </c>
      <c r="H4379" s="31">
        <v>160</v>
      </c>
      <c r="I4379" s="33">
        <v>1450</v>
      </c>
      <c r="J4379" s="33">
        <v>12774.75</v>
      </c>
      <c r="K4379" s="33">
        <v>2021.29</v>
      </c>
      <c r="L4379" s="31">
        <v>30</v>
      </c>
      <c r="M4379" s="31"/>
      <c r="N4379" s="33">
        <v>56747.38</v>
      </c>
      <c r="O4379" s="31">
        <v>-401.35</v>
      </c>
    </row>
    <row r="4380" spans="1:15" x14ac:dyDescent="0.25">
      <c r="A4380" s="30">
        <v>8</v>
      </c>
      <c r="B4380" s="31" t="s">
        <v>18</v>
      </c>
      <c r="C4380" s="31" t="s">
        <v>15</v>
      </c>
      <c r="D4380" s="31">
        <v>6</v>
      </c>
      <c r="E4380" s="31">
        <v>6</v>
      </c>
      <c r="F4380" s="32">
        <v>45748</v>
      </c>
      <c r="G4380" s="33">
        <v>35913.56</v>
      </c>
      <c r="H4380" s="31">
        <v>309.52</v>
      </c>
      <c r="I4380" s="31">
        <v>200</v>
      </c>
      <c r="J4380" s="33">
        <v>24487.23</v>
      </c>
      <c r="K4380" s="33">
        <v>3009.05</v>
      </c>
      <c r="L4380" s="31">
        <v>31.57</v>
      </c>
      <c r="M4380" s="31"/>
      <c r="N4380" s="33">
        <v>63950.93</v>
      </c>
      <c r="O4380" s="31">
        <v>-759.76</v>
      </c>
    </row>
    <row r="4381" spans="1:15" ht="30" x14ac:dyDescent="0.25">
      <c r="A4381" s="30">
        <v>87</v>
      </c>
      <c r="B4381" s="31" t="s">
        <v>81</v>
      </c>
      <c r="C4381" s="31" t="s">
        <v>20</v>
      </c>
      <c r="D4381" s="31">
        <v>8</v>
      </c>
      <c r="E4381" s="31">
        <v>7</v>
      </c>
      <c r="F4381" s="32">
        <v>45748</v>
      </c>
      <c r="G4381" s="33">
        <v>25080.97</v>
      </c>
      <c r="H4381" s="31">
        <v>119.99</v>
      </c>
      <c r="I4381" s="33">
        <v>1800</v>
      </c>
      <c r="J4381" s="33">
        <v>9073.08</v>
      </c>
      <c r="K4381" s="33">
        <v>5555.88</v>
      </c>
      <c r="L4381" s="31">
        <v>885.31</v>
      </c>
      <c r="M4381" s="31"/>
      <c r="N4381" s="33">
        <v>42515.23</v>
      </c>
      <c r="O4381" s="31">
        <v>-426.03</v>
      </c>
    </row>
    <row r="4382" spans="1:15" x14ac:dyDescent="0.25">
      <c r="A4382" s="30">
        <v>97</v>
      </c>
      <c r="B4382" s="31" t="s">
        <v>96</v>
      </c>
      <c r="C4382" s="31" t="s">
        <v>15</v>
      </c>
      <c r="D4382" s="31">
        <v>8</v>
      </c>
      <c r="E4382" s="31">
        <v>7</v>
      </c>
      <c r="F4382" s="32">
        <v>45748</v>
      </c>
      <c r="G4382" s="33">
        <v>31476.38</v>
      </c>
      <c r="H4382" s="33">
        <v>3804</v>
      </c>
      <c r="I4382" s="33">
        <v>1525</v>
      </c>
      <c r="J4382" s="33">
        <v>20858.98</v>
      </c>
      <c r="K4382" s="33">
        <v>5747.16</v>
      </c>
      <c r="L4382" s="31">
        <v>97.75</v>
      </c>
      <c r="M4382" s="31"/>
      <c r="N4382" s="33">
        <v>63509.27</v>
      </c>
      <c r="O4382" s="31">
        <v>-433.42</v>
      </c>
    </row>
    <row r="4383" spans="1:15" x14ac:dyDescent="0.25">
      <c r="A4383" s="30">
        <v>41</v>
      </c>
      <c r="B4383" s="31" t="s">
        <v>50</v>
      </c>
      <c r="C4383" s="31" t="s">
        <v>38</v>
      </c>
      <c r="D4383" s="31">
        <v>5</v>
      </c>
      <c r="E4383" s="31">
        <v>6</v>
      </c>
      <c r="F4383" s="32">
        <v>45748</v>
      </c>
      <c r="G4383" s="33">
        <v>22689.64</v>
      </c>
      <c r="H4383" s="31">
        <v>0</v>
      </c>
      <c r="I4383" s="33">
        <v>2534.96</v>
      </c>
      <c r="J4383" s="33">
        <v>9393.08</v>
      </c>
      <c r="K4383" s="33">
        <v>2119.44</v>
      </c>
      <c r="L4383" s="33">
        <v>1579.26</v>
      </c>
      <c r="M4383" s="33"/>
      <c r="N4383" s="33">
        <v>38316.379999999997</v>
      </c>
      <c r="O4383" s="31">
        <v>-593.78</v>
      </c>
    </row>
    <row r="4384" spans="1:15" x14ac:dyDescent="0.25">
      <c r="A4384" s="30">
        <v>119</v>
      </c>
      <c r="B4384" s="31" t="s">
        <v>131</v>
      </c>
      <c r="C4384" s="31" t="s">
        <v>15</v>
      </c>
      <c r="D4384" s="31">
        <v>7</v>
      </c>
      <c r="E4384" s="31">
        <v>7</v>
      </c>
      <c r="F4384" s="32">
        <v>45748</v>
      </c>
      <c r="G4384" s="33">
        <v>50457.43</v>
      </c>
      <c r="H4384" s="33">
        <v>1640</v>
      </c>
      <c r="I4384" s="33">
        <v>1305</v>
      </c>
      <c r="J4384" s="33">
        <v>15933.45</v>
      </c>
      <c r="K4384" s="33">
        <v>4100.5</v>
      </c>
      <c r="L4384" s="31">
        <v>102.5</v>
      </c>
      <c r="M4384" s="31"/>
      <c r="N4384" s="33">
        <v>73538.880000000005</v>
      </c>
      <c r="O4384" s="33">
        <v>-1309.1300000000001</v>
      </c>
    </row>
    <row r="4385" spans="1:15" x14ac:dyDescent="0.25">
      <c r="A4385" s="30">
        <v>127</v>
      </c>
      <c r="B4385" s="31" t="s">
        <v>128</v>
      </c>
      <c r="C4385" s="31" t="s">
        <v>15</v>
      </c>
      <c r="D4385" s="31">
        <v>7</v>
      </c>
      <c r="E4385" s="31">
        <v>7</v>
      </c>
      <c r="F4385" s="32">
        <v>45748</v>
      </c>
      <c r="G4385" s="33">
        <v>40698.35</v>
      </c>
      <c r="H4385" s="33">
        <v>7450</v>
      </c>
      <c r="I4385" s="33">
        <v>1900</v>
      </c>
      <c r="J4385" s="33">
        <v>14043.93</v>
      </c>
      <c r="K4385" s="33">
        <v>6423.46</v>
      </c>
      <c r="L4385" s="31">
        <v>143</v>
      </c>
      <c r="M4385" s="31"/>
      <c r="N4385" s="33">
        <v>70658.740000000005</v>
      </c>
      <c r="O4385" s="31">
        <v>-287.5</v>
      </c>
    </row>
    <row r="4386" spans="1:15" x14ac:dyDescent="0.25">
      <c r="A4386" s="30">
        <v>99</v>
      </c>
      <c r="B4386" s="31" t="s">
        <v>85</v>
      </c>
      <c r="C4386" s="31" t="s">
        <v>15</v>
      </c>
      <c r="D4386" s="31">
        <v>8</v>
      </c>
      <c r="E4386" s="31">
        <v>6</v>
      </c>
      <c r="F4386" s="32">
        <v>45748</v>
      </c>
      <c r="G4386" s="33">
        <v>38763.769999999997</v>
      </c>
      <c r="H4386" s="31">
        <v>159</v>
      </c>
      <c r="I4386" s="31">
        <v>586.25</v>
      </c>
      <c r="J4386" s="33">
        <v>26414.42</v>
      </c>
      <c r="K4386" s="33">
        <v>5232.43</v>
      </c>
      <c r="L4386" s="31">
        <v>135</v>
      </c>
      <c r="M4386" s="31"/>
      <c r="N4386" s="33">
        <v>71290.87</v>
      </c>
      <c r="O4386" s="31">
        <v>-461.94</v>
      </c>
    </row>
    <row r="4387" spans="1:15" x14ac:dyDescent="0.25">
      <c r="A4387" s="30">
        <v>164</v>
      </c>
      <c r="B4387" s="31" t="s">
        <v>150</v>
      </c>
      <c r="C4387" s="31" t="s">
        <v>38</v>
      </c>
      <c r="D4387" s="31">
        <v>7</v>
      </c>
      <c r="E4387" s="31">
        <v>7</v>
      </c>
      <c r="F4387" s="32">
        <v>45748</v>
      </c>
      <c r="G4387" s="33">
        <v>1093</v>
      </c>
      <c r="H4387" s="31">
        <v>0</v>
      </c>
      <c r="I4387" s="31">
        <v>0</v>
      </c>
      <c r="J4387" s="31">
        <v>628</v>
      </c>
      <c r="K4387" s="31">
        <v>251.25</v>
      </c>
      <c r="L4387" s="31">
        <v>10</v>
      </c>
      <c r="M4387" s="31"/>
      <c r="N4387" s="33">
        <v>1982.25</v>
      </c>
      <c r="O4387" s="31">
        <v>0</v>
      </c>
    </row>
    <row r="4388" spans="1:15" x14ac:dyDescent="0.25">
      <c r="A4388" s="30">
        <v>35</v>
      </c>
      <c r="B4388" s="31" t="s">
        <v>61</v>
      </c>
      <c r="C4388" s="31" t="s">
        <v>15</v>
      </c>
      <c r="D4388" s="31">
        <v>9</v>
      </c>
      <c r="E4388" s="31">
        <v>6</v>
      </c>
      <c r="F4388" s="32">
        <v>45748</v>
      </c>
      <c r="G4388" s="33">
        <v>37236.85</v>
      </c>
      <c r="H4388" s="33">
        <v>3600</v>
      </c>
      <c r="I4388" s="31">
        <v>0</v>
      </c>
      <c r="J4388" s="33">
        <v>17693.09</v>
      </c>
      <c r="K4388" s="33">
        <v>3974.21</v>
      </c>
      <c r="L4388" s="31">
        <v>147</v>
      </c>
      <c r="M4388" s="31"/>
      <c r="N4388" s="33">
        <v>62651.15</v>
      </c>
      <c r="O4388" s="31">
        <v>-522.17999999999995</v>
      </c>
    </row>
    <row r="4389" spans="1:15" x14ac:dyDescent="0.25">
      <c r="A4389" s="30">
        <v>128</v>
      </c>
      <c r="B4389" s="31" t="s">
        <v>111</v>
      </c>
      <c r="C4389" s="31" t="s">
        <v>15</v>
      </c>
      <c r="D4389" s="31">
        <v>7</v>
      </c>
      <c r="E4389" s="31">
        <v>6</v>
      </c>
      <c r="F4389" s="32">
        <v>45748</v>
      </c>
      <c r="G4389" s="33">
        <v>39118.35</v>
      </c>
      <c r="H4389" s="31">
        <v>487.5</v>
      </c>
      <c r="I4389" s="31">
        <v>0</v>
      </c>
      <c r="J4389" s="33">
        <v>13656.45</v>
      </c>
      <c r="K4389" s="33">
        <v>3088.08</v>
      </c>
      <c r="L4389" s="31">
        <v>201.46</v>
      </c>
      <c r="M4389" s="31"/>
      <c r="N4389" s="33">
        <v>56551.839999999997</v>
      </c>
      <c r="O4389" s="33">
        <v>-1187.8900000000001</v>
      </c>
    </row>
    <row r="4390" spans="1:15" x14ac:dyDescent="0.25">
      <c r="A4390" s="30">
        <v>94</v>
      </c>
      <c r="B4390" s="31" t="s">
        <v>124</v>
      </c>
      <c r="C4390" s="31" t="s">
        <v>38</v>
      </c>
      <c r="D4390" s="31">
        <v>7</v>
      </c>
      <c r="E4390" s="31">
        <v>7</v>
      </c>
      <c r="F4390" s="32">
        <v>45748</v>
      </c>
      <c r="G4390" s="33">
        <v>23257.95</v>
      </c>
      <c r="H4390" s="31">
        <v>575</v>
      </c>
      <c r="I4390" s="31">
        <v>720</v>
      </c>
      <c r="J4390" s="33">
        <v>8906.15</v>
      </c>
      <c r="K4390" s="33">
        <v>1875.97</v>
      </c>
      <c r="L4390" s="31">
        <v>56</v>
      </c>
      <c r="M4390" s="31"/>
      <c r="N4390" s="33">
        <v>35391.07</v>
      </c>
      <c r="O4390" s="31">
        <v>220.27</v>
      </c>
    </row>
    <row r="4391" spans="1:15" x14ac:dyDescent="0.25">
      <c r="A4391" s="30">
        <v>143</v>
      </c>
      <c r="B4391" s="31" t="s">
        <v>132</v>
      </c>
      <c r="C4391" s="31" t="s">
        <v>32</v>
      </c>
      <c r="D4391" s="31">
        <v>8</v>
      </c>
      <c r="E4391" s="31">
        <v>7</v>
      </c>
      <c r="F4391" s="32">
        <v>45748</v>
      </c>
      <c r="G4391" s="33">
        <v>102021.48</v>
      </c>
      <c r="H4391" s="31">
        <v>0</v>
      </c>
      <c r="I4391" s="31">
        <v>780</v>
      </c>
      <c r="J4391" s="33">
        <v>33701.26</v>
      </c>
      <c r="K4391" s="33">
        <v>11792.92</v>
      </c>
      <c r="L4391" s="33">
        <v>2254.9</v>
      </c>
      <c r="M4391" s="33"/>
      <c r="N4391" s="33">
        <v>150550.56</v>
      </c>
      <c r="O4391" s="33">
        <v>-1695.46</v>
      </c>
    </row>
    <row r="4392" spans="1:15" x14ac:dyDescent="0.25">
      <c r="A4392" s="30">
        <v>100</v>
      </c>
      <c r="B4392" s="31" t="s">
        <v>103</v>
      </c>
      <c r="C4392" s="31" t="s">
        <v>15</v>
      </c>
      <c r="D4392" s="31">
        <v>8</v>
      </c>
      <c r="E4392" s="31">
        <v>6</v>
      </c>
      <c r="F4392" s="32">
        <v>45748</v>
      </c>
      <c r="G4392" s="33">
        <v>31025.06</v>
      </c>
      <c r="H4392" s="33">
        <v>3907.97</v>
      </c>
      <c r="I4392" s="31">
        <v>0</v>
      </c>
      <c r="J4392" s="33">
        <v>14409.29</v>
      </c>
      <c r="K4392" s="33">
        <v>3673.4</v>
      </c>
      <c r="L4392" s="31">
        <v>29.7</v>
      </c>
      <c r="M4392" s="31"/>
      <c r="N4392" s="33">
        <v>53045.42</v>
      </c>
      <c r="O4392" s="31">
        <v>-563.11</v>
      </c>
    </row>
    <row r="4393" spans="1:15" x14ac:dyDescent="0.25">
      <c r="A4393" s="30">
        <v>56</v>
      </c>
      <c r="B4393" s="31" t="s">
        <v>55</v>
      </c>
      <c r="C4393" s="31" t="s">
        <v>15</v>
      </c>
      <c r="D4393" s="31">
        <v>6</v>
      </c>
      <c r="E4393" s="31">
        <v>6</v>
      </c>
      <c r="F4393" s="32">
        <v>45748</v>
      </c>
      <c r="G4393" s="33">
        <v>31875.21</v>
      </c>
      <c r="H4393" s="33">
        <v>1330.24</v>
      </c>
      <c r="I4393" s="31">
        <v>0</v>
      </c>
      <c r="J4393" s="33">
        <v>19946.400000000001</v>
      </c>
      <c r="K4393" s="33">
        <v>3348.04</v>
      </c>
      <c r="L4393" s="31">
        <v>112.98</v>
      </c>
      <c r="M4393" s="31"/>
      <c r="N4393" s="33">
        <v>56612.87</v>
      </c>
      <c r="O4393" s="31">
        <v>-698.28</v>
      </c>
    </row>
    <row r="4394" spans="1:15" x14ac:dyDescent="0.25">
      <c r="A4394" s="30">
        <v>88</v>
      </c>
      <c r="B4394" s="31" t="s">
        <v>92</v>
      </c>
      <c r="C4394" s="31" t="s">
        <v>15</v>
      </c>
      <c r="D4394" s="31">
        <v>7</v>
      </c>
      <c r="E4394" s="31">
        <v>7</v>
      </c>
      <c r="F4394" s="32">
        <v>45748</v>
      </c>
      <c r="G4394" s="33">
        <v>37484.74</v>
      </c>
      <c r="H4394" s="31">
        <v>0</v>
      </c>
      <c r="I4394" s="33">
        <v>3550</v>
      </c>
      <c r="J4394" s="33">
        <v>12277.01</v>
      </c>
      <c r="K4394" s="33">
        <v>4107.3100000000004</v>
      </c>
      <c r="L4394" s="31">
        <v>221.42</v>
      </c>
      <c r="M4394" s="31"/>
      <c r="N4394" s="33">
        <v>57640.480000000003</v>
      </c>
      <c r="O4394" s="33">
        <v>-1499.33</v>
      </c>
    </row>
    <row r="4395" spans="1:15" ht="30" x14ac:dyDescent="0.25">
      <c r="A4395" s="30">
        <v>58</v>
      </c>
      <c r="B4395" s="31" t="s">
        <v>58</v>
      </c>
      <c r="C4395" s="31" t="s">
        <v>59</v>
      </c>
      <c r="D4395" s="31">
        <v>8</v>
      </c>
      <c r="E4395" s="31">
        <v>6</v>
      </c>
      <c r="F4395" s="32">
        <v>45748</v>
      </c>
      <c r="G4395" s="33">
        <v>14246.98</v>
      </c>
      <c r="H4395" s="31">
        <v>0</v>
      </c>
      <c r="I4395" s="33">
        <v>11515.5</v>
      </c>
      <c r="J4395" s="33">
        <v>4716.25</v>
      </c>
      <c r="K4395" s="33">
        <v>2307.0300000000002</v>
      </c>
      <c r="L4395" s="31">
        <v>80</v>
      </c>
      <c r="M4395" s="31"/>
      <c r="N4395" s="33">
        <v>32865.760000000002</v>
      </c>
      <c r="O4395" s="31">
        <v>-180</v>
      </c>
    </row>
    <row r="4396" spans="1:15" x14ac:dyDescent="0.25">
      <c r="A4396" s="30">
        <v>155</v>
      </c>
      <c r="B4396" s="31" t="s">
        <v>143</v>
      </c>
      <c r="C4396" s="31" t="s">
        <v>15</v>
      </c>
      <c r="D4396" s="31">
        <v>8</v>
      </c>
      <c r="E4396" s="31">
        <v>7</v>
      </c>
      <c r="F4396" s="32">
        <v>45748</v>
      </c>
      <c r="G4396" s="33">
        <v>28803.67</v>
      </c>
      <c r="H4396" s="31">
        <v>0</v>
      </c>
      <c r="I4396" s="33">
        <v>1488.5</v>
      </c>
      <c r="J4396" s="33">
        <v>8884.6</v>
      </c>
      <c r="K4396" s="33">
        <v>2584.9</v>
      </c>
      <c r="L4396" s="31">
        <v>392.5</v>
      </c>
      <c r="M4396" s="31"/>
      <c r="N4396" s="33">
        <v>42154.17</v>
      </c>
      <c r="O4396" s="31">
        <v>-922.9</v>
      </c>
    </row>
    <row r="4397" spans="1:15" x14ac:dyDescent="0.25">
      <c r="A4397" s="30">
        <v>62</v>
      </c>
      <c r="B4397" s="31" t="s">
        <v>63</v>
      </c>
      <c r="C4397" s="31" t="s">
        <v>15</v>
      </c>
      <c r="D4397" s="31">
        <v>9</v>
      </c>
      <c r="E4397" s="31">
        <v>6</v>
      </c>
      <c r="F4397" s="32">
        <v>45748</v>
      </c>
      <c r="G4397" s="33">
        <v>41544.43</v>
      </c>
      <c r="H4397" s="31">
        <v>150</v>
      </c>
      <c r="I4397" s="31">
        <v>225</v>
      </c>
      <c r="J4397" s="33">
        <v>13589.6</v>
      </c>
      <c r="K4397" s="33">
        <v>5499.56</v>
      </c>
      <c r="L4397" s="31">
        <v>254.43</v>
      </c>
      <c r="M4397" s="31"/>
      <c r="N4397" s="33">
        <v>61263.02</v>
      </c>
      <c r="O4397" s="33">
        <v>-1063.6300000000001</v>
      </c>
    </row>
    <row r="4398" spans="1:15" x14ac:dyDescent="0.25">
      <c r="A4398" s="30">
        <v>60</v>
      </c>
      <c r="B4398" s="31" t="s">
        <v>67</v>
      </c>
      <c r="C4398" s="31" t="s">
        <v>15</v>
      </c>
      <c r="D4398" s="31">
        <v>7</v>
      </c>
      <c r="E4398" s="31">
        <v>6</v>
      </c>
      <c r="F4398" s="32">
        <v>45748</v>
      </c>
      <c r="G4398" s="33">
        <v>59920</v>
      </c>
      <c r="H4398" s="31">
        <v>300</v>
      </c>
      <c r="I4398" s="33">
        <v>1370</v>
      </c>
      <c r="J4398" s="33">
        <v>17606</v>
      </c>
      <c r="K4398" s="33">
        <v>2555.5</v>
      </c>
      <c r="L4398" s="33">
        <v>1454.82</v>
      </c>
      <c r="M4398" s="33"/>
      <c r="N4398" s="33">
        <v>83206.320000000007</v>
      </c>
      <c r="O4398" s="33">
        <v>-1516.89</v>
      </c>
    </row>
    <row r="4399" spans="1:15" x14ac:dyDescent="0.25">
      <c r="A4399" s="30">
        <v>17</v>
      </c>
      <c r="B4399" s="31" t="s">
        <v>28</v>
      </c>
      <c r="C4399" s="31" t="s">
        <v>15</v>
      </c>
      <c r="D4399" s="31">
        <v>7</v>
      </c>
      <c r="E4399" s="31">
        <v>6</v>
      </c>
      <c r="F4399" s="32">
        <v>45748</v>
      </c>
      <c r="G4399" s="33">
        <v>52218</v>
      </c>
      <c r="H4399" s="31">
        <v>825</v>
      </c>
      <c r="I4399" s="33">
        <v>3021</v>
      </c>
      <c r="J4399" s="33">
        <v>16502.830000000002</v>
      </c>
      <c r="K4399" s="33">
        <v>4907.8900000000003</v>
      </c>
      <c r="L4399" s="33">
        <v>11137.87</v>
      </c>
      <c r="M4399" s="33"/>
      <c r="N4399" s="33">
        <v>88612.59</v>
      </c>
      <c r="O4399" s="33">
        <v>-1053.49</v>
      </c>
    </row>
    <row r="4400" spans="1:15" x14ac:dyDescent="0.25">
      <c r="A4400" s="30">
        <v>66</v>
      </c>
      <c r="B4400" s="31" t="s">
        <v>138</v>
      </c>
      <c r="C4400" s="31" t="s">
        <v>32</v>
      </c>
      <c r="D4400" s="31">
        <v>8</v>
      </c>
      <c r="E4400" s="31">
        <v>7</v>
      </c>
      <c r="F4400" s="32">
        <v>45748</v>
      </c>
      <c r="G4400" s="33">
        <v>88398.75</v>
      </c>
      <c r="H4400" s="33">
        <v>8932</v>
      </c>
      <c r="I4400" s="31">
        <v>350</v>
      </c>
      <c r="J4400" s="33">
        <v>56016.480000000003</v>
      </c>
      <c r="K4400" s="33">
        <v>17333.060000000001</v>
      </c>
      <c r="L4400" s="31">
        <v>0</v>
      </c>
      <c r="M4400" s="31"/>
      <c r="N4400" s="33">
        <v>171030.29</v>
      </c>
      <c r="O4400" s="31">
        <v>-610</v>
      </c>
    </row>
    <row r="4401" spans="1:15" x14ac:dyDescent="0.25">
      <c r="A4401" s="30">
        <v>40</v>
      </c>
      <c r="B4401" s="31" t="s">
        <v>57</v>
      </c>
      <c r="C4401" s="31" t="s">
        <v>32</v>
      </c>
      <c r="D4401" s="31">
        <v>7</v>
      </c>
      <c r="E4401" s="31">
        <v>6</v>
      </c>
      <c r="F4401" s="32">
        <v>45748</v>
      </c>
      <c r="G4401" s="33">
        <v>70421.33</v>
      </c>
      <c r="H4401" s="31">
        <v>0</v>
      </c>
      <c r="I4401" s="33">
        <v>1320</v>
      </c>
      <c r="J4401" s="33">
        <v>30581.89</v>
      </c>
      <c r="K4401" s="33">
        <v>7139.16</v>
      </c>
      <c r="L4401" s="31">
        <v>310.74</v>
      </c>
      <c r="M4401" s="31"/>
      <c r="N4401" s="33">
        <v>109773.12</v>
      </c>
      <c r="O4401" s="33">
        <v>-2933.86</v>
      </c>
    </row>
    <row r="4402" spans="1:15" x14ac:dyDescent="0.25">
      <c r="A4402" s="30">
        <v>32</v>
      </c>
      <c r="B4402" s="31" t="s">
        <v>49</v>
      </c>
      <c r="C4402" s="31" t="s">
        <v>15</v>
      </c>
      <c r="D4402" s="31">
        <v>7</v>
      </c>
      <c r="E4402" s="31">
        <v>7</v>
      </c>
      <c r="F4402" s="32">
        <v>45748</v>
      </c>
      <c r="G4402" s="33">
        <v>41909.980000000003</v>
      </c>
      <c r="H4402" s="31">
        <v>0</v>
      </c>
      <c r="I4402" s="31">
        <v>0</v>
      </c>
      <c r="J4402" s="33">
        <v>13440.35</v>
      </c>
      <c r="K4402" s="33">
        <v>1878.95</v>
      </c>
      <c r="L4402" s="31">
        <v>269.68</v>
      </c>
      <c r="M4402" s="31"/>
      <c r="N4402" s="33">
        <v>57498.96</v>
      </c>
      <c r="O4402" s="33">
        <v>-1104.8800000000001</v>
      </c>
    </row>
    <row r="4403" spans="1:15" x14ac:dyDescent="0.25">
      <c r="A4403" s="30">
        <v>21</v>
      </c>
      <c r="B4403" s="31" t="s">
        <v>33</v>
      </c>
      <c r="C4403" s="31" t="s">
        <v>15</v>
      </c>
      <c r="D4403" s="31">
        <v>6</v>
      </c>
      <c r="E4403" s="31">
        <v>6</v>
      </c>
      <c r="F4403" s="32">
        <v>45748</v>
      </c>
      <c r="G4403" s="33">
        <v>49617</v>
      </c>
      <c r="H4403" s="31">
        <v>900</v>
      </c>
      <c r="I4403" s="33">
        <v>2270</v>
      </c>
      <c r="J4403" s="33">
        <v>17284.11</v>
      </c>
      <c r="K4403" s="33">
        <v>2723.75</v>
      </c>
      <c r="L4403" s="31">
        <v>439.3</v>
      </c>
      <c r="M4403" s="31"/>
      <c r="N4403" s="33">
        <v>73234.16</v>
      </c>
      <c r="O4403" s="33">
        <v>1780.94</v>
      </c>
    </row>
    <row r="4404" spans="1:15" ht="30" x14ac:dyDescent="0.25">
      <c r="A4404" s="30">
        <v>95</v>
      </c>
      <c r="B4404" s="31" t="s">
        <v>98</v>
      </c>
      <c r="C4404" s="31" t="s">
        <v>59</v>
      </c>
      <c r="D4404" s="31">
        <v>7</v>
      </c>
      <c r="E4404" s="31">
        <v>7</v>
      </c>
      <c r="F4404" s="32">
        <v>45748</v>
      </c>
      <c r="G4404" s="33">
        <v>24859.19</v>
      </c>
      <c r="H4404" s="31">
        <v>450</v>
      </c>
      <c r="I4404" s="31">
        <v>259</v>
      </c>
      <c r="J4404" s="33">
        <v>6534.9</v>
      </c>
      <c r="K4404" s="33">
        <v>3140</v>
      </c>
      <c r="L4404" s="31">
        <v>355.3</v>
      </c>
      <c r="M4404" s="31"/>
      <c r="N4404" s="33">
        <v>35598.39</v>
      </c>
      <c r="O4404" s="31">
        <v>-759.37</v>
      </c>
    </row>
    <row r="4405" spans="1:15" x14ac:dyDescent="0.25">
      <c r="A4405" s="30">
        <v>20</v>
      </c>
      <c r="B4405" s="31" t="s">
        <v>30</v>
      </c>
      <c r="C4405" s="31" t="s">
        <v>15</v>
      </c>
      <c r="D4405" s="31">
        <v>6</v>
      </c>
      <c r="E4405" s="31">
        <v>4.5</v>
      </c>
      <c r="F4405" s="32">
        <v>45748</v>
      </c>
      <c r="G4405" s="33">
        <v>20535.36</v>
      </c>
      <c r="H4405" s="31">
        <v>0</v>
      </c>
      <c r="I4405" s="31">
        <v>0</v>
      </c>
      <c r="J4405" s="33">
        <v>12047.08</v>
      </c>
      <c r="K4405" s="33">
        <v>2504</v>
      </c>
      <c r="L4405" s="33">
        <v>3697.53</v>
      </c>
      <c r="M4405" s="33"/>
      <c r="N4405" s="33">
        <v>38783.97</v>
      </c>
      <c r="O4405" s="31">
        <v>-627.9</v>
      </c>
    </row>
    <row r="4406" spans="1:15" x14ac:dyDescent="0.25">
      <c r="A4406" s="30">
        <v>105</v>
      </c>
      <c r="B4406" s="31" t="s">
        <v>146</v>
      </c>
      <c r="C4406" s="31" t="s">
        <v>15</v>
      </c>
      <c r="D4406" s="31">
        <v>12</v>
      </c>
      <c r="E4406" s="31">
        <v>6</v>
      </c>
      <c r="F4406" s="32">
        <v>45748</v>
      </c>
      <c r="G4406" s="33">
        <v>23485.25</v>
      </c>
      <c r="H4406" s="31">
        <v>0</v>
      </c>
      <c r="I4406" s="31">
        <v>0</v>
      </c>
      <c r="J4406" s="33">
        <v>11796.09</v>
      </c>
      <c r="K4406" s="33">
        <v>4208.29</v>
      </c>
      <c r="L4406" s="31">
        <v>0</v>
      </c>
      <c r="M4406" s="31"/>
      <c r="N4406" s="33">
        <v>39489.629999999997</v>
      </c>
      <c r="O4406" s="31">
        <v>0</v>
      </c>
    </row>
    <row r="4407" spans="1:15" x14ac:dyDescent="0.25">
      <c r="A4407" s="30">
        <v>43</v>
      </c>
      <c r="B4407" s="31" t="s">
        <v>75</v>
      </c>
      <c r="C4407" s="31" t="s">
        <v>15</v>
      </c>
      <c r="D4407" s="31">
        <v>10</v>
      </c>
      <c r="E4407" s="31">
        <v>6</v>
      </c>
      <c r="F4407" s="32">
        <v>45748</v>
      </c>
      <c r="G4407" s="33">
        <v>40400.239999999998</v>
      </c>
      <c r="H4407" s="33">
        <v>2475</v>
      </c>
      <c r="I4407" s="33">
        <v>1490</v>
      </c>
      <c r="J4407" s="33">
        <v>13798.69</v>
      </c>
      <c r="K4407" s="33">
        <v>2795.04</v>
      </c>
      <c r="L4407" s="31">
        <v>529.76</v>
      </c>
      <c r="M4407" s="31"/>
      <c r="N4407" s="33">
        <v>61488.73</v>
      </c>
      <c r="O4407" s="31">
        <v>-884.83</v>
      </c>
    </row>
    <row r="4408" spans="1:15" x14ac:dyDescent="0.25">
      <c r="A4408" s="30">
        <v>70</v>
      </c>
      <c r="B4408" s="31" t="s">
        <v>69</v>
      </c>
      <c r="C4408" s="31" t="s">
        <v>15</v>
      </c>
      <c r="D4408" s="31">
        <v>8</v>
      </c>
      <c r="E4408" s="31">
        <v>6</v>
      </c>
      <c r="F4408" s="32">
        <v>45748</v>
      </c>
      <c r="G4408" s="33">
        <v>22320.89</v>
      </c>
      <c r="H4408" s="31">
        <v>84</v>
      </c>
      <c r="I4408" s="31">
        <v>0</v>
      </c>
      <c r="J4408" s="33">
        <v>6529.14</v>
      </c>
      <c r="K4408" s="33">
        <v>1254.32</v>
      </c>
      <c r="L4408" s="31">
        <v>0</v>
      </c>
      <c r="M4408" s="31"/>
      <c r="N4408" s="33">
        <v>30188.35</v>
      </c>
      <c r="O4408" s="31">
        <v>-666.74</v>
      </c>
    </row>
    <row r="4409" spans="1:15" x14ac:dyDescent="0.25">
      <c r="A4409" s="30">
        <v>73</v>
      </c>
      <c r="B4409" s="31" t="s">
        <v>112</v>
      </c>
      <c r="C4409" s="31" t="s">
        <v>38</v>
      </c>
      <c r="D4409" s="31">
        <v>7</v>
      </c>
      <c r="E4409" s="31">
        <v>7</v>
      </c>
      <c r="F4409" s="32">
        <v>45748</v>
      </c>
      <c r="G4409" s="33">
        <v>24858.560000000001</v>
      </c>
      <c r="H4409" s="31">
        <v>0</v>
      </c>
      <c r="I4409" s="31">
        <v>675</v>
      </c>
      <c r="J4409" s="33">
        <v>11401.11</v>
      </c>
      <c r="K4409" s="33">
        <v>3282.5</v>
      </c>
      <c r="L4409" s="31">
        <v>45</v>
      </c>
      <c r="M4409" s="31"/>
      <c r="N4409" s="33">
        <v>40262.17</v>
      </c>
      <c r="O4409" s="31">
        <v>-103.14</v>
      </c>
    </row>
    <row r="4410" spans="1:15" x14ac:dyDescent="0.25">
      <c r="A4410" s="30">
        <v>7</v>
      </c>
      <c r="B4410" s="31" t="s">
        <v>17</v>
      </c>
      <c r="C4410" s="31" t="s">
        <v>15</v>
      </c>
      <c r="D4410" s="31">
        <v>6</v>
      </c>
      <c r="E4410" s="31">
        <v>6</v>
      </c>
      <c r="F4410" s="32">
        <v>45748</v>
      </c>
      <c r="G4410" s="33">
        <v>22185.1</v>
      </c>
      <c r="H4410" s="31">
        <v>0</v>
      </c>
      <c r="I4410" s="31">
        <v>0</v>
      </c>
      <c r="J4410" s="33">
        <v>6172</v>
      </c>
      <c r="K4410" s="31">
        <v>925</v>
      </c>
      <c r="L4410" s="31">
        <v>0</v>
      </c>
      <c r="M4410" s="31"/>
      <c r="N4410" s="33">
        <v>29282.1</v>
      </c>
      <c r="O4410" s="33">
        <v>1004.3</v>
      </c>
    </row>
    <row r="4411" spans="1:15" x14ac:dyDescent="0.25">
      <c r="A4411" s="30">
        <v>113</v>
      </c>
      <c r="B4411" s="31" t="s">
        <v>109</v>
      </c>
      <c r="C4411" s="31" t="s">
        <v>32</v>
      </c>
      <c r="D4411" s="31">
        <v>6</v>
      </c>
      <c r="E4411" s="31">
        <v>7</v>
      </c>
      <c r="F4411" s="32">
        <v>45748</v>
      </c>
      <c r="G4411" s="33">
        <v>35481.71</v>
      </c>
      <c r="H4411" s="33">
        <v>6515</v>
      </c>
      <c r="I4411" s="33">
        <v>3851.66</v>
      </c>
      <c r="J4411" s="33">
        <v>13777.37</v>
      </c>
      <c r="K4411" s="33">
        <v>5338.09</v>
      </c>
      <c r="L4411" s="31">
        <v>314.95</v>
      </c>
      <c r="M4411" s="31"/>
      <c r="N4411" s="33">
        <v>65278.78</v>
      </c>
      <c r="O4411" s="33">
        <v>-1140.82</v>
      </c>
    </row>
    <row r="4412" spans="1:15" x14ac:dyDescent="0.25">
      <c r="A4412" s="30">
        <v>108</v>
      </c>
      <c r="B4412" s="31" t="s">
        <v>97</v>
      </c>
      <c r="C4412" s="31" t="s">
        <v>15</v>
      </c>
      <c r="D4412" s="31">
        <v>9</v>
      </c>
      <c r="E4412" s="31">
        <v>4.5</v>
      </c>
      <c r="F4412" s="32">
        <v>45748</v>
      </c>
      <c r="G4412" s="33">
        <v>39720.97</v>
      </c>
      <c r="H4412" s="31">
        <v>0</v>
      </c>
      <c r="I4412" s="31">
        <v>200</v>
      </c>
      <c r="J4412" s="33">
        <v>12154.06</v>
      </c>
      <c r="K4412" s="33">
        <v>3513.2</v>
      </c>
      <c r="L4412" s="33">
        <v>2920.34</v>
      </c>
      <c r="M4412" s="33"/>
      <c r="N4412" s="33">
        <v>58508.57</v>
      </c>
      <c r="O4412" s="31">
        <v>-679.64</v>
      </c>
    </row>
    <row r="4413" spans="1:15" ht="30" x14ac:dyDescent="0.25">
      <c r="A4413" s="30">
        <v>85</v>
      </c>
      <c r="B4413" s="31" t="s">
        <v>88</v>
      </c>
      <c r="C4413" s="31" t="s">
        <v>59</v>
      </c>
      <c r="D4413" s="31">
        <v>8</v>
      </c>
      <c r="E4413" s="31">
        <v>6</v>
      </c>
      <c r="F4413" s="32">
        <v>45748</v>
      </c>
      <c r="G4413" s="33">
        <v>29413.37</v>
      </c>
      <c r="H4413" s="31">
        <v>0</v>
      </c>
      <c r="I4413" s="33">
        <v>6355</v>
      </c>
      <c r="J4413" s="33">
        <v>9657.8799999999992</v>
      </c>
      <c r="K4413" s="33">
        <v>2012.8</v>
      </c>
      <c r="L4413" s="31">
        <v>95</v>
      </c>
      <c r="M4413" s="31"/>
      <c r="N4413" s="33">
        <v>47534.05</v>
      </c>
      <c r="O4413" s="31">
        <v>-707.96</v>
      </c>
    </row>
    <row r="4414" spans="1:15" x14ac:dyDescent="0.25">
      <c r="A4414" s="30">
        <v>22</v>
      </c>
      <c r="B4414" s="31" t="s">
        <v>34</v>
      </c>
      <c r="C4414" s="31" t="s">
        <v>15</v>
      </c>
      <c r="D4414" s="31">
        <v>6</v>
      </c>
      <c r="E4414" s="31">
        <v>4.5</v>
      </c>
      <c r="F4414" s="32">
        <v>45748</v>
      </c>
      <c r="G4414" s="33">
        <v>24592.73</v>
      </c>
      <c r="H4414" s="31">
        <v>330</v>
      </c>
      <c r="I4414" s="31">
        <v>907.4</v>
      </c>
      <c r="J4414" s="33">
        <v>11065.97</v>
      </c>
      <c r="K4414" s="33">
        <v>1868.25</v>
      </c>
      <c r="L4414" s="31">
        <v>0</v>
      </c>
      <c r="M4414" s="31"/>
      <c r="N4414" s="33">
        <v>38764.35</v>
      </c>
      <c r="O4414" s="31">
        <v>-918.31</v>
      </c>
    </row>
    <row r="4415" spans="1:15" x14ac:dyDescent="0.25">
      <c r="A4415" s="30">
        <v>106</v>
      </c>
      <c r="B4415" s="31" t="s">
        <v>113</v>
      </c>
      <c r="C4415" s="31" t="s">
        <v>15</v>
      </c>
      <c r="D4415" s="31">
        <v>7</v>
      </c>
      <c r="E4415" s="31">
        <v>4.5</v>
      </c>
      <c r="F4415" s="32">
        <v>45748</v>
      </c>
      <c r="G4415" s="33">
        <v>21563.53</v>
      </c>
      <c r="H4415" s="31">
        <v>0</v>
      </c>
      <c r="I4415" s="31">
        <v>622</v>
      </c>
      <c r="J4415" s="33">
        <v>7662</v>
      </c>
      <c r="K4415" s="33">
        <v>1931.18</v>
      </c>
      <c r="L4415" s="31">
        <v>101.48</v>
      </c>
      <c r="M4415" s="31"/>
      <c r="N4415" s="33">
        <v>31880.19</v>
      </c>
      <c r="O4415" s="31">
        <v>-591.02</v>
      </c>
    </row>
    <row r="4416" spans="1:15" x14ac:dyDescent="0.25">
      <c r="A4416" s="30">
        <v>83</v>
      </c>
      <c r="B4416" s="31" t="s">
        <v>62</v>
      </c>
      <c r="C4416" s="31" t="s">
        <v>15</v>
      </c>
      <c r="D4416" s="31">
        <v>6</v>
      </c>
      <c r="E4416" s="31">
        <v>4.5</v>
      </c>
      <c r="F4416" s="32">
        <v>45748</v>
      </c>
      <c r="G4416" s="33">
        <v>27965.360000000001</v>
      </c>
      <c r="H4416" s="31">
        <v>0</v>
      </c>
      <c r="I4416" s="31">
        <v>374</v>
      </c>
      <c r="J4416" s="33">
        <v>9861.2999999999993</v>
      </c>
      <c r="K4416" s="33">
        <v>2011.01</v>
      </c>
      <c r="L4416" s="33">
        <v>4777.01</v>
      </c>
      <c r="M4416" s="33"/>
      <c r="N4416" s="33">
        <v>44988.68</v>
      </c>
      <c r="O4416" s="31">
        <v>-478.75</v>
      </c>
    </row>
    <row r="4417" spans="1:15" x14ac:dyDescent="0.25">
      <c r="A4417" s="30">
        <v>14</v>
      </c>
      <c r="B4417" s="31" t="s">
        <v>24</v>
      </c>
      <c r="C4417" s="31" t="s">
        <v>15</v>
      </c>
      <c r="D4417" s="31">
        <v>6</v>
      </c>
      <c r="E4417" s="31">
        <v>4.5</v>
      </c>
      <c r="F4417" s="32">
        <v>45748</v>
      </c>
      <c r="G4417" s="33">
        <v>25415.62</v>
      </c>
      <c r="H4417" s="31">
        <v>111.72</v>
      </c>
      <c r="I4417" s="31">
        <v>300</v>
      </c>
      <c r="J4417" s="33">
        <v>11888</v>
      </c>
      <c r="K4417" s="33">
        <v>2448</v>
      </c>
      <c r="L4417" s="33">
        <v>1137.53</v>
      </c>
      <c r="M4417" s="33"/>
      <c r="N4417" s="33">
        <v>41300.870000000003</v>
      </c>
      <c r="O4417" s="31">
        <v>-720.75</v>
      </c>
    </row>
    <row r="4418" spans="1:15" x14ac:dyDescent="0.25">
      <c r="A4418" s="30">
        <v>63</v>
      </c>
      <c r="B4418" s="31" t="s">
        <v>56</v>
      </c>
      <c r="C4418" s="31" t="s">
        <v>15</v>
      </c>
      <c r="D4418" s="31">
        <v>8</v>
      </c>
      <c r="E4418" s="31">
        <v>6</v>
      </c>
      <c r="F4418" s="32">
        <v>45748</v>
      </c>
      <c r="G4418" s="33">
        <v>94532.25</v>
      </c>
      <c r="H4418" s="31">
        <v>0</v>
      </c>
      <c r="I4418" s="33">
        <v>1904.81</v>
      </c>
      <c r="J4418" s="33">
        <v>19080.63</v>
      </c>
      <c r="K4418" s="33">
        <v>3803.71</v>
      </c>
      <c r="L4418" s="33">
        <v>6006.28</v>
      </c>
      <c r="M4418" s="33"/>
      <c r="N4418" s="33">
        <v>125327.67999999999</v>
      </c>
      <c r="O4418" s="33">
        <v>-1757.11</v>
      </c>
    </row>
    <row r="4419" spans="1:15" x14ac:dyDescent="0.25">
      <c r="A4419" s="30">
        <v>79</v>
      </c>
      <c r="B4419" s="31" t="s">
        <v>123</v>
      </c>
      <c r="C4419" s="31" t="s">
        <v>38</v>
      </c>
      <c r="D4419" s="31">
        <v>7</v>
      </c>
      <c r="E4419" s="31">
        <v>7</v>
      </c>
      <c r="F4419" s="32">
        <v>45748</v>
      </c>
      <c r="G4419" s="33">
        <v>26976.1</v>
      </c>
      <c r="H4419" s="31">
        <v>0</v>
      </c>
      <c r="I4419" s="31">
        <v>90</v>
      </c>
      <c r="J4419" s="33">
        <v>8205.7000000000007</v>
      </c>
      <c r="K4419" s="33">
        <v>3367.68</v>
      </c>
      <c r="L4419" s="31">
        <v>16.5</v>
      </c>
      <c r="M4419" s="31"/>
      <c r="N4419" s="33">
        <v>38655.980000000003</v>
      </c>
      <c r="O4419" s="31">
        <v>0</v>
      </c>
    </row>
    <row r="4420" spans="1:15" x14ac:dyDescent="0.25">
      <c r="A4420" s="30">
        <v>133</v>
      </c>
      <c r="B4420" s="31" t="s">
        <v>135</v>
      </c>
      <c r="C4420" s="31" t="s">
        <v>32</v>
      </c>
      <c r="D4420" s="31">
        <v>7</v>
      </c>
      <c r="E4420" s="31">
        <v>7</v>
      </c>
      <c r="F4420" s="32">
        <v>45748</v>
      </c>
      <c r="G4420" s="33">
        <v>43052.22</v>
      </c>
      <c r="H4420" s="31">
        <v>656.46</v>
      </c>
      <c r="I4420" s="33">
        <v>4355</v>
      </c>
      <c r="J4420" s="33">
        <v>16740.810000000001</v>
      </c>
      <c r="K4420" s="33">
        <v>5727.62</v>
      </c>
      <c r="L4420" s="33">
        <v>1256.28</v>
      </c>
      <c r="M4420" s="33"/>
      <c r="N4420" s="33">
        <v>71788.39</v>
      </c>
      <c r="O4420" s="33">
        <v>-1396.25</v>
      </c>
    </row>
    <row r="4421" spans="1:15" x14ac:dyDescent="0.25">
      <c r="A4421" s="30">
        <v>10</v>
      </c>
      <c r="B4421" s="31" t="s">
        <v>21</v>
      </c>
      <c r="C4421" s="31" t="s">
        <v>15</v>
      </c>
      <c r="D4421" s="31">
        <v>6</v>
      </c>
      <c r="E4421" s="31">
        <v>6</v>
      </c>
      <c r="F4421" s="32">
        <v>45748</v>
      </c>
      <c r="G4421" s="33">
        <v>30785.73</v>
      </c>
      <c r="H4421" s="31">
        <v>90</v>
      </c>
      <c r="I4421" s="33">
        <v>1142.31</v>
      </c>
      <c r="J4421" s="33">
        <v>14444.83</v>
      </c>
      <c r="K4421" s="33">
        <v>2941.66</v>
      </c>
      <c r="L4421" s="31">
        <v>113.68</v>
      </c>
      <c r="M4421" s="31"/>
      <c r="N4421" s="33">
        <v>49518.21</v>
      </c>
      <c r="O4421" s="33">
        <v>-1001.26</v>
      </c>
    </row>
    <row r="4422" spans="1:15" x14ac:dyDescent="0.25">
      <c r="A4422" s="30">
        <v>90</v>
      </c>
      <c r="B4422" s="31" t="s">
        <v>90</v>
      </c>
      <c r="C4422" s="31" t="s">
        <v>38</v>
      </c>
      <c r="D4422" s="31">
        <v>6</v>
      </c>
      <c r="E4422" s="31">
        <v>7</v>
      </c>
      <c r="F4422" s="32">
        <v>45748</v>
      </c>
      <c r="G4422" s="33">
        <v>50231.42</v>
      </c>
      <c r="H4422" s="33">
        <v>2200</v>
      </c>
      <c r="I4422" s="31">
        <v>471</v>
      </c>
      <c r="J4422" s="33">
        <v>23201.439999999999</v>
      </c>
      <c r="K4422" s="33">
        <v>6993.76</v>
      </c>
      <c r="L4422" s="31">
        <v>8.75</v>
      </c>
      <c r="M4422" s="31"/>
      <c r="N4422" s="33">
        <v>83106.37</v>
      </c>
      <c r="O4422" s="31">
        <v>-447.44</v>
      </c>
    </row>
    <row r="4423" spans="1:15" x14ac:dyDescent="0.25">
      <c r="A4423" s="30">
        <v>24</v>
      </c>
      <c r="B4423" s="31" t="s">
        <v>39</v>
      </c>
      <c r="C4423" s="31" t="s">
        <v>36</v>
      </c>
      <c r="D4423" s="31">
        <v>6</v>
      </c>
      <c r="E4423" s="31">
        <v>6</v>
      </c>
      <c r="F4423" s="32">
        <v>45748</v>
      </c>
      <c r="G4423" s="33">
        <v>38601.42</v>
      </c>
      <c r="H4423" s="31">
        <v>0</v>
      </c>
      <c r="I4423" s="33">
        <v>1752</v>
      </c>
      <c r="J4423" s="33">
        <v>8835</v>
      </c>
      <c r="K4423" s="33">
        <v>2428.23</v>
      </c>
      <c r="L4423" s="31">
        <v>853.98</v>
      </c>
      <c r="M4423" s="31"/>
      <c r="N4423" s="33">
        <v>52470.63</v>
      </c>
      <c r="O4423" s="31">
        <v>-228.52</v>
      </c>
    </row>
    <row r="4424" spans="1:15" x14ac:dyDescent="0.25">
      <c r="A4424" s="30">
        <v>54</v>
      </c>
      <c r="B4424" s="31" t="s">
        <v>65</v>
      </c>
      <c r="C4424" s="31" t="s">
        <v>15</v>
      </c>
      <c r="D4424" s="31">
        <v>8</v>
      </c>
      <c r="E4424" s="31">
        <v>6</v>
      </c>
      <c r="F4424" s="32">
        <v>45748</v>
      </c>
      <c r="G4424" s="33">
        <v>26686.28</v>
      </c>
      <c r="H4424" s="31">
        <v>0</v>
      </c>
      <c r="I4424" s="31">
        <v>0</v>
      </c>
      <c r="J4424" s="33">
        <v>8365.1</v>
      </c>
      <c r="K4424" s="33">
        <v>1264.9000000000001</v>
      </c>
      <c r="L4424" s="31">
        <v>0</v>
      </c>
      <c r="M4424" s="31"/>
      <c r="N4424" s="33">
        <v>36316.28</v>
      </c>
      <c r="O4424" s="31">
        <v>-931.71</v>
      </c>
    </row>
    <row r="4425" spans="1:15" x14ac:dyDescent="0.25">
      <c r="A4425" s="30">
        <v>125</v>
      </c>
      <c r="B4425" s="31" t="s">
        <v>137</v>
      </c>
      <c r="C4425" s="31" t="s">
        <v>15</v>
      </c>
      <c r="D4425" s="31">
        <v>6</v>
      </c>
      <c r="E4425" s="31">
        <v>7</v>
      </c>
      <c r="F4425" s="32">
        <v>45748</v>
      </c>
      <c r="G4425" s="33">
        <v>34316.800000000003</v>
      </c>
      <c r="H4425" s="33">
        <v>1300</v>
      </c>
      <c r="I4425" s="31">
        <v>360</v>
      </c>
      <c r="J4425" s="33">
        <v>13038.12</v>
      </c>
      <c r="K4425" s="33">
        <v>5611.04</v>
      </c>
      <c r="L4425" s="31">
        <v>36</v>
      </c>
      <c r="M4425" s="31"/>
      <c r="N4425" s="33">
        <v>54661.96</v>
      </c>
      <c r="O4425" s="33">
        <v>-1080</v>
      </c>
    </row>
    <row r="4426" spans="1:15" x14ac:dyDescent="0.25">
      <c r="A4426" s="30">
        <v>26</v>
      </c>
      <c r="B4426" s="31" t="s">
        <v>41</v>
      </c>
      <c r="C4426" s="31" t="s">
        <v>15</v>
      </c>
      <c r="D4426" s="31">
        <v>8</v>
      </c>
      <c r="E4426" s="31">
        <v>6</v>
      </c>
      <c r="F4426" s="32">
        <v>45748</v>
      </c>
      <c r="G4426" s="33">
        <v>39943.370000000003</v>
      </c>
      <c r="H4426" s="33">
        <v>-1200</v>
      </c>
      <c r="I4426" s="31">
        <v>300</v>
      </c>
      <c r="J4426" s="33">
        <v>6674.93</v>
      </c>
      <c r="K4426" s="33">
        <v>1744.17</v>
      </c>
      <c r="L4426" s="31">
        <v>247.93</v>
      </c>
      <c r="M4426" s="31"/>
      <c r="N4426" s="33">
        <v>47710.400000000001</v>
      </c>
      <c r="O4426" s="31">
        <v>-496.46</v>
      </c>
    </row>
    <row r="4427" spans="1:15" x14ac:dyDescent="0.25">
      <c r="A4427" s="30">
        <v>6</v>
      </c>
      <c r="B4427" s="31" t="s">
        <v>16</v>
      </c>
      <c r="C4427" s="31" t="s">
        <v>15</v>
      </c>
      <c r="D4427" s="31">
        <v>6</v>
      </c>
      <c r="E4427" s="31">
        <v>6</v>
      </c>
      <c r="F4427" s="32">
        <v>45748</v>
      </c>
      <c r="G4427" s="33">
        <v>32989.08</v>
      </c>
      <c r="H4427" s="31">
        <v>120</v>
      </c>
      <c r="I4427" s="33">
        <v>1275</v>
      </c>
      <c r="J4427" s="33">
        <v>13037.89</v>
      </c>
      <c r="K4427" s="33">
        <v>2887.99</v>
      </c>
      <c r="L4427" s="31">
        <v>74.98</v>
      </c>
      <c r="M4427" s="31"/>
      <c r="N4427" s="33">
        <v>50384.94</v>
      </c>
      <c r="O4427" s="31">
        <v>-590.66999999999996</v>
      </c>
    </row>
    <row r="4428" spans="1:15" x14ac:dyDescent="0.25">
      <c r="A4428" s="30">
        <v>132</v>
      </c>
      <c r="B4428" s="31" t="s">
        <v>122</v>
      </c>
      <c r="C4428" s="31" t="s">
        <v>38</v>
      </c>
      <c r="D4428" s="31">
        <v>10</v>
      </c>
      <c r="E4428" s="31">
        <v>7</v>
      </c>
      <c r="F4428" s="32">
        <v>45748</v>
      </c>
      <c r="G4428" s="33">
        <v>60116.05</v>
      </c>
      <c r="H4428" s="33">
        <v>4200</v>
      </c>
      <c r="I4428" s="33">
        <v>6447</v>
      </c>
      <c r="J4428" s="33">
        <v>22106.54</v>
      </c>
      <c r="K4428" s="33">
        <v>8375.1</v>
      </c>
      <c r="L4428" s="31">
        <v>315</v>
      </c>
      <c r="M4428" s="31"/>
      <c r="N4428" s="33">
        <v>101559.69</v>
      </c>
      <c r="O4428" s="31">
        <v>-232.82</v>
      </c>
    </row>
    <row r="4429" spans="1:15" x14ac:dyDescent="0.25">
      <c r="A4429" s="30">
        <v>134</v>
      </c>
      <c r="B4429" s="31" t="s">
        <v>114</v>
      </c>
      <c r="C4429" s="31" t="s">
        <v>32</v>
      </c>
      <c r="D4429" s="31">
        <v>9</v>
      </c>
      <c r="E4429" s="31">
        <v>6</v>
      </c>
      <c r="F4429" s="32">
        <v>45748</v>
      </c>
      <c r="G4429" s="33">
        <v>65461.33</v>
      </c>
      <c r="H4429" s="31">
        <v>800</v>
      </c>
      <c r="I4429" s="33">
        <v>1870</v>
      </c>
      <c r="J4429" s="33">
        <v>23502.53</v>
      </c>
      <c r="K4429" s="33">
        <v>3792.79</v>
      </c>
      <c r="L4429" s="31">
        <v>37.64</v>
      </c>
      <c r="M4429" s="31"/>
      <c r="N4429" s="33">
        <v>95464.29</v>
      </c>
      <c r="O4429" s="33">
        <v>-2467.25</v>
      </c>
    </row>
    <row r="4430" spans="1:15" x14ac:dyDescent="0.25">
      <c r="A4430" s="30">
        <v>124</v>
      </c>
      <c r="B4430" s="31" t="s">
        <v>121</v>
      </c>
      <c r="C4430" s="31" t="s">
        <v>38</v>
      </c>
      <c r="D4430" s="31">
        <v>8</v>
      </c>
      <c r="E4430" s="31">
        <v>7</v>
      </c>
      <c r="F4430" s="32">
        <v>45748</v>
      </c>
      <c r="G4430" s="33">
        <v>42203.05</v>
      </c>
      <c r="H4430" s="31">
        <v>0</v>
      </c>
      <c r="I4430" s="33">
        <v>1800</v>
      </c>
      <c r="J4430" s="33">
        <v>21551.64</v>
      </c>
      <c r="K4430" s="33">
        <v>3931.05</v>
      </c>
      <c r="L4430" s="33">
        <v>6352.24</v>
      </c>
      <c r="M4430" s="33"/>
      <c r="N4430" s="33">
        <v>75837.98</v>
      </c>
      <c r="O4430" s="31">
        <v>-214.85</v>
      </c>
    </row>
    <row r="4431" spans="1:15" x14ac:dyDescent="0.25">
      <c r="A4431" s="30">
        <v>141</v>
      </c>
      <c r="B4431" s="31" t="s">
        <v>145</v>
      </c>
      <c r="C4431" s="31" t="s">
        <v>32</v>
      </c>
      <c r="D4431" s="31">
        <v>9</v>
      </c>
      <c r="E4431" s="31">
        <v>6</v>
      </c>
      <c r="F4431" s="32">
        <v>45748</v>
      </c>
      <c r="G4431" s="33">
        <v>48388.81</v>
      </c>
      <c r="H4431" s="33">
        <v>1120</v>
      </c>
      <c r="I4431" s="33">
        <v>1080</v>
      </c>
      <c r="J4431" s="33">
        <v>16174.3</v>
      </c>
      <c r="K4431" s="33">
        <v>3300.42</v>
      </c>
      <c r="L4431" s="31">
        <v>39.979999999999997</v>
      </c>
      <c r="M4431" s="31"/>
      <c r="N4431" s="33">
        <v>70103.509999999995</v>
      </c>
      <c r="O4431" s="33">
        <v>6971.26</v>
      </c>
    </row>
    <row r="4432" spans="1:15" x14ac:dyDescent="0.25">
      <c r="A4432" s="30">
        <v>4</v>
      </c>
      <c r="B4432" s="31" t="s">
        <v>37</v>
      </c>
      <c r="C4432" s="31" t="s">
        <v>38</v>
      </c>
      <c r="D4432" s="31">
        <v>5</v>
      </c>
      <c r="E4432" s="31">
        <v>6</v>
      </c>
      <c r="F4432" s="32">
        <v>45748</v>
      </c>
      <c r="G4432" s="33">
        <v>27602.02</v>
      </c>
      <c r="H4432" s="33">
        <v>3677.5</v>
      </c>
      <c r="I4432" s="31">
        <v>0</v>
      </c>
      <c r="J4432" s="33">
        <v>10714.85</v>
      </c>
      <c r="K4432" s="33">
        <v>3848.72</v>
      </c>
      <c r="L4432" s="31">
        <v>40</v>
      </c>
      <c r="M4432" s="31"/>
      <c r="N4432" s="33">
        <v>45883.09</v>
      </c>
      <c r="O4432" s="33">
        <v>2462.7800000000002</v>
      </c>
    </row>
    <row r="4433" spans="1:15" x14ac:dyDescent="0.25">
      <c r="A4433" s="30">
        <v>11</v>
      </c>
      <c r="B4433" s="31" t="s">
        <v>22</v>
      </c>
      <c r="C4433" s="31" t="s">
        <v>15</v>
      </c>
      <c r="D4433" s="31">
        <v>6</v>
      </c>
      <c r="E4433" s="31">
        <v>6</v>
      </c>
      <c r="F4433" s="32">
        <v>45748</v>
      </c>
      <c r="G4433" s="33">
        <v>30666.06</v>
      </c>
      <c r="H4433" s="33">
        <v>6013.5</v>
      </c>
      <c r="I4433" s="33">
        <v>1850</v>
      </c>
      <c r="J4433" s="33">
        <v>12633.7</v>
      </c>
      <c r="K4433" s="33">
        <v>1500</v>
      </c>
      <c r="L4433" s="31">
        <v>647.88</v>
      </c>
      <c r="M4433" s="31"/>
      <c r="N4433" s="33">
        <v>53311.14</v>
      </c>
      <c r="O4433" s="31">
        <v>-883.04</v>
      </c>
    </row>
    <row r="4434" spans="1:15" x14ac:dyDescent="0.25">
      <c r="A4434" s="30">
        <v>118</v>
      </c>
      <c r="B4434" s="31" t="s">
        <v>102</v>
      </c>
      <c r="C4434" s="31" t="s">
        <v>15</v>
      </c>
      <c r="D4434" s="31">
        <v>8</v>
      </c>
      <c r="E4434" s="31">
        <v>7</v>
      </c>
      <c r="F4434" s="32">
        <v>45748</v>
      </c>
      <c r="G4434" s="33">
        <v>31194.799999999999</v>
      </c>
      <c r="H4434" s="33">
        <v>1662.29</v>
      </c>
      <c r="I4434" s="31">
        <v>70</v>
      </c>
      <c r="J4434" s="33">
        <v>15291.86</v>
      </c>
      <c r="K4434" s="33">
        <v>5114.43</v>
      </c>
      <c r="L4434" s="31">
        <v>0</v>
      </c>
      <c r="M4434" s="31"/>
      <c r="N4434" s="33">
        <v>53333.38</v>
      </c>
      <c r="O4434" s="31">
        <v>-785.91</v>
      </c>
    </row>
    <row r="4435" spans="1:15" x14ac:dyDescent="0.25">
      <c r="A4435" s="30">
        <v>49</v>
      </c>
      <c r="B4435" s="31" t="s">
        <v>64</v>
      </c>
      <c r="C4435" s="31" t="s">
        <v>15</v>
      </c>
      <c r="D4435" s="31">
        <v>7</v>
      </c>
      <c r="E4435" s="31">
        <v>6</v>
      </c>
      <c r="F4435" s="32">
        <v>45748</v>
      </c>
      <c r="G4435" s="33">
        <v>33727.68</v>
      </c>
      <c r="H4435" s="31">
        <v>0</v>
      </c>
      <c r="I4435" s="33">
        <v>4423</v>
      </c>
      <c r="J4435" s="33">
        <v>11608.76</v>
      </c>
      <c r="K4435" s="33">
        <v>1989.13</v>
      </c>
      <c r="L4435" s="31">
        <v>457.93</v>
      </c>
      <c r="M4435" s="31"/>
      <c r="N4435" s="33">
        <v>52206.5</v>
      </c>
      <c r="O4435" s="31">
        <v>-989.65</v>
      </c>
    </row>
    <row r="4436" spans="1:15" ht="30" x14ac:dyDescent="0.25">
      <c r="A4436" s="30">
        <v>98</v>
      </c>
      <c r="B4436" s="31" t="s">
        <v>133</v>
      </c>
      <c r="C4436" s="31" t="s">
        <v>59</v>
      </c>
      <c r="D4436" s="31">
        <v>8</v>
      </c>
      <c r="E4436" s="31">
        <v>6</v>
      </c>
      <c r="F4436" s="32">
        <v>45748</v>
      </c>
      <c r="G4436" s="33">
        <v>12795.86</v>
      </c>
      <c r="H4436" s="31">
        <v>0</v>
      </c>
      <c r="I4436" s="31">
        <v>0</v>
      </c>
      <c r="J4436" s="33">
        <v>3424.57</v>
      </c>
      <c r="K4436" s="31">
        <v>975.6</v>
      </c>
      <c r="L4436" s="31">
        <v>45</v>
      </c>
      <c r="M4436" s="31"/>
      <c r="N4436" s="33">
        <v>17241.03</v>
      </c>
      <c r="O4436" s="31">
        <v>-113.03</v>
      </c>
    </row>
    <row r="4437" spans="1:15" x14ac:dyDescent="0.25">
      <c r="A4437" s="30">
        <v>126</v>
      </c>
      <c r="B4437" s="31" t="s">
        <v>106</v>
      </c>
      <c r="C4437" s="31" t="s">
        <v>15</v>
      </c>
      <c r="D4437" s="31">
        <v>8</v>
      </c>
      <c r="E4437" s="31">
        <v>6</v>
      </c>
      <c r="F4437" s="32">
        <v>45748</v>
      </c>
      <c r="G4437" s="33">
        <v>37571.040000000001</v>
      </c>
      <c r="H4437" s="31">
        <v>995</v>
      </c>
      <c r="I4437" s="33">
        <v>1325</v>
      </c>
      <c r="J4437" s="33">
        <v>22443.25</v>
      </c>
      <c r="K4437" s="33">
        <v>4517.7</v>
      </c>
      <c r="L4437" s="31">
        <v>305.83</v>
      </c>
      <c r="M4437" s="31"/>
      <c r="N4437" s="33">
        <v>67157.820000000007</v>
      </c>
      <c r="O4437" s="33">
        <v>-1176.44</v>
      </c>
    </row>
    <row r="4438" spans="1:15" x14ac:dyDescent="0.25">
      <c r="A4438" s="30">
        <v>37</v>
      </c>
      <c r="B4438" s="31" t="s">
        <v>51</v>
      </c>
      <c r="C4438" s="31" t="s">
        <v>36</v>
      </c>
      <c r="D4438" s="31">
        <v>7</v>
      </c>
      <c r="E4438" s="31">
        <v>6</v>
      </c>
      <c r="F4438" s="32">
        <v>45748</v>
      </c>
      <c r="G4438" s="33">
        <v>30538.76</v>
      </c>
      <c r="H4438" s="31">
        <v>0</v>
      </c>
      <c r="I4438" s="31">
        <v>465</v>
      </c>
      <c r="J4438" s="33">
        <v>9163.75</v>
      </c>
      <c r="K4438" s="33">
        <v>3539</v>
      </c>
      <c r="L4438" s="31">
        <v>310</v>
      </c>
      <c r="M4438" s="31"/>
      <c r="N4438" s="33">
        <v>44016.51</v>
      </c>
      <c r="O4438" s="31">
        <v>-955.77</v>
      </c>
    </row>
    <row r="4439" spans="1:15" x14ac:dyDescent="0.25">
      <c r="A4439" s="30">
        <v>53</v>
      </c>
      <c r="B4439" s="31" t="s">
        <v>66</v>
      </c>
      <c r="C4439" s="31" t="s">
        <v>36</v>
      </c>
      <c r="D4439" s="31">
        <v>6</v>
      </c>
      <c r="E4439" s="31">
        <v>6</v>
      </c>
      <c r="F4439" s="32">
        <v>45748</v>
      </c>
      <c r="G4439" s="33">
        <v>26792.87</v>
      </c>
      <c r="H4439" s="31">
        <v>-100</v>
      </c>
      <c r="I4439" s="33">
        <v>1225</v>
      </c>
      <c r="J4439" s="33">
        <v>10858.24</v>
      </c>
      <c r="K4439" s="33">
        <v>5541.69</v>
      </c>
      <c r="L4439" s="31">
        <v>70</v>
      </c>
      <c r="M4439" s="31"/>
      <c r="N4439" s="33">
        <v>44387.8</v>
      </c>
      <c r="O4439" s="31">
        <v>-999.9</v>
      </c>
    </row>
    <row r="4440" spans="1:15" x14ac:dyDescent="0.25">
      <c r="A4440" s="30">
        <v>44</v>
      </c>
      <c r="B4440" s="31" t="s">
        <v>84</v>
      </c>
      <c r="C4440" s="31" t="s">
        <v>15</v>
      </c>
      <c r="D4440" s="31">
        <v>7</v>
      </c>
      <c r="E4440" s="31">
        <v>6</v>
      </c>
      <c r="F4440" s="32">
        <v>45748</v>
      </c>
      <c r="G4440" s="33">
        <v>51847.02</v>
      </c>
      <c r="H4440" s="31">
        <v>50</v>
      </c>
      <c r="I4440" s="31">
        <v>0</v>
      </c>
      <c r="J4440" s="33">
        <v>19704.03</v>
      </c>
      <c r="K4440" s="33">
        <v>3206.23</v>
      </c>
      <c r="L4440" s="31">
        <v>599.99</v>
      </c>
      <c r="M4440" s="31"/>
      <c r="N4440" s="33">
        <v>75407.27</v>
      </c>
      <c r="O4440" s="31">
        <v>-77.37</v>
      </c>
    </row>
    <row r="4441" spans="1:15" x14ac:dyDescent="0.25">
      <c r="A4441" s="30">
        <v>47</v>
      </c>
      <c r="B4441" s="31" t="s">
        <v>77</v>
      </c>
      <c r="C4441" s="31" t="s">
        <v>36</v>
      </c>
      <c r="D4441" s="31">
        <v>9</v>
      </c>
      <c r="E4441" s="31">
        <v>6</v>
      </c>
      <c r="F4441" s="32">
        <v>45748</v>
      </c>
      <c r="G4441" s="33">
        <v>56275.67</v>
      </c>
      <c r="H4441" s="33">
        <v>3000</v>
      </c>
      <c r="I4441" s="33">
        <v>12666.66</v>
      </c>
      <c r="J4441" s="33">
        <v>26733.58</v>
      </c>
      <c r="K4441" s="33">
        <v>8701.44</v>
      </c>
      <c r="L4441" s="33">
        <v>3170.06</v>
      </c>
      <c r="M4441" s="33"/>
      <c r="N4441" s="33">
        <v>110547.41</v>
      </c>
      <c r="O4441" s="33">
        <v>-1402.68</v>
      </c>
    </row>
    <row r="4442" spans="1:15" x14ac:dyDescent="0.25">
      <c r="A4442" s="30">
        <v>131</v>
      </c>
      <c r="B4442" s="31" t="s">
        <v>108</v>
      </c>
      <c r="C4442" s="31" t="s">
        <v>15</v>
      </c>
      <c r="D4442" s="31">
        <v>7</v>
      </c>
      <c r="E4442" s="31">
        <v>7</v>
      </c>
      <c r="F4442" s="32">
        <v>45748</v>
      </c>
      <c r="G4442" s="33">
        <v>20503.04</v>
      </c>
      <c r="H4442" s="31">
        <v>400</v>
      </c>
      <c r="I4442" s="31">
        <v>0</v>
      </c>
      <c r="J4442" s="33">
        <v>9221.65</v>
      </c>
      <c r="K4442" s="33">
        <v>3529.36</v>
      </c>
      <c r="L4442" s="31">
        <v>110.44</v>
      </c>
      <c r="M4442" s="31"/>
      <c r="N4442" s="33">
        <v>33764.49</v>
      </c>
      <c r="O4442" s="31">
        <v>-277.47000000000003</v>
      </c>
    </row>
    <row r="4443" spans="1:15" x14ac:dyDescent="0.25">
      <c r="A4443" s="30">
        <v>80</v>
      </c>
      <c r="B4443" s="31" t="s">
        <v>94</v>
      </c>
      <c r="C4443" s="31" t="s">
        <v>15</v>
      </c>
      <c r="D4443" s="31">
        <v>7</v>
      </c>
      <c r="E4443" s="31">
        <v>7</v>
      </c>
      <c r="F4443" s="32">
        <v>45748</v>
      </c>
      <c r="G4443" s="33">
        <v>17098.87</v>
      </c>
      <c r="H4443" s="31">
        <v>0</v>
      </c>
      <c r="I4443" s="31">
        <v>160</v>
      </c>
      <c r="J4443" s="33">
        <v>8186.41</v>
      </c>
      <c r="K4443" s="33">
        <v>1760.84</v>
      </c>
      <c r="L4443" s="31">
        <v>83.98</v>
      </c>
      <c r="M4443" s="31"/>
      <c r="N4443" s="33">
        <v>27290.1</v>
      </c>
      <c r="O4443" s="31">
        <v>460.02</v>
      </c>
    </row>
    <row r="4444" spans="1:15" x14ac:dyDescent="0.25">
      <c r="A4444" s="30">
        <v>38</v>
      </c>
      <c r="B4444" s="31" t="s">
        <v>53</v>
      </c>
      <c r="C4444" s="31" t="s">
        <v>15</v>
      </c>
      <c r="D4444" s="31">
        <v>8</v>
      </c>
      <c r="E4444" s="31">
        <v>6</v>
      </c>
      <c r="F4444" s="32">
        <v>45748</v>
      </c>
      <c r="G4444" s="33">
        <v>23048.799999999999</v>
      </c>
      <c r="H4444" s="33">
        <v>2720.54</v>
      </c>
      <c r="I4444" s="31">
        <v>700</v>
      </c>
      <c r="J4444" s="33">
        <v>14805.67</v>
      </c>
      <c r="K4444" s="33">
        <v>2830.3</v>
      </c>
      <c r="L4444" s="31">
        <v>100.98</v>
      </c>
      <c r="M4444" s="31"/>
      <c r="N4444" s="33">
        <v>44206.29</v>
      </c>
      <c r="O4444" s="33">
        <v>1427.28</v>
      </c>
    </row>
    <row r="4445" spans="1:15" x14ac:dyDescent="0.25">
      <c r="A4445" s="30">
        <v>136</v>
      </c>
      <c r="B4445" s="31" t="s">
        <v>134</v>
      </c>
      <c r="C4445" s="31" t="s">
        <v>32</v>
      </c>
      <c r="D4445" s="31">
        <v>8</v>
      </c>
      <c r="E4445" s="31">
        <v>7</v>
      </c>
      <c r="F4445" s="32">
        <v>45748</v>
      </c>
      <c r="G4445" s="33">
        <v>38504.199999999997</v>
      </c>
      <c r="H4445" s="33">
        <v>2138.75</v>
      </c>
      <c r="I4445" s="33">
        <v>1950</v>
      </c>
      <c r="J4445" s="33">
        <v>28179.21</v>
      </c>
      <c r="K4445" s="33">
        <v>10825.5</v>
      </c>
      <c r="L4445" s="31">
        <v>20</v>
      </c>
      <c r="M4445" s="31"/>
      <c r="N4445" s="33">
        <v>81617.66</v>
      </c>
      <c r="O4445" s="33">
        <v>-1952.16</v>
      </c>
    </row>
    <row r="4446" spans="1:15" x14ac:dyDescent="0.25">
      <c r="A4446" s="30">
        <v>65</v>
      </c>
      <c r="B4446" s="31" t="s">
        <v>82</v>
      </c>
      <c r="C4446" s="31" t="s">
        <v>15</v>
      </c>
      <c r="D4446" s="31">
        <v>8</v>
      </c>
      <c r="E4446" s="31">
        <v>6</v>
      </c>
      <c r="F4446" s="32">
        <v>45748</v>
      </c>
      <c r="G4446" s="33">
        <v>35332.5</v>
      </c>
      <c r="H4446" s="33">
        <v>2000</v>
      </c>
      <c r="I4446" s="31">
        <v>0</v>
      </c>
      <c r="J4446" s="33">
        <v>12782.92</v>
      </c>
      <c r="K4446" s="33">
        <v>2789</v>
      </c>
      <c r="L4446" s="31">
        <v>98.25</v>
      </c>
      <c r="M4446" s="31"/>
      <c r="N4446" s="33">
        <v>53002.67</v>
      </c>
      <c r="O4446" s="33">
        <v>-1069.8800000000001</v>
      </c>
    </row>
    <row r="4447" spans="1:15" x14ac:dyDescent="0.25">
      <c r="A4447" s="30">
        <v>146</v>
      </c>
      <c r="B4447" s="31" t="s">
        <v>119</v>
      </c>
      <c r="C4447" s="31" t="s">
        <v>15</v>
      </c>
      <c r="D4447" s="31">
        <v>8</v>
      </c>
      <c r="E4447" s="31">
        <v>6</v>
      </c>
      <c r="F4447" s="32">
        <v>45748</v>
      </c>
      <c r="G4447" s="33">
        <v>43080.44</v>
      </c>
      <c r="H4447" s="33">
        <v>4674.8</v>
      </c>
      <c r="I4447" s="31">
        <v>40</v>
      </c>
      <c r="J4447" s="33">
        <v>17580.82</v>
      </c>
      <c r="K4447" s="33">
        <v>4136.1000000000004</v>
      </c>
      <c r="L4447" s="31">
        <v>70</v>
      </c>
      <c r="M4447" s="31"/>
      <c r="N4447" s="33">
        <v>69582.16</v>
      </c>
      <c r="O4447" s="31">
        <v>-256.2</v>
      </c>
    </row>
    <row r="4448" spans="1:15" x14ac:dyDescent="0.25">
      <c r="A4448" s="30">
        <v>116</v>
      </c>
      <c r="B4448" s="31" t="s">
        <v>129</v>
      </c>
      <c r="C4448" s="31" t="s">
        <v>15</v>
      </c>
      <c r="D4448" s="31">
        <v>8</v>
      </c>
      <c r="E4448" s="31">
        <v>6</v>
      </c>
      <c r="F4448" s="32">
        <v>45748</v>
      </c>
      <c r="G4448" s="33">
        <v>48112.5</v>
      </c>
      <c r="H4448" s="31">
        <v>0</v>
      </c>
      <c r="I4448" s="31">
        <v>970</v>
      </c>
      <c r="J4448" s="33">
        <v>13396</v>
      </c>
      <c r="K4448" s="33">
        <v>2835</v>
      </c>
      <c r="L4448" s="31">
        <v>18</v>
      </c>
      <c r="M4448" s="31"/>
      <c r="N4448" s="33">
        <v>65331.5</v>
      </c>
      <c r="O4448" s="33">
        <v>-1238.82</v>
      </c>
    </row>
    <row r="4449" spans="1:15" x14ac:dyDescent="0.25">
      <c r="A4449" s="30">
        <v>137</v>
      </c>
      <c r="B4449" s="31" t="s">
        <v>120</v>
      </c>
      <c r="C4449" s="31" t="s">
        <v>32</v>
      </c>
      <c r="D4449" s="31">
        <v>8</v>
      </c>
      <c r="E4449" s="31">
        <v>7</v>
      </c>
      <c r="F4449" s="32">
        <v>45748</v>
      </c>
      <c r="G4449" s="33">
        <v>39830.699999999997</v>
      </c>
      <c r="H4449" s="31">
        <v>0</v>
      </c>
      <c r="I4449" s="31">
        <v>0</v>
      </c>
      <c r="J4449" s="33">
        <v>26736.41</v>
      </c>
      <c r="K4449" s="33">
        <v>16770.240000000002</v>
      </c>
      <c r="L4449" s="31">
        <v>150</v>
      </c>
      <c r="M4449" s="31"/>
      <c r="N4449" s="33">
        <v>83487.350000000006</v>
      </c>
      <c r="O4449" s="33">
        <v>-1226.3</v>
      </c>
    </row>
    <row r="4450" spans="1:15" x14ac:dyDescent="0.25">
      <c r="A4450" s="30">
        <v>140</v>
      </c>
      <c r="B4450" s="31" t="s">
        <v>130</v>
      </c>
      <c r="C4450" s="31" t="s">
        <v>38</v>
      </c>
      <c r="D4450" s="31">
        <v>7</v>
      </c>
      <c r="E4450" s="31">
        <v>7</v>
      </c>
      <c r="F4450" s="32">
        <v>45748</v>
      </c>
      <c r="G4450" s="33">
        <v>54028.52</v>
      </c>
      <c r="H4450" s="33">
        <v>2016</v>
      </c>
      <c r="I4450" s="31">
        <v>600</v>
      </c>
      <c r="J4450" s="33">
        <v>17889.740000000002</v>
      </c>
      <c r="K4450" s="33">
        <v>7854.44</v>
      </c>
      <c r="L4450" s="31">
        <v>33.299999999999997</v>
      </c>
      <c r="M4450" s="31"/>
      <c r="N4450" s="33">
        <v>82422</v>
      </c>
      <c r="O4450" s="33">
        <v>1333.65</v>
      </c>
    </row>
    <row r="4451" spans="1:15" x14ac:dyDescent="0.25">
      <c r="A4451" s="30">
        <v>86</v>
      </c>
      <c r="B4451" s="31" t="s">
        <v>104</v>
      </c>
      <c r="C4451" s="31" t="s">
        <v>105</v>
      </c>
      <c r="D4451" s="31">
        <v>7</v>
      </c>
      <c r="E4451" s="31">
        <v>7</v>
      </c>
      <c r="F4451" s="32">
        <v>45748</v>
      </c>
      <c r="G4451" s="33">
        <v>44374.15</v>
      </c>
      <c r="H4451" s="33">
        <v>3988.25</v>
      </c>
      <c r="I4451" s="31">
        <v>439</v>
      </c>
      <c r="J4451" s="33">
        <v>13655.29</v>
      </c>
      <c r="K4451" s="33">
        <v>6225.01</v>
      </c>
      <c r="L4451" s="33">
        <v>1119.45</v>
      </c>
      <c r="M4451" s="33"/>
      <c r="N4451" s="33">
        <v>69801.149999999994</v>
      </c>
      <c r="O4451" s="31">
        <v>-906.44</v>
      </c>
    </row>
    <row r="4452" spans="1:15" x14ac:dyDescent="0.25">
      <c r="A4452" s="30">
        <v>110</v>
      </c>
      <c r="B4452" s="31" t="s">
        <v>148</v>
      </c>
      <c r="C4452" s="31" t="s">
        <v>38</v>
      </c>
      <c r="D4452" s="31">
        <v>7</v>
      </c>
      <c r="E4452" s="31">
        <v>7</v>
      </c>
      <c r="F4452" s="32">
        <v>45748</v>
      </c>
      <c r="G4452" s="33">
        <v>24186.53</v>
      </c>
      <c r="H4452" s="31">
        <v>0</v>
      </c>
      <c r="I4452" s="33">
        <v>2440</v>
      </c>
      <c r="J4452" s="33">
        <v>12858.6</v>
      </c>
      <c r="K4452" s="33">
        <v>8528.9599999999991</v>
      </c>
      <c r="L4452" s="33">
        <v>2763.15</v>
      </c>
      <c r="M4452" s="33"/>
      <c r="N4452" s="33">
        <v>50777.24</v>
      </c>
      <c r="O4452" s="31">
        <v>0</v>
      </c>
    </row>
    <row r="4453" spans="1:15" x14ac:dyDescent="0.25">
      <c r="A4453" s="30">
        <v>71</v>
      </c>
      <c r="B4453" s="31" t="s">
        <v>73</v>
      </c>
      <c r="C4453" s="31" t="s">
        <v>15</v>
      </c>
      <c r="D4453" s="31">
        <v>7</v>
      </c>
      <c r="E4453" s="31">
        <v>6</v>
      </c>
      <c r="F4453" s="32">
        <v>45778</v>
      </c>
      <c r="G4453" s="33">
        <v>12280</v>
      </c>
      <c r="H4453" s="33">
        <v>1200</v>
      </c>
      <c r="I4453" s="31">
        <v>570</v>
      </c>
      <c r="J4453" s="33">
        <v>4054.3</v>
      </c>
      <c r="K4453" s="33">
        <v>1671.78</v>
      </c>
      <c r="L4453" s="31">
        <v>88.95</v>
      </c>
      <c r="M4453" s="31"/>
      <c r="N4453" s="33">
        <v>19865.03</v>
      </c>
      <c r="O4453" s="31">
        <v>-867.46</v>
      </c>
    </row>
    <row r="4454" spans="1:15" x14ac:dyDescent="0.25">
      <c r="A4454" s="30">
        <v>67</v>
      </c>
      <c r="B4454" s="31" t="s">
        <v>68</v>
      </c>
      <c r="C4454" s="31" t="s">
        <v>15</v>
      </c>
      <c r="D4454" s="31">
        <v>8</v>
      </c>
      <c r="E4454" s="31">
        <v>6</v>
      </c>
      <c r="F4454" s="32">
        <v>45778</v>
      </c>
      <c r="G4454" s="33">
        <v>21105.360000000001</v>
      </c>
      <c r="H4454" s="31">
        <v>150</v>
      </c>
      <c r="I4454" s="31">
        <v>0</v>
      </c>
      <c r="J4454" s="33">
        <v>8855.39</v>
      </c>
      <c r="K4454" s="33">
        <v>2402.46</v>
      </c>
      <c r="L4454" s="31">
        <v>185</v>
      </c>
      <c r="M4454" s="31"/>
      <c r="N4454" s="33">
        <v>32698.21</v>
      </c>
      <c r="O4454" s="31">
        <v>-143.82</v>
      </c>
    </row>
    <row r="4455" spans="1:15" x14ac:dyDescent="0.25">
      <c r="A4455" s="30">
        <v>92</v>
      </c>
      <c r="B4455" s="31" t="s">
        <v>93</v>
      </c>
      <c r="C4455" s="31" t="s">
        <v>15</v>
      </c>
      <c r="D4455" s="31">
        <v>8</v>
      </c>
      <c r="E4455" s="31">
        <v>7</v>
      </c>
      <c r="F4455" s="32">
        <v>45778</v>
      </c>
      <c r="G4455" s="33">
        <v>16052.11</v>
      </c>
      <c r="H4455" s="31">
        <v>0</v>
      </c>
      <c r="I4455" s="31">
        <v>0</v>
      </c>
      <c r="J4455" s="33">
        <v>8059.5</v>
      </c>
      <c r="K4455" s="33">
        <v>2203.5</v>
      </c>
      <c r="L4455" s="31">
        <v>34</v>
      </c>
      <c r="M4455" s="31"/>
      <c r="N4455" s="33">
        <v>26349.11</v>
      </c>
      <c r="O4455" s="31">
        <v>-198.15</v>
      </c>
    </row>
    <row r="4456" spans="1:15" x14ac:dyDescent="0.25">
      <c r="A4456" s="30">
        <v>2</v>
      </c>
      <c r="B4456" s="31" t="s">
        <v>14</v>
      </c>
      <c r="C4456" s="31" t="s">
        <v>15</v>
      </c>
      <c r="D4456" s="31">
        <v>5</v>
      </c>
      <c r="E4456" s="31">
        <v>6</v>
      </c>
      <c r="F4456" s="32">
        <v>45778</v>
      </c>
      <c r="G4456" s="33">
        <v>18585.59</v>
      </c>
      <c r="H4456" s="31">
        <v>700</v>
      </c>
      <c r="I4456" s="31">
        <v>0</v>
      </c>
      <c r="J4456" s="33">
        <v>4881.5600000000004</v>
      </c>
      <c r="K4456" s="33">
        <v>1381.81</v>
      </c>
      <c r="L4456" s="31">
        <v>124</v>
      </c>
      <c r="M4456" s="31"/>
      <c r="N4456" s="33">
        <v>25672.959999999999</v>
      </c>
      <c r="O4456" s="31">
        <v>-507.34</v>
      </c>
    </row>
    <row r="4457" spans="1:15" x14ac:dyDescent="0.25">
      <c r="A4457" s="30">
        <v>123</v>
      </c>
      <c r="B4457" s="31" t="s">
        <v>125</v>
      </c>
      <c r="C4457" s="31" t="s">
        <v>15</v>
      </c>
      <c r="D4457" s="31">
        <v>8</v>
      </c>
      <c r="E4457" s="31">
        <v>7</v>
      </c>
      <c r="F4457" s="32">
        <v>45778</v>
      </c>
      <c r="G4457" s="33">
        <v>29282.37</v>
      </c>
      <c r="H4457" s="31">
        <v>0</v>
      </c>
      <c r="I4457" s="31">
        <v>242.83</v>
      </c>
      <c r="J4457" s="33">
        <v>10937.24</v>
      </c>
      <c r="K4457" s="33">
        <v>4539.84</v>
      </c>
      <c r="L4457" s="31">
        <v>344.96</v>
      </c>
      <c r="M4457" s="31"/>
      <c r="N4457" s="33">
        <v>45347.24</v>
      </c>
      <c r="O4457" s="31">
        <v>-635.17999999999995</v>
      </c>
    </row>
    <row r="4458" spans="1:15" x14ac:dyDescent="0.25">
      <c r="A4458" s="30">
        <v>76</v>
      </c>
      <c r="B4458" s="31" t="s">
        <v>74</v>
      </c>
      <c r="C4458" s="31" t="s">
        <v>15</v>
      </c>
      <c r="D4458" s="31">
        <v>7</v>
      </c>
      <c r="E4458" s="31">
        <v>6</v>
      </c>
      <c r="F4458" s="32">
        <v>45778</v>
      </c>
      <c r="G4458" s="33">
        <v>15426.6</v>
      </c>
      <c r="H4458" s="33">
        <v>4900</v>
      </c>
      <c r="I4458" s="31">
        <v>0</v>
      </c>
      <c r="J4458" s="33">
        <v>6346.2</v>
      </c>
      <c r="K4458" s="31">
        <v>812.6</v>
      </c>
      <c r="L4458" s="31">
        <v>16.5</v>
      </c>
      <c r="M4458" s="31"/>
      <c r="N4458" s="33">
        <v>27501.9</v>
      </c>
      <c r="O4458" s="31">
        <v>-99.27</v>
      </c>
    </row>
    <row r="4459" spans="1:15" x14ac:dyDescent="0.25">
      <c r="A4459" s="30">
        <v>42</v>
      </c>
      <c r="B4459" s="31" t="s">
        <v>60</v>
      </c>
      <c r="C4459" s="31" t="s">
        <v>15</v>
      </c>
      <c r="D4459" s="31">
        <v>8</v>
      </c>
      <c r="E4459" s="31">
        <v>6</v>
      </c>
      <c r="F4459" s="32">
        <v>45778</v>
      </c>
      <c r="G4459" s="33">
        <v>7980.63</v>
      </c>
      <c r="H4459" s="31">
        <v>0</v>
      </c>
      <c r="I4459" s="31">
        <v>0</v>
      </c>
      <c r="J4459" s="33">
        <v>4540.62</v>
      </c>
      <c r="K4459" s="33">
        <v>1086.5999999999999</v>
      </c>
      <c r="L4459" s="31">
        <v>17.989999999999998</v>
      </c>
      <c r="M4459" s="31"/>
      <c r="N4459" s="33">
        <v>13625.84</v>
      </c>
      <c r="O4459" s="31">
        <v>115</v>
      </c>
    </row>
    <row r="4460" spans="1:15" x14ac:dyDescent="0.25">
      <c r="A4460" s="30">
        <v>168</v>
      </c>
      <c r="B4460" s="31" t="s">
        <v>147</v>
      </c>
      <c r="C4460" s="31" t="s">
        <v>15</v>
      </c>
      <c r="D4460" s="31">
        <v>7</v>
      </c>
      <c r="E4460" s="31">
        <v>7</v>
      </c>
      <c r="F4460" s="32">
        <v>45778</v>
      </c>
      <c r="G4460" s="33">
        <v>20733.490000000002</v>
      </c>
      <c r="H4460" s="31">
        <v>297</v>
      </c>
      <c r="I4460" s="33">
        <v>2224.9699999999998</v>
      </c>
      <c r="J4460" s="33">
        <v>7082</v>
      </c>
      <c r="K4460" s="33">
        <v>2401</v>
      </c>
      <c r="L4460" s="33">
        <v>2274.98</v>
      </c>
      <c r="M4460" s="33"/>
      <c r="N4460" s="33">
        <v>35013.440000000002</v>
      </c>
      <c r="O4460" s="31">
        <v>-218.4</v>
      </c>
    </row>
    <row r="4461" spans="1:15" x14ac:dyDescent="0.25">
      <c r="A4461" s="30">
        <v>57</v>
      </c>
      <c r="B4461" s="31" t="s">
        <v>86</v>
      </c>
      <c r="C4461" s="31" t="s">
        <v>15</v>
      </c>
      <c r="D4461" s="31">
        <v>7</v>
      </c>
      <c r="E4461" s="31">
        <v>6</v>
      </c>
      <c r="F4461" s="32">
        <v>45778</v>
      </c>
      <c r="G4461" s="33">
        <v>19416.28</v>
      </c>
      <c r="H4461" s="31">
        <v>900</v>
      </c>
      <c r="I4461" s="31">
        <v>0</v>
      </c>
      <c r="J4461" s="33">
        <v>13852.5</v>
      </c>
      <c r="K4461" s="33">
        <v>1951.92</v>
      </c>
      <c r="L4461" s="31">
        <v>665.99</v>
      </c>
      <c r="M4461" s="31"/>
      <c r="N4461" s="33">
        <v>36786.69</v>
      </c>
      <c r="O4461" s="31">
        <v>-385.84</v>
      </c>
    </row>
    <row r="4462" spans="1:15" x14ac:dyDescent="0.25">
      <c r="A4462" s="30">
        <v>74</v>
      </c>
      <c r="B4462" s="31" t="s">
        <v>80</v>
      </c>
      <c r="C4462" s="31" t="s">
        <v>36</v>
      </c>
      <c r="D4462" s="31">
        <v>8</v>
      </c>
      <c r="E4462" s="31">
        <v>7</v>
      </c>
      <c r="F4462" s="32">
        <v>45778</v>
      </c>
      <c r="G4462" s="33">
        <v>22155</v>
      </c>
      <c r="H4462" s="31">
        <v>90</v>
      </c>
      <c r="I4462" s="31">
        <v>750</v>
      </c>
      <c r="J4462" s="33">
        <v>3507.5</v>
      </c>
      <c r="K4462" s="33">
        <v>1197</v>
      </c>
      <c r="L4462" s="31">
        <v>155.6</v>
      </c>
      <c r="M4462" s="31"/>
      <c r="N4462" s="33">
        <v>27855.1</v>
      </c>
      <c r="O4462" s="31">
        <v>-808.6</v>
      </c>
    </row>
    <row r="4463" spans="1:15" x14ac:dyDescent="0.25">
      <c r="A4463" s="30">
        <v>144</v>
      </c>
      <c r="B4463" s="31" t="s">
        <v>142</v>
      </c>
      <c r="C4463" s="31" t="s">
        <v>32</v>
      </c>
      <c r="D4463" s="31">
        <v>8</v>
      </c>
      <c r="E4463" s="31">
        <v>7</v>
      </c>
      <c r="F4463" s="32">
        <v>45778</v>
      </c>
      <c r="G4463" s="33">
        <v>41255.68</v>
      </c>
      <c r="H4463" s="31">
        <v>225</v>
      </c>
      <c r="I4463" s="33">
        <v>1170</v>
      </c>
      <c r="J4463" s="33">
        <v>18766.310000000001</v>
      </c>
      <c r="K4463" s="33">
        <v>6783.6</v>
      </c>
      <c r="L4463" s="31">
        <v>531.88</v>
      </c>
      <c r="M4463" s="31"/>
      <c r="N4463" s="33">
        <v>68732.47</v>
      </c>
      <c r="O4463" s="33">
        <v>-2514.84</v>
      </c>
    </row>
    <row r="4464" spans="1:15" x14ac:dyDescent="0.25">
      <c r="A4464" s="30">
        <v>68</v>
      </c>
      <c r="B4464" s="31" t="s">
        <v>72</v>
      </c>
      <c r="C4464" s="31" t="s">
        <v>32</v>
      </c>
      <c r="D4464" s="31">
        <v>6</v>
      </c>
      <c r="E4464" s="31">
        <v>7</v>
      </c>
      <c r="F4464" s="32">
        <v>45778</v>
      </c>
      <c r="G4464" s="33">
        <v>32826.5</v>
      </c>
      <c r="H4464" s="31">
        <v>0</v>
      </c>
      <c r="I4464" s="31">
        <v>500</v>
      </c>
      <c r="J4464" s="33">
        <v>9798.5499999999993</v>
      </c>
      <c r="K4464" s="33">
        <v>2365.5</v>
      </c>
      <c r="L4464" s="31">
        <v>243.45</v>
      </c>
      <c r="M4464" s="31"/>
      <c r="N4464" s="33">
        <v>45734</v>
      </c>
      <c r="O4464" s="31">
        <v>-628.47</v>
      </c>
    </row>
    <row r="4465" spans="1:15" x14ac:dyDescent="0.25">
      <c r="A4465" s="30">
        <v>84</v>
      </c>
      <c r="B4465" s="31" t="s">
        <v>101</v>
      </c>
      <c r="C4465" s="31" t="s">
        <v>38</v>
      </c>
      <c r="D4465" s="31">
        <v>6</v>
      </c>
      <c r="E4465" s="31">
        <v>7</v>
      </c>
      <c r="F4465" s="32">
        <v>45778</v>
      </c>
      <c r="G4465" s="33">
        <v>38624.21</v>
      </c>
      <c r="H4465" s="31">
        <v>0</v>
      </c>
      <c r="I4465" s="31">
        <v>500</v>
      </c>
      <c r="J4465" s="33">
        <v>10247.450000000001</v>
      </c>
      <c r="K4465" s="33">
        <v>4078.5</v>
      </c>
      <c r="L4465" s="31">
        <v>80.98</v>
      </c>
      <c r="M4465" s="31"/>
      <c r="N4465" s="33">
        <v>53531.14</v>
      </c>
      <c r="O4465" s="31">
        <v>-389.66</v>
      </c>
    </row>
    <row r="4466" spans="1:15" x14ac:dyDescent="0.25">
      <c r="A4466" s="30">
        <v>13</v>
      </c>
      <c r="B4466" s="31" t="s">
        <v>25</v>
      </c>
      <c r="C4466" s="31" t="s">
        <v>15</v>
      </c>
      <c r="D4466" s="31">
        <v>6</v>
      </c>
      <c r="E4466" s="31">
        <v>6</v>
      </c>
      <c r="F4466" s="32">
        <v>45778</v>
      </c>
      <c r="G4466" s="33">
        <v>21276.82</v>
      </c>
      <c r="H4466" s="31">
        <v>0</v>
      </c>
      <c r="I4466" s="33">
        <v>1710</v>
      </c>
      <c r="J4466" s="33">
        <v>5044.67</v>
      </c>
      <c r="K4466" s="33">
        <v>1599.8</v>
      </c>
      <c r="L4466" s="31">
        <v>0</v>
      </c>
      <c r="M4466" s="31"/>
      <c r="N4466" s="33">
        <v>29631.29</v>
      </c>
      <c r="O4466" s="31">
        <v>-35</v>
      </c>
    </row>
    <row r="4467" spans="1:15" x14ac:dyDescent="0.25">
      <c r="A4467" s="30">
        <v>45</v>
      </c>
      <c r="B4467" s="31" t="s">
        <v>126</v>
      </c>
      <c r="C4467" s="31" t="s">
        <v>15</v>
      </c>
      <c r="D4467" s="31">
        <v>7</v>
      </c>
      <c r="E4467" s="31">
        <v>6</v>
      </c>
      <c r="F4467" s="32">
        <v>45778</v>
      </c>
      <c r="G4467" s="33">
        <v>23096.76</v>
      </c>
      <c r="H4467" s="31">
        <v>900</v>
      </c>
      <c r="I4467" s="31">
        <v>500</v>
      </c>
      <c r="J4467" s="33">
        <v>16448.22</v>
      </c>
      <c r="K4467" s="33">
        <v>4582.84</v>
      </c>
      <c r="L4467" s="31">
        <v>19.96</v>
      </c>
      <c r="M4467" s="31"/>
      <c r="N4467" s="33">
        <v>45547.78</v>
      </c>
      <c r="O4467" s="31">
        <v>-641.95000000000005</v>
      </c>
    </row>
    <row r="4468" spans="1:15" x14ac:dyDescent="0.25">
      <c r="A4468" s="30">
        <v>93</v>
      </c>
      <c r="B4468" s="31" t="s">
        <v>100</v>
      </c>
      <c r="C4468" s="31" t="s">
        <v>15</v>
      </c>
      <c r="D4468" s="31">
        <v>8</v>
      </c>
      <c r="E4468" s="31">
        <v>6</v>
      </c>
      <c r="F4468" s="32">
        <v>45778</v>
      </c>
      <c r="G4468" s="33">
        <v>22491.16</v>
      </c>
      <c r="H4468" s="31">
        <v>0</v>
      </c>
      <c r="I4468" s="33">
        <v>1155</v>
      </c>
      <c r="J4468" s="33">
        <v>6886.64</v>
      </c>
      <c r="K4468" s="33">
        <v>3009.72</v>
      </c>
      <c r="L4468" s="31">
        <v>293</v>
      </c>
      <c r="M4468" s="31"/>
      <c r="N4468" s="33">
        <v>33835.519999999997</v>
      </c>
      <c r="O4468" s="31">
        <v>-426.73</v>
      </c>
    </row>
    <row r="4469" spans="1:15" x14ac:dyDescent="0.25">
      <c r="A4469" s="30">
        <v>36</v>
      </c>
      <c r="B4469" s="31" t="s">
        <v>52</v>
      </c>
      <c r="C4469" s="31" t="s">
        <v>15</v>
      </c>
      <c r="D4469" s="31">
        <v>7</v>
      </c>
      <c r="E4469" s="31">
        <v>6</v>
      </c>
      <c r="F4469" s="32">
        <v>45778</v>
      </c>
      <c r="G4469" s="33">
        <v>22228</v>
      </c>
      <c r="H4469" s="31">
        <v>0</v>
      </c>
      <c r="I4469" s="33">
        <v>2400</v>
      </c>
      <c r="J4469" s="33">
        <v>12062.95</v>
      </c>
      <c r="K4469" s="33">
        <v>2818.8</v>
      </c>
      <c r="L4469" s="31">
        <v>20</v>
      </c>
      <c r="M4469" s="31"/>
      <c r="N4469" s="33">
        <v>39529.75</v>
      </c>
      <c r="O4469" s="31">
        <v>-54.64</v>
      </c>
    </row>
    <row r="4470" spans="1:15" x14ac:dyDescent="0.25">
      <c r="A4470" s="30">
        <v>23</v>
      </c>
      <c r="B4470" s="31" t="s">
        <v>35</v>
      </c>
      <c r="C4470" s="31" t="s">
        <v>36</v>
      </c>
      <c r="D4470" s="31">
        <v>6</v>
      </c>
      <c r="E4470" s="31">
        <v>6</v>
      </c>
      <c r="F4470" s="32">
        <v>45778</v>
      </c>
      <c r="G4470" s="33">
        <v>7305.18</v>
      </c>
      <c r="H4470" s="31">
        <v>0</v>
      </c>
      <c r="I4470" s="33">
        <v>1235</v>
      </c>
      <c r="J4470" s="33">
        <v>2290.7600000000002</v>
      </c>
      <c r="K4470" s="31">
        <v>681.79</v>
      </c>
      <c r="L4470" s="31">
        <v>17.989999999999998</v>
      </c>
      <c r="M4470" s="31"/>
      <c r="N4470" s="33">
        <v>11530.72</v>
      </c>
      <c r="O4470" s="31">
        <v>-130</v>
      </c>
    </row>
    <row r="4471" spans="1:15" x14ac:dyDescent="0.25">
      <c r="A4471" s="30">
        <v>4</v>
      </c>
      <c r="B4471" s="31" t="s">
        <v>37</v>
      </c>
      <c r="C4471" s="31" t="s">
        <v>38</v>
      </c>
      <c r="D4471" s="31">
        <v>5</v>
      </c>
      <c r="E4471" s="31">
        <v>6</v>
      </c>
      <c r="F4471" s="32">
        <v>45778</v>
      </c>
      <c r="G4471" s="33">
        <v>37448.53</v>
      </c>
      <c r="H4471" s="33">
        <v>3465</v>
      </c>
      <c r="I4471" s="31">
        <v>0</v>
      </c>
      <c r="J4471" s="33">
        <v>13919.05</v>
      </c>
      <c r="K4471" s="33">
        <v>6798.34</v>
      </c>
      <c r="L4471" s="31">
        <v>60.98</v>
      </c>
      <c r="M4471" s="31"/>
      <c r="N4471" s="33">
        <v>61691.9</v>
      </c>
      <c r="O4471" s="31">
        <v>258.88</v>
      </c>
    </row>
    <row r="4472" spans="1:15" x14ac:dyDescent="0.25">
      <c r="A4472" s="30">
        <v>11</v>
      </c>
      <c r="B4472" s="31" t="s">
        <v>22</v>
      </c>
      <c r="C4472" s="31" t="s">
        <v>15</v>
      </c>
      <c r="D4472" s="31">
        <v>6</v>
      </c>
      <c r="E4472" s="31">
        <v>6</v>
      </c>
      <c r="F4472" s="32">
        <v>45778</v>
      </c>
      <c r="G4472" s="33">
        <v>10617.69</v>
      </c>
      <c r="H4472" s="31">
        <v>160</v>
      </c>
      <c r="I4472" s="33">
        <v>1900</v>
      </c>
      <c r="J4472" s="33">
        <v>4517.63</v>
      </c>
      <c r="K4472" s="33">
        <v>1121.8</v>
      </c>
      <c r="L4472" s="33">
        <v>2120.89</v>
      </c>
      <c r="M4472" s="33"/>
      <c r="N4472" s="33">
        <v>20438.009999999998</v>
      </c>
      <c r="O4472" s="31">
        <v>-152.71</v>
      </c>
    </row>
    <row r="4473" spans="1:15" x14ac:dyDescent="0.25">
      <c r="A4473" s="30">
        <v>124</v>
      </c>
      <c r="B4473" s="31" t="s">
        <v>121</v>
      </c>
      <c r="C4473" s="31" t="s">
        <v>38</v>
      </c>
      <c r="D4473" s="31">
        <v>8</v>
      </c>
      <c r="E4473" s="31">
        <v>7</v>
      </c>
      <c r="F4473" s="32">
        <v>45778</v>
      </c>
      <c r="G4473" s="33">
        <v>47343.38</v>
      </c>
      <c r="H4473" s="33">
        <v>2675</v>
      </c>
      <c r="I4473" s="33">
        <v>4450</v>
      </c>
      <c r="J4473" s="33">
        <v>22140.26</v>
      </c>
      <c r="K4473" s="33">
        <v>3693.99</v>
      </c>
      <c r="L4473" s="33">
        <v>2549.13</v>
      </c>
      <c r="M4473" s="33"/>
      <c r="N4473" s="33">
        <v>82851.759999999995</v>
      </c>
      <c r="O4473" s="31">
        <v>-215.66</v>
      </c>
    </row>
    <row r="4474" spans="1:15" x14ac:dyDescent="0.25">
      <c r="A4474" s="30">
        <v>49</v>
      </c>
      <c r="B4474" s="31" t="s">
        <v>64</v>
      </c>
      <c r="C4474" s="31" t="s">
        <v>15</v>
      </c>
      <c r="D4474" s="31">
        <v>7</v>
      </c>
      <c r="E4474" s="31">
        <v>6</v>
      </c>
      <c r="F4474" s="32">
        <v>45778</v>
      </c>
      <c r="G4474" s="33">
        <v>17436.48</v>
      </c>
      <c r="H4474" s="31">
        <v>0</v>
      </c>
      <c r="I4474" s="33">
        <v>3504.45</v>
      </c>
      <c r="J4474" s="33">
        <v>7580.63</v>
      </c>
      <c r="K4474" s="33">
        <v>1757.05</v>
      </c>
      <c r="L4474" s="31">
        <v>854.06</v>
      </c>
      <c r="M4474" s="31"/>
      <c r="N4474" s="33">
        <v>31132.67</v>
      </c>
      <c r="O4474" s="33">
        <v>-1009.34</v>
      </c>
    </row>
    <row r="4475" spans="1:15" x14ac:dyDescent="0.25">
      <c r="A4475" s="30">
        <v>16</v>
      </c>
      <c r="B4475" s="31" t="s">
        <v>27</v>
      </c>
      <c r="C4475" s="31" t="s">
        <v>15</v>
      </c>
      <c r="D4475" s="31">
        <v>7</v>
      </c>
      <c r="E4475" s="31">
        <v>7</v>
      </c>
      <c r="F4475" s="32">
        <v>45778</v>
      </c>
      <c r="G4475" s="33">
        <v>14444.58</v>
      </c>
      <c r="H4475" s="31">
        <v>0</v>
      </c>
      <c r="I4475" s="31">
        <v>755</v>
      </c>
      <c r="J4475" s="33">
        <v>4974.6000000000004</v>
      </c>
      <c r="K4475" s="33">
        <v>2258.9</v>
      </c>
      <c r="L4475" s="33">
        <v>6545.15</v>
      </c>
      <c r="M4475" s="33"/>
      <c r="N4475" s="33">
        <v>28978.23</v>
      </c>
      <c r="O4475" s="31">
        <v>-417.97</v>
      </c>
    </row>
    <row r="4476" spans="1:15" x14ac:dyDescent="0.25">
      <c r="A4476" s="30">
        <v>69</v>
      </c>
      <c r="B4476" s="31" t="s">
        <v>76</v>
      </c>
      <c r="C4476" s="31" t="s">
        <v>15</v>
      </c>
      <c r="D4476" s="31">
        <v>7</v>
      </c>
      <c r="E4476" s="31">
        <v>6</v>
      </c>
      <c r="F4476" s="32">
        <v>45778</v>
      </c>
      <c r="G4476" s="33">
        <v>23824.959999999999</v>
      </c>
      <c r="H4476" s="31">
        <v>412.5</v>
      </c>
      <c r="I4476" s="31">
        <v>160</v>
      </c>
      <c r="J4476" s="33">
        <v>12331.89</v>
      </c>
      <c r="K4476" s="33">
        <v>2918.49</v>
      </c>
      <c r="L4476" s="31">
        <v>971.92</v>
      </c>
      <c r="M4476" s="31"/>
      <c r="N4476" s="33">
        <v>40619.760000000002</v>
      </c>
      <c r="O4476" s="31">
        <v>-162.52000000000001</v>
      </c>
    </row>
    <row r="4477" spans="1:15" x14ac:dyDescent="0.25">
      <c r="A4477" s="30">
        <v>111</v>
      </c>
      <c r="B4477" s="31" t="s">
        <v>127</v>
      </c>
      <c r="C4477" s="31" t="s">
        <v>38</v>
      </c>
      <c r="D4477" s="31">
        <v>6</v>
      </c>
      <c r="E4477" s="31">
        <v>7</v>
      </c>
      <c r="F4477" s="32">
        <v>45778</v>
      </c>
      <c r="G4477" s="33">
        <v>35029.5</v>
      </c>
      <c r="H4477" s="31">
        <v>0</v>
      </c>
      <c r="I4477" s="31">
        <v>0</v>
      </c>
      <c r="J4477" s="33">
        <v>8800.92</v>
      </c>
      <c r="K4477" s="33">
        <v>3799.58</v>
      </c>
      <c r="L4477" s="31">
        <v>860.82</v>
      </c>
      <c r="M4477" s="31"/>
      <c r="N4477" s="33">
        <v>48490.82</v>
      </c>
      <c r="O4477" s="31">
        <v>-134.38</v>
      </c>
    </row>
    <row r="4478" spans="1:15" x14ac:dyDescent="0.25">
      <c r="A4478" s="30">
        <v>141</v>
      </c>
      <c r="B4478" s="31" t="s">
        <v>145</v>
      </c>
      <c r="C4478" s="31" t="s">
        <v>32</v>
      </c>
      <c r="D4478" s="31">
        <v>9</v>
      </c>
      <c r="E4478" s="31">
        <v>6</v>
      </c>
      <c r="F4478" s="32">
        <v>45778</v>
      </c>
      <c r="G4478" s="33">
        <v>30234.5</v>
      </c>
      <c r="H4478" s="31">
        <v>160</v>
      </c>
      <c r="I4478" s="31">
        <v>0</v>
      </c>
      <c r="J4478" s="33">
        <v>9523.17</v>
      </c>
      <c r="K4478" s="33">
        <v>2568.71</v>
      </c>
      <c r="L4478" s="31">
        <v>0</v>
      </c>
      <c r="M4478" s="31"/>
      <c r="N4478" s="33">
        <v>42486.38</v>
      </c>
      <c r="O4478" s="31">
        <v>-271.77</v>
      </c>
    </row>
    <row r="4479" spans="1:15" x14ac:dyDescent="0.25">
      <c r="A4479" s="30">
        <v>33</v>
      </c>
      <c r="B4479" s="31" t="s">
        <v>44</v>
      </c>
      <c r="C4479" s="31" t="s">
        <v>32</v>
      </c>
      <c r="D4479" s="31">
        <v>6</v>
      </c>
      <c r="E4479" s="31">
        <v>6</v>
      </c>
      <c r="F4479" s="32">
        <v>45778</v>
      </c>
      <c r="G4479" s="33">
        <v>20746.25</v>
      </c>
      <c r="H4479" s="31">
        <v>0</v>
      </c>
      <c r="I4479" s="31">
        <v>270</v>
      </c>
      <c r="J4479" s="33">
        <v>5548.61</v>
      </c>
      <c r="K4479" s="33">
        <v>1023.72</v>
      </c>
      <c r="L4479" s="31">
        <v>20</v>
      </c>
      <c r="M4479" s="31"/>
      <c r="N4479" s="33">
        <v>27608.58</v>
      </c>
      <c r="O4479" s="31">
        <v>-325.23</v>
      </c>
    </row>
    <row r="4480" spans="1:15" x14ac:dyDescent="0.25">
      <c r="A4480" s="30">
        <v>28</v>
      </c>
      <c r="B4480" s="31" t="s">
        <v>46</v>
      </c>
      <c r="C4480" s="31" t="s">
        <v>15</v>
      </c>
      <c r="D4480" s="31">
        <v>8</v>
      </c>
      <c r="E4480" s="31">
        <v>6</v>
      </c>
      <c r="F4480" s="32">
        <v>45778</v>
      </c>
      <c r="G4480" s="33">
        <v>12520</v>
      </c>
      <c r="H4480" s="31">
        <v>0</v>
      </c>
      <c r="I4480" s="31">
        <v>0</v>
      </c>
      <c r="J4480" s="33">
        <v>4450.5</v>
      </c>
      <c r="K4480" s="33">
        <v>1307</v>
      </c>
      <c r="L4480" s="31">
        <v>81.97</v>
      </c>
      <c r="M4480" s="31"/>
      <c r="N4480" s="33">
        <v>18359.47</v>
      </c>
      <c r="O4480" s="31">
        <v>-26.38</v>
      </c>
    </row>
    <row r="4481" spans="1:15" x14ac:dyDescent="0.25">
      <c r="A4481" s="30">
        <v>29</v>
      </c>
      <c r="B4481" s="31" t="s">
        <v>47</v>
      </c>
      <c r="C4481" s="31" t="s">
        <v>15</v>
      </c>
      <c r="D4481" s="31">
        <v>7</v>
      </c>
      <c r="E4481" s="31">
        <v>6</v>
      </c>
      <c r="F4481" s="32">
        <v>45778</v>
      </c>
      <c r="G4481" s="33">
        <v>13755</v>
      </c>
      <c r="H4481" s="31">
        <v>0</v>
      </c>
      <c r="I4481" s="31">
        <v>380</v>
      </c>
      <c r="J4481" s="33">
        <v>5160</v>
      </c>
      <c r="K4481" s="33">
        <v>1208</v>
      </c>
      <c r="L4481" s="31">
        <v>180.48</v>
      </c>
      <c r="M4481" s="31"/>
      <c r="N4481" s="33">
        <v>20683.48</v>
      </c>
      <c r="O4481" s="31">
        <v>-50</v>
      </c>
    </row>
    <row r="4482" spans="1:15" x14ac:dyDescent="0.25">
      <c r="A4482" s="30">
        <v>30</v>
      </c>
      <c r="B4482" s="31" t="s">
        <v>43</v>
      </c>
      <c r="C4482" s="31" t="s">
        <v>15</v>
      </c>
      <c r="D4482" s="31">
        <v>7</v>
      </c>
      <c r="E4482" s="31">
        <v>6</v>
      </c>
      <c r="F4482" s="32">
        <v>45778</v>
      </c>
      <c r="G4482" s="33">
        <v>13688.8</v>
      </c>
      <c r="H4482" s="31">
        <v>145</v>
      </c>
      <c r="I4482" s="33">
        <v>3225</v>
      </c>
      <c r="J4482" s="33">
        <v>5339.5</v>
      </c>
      <c r="K4482" s="33">
        <v>1730</v>
      </c>
      <c r="L4482" s="33">
        <v>3568.94</v>
      </c>
      <c r="M4482" s="33"/>
      <c r="N4482" s="33">
        <v>27697.24</v>
      </c>
      <c r="O4482" s="31">
        <v>-543.64</v>
      </c>
    </row>
    <row r="4483" spans="1:15" x14ac:dyDescent="0.25">
      <c r="A4483" s="30">
        <v>96</v>
      </c>
      <c r="B4483" s="31" t="s">
        <v>110</v>
      </c>
      <c r="C4483" s="31" t="s">
        <v>32</v>
      </c>
      <c r="D4483" s="31">
        <v>8</v>
      </c>
      <c r="E4483" s="31">
        <v>7</v>
      </c>
      <c r="F4483" s="32">
        <v>45778</v>
      </c>
      <c r="G4483" s="33">
        <v>34199</v>
      </c>
      <c r="H4483" s="31">
        <v>0</v>
      </c>
      <c r="I4483" s="31">
        <v>0</v>
      </c>
      <c r="J4483" s="33">
        <v>16590.599999999999</v>
      </c>
      <c r="K4483" s="33">
        <v>3233.8</v>
      </c>
      <c r="L4483" s="31">
        <v>0</v>
      </c>
      <c r="M4483" s="31"/>
      <c r="N4483" s="33">
        <v>54023.4</v>
      </c>
      <c r="O4483" s="31">
        <v>-360.9</v>
      </c>
    </row>
    <row r="4484" spans="1:15" x14ac:dyDescent="0.25">
      <c r="A4484" s="30">
        <v>43</v>
      </c>
      <c r="B4484" s="31" t="s">
        <v>75</v>
      </c>
      <c r="C4484" s="31" t="s">
        <v>15</v>
      </c>
      <c r="D4484" s="31">
        <v>10</v>
      </c>
      <c r="E4484" s="31">
        <v>6</v>
      </c>
      <c r="F4484" s="32">
        <v>45778</v>
      </c>
      <c r="G4484" s="33">
        <v>18830.740000000002</v>
      </c>
      <c r="H4484" s="31">
        <v>0</v>
      </c>
      <c r="I4484" s="31">
        <v>990</v>
      </c>
      <c r="J4484" s="33">
        <v>6779.87</v>
      </c>
      <c r="K4484" s="33">
        <v>1232.18</v>
      </c>
      <c r="L4484" s="31">
        <v>262</v>
      </c>
      <c r="M4484" s="31"/>
      <c r="N4484" s="33">
        <v>28094.79</v>
      </c>
      <c r="O4484" s="31">
        <v>7.17</v>
      </c>
    </row>
    <row r="4485" spans="1:15" x14ac:dyDescent="0.25">
      <c r="A4485" s="30">
        <v>64</v>
      </c>
      <c r="B4485" s="31" t="s">
        <v>70</v>
      </c>
      <c r="C4485" s="31" t="s">
        <v>32</v>
      </c>
      <c r="D4485" s="31">
        <v>9</v>
      </c>
      <c r="E4485" s="31">
        <v>6</v>
      </c>
      <c r="F4485" s="32">
        <v>45778</v>
      </c>
      <c r="G4485" s="33">
        <v>41335.410000000003</v>
      </c>
      <c r="H4485" s="31">
        <v>0</v>
      </c>
      <c r="I4485" s="31">
        <v>55</v>
      </c>
      <c r="J4485" s="33">
        <v>10444.75</v>
      </c>
      <c r="K4485" s="33">
        <v>1668.76</v>
      </c>
      <c r="L4485" s="31">
        <v>19.989999999999998</v>
      </c>
      <c r="M4485" s="31"/>
      <c r="N4485" s="33">
        <v>53523.91</v>
      </c>
      <c r="O4485" s="33">
        <v>-1425.31</v>
      </c>
    </row>
    <row r="4486" spans="1:15" x14ac:dyDescent="0.25">
      <c r="A4486" s="30">
        <v>78</v>
      </c>
      <c r="B4486" s="31" t="s">
        <v>151</v>
      </c>
      <c r="C4486" s="31" t="s">
        <v>15</v>
      </c>
      <c r="D4486" s="31">
        <v>7</v>
      </c>
      <c r="E4486" s="31">
        <v>6</v>
      </c>
      <c r="F4486" s="32">
        <v>45778</v>
      </c>
      <c r="G4486" s="33">
        <v>3398</v>
      </c>
      <c r="H4486" s="31">
        <v>0</v>
      </c>
      <c r="I4486" s="31">
        <v>0</v>
      </c>
      <c r="J4486" s="33">
        <v>1441.5</v>
      </c>
      <c r="K4486" s="31">
        <v>421</v>
      </c>
      <c r="L4486" s="31">
        <v>19</v>
      </c>
      <c r="M4486" s="31"/>
      <c r="N4486" s="33">
        <v>5279.5</v>
      </c>
      <c r="O4486" s="31">
        <v>0</v>
      </c>
    </row>
    <row r="4487" spans="1:15" x14ac:dyDescent="0.25">
      <c r="A4487" s="30">
        <v>18</v>
      </c>
      <c r="B4487" s="31" t="s">
        <v>29</v>
      </c>
      <c r="C4487" s="31" t="s">
        <v>15</v>
      </c>
      <c r="D4487" s="31">
        <v>6</v>
      </c>
      <c r="E4487" s="31">
        <v>6</v>
      </c>
      <c r="F4487" s="32">
        <v>45778</v>
      </c>
      <c r="G4487" s="33">
        <v>10165.14</v>
      </c>
      <c r="H4487" s="31">
        <v>0</v>
      </c>
      <c r="I4487" s="31">
        <v>483</v>
      </c>
      <c r="J4487" s="33">
        <v>2531.17</v>
      </c>
      <c r="K4487" s="31">
        <v>801.78</v>
      </c>
      <c r="L4487" s="33">
        <v>1332.16</v>
      </c>
      <c r="M4487" s="33"/>
      <c r="N4487" s="33">
        <v>15313.25</v>
      </c>
      <c r="O4487" s="31">
        <v>-479.58</v>
      </c>
    </row>
    <row r="4488" spans="1:15" x14ac:dyDescent="0.25">
      <c r="A4488" s="30">
        <v>89</v>
      </c>
      <c r="B4488" s="31" t="s">
        <v>83</v>
      </c>
      <c r="C4488" s="31" t="s">
        <v>32</v>
      </c>
      <c r="D4488" s="31">
        <v>9</v>
      </c>
      <c r="E4488" s="31">
        <v>6</v>
      </c>
      <c r="F4488" s="32">
        <v>45778</v>
      </c>
      <c r="G4488" s="33">
        <v>41617</v>
      </c>
      <c r="H4488" s="31">
        <v>0</v>
      </c>
      <c r="I4488" s="31">
        <v>0</v>
      </c>
      <c r="J4488" s="33">
        <v>13593.29</v>
      </c>
      <c r="K4488" s="33">
        <v>2602.62</v>
      </c>
      <c r="L4488" s="31">
        <v>44.97</v>
      </c>
      <c r="M4488" s="31"/>
      <c r="N4488" s="33">
        <v>57857.88</v>
      </c>
      <c r="O4488" s="31">
        <v>-775.34</v>
      </c>
    </row>
    <row r="4489" spans="1:15" x14ac:dyDescent="0.25">
      <c r="A4489" s="30">
        <v>19</v>
      </c>
      <c r="B4489" s="31" t="s">
        <v>31</v>
      </c>
      <c r="C4489" s="31" t="s">
        <v>32</v>
      </c>
      <c r="D4489" s="31">
        <v>6</v>
      </c>
      <c r="E4489" s="31">
        <v>6</v>
      </c>
      <c r="F4489" s="32">
        <v>45778</v>
      </c>
      <c r="G4489" s="33">
        <v>25448.3</v>
      </c>
      <c r="H4489" s="31">
        <v>0</v>
      </c>
      <c r="I4489" s="31">
        <v>630</v>
      </c>
      <c r="J4489" s="33">
        <v>6207.65</v>
      </c>
      <c r="K4489" s="33">
        <v>1389.45</v>
      </c>
      <c r="L4489" s="31">
        <v>0</v>
      </c>
      <c r="M4489" s="31"/>
      <c r="N4489" s="33">
        <v>33675.4</v>
      </c>
      <c r="O4489" s="31">
        <v>-421.77</v>
      </c>
    </row>
    <row r="4490" spans="1:15" x14ac:dyDescent="0.25">
      <c r="A4490" s="30">
        <v>48</v>
      </c>
      <c r="B4490" s="31" t="s">
        <v>95</v>
      </c>
      <c r="C4490" s="31" t="s">
        <v>36</v>
      </c>
      <c r="D4490" s="31">
        <v>8</v>
      </c>
      <c r="E4490" s="31">
        <v>6</v>
      </c>
      <c r="F4490" s="32">
        <v>45778</v>
      </c>
      <c r="G4490" s="33">
        <v>75874.710000000006</v>
      </c>
      <c r="H4490" s="31">
        <v>650</v>
      </c>
      <c r="I4490" s="33">
        <v>2949</v>
      </c>
      <c r="J4490" s="33">
        <v>18314.77</v>
      </c>
      <c r="K4490" s="33">
        <v>7245.69</v>
      </c>
      <c r="L4490" s="33">
        <v>10642</v>
      </c>
      <c r="M4490" s="33"/>
      <c r="N4490" s="33">
        <v>115676.17</v>
      </c>
      <c r="O4490" s="33">
        <v>-3310.13</v>
      </c>
    </row>
    <row r="4491" spans="1:15" x14ac:dyDescent="0.25">
      <c r="A4491" s="30">
        <v>129</v>
      </c>
      <c r="B4491" s="31" t="s">
        <v>117</v>
      </c>
      <c r="C4491" s="31" t="s">
        <v>32</v>
      </c>
      <c r="D4491" s="31">
        <v>10</v>
      </c>
      <c r="E4491" s="31">
        <v>7</v>
      </c>
      <c r="F4491" s="32">
        <v>45778</v>
      </c>
      <c r="G4491" s="33">
        <v>24803.86</v>
      </c>
      <c r="H4491" s="33">
        <v>1437</v>
      </c>
      <c r="I4491" s="31">
        <v>674</v>
      </c>
      <c r="J4491" s="33">
        <v>14804.23</v>
      </c>
      <c r="K4491" s="33">
        <v>5380.06</v>
      </c>
      <c r="L4491" s="31">
        <v>6</v>
      </c>
      <c r="M4491" s="31"/>
      <c r="N4491" s="33">
        <v>47105.15</v>
      </c>
      <c r="O4491" s="31">
        <v>-424.44</v>
      </c>
    </row>
    <row r="4492" spans="1:15" x14ac:dyDescent="0.25">
      <c r="A4492" s="30">
        <v>34</v>
      </c>
      <c r="B4492" s="31" t="s">
        <v>48</v>
      </c>
      <c r="C4492" s="31" t="s">
        <v>15</v>
      </c>
      <c r="D4492" s="31">
        <v>7</v>
      </c>
      <c r="E4492" s="31">
        <v>6</v>
      </c>
      <c r="F4492" s="32">
        <v>45778</v>
      </c>
      <c r="G4492" s="33">
        <v>22374.38</v>
      </c>
      <c r="H4492" s="31">
        <v>0</v>
      </c>
      <c r="I4492" s="31">
        <v>0</v>
      </c>
      <c r="J4492" s="33">
        <v>6868.5</v>
      </c>
      <c r="K4492" s="33">
        <v>1755.88</v>
      </c>
      <c r="L4492" s="31">
        <v>59.98</v>
      </c>
      <c r="M4492" s="31"/>
      <c r="N4492" s="33">
        <v>31058.74</v>
      </c>
      <c r="O4492" s="31">
        <v>-491.82</v>
      </c>
    </row>
    <row r="4493" spans="1:15" x14ac:dyDescent="0.25">
      <c r="A4493" s="30">
        <v>99</v>
      </c>
      <c r="B4493" s="31" t="s">
        <v>85</v>
      </c>
      <c r="C4493" s="31" t="s">
        <v>15</v>
      </c>
      <c r="D4493" s="31">
        <v>8</v>
      </c>
      <c r="E4493" s="31">
        <v>6</v>
      </c>
      <c r="F4493" s="32">
        <v>45778</v>
      </c>
      <c r="G4493" s="33">
        <v>14202.7</v>
      </c>
      <c r="H4493" s="31">
        <v>400</v>
      </c>
      <c r="I4493" s="31">
        <v>702.5</v>
      </c>
      <c r="J4493" s="33">
        <v>6401.82</v>
      </c>
      <c r="K4493" s="33">
        <v>1347.93</v>
      </c>
      <c r="L4493" s="31">
        <v>67</v>
      </c>
      <c r="M4493" s="31"/>
      <c r="N4493" s="33">
        <v>23121.95</v>
      </c>
      <c r="O4493" s="31">
        <v>-474.04</v>
      </c>
    </row>
    <row r="4494" spans="1:15" x14ac:dyDescent="0.25">
      <c r="A4494" s="30">
        <v>61</v>
      </c>
      <c r="B4494" s="31" t="s">
        <v>78</v>
      </c>
      <c r="C4494" s="31" t="s">
        <v>15</v>
      </c>
      <c r="D4494" s="31">
        <v>8</v>
      </c>
      <c r="E4494" s="31" t="s">
        <v>79</v>
      </c>
      <c r="F4494" s="32">
        <v>45778</v>
      </c>
      <c r="G4494" s="33">
        <v>27685</v>
      </c>
      <c r="H4494" s="31">
        <v>0</v>
      </c>
      <c r="I4494" s="31">
        <v>0</v>
      </c>
      <c r="J4494" s="33">
        <v>24026.6</v>
      </c>
      <c r="K4494" s="31">
        <v>675.1</v>
      </c>
      <c r="L4494" s="31">
        <v>0</v>
      </c>
      <c r="M4494" s="31"/>
      <c r="N4494" s="33">
        <v>52386.7</v>
      </c>
      <c r="O4494" s="31">
        <v>350</v>
      </c>
    </row>
    <row r="4495" spans="1:15" ht="30" x14ac:dyDescent="0.25">
      <c r="A4495" s="30">
        <v>15</v>
      </c>
      <c r="B4495" s="31" t="s">
        <v>26</v>
      </c>
      <c r="C4495" s="31" t="s">
        <v>20</v>
      </c>
      <c r="D4495" s="31">
        <v>7</v>
      </c>
      <c r="E4495" s="31">
        <v>6</v>
      </c>
      <c r="F4495" s="32">
        <v>45778</v>
      </c>
      <c r="G4495" s="33">
        <v>33135.85</v>
      </c>
      <c r="H4495" s="33">
        <v>10300</v>
      </c>
      <c r="I4495" s="31">
        <v>665</v>
      </c>
      <c r="J4495" s="33">
        <v>13075.5</v>
      </c>
      <c r="K4495" s="33">
        <v>2302.52</v>
      </c>
      <c r="L4495" s="31">
        <v>614.82000000000005</v>
      </c>
      <c r="M4495" s="31"/>
      <c r="N4495" s="33">
        <v>60093.69</v>
      </c>
      <c r="O4495" s="31">
        <v>36.46</v>
      </c>
    </row>
    <row r="4496" spans="1:15" ht="30" x14ac:dyDescent="0.25">
      <c r="A4496" s="30">
        <v>31</v>
      </c>
      <c r="B4496" s="31" t="s">
        <v>45</v>
      </c>
      <c r="C4496" s="31" t="s">
        <v>20</v>
      </c>
      <c r="D4496" s="31">
        <v>7</v>
      </c>
      <c r="E4496" s="31">
        <v>6</v>
      </c>
      <c r="F4496" s="32">
        <v>45778</v>
      </c>
      <c r="G4496" s="33">
        <v>29616.01</v>
      </c>
      <c r="H4496" s="33">
        <v>13800</v>
      </c>
      <c r="I4496" s="31">
        <v>0</v>
      </c>
      <c r="J4496" s="33">
        <v>12666.6</v>
      </c>
      <c r="K4496" s="33">
        <v>2717.26</v>
      </c>
      <c r="L4496" s="31">
        <v>35</v>
      </c>
      <c r="M4496" s="31"/>
      <c r="N4496" s="33">
        <v>58834.87</v>
      </c>
      <c r="O4496" s="31">
        <v>-420.16</v>
      </c>
    </row>
    <row r="4497" spans="1:15" x14ac:dyDescent="0.25">
      <c r="A4497" s="30">
        <v>149</v>
      </c>
      <c r="B4497" s="31" t="s">
        <v>149</v>
      </c>
      <c r="C4497" s="31" t="s">
        <v>32</v>
      </c>
      <c r="D4497" s="31">
        <v>10</v>
      </c>
      <c r="E4497" s="31">
        <v>6</v>
      </c>
      <c r="F4497" s="32">
        <v>45778</v>
      </c>
      <c r="G4497" s="33">
        <v>14763.03</v>
      </c>
      <c r="H4497" s="31">
        <v>0</v>
      </c>
      <c r="I4497" s="31">
        <v>202.5</v>
      </c>
      <c r="J4497" s="33">
        <v>4405.1000000000004</v>
      </c>
      <c r="K4497" s="33">
        <v>1031.6600000000001</v>
      </c>
      <c r="L4497" s="31">
        <v>43.98</v>
      </c>
      <c r="M4497" s="31"/>
      <c r="N4497" s="33">
        <v>20446.27</v>
      </c>
      <c r="O4497" s="31">
        <v>0</v>
      </c>
    </row>
    <row r="4498" spans="1:15" x14ac:dyDescent="0.25">
      <c r="A4498" s="30">
        <v>10</v>
      </c>
      <c r="B4498" s="31" t="s">
        <v>21</v>
      </c>
      <c r="C4498" s="31" t="s">
        <v>15</v>
      </c>
      <c r="D4498" s="31">
        <v>6</v>
      </c>
      <c r="E4498" s="31">
        <v>6</v>
      </c>
      <c r="F4498" s="32">
        <v>45778</v>
      </c>
      <c r="G4498" s="33">
        <v>8799.99</v>
      </c>
      <c r="H4498" s="31">
        <v>0</v>
      </c>
      <c r="I4498" s="31">
        <v>570</v>
      </c>
      <c r="J4498" s="33">
        <v>2901.75</v>
      </c>
      <c r="K4498" s="31">
        <v>974</v>
      </c>
      <c r="L4498" s="31">
        <v>20.99</v>
      </c>
      <c r="M4498" s="31"/>
      <c r="N4498" s="33">
        <v>13266.73</v>
      </c>
      <c r="O4498" s="31">
        <v>-50</v>
      </c>
    </row>
    <row r="4499" spans="1:15" ht="30" x14ac:dyDescent="0.25">
      <c r="A4499" s="30">
        <v>159</v>
      </c>
      <c r="B4499" s="31" t="s">
        <v>152</v>
      </c>
      <c r="C4499" s="31" t="s">
        <v>59</v>
      </c>
      <c r="D4499" s="31">
        <v>7</v>
      </c>
      <c r="E4499" s="31">
        <v>7</v>
      </c>
      <c r="F4499" s="32">
        <v>45778</v>
      </c>
      <c r="G4499" s="33">
        <v>28183.5</v>
      </c>
      <c r="H4499" s="31">
        <v>300</v>
      </c>
      <c r="I4499" s="31">
        <v>0</v>
      </c>
      <c r="J4499" s="33">
        <v>15825.65</v>
      </c>
      <c r="K4499" s="33">
        <v>5830.5</v>
      </c>
      <c r="L4499" s="31">
        <v>88</v>
      </c>
      <c r="M4499" s="31"/>
      <c r="N4499" s="33">
        <v>50227.65</v>
      </c>
      <c r="O4499" s="31">
        <v>0</v>
      </c>
    </row>
    <row r="4500" spans="1:15" x14ac:dyDescent="0.25">
      <c r="A4500" s="30">
        <v>139</v>
      </c>
      <c r="B4500" s="31" t="s">
        <v>139</v>
      </c>
      <c r="C4500" s="31" t="s">
        <v>38</v>
      </c>
      <c r="D4500" s="31">
        <v>9</v>
      </c>
      <c r="E4500" s="31">
        <v>7</v>
      </c>
      <c r="F4500" s="32">
        <v>45778</v>
      </c>
      <c r="G4500" s="33">
        <v>19463.580000000002</v>
      </c>
      <c r="H4500" s="31">
        <v>0</v>
      </c>
      <c r="I4500" s="31">
        <v>0</v>
      </c>
      <c r="J4500" s="33">
        <v>12618.44</v>
      </c>
      <c r="K4500" s="33">
        <v>4903.8599999999997</v>
      </c>
      <c r="L4500" s="31">
        <v>125</v>
      </c>
      <c r="M4500" s="31"/>
      <c r="N4500" s="33">
        <v>37110.879999999997</v>
      </c>
      <c r="O4500" s="31">
        <v>-375</v>
      </c>
    </row>
    <row r="4501" spans="1:15" x14ac:dyDescent="0.25">
      <c r="A4501" s="30">
        <v>35</v>
      </c>
      <c r="B4501" s="31" t="s">
        <v>61</v>
      </c>
      <c r="C4501" s="31" t="s">
        <v>15</v>
      </c>
      <c r="D4501" s="31">
        <v>9</v>
      </c>
      <c r="E4501" s="31">
        <v>6</v>
      </c>
      <c r="F4501" s="32">
        <v>45778</v>
      </c>
      <c r="G4501" s="33">
        <v>15661</v>
      </c>
      <c r="H4501" s="33">
        <v>8864.82</v>
      </c>
      <c r="I4501" s="31">
        <v>0</v>
      </c>
      <c r="J4501" s="33">
        <v>7553.5</v>
      </c>
      <c r="K4501" s="33">
        <v>2391.86</v>
      </c>
      <c r="L4501" s="31">
        <v>86</v>
      </c>
      <c r="M4501" s="31"/>
      <c r="N4501" s="33">
        <v>34557.18</v>
      </c>
      <c r="O4501" s="31">
        <v>-262.52999999999997</v>
      </c>
    </row>
    <row r="4502" spans="1:15" x14ac:dyDescent="0.25">
      <c r="A4502" s="30">
        <v>25</v>
      </c>
      <c r="B4502" s="31" t="s">
        <v>40</v>
      </c>
      <c r="C4502" s="31" t="s">
        <v>38</v>
      </c>
      <c r="D4502" s="31">
        <v>6</v>
      </c>
      <c r="E4502" s="31">
        <v>6</v>
      </c>
      <c r="F4502" s="32">
        <v>45778</v>
      </c>
      <c r="G4502" s="33">
        <v>27360.76</v>
      </c>
      <c r="H4502" s="33">
        <v>5175</v>
      </c>
      <c r="I4502" s="31">
        <v>48</v>
      </c>
      <c r="J4502" s="33">
        <v>8585</v>
      </c>
      <c r="K4502" s="33">
        <v>2395.88</v>
      </c>
      <c r="L4502" s="31">
        <v>142.35</v>
      </c>
      <c r="M4502" s="31"/>
      <c r="N4502" s="33">
        <v>43706.99</v>
      </c>
      <c r="O4502" s="31">
        <v>-528.29999999999995</v>
      </c>
    </row>
    <row r="4503" spans="1:15" ht="30" x14ac:dyDescent="0.25">
      <c r="A4503" s="30">
        <v>87</v>
      </c>
      <c r="B4503" s="31" t="s">
        <v>81</v>
      </c>
      <c r="C4503" s="31" t="s">
        <v>20</v>
      </c>
      <c r="D4503" s="31">
        <v>8</v>
      </c>
      <c r="E4503" s="31">
        <v>7</v>
      </c>
      <c r="F4503" s="32">
        <v>45778</v>
      </c>
      <c r="G4503" s="33">
        <v>25145.74</v>
      </c>
      <c r="H4503" s="31">
        <v>250</v>
      </c>
      <c r="I4503" s="33">
        <v>1690</v>
      </c>
      <c r="J4503" s="33">
        <v>5836.07</v>
      </c>
      <c r="K4503" s="33">
        <v>3195.37</v>
      </c>
      <c r="L4503" s="31">
        <v>0</v>
      </c>
      <c r="M4503" s="31"/>
      <c r="N4503" s="33">
        <v>36117.18</v>
      </c>
      <c r="O4503" s="31">
        <v>-622.34</v>
      </c>
    </row>
    <row r="4504" spans="1:15" x14ac:dyDescent="0.25">
      <c r="A4504" s="30">
        <v>12</v>
      </c>
      <c r="B4504" s="31" t="s">
        <v>23</v>
      </c>
      <c r="C4504" s="31" t="s">
        <v>15</v>
      </c>
      <c r="D4504" s="31">
        <v>6</v>
      </c>
      <c r="E4504" s="31">
        <v>6</v>
      </c>
      <c r="F4504" s="32">
        <v>45778</v>
      </c>
      <c r="G4504" s="33">
        <v>10536.75</v>
      </c>
      <c r="H4504" s="31">
        <v>700</v>
      </c>
      <c r="I4504" s="31">
        <v>420</v>
      </c>
      <c r="J4504" s="33">
        <v>2037.32</v>
      </c>
      <c r="K4504" s="31">
        <v>477.66</v>
      </c>
      <c r="L4504" s="31">
        <v>10.5</v>
      </c>
      <c r="M4504" s="31"/>
      <c r="N4504" s="33">
        <v>14182.23</v>
      </c>
      <c r="O4504" s="31">
        <v>-297.37</v>
      </c>
    </row>
    <row r="4505" spans="1:15" x14ac:dyDescent="0.25">
      <c r="A4505" s="30">
        <v>121</v>
      </c>
      <c r="B4505" s="31" t="s">
        <v>116</v>
      </c>
      <c r="C4505" s="31" t="s">
        <v>15</v>
      </c>
      <c r="D4505" s="31">
        <v>7</v>
      </c>
      <c r="E4505" s="31">
        <v>7</v>
      </c>
      <c r="F4505" s="32">
        <v>45778</v>
      </c>
      <c r="G4505" s="33">
        <v>10168.73</v>
      </c>
      <c r="H4505" s="31">
        <v>0</v>
      </c>
      <c r="I4505" s="31">
        <v>0</v>
      </c>
      <c r="J4505" s="33">
        <v>4681.7299999999996</v>
      </c>
      <c r="K4505" s="33">
        <v>1032.54</v>
      </c>
      <c r="L4505" s="31">
        <v>40</v>
      </c>
      <c r="M4505" s="31"/>
      <c r="N4505" s="33">
        <v>15923</v>
      </c>
      <c r="O4505" s="31">
        <v>-185.41</v>
      </c>
    </row>
    <row r="4506" spans="1:15" x14ac:dyDescent="0.25">
      <c r="A4506" s="30">
        <v>27</v>
      </c>
      <c r="B4506" s="31" t="s">
        <v>42</v>
      </c>
      <c r="C4506" s="31" t="s">
        <v>15</v>
      </c>
      <c r="D4506" s="31">
        <v>6</v>
      </c>
      <c r="E4506" s="31">
        <v>6</v>
      </c>
      <c r="F4506" s="32">
        <v>45778</v>
      </c>
      <c r="G4506" s="33">
        <v>21280.5</v>
      </c>
      <c r="H4506" s="31">
        <v>0</v>
      </c>
      <c r="I4506" s="31">
        <v>650</v>
      </c>
      <c r="J4506" s="33">
        <v>5366</v>
      </c>
      <c r="K4506" s="33">
        <v>1463</v>
      </c>
      <c r="L4506" s="31">
        <v>33.99</v>
      </c>
      <c r="M4506" s="31"/>
      <c r="N4506" s="33">
        <v>28793.49</v>
      </c>
      <c r="O4506" s="31">
        <v>-244.65</v>
      </c>
    </row>
    <row r="4507" spans="1:15" x14ac:dyDescent="0.25">
      <c r="A4507" s="30">
        <v>114</v>
      </c>
      <c r="B4507" s="31" t="s">
        <v>115</v>
      </c>
      <c r="C4507" s="31" t="s">
        <v>15</v>
      </c>
      <c r="D4507" s="31">
        <v>7</v>
      </c>
      <c r="E4507" s="31">
        <v>6</v>
      </c>
      <c r="F4507" s="32">
        <v>45778</v>
      </c>
      <c r="G4507" s="33">
        <v>15545.76</v>
      </c>
      <c r="H4507" s="31">
        <v>0</v>
      </c>
      <c r="I4507" s="31">
        <v>100</v>
      </c>
      <c r="J4507" s="33">
        <v>4333.43</v>
      </c>
      <c r="K4507" s="33">
        <v>1626.92</v>
      </c>
      <c r="L4507" s="31">
        <v>13</v>
      </c>
      <c r="M4507" s="31"/>
      <c r="N4507" s="33">
        <v>21619.11</v>
      </c>
      <c r="O4507" s="31">
        <v>-170.52</v>
      </c>
    </row>
    <row r="4508" spans="1:15" x14ac:dyDescent="0.25">
      <c r="A4508" s="30">
        <v>55</v>
      </c>
      <c r="B4508" s="31" t="s">
        <v>118</v>
      </c>
      <c r="C4508" s="31" t="s">
        <v>36</v>
      </c>
      <c r="D4508" s="31">
        <v>10</v>
      </c>
      <c r="E4508" s="31">
        <v>6</v>
      </c>
      <c r="F4508" s="32">
        <v>45778</v>
      </c>
      <c r="G4508" s="33">
        <v>32770.92</v>
      </c>
      <c r="H4508" s="31">
        <v>180</v>
      </c>
      <c r="I4508" s="31">
        <v>405</v>
      </c>
      <c r="J4508" s="33">
        <v>10170.780000000001</v>
      </c>
      <c r="K4508" s="33">
        <v>5151.37</v>
      </c>
      <c r="L4508" s="31">
        <v>357.97</v>
      </c>
      <c r="M4508" s="31"/>
      <c r="N4508" s="33">
        <v>49036.04</v>
      </c>
      <c r="O4508" s="31">
        <v>-215.06</v>
      </c>
    </row>
    <row r="4509" spans="1:15" x14ac:dyDescent="0.25">
      <c r="A4509" s="30">
        <v>147</v>
      </c>
      <c r="B4509" s="31" t="s">
        <v>136</v>
      </c>
      <c r="C4509" s="31" t="s">
        <v>105</v>
      </c>
      <c r="D4509" s="31">
        <v>8</v>
      </c>
      <c r="E4509" s="31">
        <v>7</v>
      </c>
      <c r="F4509" s="32">
        <v>45778</v>
      </c>
      <c r="G4509" s="33">
        <v>44438.02</v>
      </c>
      <c r="H4509" s="31">
        <v>450</v>
      </c>
      <c r="I4509" s="33">
        <v>1000</v>
      </c>
      <c r="J4509" s="33">
        <v>16064.3</v>
      </c>
      <c r="K4509" s="33">
        <v>6602.63</v>
      </c>
      <c r="L4509" s="31">
        <v>118</v>
      </c>
      <c r="M4509" s="31"/>
      <c r="N4509" s="33">
        <v>68672.95</v>
      </c>
      <c r="O4509" s="31">
        <v>-676.91</v>
      </c>
    </row>
    <row r="4510" spans="1:15" x14ac:dyDescent="0.25">
      <c r="A4510" s="30">
        <v>8</v>
      </c>
      <c r="B4510" s="31" t="s">
        <v>18</v>
      </c>
      <c r="C4510" s="31" t="s">
        <v>15</v>
      </c>
      <c r="D4510" s="31">
        <v>6</v>
      </c>
      <c r="E4510" s="31">
        <v>6</v>
      </c>
      <c r="F4510" s="32">
        <v>45778</v>
      </c>
      <c r="G4510" s="33">
        <v>9538.9599999999991</v>
      </c>
      <c r="H4510" s="33">
        <v>1035</v>
      </c>
      <c r="I4510" s="31">
        <v>250</v>
      </c>
      <c r="J4510" s="33">
        <v>5542.36</v>
      </c>
      <c r="K4510" s="31">
        <v>919.09</v>
      </c>
      <c r="L4510" s="31">
        <v>35.57</v>
      </c>
      <c r="M4510" s="31"/>
      <c r="N4510" s="33">
        <v>17320.98</v>
      </c>
      <c r="O4510" s="31">
        <v>-246</v>
      </c>
    </row>
    <row r="4511" spans="1:15" x14ac:dyDescent="0.25">
      <c r="A4511" s="30">
        <v>59</v>
      </c>
      <c r="B4511" s="31" t="s">
        <v>144</v>
      </c>
      <c r="C4511" s="31" t="s">
        <v>15</v>
      </c>
      <c r="D4511" s="31">
        <v>8</v>
      </c>
      <c r="E4511" s="31">
        <v>7</v>
      </c>
      <c r="F4511" s="32">
        <v>45778</v>
      </c>
      <c r="G4511" s="33">
        <v>17752.7</v>
      </c>
      <c r="H4511" s="31">
        <v>0</v>
      </c>
      <c r="I4511" s="33">
        <v>1077.5</v>
      </c>
      <c r="J4511" s="33">
        <v>7572.48</v>
      </c>
      <c r="K4511" s="33">
        <v>2607.66</v>
      </c>
      <c r="L4511" s="31">
        <v>510.36</v>
      </c>
      <c r="M4511" s="31"/>
      <c r="N4511" s="33">
        <v>29520.7</v>
      </c>
      <c r="O4511" s="31">
        <v>-453.42</v>
      </c>
    </row>
    <row r="4512" spans="1:15" x14ac:dyDescent="0.25">
      <c r="A4512" s="30">
        <v>97</v>
      </c>
      <c r="B4512" s="31" t="s">
        <v>96</v>
      </c>
      <c r="C4512" s="31" t="s">
        <v>15</v>
      </c>
      <c r="D4512" s="31">
        <v>8</v>
      </c>
      <c r="E4512" s="31">
        <v>7</v>
      </c>
      <c r="F4512" s="32">
        <v>45778</v>
      </c>
      <c r="G4512" s="33">
        <v>30409.040000000001</v>
      </c>
      <c r="H4512" s="31">
        <v>0</v>
      </c>
      <c r="I4512" s="33">
        <v>1635</v>
      </c>
      <c r="J4512" s="33">
        <v>14730.42</v>
      </c>
      <c r="K4512" s="33">
        <v>2609.36</v>
      </c>
      <c r="L4512" s="31">
        <v>14.97</v>
      </c>
      <c r="M4512" s="31"/>
      <c r="N4512" s="33">
        <v>49398.79</v>
      </c>
      <c r="O4512" s="31">
        <v>-372.21</v>
      </c>
    </row>
    <row r="4513" spans="1:15" x14ac:dyDescent="0.25">
      <c r="A4513" s="30">
        <v>41</v>
      </c>
      <c r="B4513" s="31" t="s">
        <v>50</v>
      </c>
      <c r="C4513" s="31" t="s">
        <v>38</v>
      </c>
      <c r="D4513" s="31">
        <v>5</v>
      </c>
      <c r="E4513" s="31">
        <v>6</v>
      </c>
      <c r="F4513" s="32">
        <v>45778</v>
      </c>
      <c r="G4513" s="33">
        <v>34737.51</v>
      </c>
      <c r="H4513" s="31">
        <v>0</v>
      </c>
      <c r="I4513" s="33">
        <v>3534.97</v>
      </c>
      <c r="J4513" s="33">
        <v>10371.58</v>
      </c>
      <c r="K4513" s="33">
        <v>2199.13</v>
      </c>
      <c r="L4513" s="33">
        <v>1065.31</v>
      </c>
      <c r="M4513" s="33"/>
      <c r="N4513" s="33">
        <v>51908.5</v>
      </c>
      <c r="O4513" s="31">
        <v>-660.65</v>
      </c>
    </row>
    <row r="4514" spans="1:15" x14ac:dyDescent="0.25">
      <c r="A4514" s="30">
        <v>119</v>
      </c>
      <c r="B4514" s="31" t="s">
        <v>131</v>
      </c>
      <c r="C4514" s="31" t="s">
        <v>15</v>
      </c>
      <c r="D4514" s="31">
        <v>7</v>
      </c>
      <c r="E4514" s="31">
        <v>7</v>
      </c>
      <c r="F4514" s="32">
        <v>45778</v>
      </c>
      <c r="G4514" s="33">
        <v>35804.230000000003</v>
      </c>
      <c r="H4514" s="33">
        <v>1950</v>
      </c>
      <c r="I4514" s="33">
        <v>1622.5</v>
      </c>
      <c r="J4514" s="33">
        <v>11927.31</v>
      </c>
      <c r="K4514" s="33">
        <v>3736.91</v>
      </c>
      <c r="L4514" s="31">
        <v>35</v>
      </c>
      <c r="M4514" s="31"/>
      <c r="N4514" s="33">
        <v>55075.95</v>
      </c>
      <c r="O4514" s="31">
        <v>-210.22</v>
      </c>
    </row>
    <row r="4515" spans="1:15" x14ac:dyDescent="0.25">
      <c r="A4515" s="30">
        <v>127</v>
      </c>
      <c r="B4515" s="31" t="s">
        <v>128</v>
      </c>
      <c r="C4515" s="31" t="s">
        <v>15</v>
      </c>
      <c r="D4515" s="31">
        <v>7</v>
      </c>
      <c r="E4515" s="31">
        <v>7</v>
      </c>
      <c r="F4515" s="32">
        <v>45778</v>
      </c>
      <c r="G4515" s="33">
        <v>32421.65</v>
      </c>
      <c r="H4515" s="31">
        <v>0</v>
      </c>
      <c r="I4515" s="31">
        <v>600</v>
      </c>
      <c r="J4515" s="33">
        <v>9901.66</v>
      </c>
      <c r="K4515" s="33">
        <v>4418.41</v>
      </c>
      <c r="L4515" s="31">
        <v>112</v>
      </c>
      <c r="M4515" s="31"/>
      <c r="N4515" s="33">
        <v>47453.72</v>
      </c>
      <c r="O4515" s="31">
        <v>-350</v>
      </c>
    </row>
    <row r="4516" spans="1:15" x14ac:dyDescent="0.25">
      <c r="A4516" s="30">
        <v>117</v>
      </c>
      <c r="B4516" s="31" t="s">
        <v>89</v>
      </c>
      <c r="C4516" s="31" t="s">
        <v>15</v>
      </c>
      <c r="D4516" s="31">
        <v>5</v>
      </c>
      <c r="E4516" s="31">
        <v>7</v>
      </c>
      <c r="F4516" s="32">
        <v>45778</v>
      </c>
      <c r="G4516" s="33">
        <v>5221.0200000000004</v>
      </c>
      <c r="H4516" s="31">
        <v>250</v>
      </c>
      <c r="I4516" s="31">
        <v>145</v>
      </c>
      <c r="J4516" s="33">
        <v>4570.46</v>
      </c>
      <c r="K4516" s="33">
        <v>2873.25</v>
      </c>
      <c r="L4516" s="31">
        <v>24</v>
      </c>
      <c r="M4516" s="31"/>
      <c r="N4516" s="33">
        <v>13083.73</v>
      </c>
      <c r="O4516" s="31">
        <v>206.97</v>
      </c>
    </row>
    <row r="4517" spans="1:15" x14ac:dyDescent="0.25">
      <c r="A4517" s="30">
        <v>128</v>
      </c>
      <c r="B4517" s="31" t="s">
        <v>111</v>
      </c>
      <c r="C4517" s="31" t="s">
        <v>15</v>
      </c>
      <c r="D4517" s="31">
        <v>7</v>
      </c>
      <c r="E4517" s="31">
        <v>6</v>
      </c>
      <c r="F4517" s="32">
        <v>45778</v>
      </c>
      <c r="G4517" s="33">
        <v>10178.06</v>
      </c>
      <c r="H4517" s="31">
        <v>0</v>
      </c>
      <c r="I4517" s="31">
        <v>0</v>
      </c>
      <c r="J4517" s="33">
        <v>3461.75</v>
      </c>
      <c r="K4517" s="33">
        <v>1194.6400000000001</v>
      </c>
      <c r="L4517" s="31">
        <v>25.98</v>
      </c>
      <c r="M4517" s="31"/>
      <c r="N4517" s="33">
        <v>14860.43</v>
      </c>
      <c r="O4517" s="31">
        <v>-611.51</v>
      </c>
    </row>
    <row r="4518" spans="1:15" x14ac:dyDescent="0.25">
      <c r="A4518" s="30">
        <v>113</v>
      </c>
      <c r="B4518" s="31" t="s">
        <v>109</v>
      </c>
      <c r="C4518" s="31" t="s">
        <v>32</v>
      </c>
      <c r="D4518" s="31">
        <v>6</v>
      </c>
      <c r="E4518" s="31">
        <v>7</v>
      </c>
      <c r="F4518" s="32">
        <v>45778</v>
      </c>
      <c r="G4518" s="33">
        <v>28833.5</v>
      </c>
      <c r="H4518" s="31">
        <v>0</v>
      </c>
      <c r="I4518" s="33">
        <v>1071.28</v>
      </c>
      <c r="J4518" s="33">
        <v>8507.65</v>
      </c>
      <c r="K4518" s="33">
        <v>3536.19</v>
      </c>
      <c r="L4518" s="31">
        <v>53.35</v>
      </c>
      <c r="M4518" s="31"/>
      <c r="N4518" s="33">
        <v>42001.97</v>
      </c>
      <c r="O4518" s="33">
        <v>-1133.76</v>
      </c>
    </row>
    <row r="4519" spans="1:15" x14ac:dyDescent="0.25">
      <c r="A4519" s="30">
        <v>143</v>
      </c>
      <c r="B4519" s="31" t="s">
        <v>132</v>
      </c>
      <c r="C4519" s="31" t="s">
        <v>32</v>
      </c>
      <c r="D4519" s="31">
        <v>8</v>
      </c>
      <c r="E4519" s="31">
        <v>7</v>
      </c>
      <c r="F4519" s="32">
        <v>45778</v>
      </c>
      <c r="G4519" s="33">
        <v>61806.89</v>
      </c>
      <c r="H4519" s="31">
        <v>0</v>
      </c>
      <c r="I4519" s="31">
        <v>60</v>
      </c>
      <c r="J4519" s="33">
        <v>24471.61</v>
      </c>
      <c r="K4519" s="33">
        <v>7569.64</v>
      </c>
      <c r="L4519" s="33">
        <v>1908.48</v>
      </c>
      <c r="M4519" s="33"/>
      <c r="N4519" s="33">
        <v>95816.62</v>
      </c>
      <c r="O4519" s="31">
        <v>78.33</v>
      </c>
    </row>
    <row r="4520" spans="1:15" x14ac:dyDescent="0.25">
      <c r="A4520" s="30">
        <v>100</v>
      </c>
      <c r="B4520" s="31" t="s">
        <v>103</v>
      </c>
      <c r="C4520" s="31" t="s">
        <v>15</v>
      </c>
      <c r="D4520" s="31">
        <v>8</v>
      </c>
      <c r="E4520" s="31">
        <v>6</v>
      </c>
      <c r="F4520" s="32">
        <v>45778</v>
      </c>
      <c r="G4520" s="33">
        <v>20858.419999999998</v>
      </c>
      <c r="H4520" s="31">
        <v>20</v>
      </c>
      <c r="I4520" s="31">
        <v>0</v>
      </c>
      <c r="J4520" s="33">
        <v>9057.74</v>
      </c>
      <c r="K4520" s="33">
        <v>4140.7</v>
      </c>
      <c r="L4520" s="31">
        <v>60</v>
      </c>
      <c r="M4520" s="31"/>
      <c r="N4520" s="33">
        <v>34136.86</v>
      </c>
      <c r="O4520" s="31">
        <v>-356.4</v>
      </c>
    </row>
    <row r="4521" spans="1:15" x14ac:dyDescent="0.25">
      <c r="A4521" s="30">
        <v>56</v>
      </c>
      <c r="B4521" s="31" t="s">
        <v>55</v>
      </c>
      <c r="C4521" s="31" t="s">
        <v>15</v>
      </c>
      <c r="D4521" s="31">
        <v>6</v>
      </c>
      <c r="E4521" s="31">
        <v>6</v>
      </c>
      <c r="F4521" s="32">
        <v>45778</v>
      </c>
      <c r="G4521" s="33">
        <v>20303.759999999998</v>
      </c>
      <c r="H4521" s="31">
        <v>0</v>
      </c>
      <c r="I4521" s="31">
        <v>0</v>
      </c>
      <c r="J4521" s="33">
        <v>37067.949999999997</v>
      </c>
      <c r="K4521" s="33">
        <v>2640.51</v>
      </c>
      <c r="L4521" s="31">
        <v>168.44</v>
      </c>
      <c r="M4521" s="31"/>
      <c r="N4521" s="33">
        <v>60180.66</v>
      </c>
      <c r="O4521" s="31">
        <v>-114.5</v>
      </c>
    </row>
    <row r="4522" spans="1:15" x14ac:dyDescent="0.25">
      <c r="A4522" s="30">
        <v>88</v>
      </c>
      <c r="B4522" s="31" t="s">
        <v>92</v>
      </c>
      <c r="C4522" s="31" t="s">
        <v>15</v>
      </c>
      <c r="D4522" s="31">
        <v>7</v>
      </c>
      <c r="E4522" s="31">
        <v>7</v>
      </c>
      <c r="F4522" s="32">
        <v>45778</v>
      </c>
      <c r="G4522" s="33">
        <v>23640.67</v>
      </c>
      <c r="H4522" s="31">
        <v>0</v>
      </c>
      <c r="I4522" s="33">
        <v>4775</v>
      </c>
      <c r="J4522" s="33">
        <v>6938.5</v>
      </c>
      <c r="K4522" s="33">
        <v>2991.44</v>
      </c>
      <c r="L4522" s="31">
        <v>802.89</v>
      </c>
      <c r="M4522" s="31"/>
      <c r="N4522" s="33">
        <v>39148.5</v>
      </c>
      <c r="O4522" s="31">
        <v>-867.81</v>
      </c>
    </row>
    <row r="4523" spans="1:15" x14ac:dyDescent="0.25">
      <c r="A4523" s="30">
        <v>94</v>
      </c>
      <c r="B4523" s="31" t="s">
        <v>124</v>
      </c>
      <c r="C4523" s="31" t="s">
        <v>38</v>
      </c>
      <c r="D4523" s="31">
        <v>7</v>
      </c>
      <c r="E4523" s="31">
        <v>7</v>
      </c>
      <c r="F4523" s="32">
        <v>45778</v>
      </c>
      <c r="G4523" s="33">
        <v>33440.050000000003</v>
      </c>
      <c r="H4523" s="33">
        <v>1270</v>
      </c>
      <c r="I4523" s="33">
        <v>2142.4699999999998</v>
      </c>
      <c r="J4523" s="33">
        <v>11557.33</v>
      </c>
      <c r="K4523" s="33">
        <v>4324.9399999999996</v>
      </c>
      <c r="L4523" s="31">
        <v>97.33</v>
      </c>
      <c r="M4523" s="31"/>
      <c r="N4523" s="33">
        <v>52832.12</v>
      </c>
      <c r="O4523" s="31">
        <v>181.43</v>
      </c>
    </row>
    <row r="4524" spans="1:15" x14ac:dyDescent="0.25">
      <c r="A4524" s="30">
        <v>155</v>
      </c>
      <c r="B4524" s="31" t="s">
        <v>143</v>
      </c>
      <c r="C4524" s="31" t="s">
        <v>15</v>
      </c>
      <c r="D4524" s="31">
        <v>8</v>
      </c>
      <c r="E4524" s="31">
        <v>7</v>
      </c>
      <c r="F4524" s="32">
        <v>45778</v>
      </c>
      <c r="G4524" s="33">
        <v>14652.7</v>
      </c>
      <c r="H4524" s="31">
        <v>589</v>
      </c>
      <c r="I4524" s="33">
        <v>1854</v>
      </c>
      <c r="J4524" s="33">
        <v>3626.8</v>
      </c>
      <c r="K4524" s="33">
        <v>1550</v>
      </c>
      <c r="L4524" s="31">
        <v>290</v>
      </c>
      <c r="M4524" s="31"/>
      <c r="N4524" s="33">
        <v>22562.5</v>
      </c>
      <c r="O4524" s="31">
        <v>-308.14</v>
      </c>
    </row>
    <row r="4525" spans="1:15" ht="30" x14ac:dyDescent="0.25">
      <c r="A4525" s="30">
        <v>98</v>
      </c>
      <c r="B4525" s="31" t="s">
        <v>133</v>
      </c>
      <c r="C4525" s="31" t="s">
        <v>59</v>
      </c>
      <c r="D4525" s="31">
        <v>8</v>
      </c>
      <c r="E4525" s="31">
        <v>6</v>
      </c>
      <c r="F4525" s="32">
        <v>45778</v>
      </c>
      <c r="G4525" s="33">
        <v>11215.62</v>
      </c>
      <c r="H4525" s="31">
        <v>0</v>
      </c>
      <c r="I4525" s="31">
        <v>0</v>
      </c>
      <c r="J4525" s="33">
        <v>4870.6899999999996</v>
      </c>
      <c r="K4525" s="33">
        <v>1078.31</v>
      </c>
      <c r="L4525" s="31">
        <v>103.75</v>
      </c>
      <c r="M4525" s="31"/>
      <c r="N4525" s="33">
        <v>17268.37</v>
      </c>
      <c r="O4525" s="31">
        <v>-322.2</v>
      </c>
    </row>
    <row r="4526" spans="1:15" x14ac:dyDescent="0.25">
      <c r="A4526" s="30">
        <v>60</v>
      </c>
      <c r="B4526" s="31" t="s">
        <v>67</v>
      </c>
      <c r="C4526" s="31" t="s">
        <v>15</v>
      </c>
      <c r="D4526" s="31">
        <v>7</v>
      </c>
      <c r="E4526" s="31">
        <v>6</v>
      </c>
      <c r="F4526" s="32">
        <v>45778</v>
      </c>
      <c r="G4526" s="33">
        <v>29242.5</v>
      </c>
      <c r="H4526" s="31">
        <v>0</v>
      </c>
      <c r="I4526" s="31">
        <v>0</v>
      </c>
      <c r="J4526" s="33">
        <v>11852</v>
      </c>
      <c r="K4526" s="33">
        <v>2185.5</v>
      </c>
      <c r="L4526" s="31">
        <v>38</v>
      </c>
      <c r="M4526" s="31"/>
      <c r="N4526" s="33">
        <v>43318</v>
      </c>
      <c r="O4526" s="31">
        <v>-324.39</v>
      </c>
    </row>
    <row r="4527" spans="1:15" x14ac:dyDescent="0.25">
      <c r="A4527" s="30">
        <v>17</v>
      </c>
      <c r="B4527" s="31" t="s">
        <v>28</v>
      </c>
      <c r="C4527" s="31" t="s">
        <v>15</v>
      </c>
      <c r="D4527" s="31">
        <v>7</v>
      </c>
      <c r="E4527" s="31">
        <v>6</v>
      </c>
      <c r="F4527" s="32">
        <v>45778</v>
      </c>
      <c r="G4527" s="33">
        <v>21045.51</v>
      </c>
      <c r="H4527" s="31">
        <v>0</v>
      </c>
      <c r="I4527" s="33">
        <v>3592</v>
      </c>
      <c r="J4527" s="33">
        <v>9207.56</v>
      </c>
      <c r="K4527" s="33">
        <v>2050.5300000000002</v>
      </c>
      <c r="L4527" s="33">
        <v>4079.95</v>
      </c>
      <c r="M4527" s="33"/>
      <c r="N4527" s="33">
        <v>39975.550000000003</v>
      </c>
      <c r="O4527" s="33">
        <v>-1046.92</v>
      </c>
    </row>
    <row r="4528" spans="1:15" x14ac:dyDescent="0.25">
      <c r="A4528" s="30">
        <v>66</v>
      </c>
      <c r="B4528" s="31" t="s">
        <v>138</v>
      </c>
      <c r="C4528" s="31" t="s">
        <v>32</v>
      </c>
      <c r="D4528" s="31">
        <v>8</v>
      </c>
      <c r="E4528" s="31">
        <v>7</v>
      </c>
      <c r="F4528" s="32">
        <v>45778</v>
      </c>
      <c r="G4528" s="33">
        <v>83096.100000000006</v>
      </c>
      <c r="H4528" s="31">
        <v>440</v>
      </c>
      <c r="I4528" s="33">
        <v>1827.5</v>
      </c>
      <c r="J4528" s="33">
        <v>75476.429999999993</v>
      </c>
      <c r="K4528" s="33">
        <v>25276.85</v>
      </c>
      <c r="L4528" s="31">
        <v>0</v>
      </c>
      <c r="M4528" s="31"/>
      <c r="N4528" s="33">
        <v>186116.88</v>
      </c>
      <c r="O4528" s="31">
        <v>-444.52</v>
      </c>
    </row>
    <row r="4529" spans="1:15" x14ac:dyDescent="0.25">
      <c r="A4529" s="30">
        <v>40</v>
      </c>
      <c r="B4529" s="31" t="s">
        <v>57</v>
      </c>
      <c r="C4529" s="31" t="s">
        <v>32</v>
      </c>
      <c r="D4529" s="31">
        <v>7</v>
      </c>
      <c r="E4529" s="31">
        <v>6</v>
      </c>
      <c r="F4529" s="32">
        <v>45778</v>
      </c>
      <c r="G4529" s="33">
        <v>49525.1</v>
      </c>
      <c r="H4529" s="31">
        <v>0</v>
      </c>
      <c r="I4529" s="31">
        <v>670</v>
      </c>
      <c r="J4529" s="33">
        <v>17400.47</v>
      </c>
      <c r="K4529" s="33">
        <v>4094.09</v>
      </c>
      <c r="L4529" s="33">
        <v>1036.48</v>
      </c>
      <c r="M4529" s="33"/>
      <c r="N4529" s="33">
        <v>72726.14</v>
      </c>
      <c r="O4529" s="33">
        <v>-1688.85</v>
      </c>
    </row>
    <row r="4530" spans="1:15" x14ac:dyDescent="0.25">
      <c r="A4530" s="30">
        <v>32</v>
      </c>
      <c r="B4530" s="31" t="s">
        <v>49</v>
      </c>
      <c r="C4530" s="31" t="s">
        <v>15</v>
      </c>
      <c r="D4530" s="31">
        <v>7</v>
      </c>
      <c r="E4530" s="31">
        <v>7</v>
      </c>
      <c r="F4530" s="32">
        <v>45778</v>
      </c>
      <c r="G4530" s="33">
        <v>11096.05</v>
      </c>
      <c r="H4530" s="31">
        <v>0</v>
      </c>
      <c r="I4530" s="31">
        <v>0</v>
      </c>
      <c r="J4530" s="33">
        <v>3560.5</v>
      </c>
      <c r="K4530" s="31">
        <v>653.35</v>
      </c>
      <c r="L4530" s="31">
        <v>39.979999999999997</v>
      </c>
      <c r="M4530" s="31"/>
      <c r="N4530" s="33">
        <v>15349.88</v>
      </c>
      <c r="O4530" s="31">
        <v>-426.79</v>
      </c>
    </row>
    <row r="4531" spans="1:15" x14ac:dyDescent="0.25">
      <c r="A4531" s="30">
        <v>21</v>
      </c>
      <c r="B4531" s="31" t="s">
        <v>33</v>
      </c>
      <c r="C4531" s="31" t="s">
        <v>15</v>
      </c>
      <c r="D4531" s="31">
        <v>6</v>
      </c>
      <c r="E4531" s="31">
        <v>6</v>
      </c>
      <c r="F4531" s="32">
        <v>45778</v>
      </c>
      <c r="G4531" s="33">
        <v>22587.5</v>
      </c>
      <c r="H4531" s="33">
        <v>1000</v>
      </c>
      <c r="I4531" s="33">
        <v>1730</v>
      </c>
      <c r="J4531" s="33">
        <v>8068.13</v>
      </c>
      <c r="K4531" s="33">
        <v>1664.5</v>
      </c>
      <c r="L4531" s="31">
        <v>367.62</v>
      </c>
      <c r="M4531" s="31"/>
      <c r="N4531" s="33">
        <v>35417.75</v>
      </c>
      <c r="O4531" s="31">
        <v>-876.74</v>
      </c>
    </row>
    <row r="4532" spans="1:15" ht="30" x14ac:dyDescent="0.25">
      <c r="A4532" s="30">
        <v>95</v>
      </c>
      <c r="B4532" s="31" t="s">
        <v>98</v>
      </c>
      <c r="C4532" s="31" t="s">
        <v>59</v>
      </c>
      <c r="D4532" s="31">
        <v>7</v>
      </c>
      <c r="E4532" s="31">
        <v>7</v>
      </c>
      <c r="F4532" s="32">
        <v>45778</v>
      </c>
      <c r="G4532" s="33">
        <v>20499.97</v>
      </c>
      <c r="H4532" s="33">
        <v>4760</v>
      </c>
      <c r="I4532" s="31">
        <v>957</v>
      </c>
      <c r="J4532" s="33">
        <v>7315.52</v>
      </c>
      <c r="K4532" s="33">
        <v>2760</v>
      </c>
      <c r="L4532" s="31">
        <v>642.1</v>
      </c>
      <c r="M4532" s="31"/>
      <c r="N4532" s="33">
        <v>36934.589999999997</v>
      </c>
      <c r="O4532" s="31">
        <v>-225.78</v>
      </c>
    </row>
    <row r="4533" spans="1:15" x14ac:dyDescent="0.25">
      <c r="A4533" s="30">
        <v>106</v>
      </c>
      <c r="B4533" s="31" t="s">
        <v>113</v>
      </c>
      <c r="C4533" s="31" t="s">
        <v>15</v>
      </c>
      <c r="D4533" s="31">
        <v>7</v>
      </c>
      <c r="E4533" s="31">
        <v>4.5</v>
      </c>
      <c r="F4533" s="32">
        <v>45778</v>
      </c>
      <c r="G4533" s="33">
        <v>9492.9</v>
      </c>
      <c r="H4533" s="31">
        <v>0</v>
      </c>
      <c r="I4533" s="33">
        <v>1790</v>
      </c>
      <c r="J4533" s="33">
        <v>2897.58</v>
      </c>
      <c r="K4533" s="33">
        <v>1063.67</v>
      </c>
      <c r="L4533" s="31">
        <v>45</v>
      </c>
      <c r="M4533" s="31"/>
      <c r="N4533" s="33">
        <v>15289.15</v>
      </c>
      <c r="O4533" s="31">
        <v>-82.7</v>
      </c>
    </row>
    <row r="4534" spans="1:15" x14ac:dyDescent="0.25">
      <c r="A4534" s="30">
        <v>72</v>
      </c>
      <c r="B4534" s="31" t="s">
        <v>71</v>
      </c>
      <c r="C4534" s="31" t="s">
        <v>32</v>
      </c>
      <c r="D4534" s="31">
        <v>8</v>
      </c>
      <c r="E4534" s="31">
        <v>6</v>
      </c>
      <c r="F4534" s="32">
        <v>45778</v>
      </c>
      <c r="G4534" s="33">
        <v>27108.3</v>
      </c>
      <c r="H4534" s="31">
        <v>0</v>
      </c>
      <c r="I4534" s="33">
        <v>1319</v>
      </c>
      <c r="J4534" s="33">
        <v>6708.5</v>
      </c>
      <c r="K4534" s="33">
        <v>1916.5</v>
      </c>
      <c r="L4534" s="31">
        <v>28.99</v>
      </c>
      <c r="M4534" s="31"/>
      <c r="N4534" s="33">
        <v>37081.29</v>
      </c>
      <c r="O4534" s="31">
        <v>-654.26</v>
      </c>
    </row>
    <row r="4535" spans="1:15" x14ac:dyDescent="0.25">
      <c r="A4535" s="30">
        <v>105</v>
      </c>
      <c r="B4535" s="31" t="s">
        <v>146</v>
      </c>
      <c r="C4535" s="31" t="s">
        <v>15</v>
      </c>
      <c r="D4535" s="31">
        <v>12</v>
      </c>
      <c r="E4535" s="31">
        <v>6</v>
      </c>
      <c r="F4535" s="32">
        <v>45778</v>
      </c>
      <c r="G4535" s="33">
        <v>6741.79</v>
      </c>
      <c r="H4535" s="31">
        <v>0</v>
      </c>
      <c r="I4535" s="31">
        <v>0</v>
      </c>
      <c r="J4535" s="33">
        <v>3488.38</v>
      </c>
      <c r="K4535" s="33">
        <v>1417.02</v>
      </c>
      <c r="L4535" s="31">
        <v>0</v>
      </c>
      <c r="M4535" s="31"/>
      <c r="N4535" s="33">
        <v>11647.19</v>
      </c>
      <c r="O4535" s="31">
        <v>-205.55</v>
      </c>
    </row>
    <row r="4536" spans="1:15" x14ac:dyDescent="0.25">
      <c r="A4536" s="30">
        <v>73</v>
      </c>
      <c r="B4536" s="31" t="s">
        <v>112</v>
      </c>
      <c r="C4536" s="31" t="s">
        <v>38</v>
      </c>
      <c r="D4536" s="31">
        <v>7</v>
      </c>
      <c r="E4536" s="31">
        <v>7</v>
      </c>
      <c r="F4536" s="32">
        <v>45778</v>
      </c>
      <c r="G4536" s="33">
        <v>41310.76</v>
      </c>
      <c r="H4536" s="33">
        <v>2150</v>
      </c>
      <c r="I4536" s="33">
        <v>3640</v>
      </c>
      <c r="J4536" s="33">
        <v>13024.53</v>
      </c>
      <c r="K4536" s="33">
        <v>10089.43</v>
      </c>
      <c r="L4536" s="31">
        <v>220.56</v>
      </c>
      <c r="M4536" s="31"/>
      <c r="N4536" s="33">
        <v>70435.28</v>
      </c>
      <c r="O4536" s="31">
        <v>-248.4</v>
      </c>
    </row>
    <row r="4537" spans="1:15" x14ac:dyDescent="0.25">
      <c r="A4537" s="30">
        <v>7</v>
      </c>
      <c r="B4537" s="31" t="s">
        <v>17</v>
      </c>
      <c r="C4537" s="31" t="s">
        <v>15</v>
      </c>
      <c r="D4537" s="31">
        <v>6</v>
      </c>
      <c r="E4537" s="31">
        <v>6</v>
      </c>
      <c r="F4537" s="32">
        <v>45778</v>
      </c>
      <c r="G4537" s="33">
        <v>9048.34</v>
      </c>
      <c r="H4537" s="31">
        <v>0</v>
      </c>
      <c r="I4537" s="31">
        <v>0</v>
      </c>
      <c r="J4537" s="33">
        <v>1535.5</v>
      </c>
      <c r="K4537" s="31">
        <v>340</v>
      </c>
      <c r="L4537" s="31">
        <v>0</v>
      </c>
      <c r="M4537" s="31"/>
      <c r="N4537" s="33">
        <v>10923.84</v>
      </c>
      <c r="O4537" s="31">
        <v>-69</v>
      </c>
    </row>
    <row r="4538" spans="1:15" x14ac:dyDescent="0.25">
      <c r="A4538" s="30">
        <v>133</v>
      </c>
      <c r="B4538" s="31" t="s">
        <v>135</v>
      </c>
      <c r="C4538" s="31" t="s">
        <v>32</v>
      </c>
      <c r="D4538" s="31">
        <v>7</v>
      </c>
      <c r="E4538" s="31">
        <v>7</v>
      </c>
      <c r="F4538" s="32">
        <v>45778</v>
      </c>
      <c r="G4538" s="33">
        <v>49507.22</v>
      </c>
      <c r="H4538" s="31">
        <v>-500</v>
      </c>
      <c r="I4538" s="33">
        <v>6830</v>
      </c>
      <c r="J4538" s="33">
        <v>11866.07</v>
      </c>
      <c r="K4538" s="33">
        <v>5233.2299999999996</v>
      </c>
      <c r="L4538" s="31">
        <v>591.25</v>
      </c>
      <c r="M4538" s="31"/>
      <c r="N4538" s="33">
        <v>73527.77</v>
      </c>
      <c r="O4538" s="33">
        <v>-1009.58</v>
      </c>
    </row>
    <row r="4539" spans="1:15" x14ac:dyDescent="0.25">
      <c r="A4539" s="30">
        <v>108</v>
      </c>
      <c r="B4539" s="31" t="s">
        <v>97</v>
      </c>
      <c r="C4539" s="31" t="s">
        <v>15</v>
      </c>
      <c r="D4539" s="31">
        <v>9</v>
      </c>
      <c r="E4539" s="31">
        <v>4.5</v>
      </c>
      <c r="F4539" s="32">
        <v>45778</v>
      </c>
      <c r="G4539" s="33">
        <v>22215.98</v>
      </c>
      <c r="H4539" s="31">
        <v>150</v>
      </c>
      <c r="I4539" s="33">
        <v>1190</v>
      </c>
      <c r="J4539" s="33">
        <v>5708.02</v>
      </c>
      <c r="K4539" s="33">
        <v>1768</v>
      </c>
      <c r="L4539" s="31">
        <v>170.09</v>
      </c>
      <c r="M4539" s="31"/>
      <c r="N4539" s="33">
        <v>31202.09</v>
      </c>
      <c r="O4539" s="31">
        <v>-586.25</v>
      </c>
    </row>
    <row r="4540" spans="1:15" ht="30" x14ac:dyDescent="0.25">
      <c r="A4540" s="30">
        <v>85</v>
      </c>
      <c r="B4540" s="31" t="s">
        <v>88</v>
      </c>
      <c r="C4540" s="31" t="s">
        <v>59</v>
      </c>
      <c r="D4540" s="31">
        <v>8</v>
      </c>
      <c r="E4540" s="31">
        <v>6</v>
      </c>
      <c r="F4540" s="32">
        <v>45778</v>
      </c>
      <c r="G4540" s="33">
        <v>21572.15</v>
      </c>
      <c r="H4540" s="31">
        <v>0</v>
      </c>
      <c r="I4540" s="33">
        <v>3930</v>
      </c>
      <c r="J4540" s="33">
        <v>5725.15</v>
      </c>
      <c r="K4540" s="33">
        <v>1849.17</v>
      </c>
      <c r="L4540" s="31">
        <v>0</v>
      </c>
      <c r="M4540" s="31"/>
      <c r="N4540" s="33">
        <v>33076.47</v>
      </c>
      <c r="O4540" s="31">
        <v>-967.42</v>
      </c>
    </row>
    <row r="4541" spans="1:15" x14ac:dyDescent="0.25">
      <c r="A4541" s="30">
        <v>22</v>
      </c>
      <c r="B4541" s="31" t="s">
        <v>34</v>
      </c>
      <c r="C4541" s="31" t="s">
        <v>15</v>
      </c>
      <c r="D4541" s="31">
        <v>6</v>
      </c>
      <c r="E4541" s="31">
        <v>4.5</v>
      </c>
      <c r="F4541" s="32">
        <v>45778</v>
      </c>
      <c r="G4541" s="33">
        <v>12245.68</v>
      </c>
      <c r="H4541" s="33">
        <v>1000</v>
      </c>
      <c r="I4541" s="31">
        <v>373.75</v>
      </c>
      <c r="J4541" s="33">
        <v>2522.21</v>
      </c>
      <c r="K4541" s="31">
        <v>596.76</v>
      </c>
      <c r="L4541" s="31">
        <v>66.989999999999995</v>
      </c>
      <c r="M4541" s="31"/>
      <c r="N4541" s="33">
        <v>16805.39</v>
      </c>
      <c r="O4541" s="31">
        <v>-237.39</v>
      </c>
    </row>
    <row r="4542" spans="1:15" ht="30" x14ac:dyDescent="0.25">
      <c r="A4542" s="30">
        <v>58</v>
      </c>
      <c r="B4542" s="31" t="s">
        <v>58</v>
      </c>
      <c r="C4542" s="31" t="s">
        <v>59</v>
      </c>
      <c r="D4542" s="31">
        <v>8</v>
      </c>
      <c r="E4542" s="31">
        <v>6</v>
      </c>
      <c r="F4542" s="32">
        <v>45778</v>
      </c>
      <c r="G4542" s="33">
        <v>14983.75</v>
      </c>
      <c r="H4542" s="31">
        <v>0</v>
      </c>
      <c r="I4542" s="33">
        <v>22472.35</v>
      </c>
      <c r="J4542" s="33">
        <v>4522.1000000000004</v>
      </c>
      <c r="K4542" s="33">
        <v>1962.45</v>
      </c>
      <c r="L4542" s="31">
        <v>120</v>
      </c>
      <c r="M4542" s="31"/>
      <c r="N4542" s="33">
        <v>44060.65</v>
      </c>
      <c r="O4542" s="33">
        <v>-1007.37</v>
      </c>
    </row>
    <row r="4543" spans="1:15" x14ac:dyDescent="0.25">
      <c r="A4543" s="30">
        <v>83</v>
      </c>
      <c r="B4543" s="31" t="s">
        <v>62</v>
      </c>
      <c r="C4543" s="31" t="s">
        <v>15</v>
      </c>
      <c r="D4543" s="31">
        <v>6</v>
      </c>
      <c r="E4543" s="31">
        <v>4.5</v>
      </c>
      <c r="F4543" s="32">
        <v>45778</v>
      </c>
      <c r="G4543" s="33">
        <v>10373.120000000001</v>
      </c>
      <c r="H4543" s="31">
        <v>500</v>
      </c>
      <c r="I4543" s="33">
        <v>1713.75</v>
      </c>
      <c r="J4543" s="33">
        <v>3561.88</v>
      </c>
      <c r="K4543" s="31">
        <v>750</v>
      </c>
      <c r="L4543" s="33">
        <v>1438.13</v>
      </c>
      <c r="M4543" s="33"/>
      <c r="N4543" s="33">
        <v>18336.88</v>
      </c>
      <c r="O4543" s="31">
        <v>-255</v>
      </c>
    </row>
    <row r="4544" spans="1:15" x14ac:dyDescent="0.25">
      <c r="A4544" s="30">
        <v>14</v>
      </c>
      <c r="B4544" s="31" t="s">
        <v>24</v>
      </c>
      <c r="C4544" s="31" t="s">
        <v>15</v>
      </c>
      <c r="D4544" s="31">
        <v>6</v>
      </c>
      <c r="E4544" s="31">
        <v>4.5</v>
      </c>
      <c r="F4544" s="32">
        <v>45778</v>
      </c>
      <c r="G4544" s="33">
        <v>11461.73</v>
      </c>
      <c r="H4544" s="31">
        <v>0</v>
      </c>
      <c r="I4544" s="31">
        <v>100</v>
      </c>
      <c r="J4544" s="33">
        <v>3341.85</v>
      </c>
      <c r="K4544" s="33">
        <v>1084.6500000000001</v>
      </c>
      <c r="L4544" s="31">
        <v>0</v>
      </c>
      <c r="M4544" s="31"/>
      <c r="N4544" s="33">
        <v>15988.23</v>
      </c>
      <c r="O4544" s="31">
        <v>-335.89</v>
      </c>
    </row>
    <row r="4545" spans="1:15" x14ac:dyDescent="0.25">
      <c r="A4545" s="30">
        <v>63</v>
      </c>
      <c r="B4545" s="31" t="s">
        <v>56</v>
      </c>
      <c r="C4545" s="31" t="s">
        <v>15</v>
      </c>
      <c r="D4545" s="31">
        <v>8</v>
      </c>
      <c r="E4545" s="31">
        <v>6</v>
      </c>
      <c r="F4545" s="32">
        <v>45778</v>
      </c>
      <c r="G4545" s="33">
        <v>27825</v>
      </c>
      <c r="H4545" s="33">
        <v>8375</v>
      </c>
      <c r="I4545" s="33">
        <v>1356.09</v>
      </c>
      <c r="J4545" s="33">
        <v>12937.55</v>
      </c>
      <c r="K4545" s="33">
        <v>3732.8</v>
      </c>
      <c r="L4545" s="33">
        <v>5724.46</v>
      </c>
      <c r="M4545" s="33"/>
      <c r="N4545" s="33">
        <v>59950.9</v>
      </c>
      <c r="O4545" s="33">
        <v>-2349.2399999999998</v>
      </c>
    </row>
    <row r="4546" spans="1:15" x14ac:dyDescent="0.25">
      <c r="A4546" s="30">
        <v>79</v>
      </c>
      <c r="B4546" s="31" t="s">
        <v>123</v>
      </c>
      <c r="C4546" s="31" t="s">
        <v>38</v>
      </c>
      <c r="D4546" s="31">
        <v>7</v>
      </c>
      <c r="E4546" s="31">
        <v>7</v>
      </c>
      <c r="F4546" s="32">
        <v>45778</v>
      </c>
      <c r="G4546" s="33">
        <v>32075.33</v>
      </c>
      <c r="H4546" s="31">
        <v>40</v>
      </c>
      <c r="I4546" s="31">
        <v>0</v>
      </c>
      <c r="J4546" s="33">
        <v>10213.36</v>
      </c>
      <c r="K4546" s="33">
        <v>4298.26</v>
      </c>
      <c r="L4546" s="31">
        <v>75.47</v>
      </c>
      <c r="M4546" s="31"/>
      <c r="N4546" s="33">
        <v>46702.42</v>
      </c>
      <c r="O4546" s="31">
        <v>200</v>
      </c>
    </row>
    <row r="4547" spans="1:15" x14ac:dyDescent="0.25">
      <c r="A4547" s="30">
        <v>62</v>
      </c>
      <c r="B4547" s="31" t="s">
        <v>63</v>
      </c>
      <c r="C4547" s="31" t="s">
        <v>15</v>
      </c>
      <c r="D4547" s="31">
        <v>9</v>
      </c>
      <c r="E4547" s="31">
        <v>6</v>
      </c>
      <c r="F4547" s="32">
        <v>45778</v>
      </c>
      <c r="G4547" s="33">
        <v>15810.8</v>
      </c>
      <c r="H4547" s="31">
        <v>150</v>
      </c>
      <c r="I4547" s="31">
        <v>400</v>
      </c>
      <c r="J4547" s="33">
        <v>8537.36</v>
      </c>
      <c r="K4547" s="33">
        <v>1377.34</v>
      </c>
      <c r="L4547" s="31">
        <v>615.35</v>
      </c>
      <c r="M4547" s="31"/>
      <c r="N4547" s="33">
        <v>26890.85</v>
      </c>
      <c r="O4547" s="31">
        <v>-386.23</v>
      </c>
    </row>
    <row r="4548" spans="1:15" x14ac:dyDescent="0.25">
      <c r="A4548" s="30">
        <v>70</v>
      </c>
      <c r="B4548" s="31" t="s">
        <v>69</v>
      </c>
      <c r="C4548" s="31" t="s">
        <v>15</v>
      </c>
      <c r="D4548" s="31">
        <v>8</v>
      </c>
      <c r="E4548" s="31">
        <v>6</v>
      </c>
      <c r="F4548" s="32">
        <v>45778</v>
      </c>
      <c r="G4548" s="33">
        <v>7951.78</v>
      </c>
      <c r="H4548" s="31">
        <v>0</v>
      </c>
      <c r="I4548" s="31">
        <v>100</v>
      </c>
      <c r="J4548" s="33">
        <v>2424.5500000000002</v>
      </c>
      <c r="K4548" s="31">
        <v>686.79</v>
      </c>
      <c r="L4548" s="31">
        <v>0</v>
      </c>
      <c r="M4548" s="31"/>
      <c r="N4548" s="33">
        <v>11163.12</v>
      </c>
      <c r="O4548" s="31">
        <v>-263.18</v>
      </c>
    </row>
    <row r="4549" spans="1:15" x14ac:dyDescent="0.25">
      <c r="A4549" s="30">
        <v>20</v>
      </c>
      <c r="B4549" s="31" t="s">
        <v>30</v>
      </c>
      <c r="C4549" s="31" t="s">
        <v>15</v>
      </c>
      <c r="D4549" s="31">
        <v>6</v>
      </c>
      <c r="E4549" s="31">
        <v>4.5</v>
      </c>
      <c r="F4549" s="32">
        <v>45778</v>
      </c>
      <c r="G4549" s="33">
        <v>7107.17</v>
      </c>
      <c r="H4549" s="31">
        <v>0</v>
      </c>
      <c r="I4549" s="31">
        <v>100</v>
      </c>
      <c r="J4549" s="33">
        <v>4335.49</v>
      </c>
      <c r="K4549" s="33">
        <v>1042.3399999999999</v>
      </c>
      <c r="L4549" s="31">
        <v>601.98</v>
      </c>
      <c r="M4549" s="31"/>
      <c r="N4549" s="33">
        <v>13186.98</v>
      </c>
      <c r="O4549" s="31">
        <v>-194.05</v>
      </c>
    </row>
    <row r="4550" spans="1:15" x14ac:dyDescent="0.25">
      <c r="A4550" s="30">
        <v>54</v>
      </c>
      <c r="B4550" s="31" t="s">
        <v>65</v>
      </c>
      <c r="C4550" s="31" t="s">
        <v>15</v>
      </c>
      <c r="D4550" s="31">
        <v>8</v>
      </c>
      <c r="E4550" s="31">
        <v>6</v>
      </c>
      <c r="F4550" s="32">
        <v>45778</v>
      </c>
      <c r="G4550" s="33">
        <v>9234.59</v>
      </c>
      <c r="H4550" s="31">
        <v>0</v>
      </c>
      <c r="I4550" s="31">
        <v>0</v>
      </c>
      <c r="J4550" s="33">
        <v>2358.2399999999998</v>
      </c>
      <c r="K4550" s="31">
        <v>731.5</v>
      </c>
      <c r="L4550" s="31">
        <v>0</v>
      </c>
      <c r="M4550" s="31"/>
      <c r="N4550" s="33">
        <v>12324.33</v>
      </c>
      <c r="O4550" s="31">
        <v>-119</v>
      </c>
    </row>
    <row r="4551" spans="1:15" x14ac:dyDescent="0.25">
      <c r="A4551" s="30">
        <v>65</v>
      </c>
      <c r="B4551" s="31" t="s">
        <v>82</v>
      </c>
      <c r="C4551" s="31" t="s">
        <v>15</v>
      </c>
      <c r="D4551" s="31">
        <v>8</v>
      </c>
      <c r="E4551" s="31">
        <v>6</v>
      </c>
      <c r="F4551" s="32">
        <v>45778</v>
      </c>
      <c r="G4551" s="33">
        <v>16556.650000000001</v>
      </c>
      <c r="H4551" s="31">
        <v>0</v>
      </c>
      <c r="I4551" s="31">
        <v>0</v>
      </c>
      <c r="J4551" s="33">
        <v>6330.05</v>
      </c>
      <c r="K4551" s="33">
        <v>1466.4</v>
      </c>
      <c r="L4551" s="31">
        <v>20</v>
      </c>
      <c r="M4551" s="31"/>
      <c r="N4551" s="33">
        <v>24373.1</v>
      </c>
      <c r="O4551" s="31">
        <v>11.77</v>
      </c>
    </row>
    <row r="4552" spans="1:15" x14ac:dyDescent="0.25">
      <c r="A4552" s="30">
        <v>146</v>
      </c>
      <c r="B4552" s="31" t="s">
        <v>119</v>
      </c>
      <c r="C4552" s="31" t="s">
        <v>15</v>
      </c>
      <c r="D4552" s="31">
        <v>8</v>
      </c>
      <c r="E4552" s="31">
        <v>6</v>
      </c>
      <c r="F4552" s="32">
        <v>45778</v>
      </c>
      <c r="G4552" s="33">
        <v>27287.99</v>
      </c>
      <c r="H4552" s="31">
        <v>539.4</v>
      </c>
      <c r="I4552" s="31">
        <v>20</v>
      </c>
      <c r="J4552" s="33">
        <v>9776.0499999999993</v>
      </c>
      <c r="K4552" s="33">
        <v>1660.96</v>
      </c>
      <c r="L4552" s="31">
        <v>0</v>
      </c>
      <c r="M4552" s="31"/>
      <c r="N4552" s="33">
        <v>39284.400000000001</v>
      </c>
      <c r="O4552" s="31">
        <v>-605.04</v>
      </c>
    </row>
    <row r="4553" spans="1:15" x14ac:dyDescent="0.25">
      <c r="A4553" s="30">
        <v>116</v>
      </c>
      <c r="B4553" s="31" t="s">
        <v>129</v>
      </c>
      <c r="C4553" s="31" t="s">
        <v>15</v>
      </c>
      <c r="D4553" s="31">
        <v>8</v>
      </c>
      <c r="E4553" s="31">
        <v>6</v>
      </c>
      <c r="F4553" s="32">
        <v>45778</v>
      </c>
      <c r="G4553" s="33">
        <v>24155</v>
      </c>
      <c r="H4553" s="31">
        <v>0</v>
      </c>
      <c r="I4553" s="31">
        <v>800</v>
      </c>
      <c r="J4553" s="33">
        <v>6725</v>
      </c>
      <c r="K4553" s="33">
        <v>1989</v>
      </c>
      <c r="L4553" s="31">
        <v>18</v>
      </c>
      <c r="M4553" s="31"/>
      <c r="N4553" s="33">
        <v>33687</v>
      </c>
      <c r="O4553" s="31">
        <v>-458.6</v>
      </c>
    </row>
    <row r="4554" spans="1:15" x14ac:dyDescent="0.25">
      <c r="A4554" s="30">
        <v>137</v>
      </c>
      <c r="B4554" s="31" t="s">
        <v>120</v>
      </c>
      <c r="C4554" s="31" t="s">
        <v>32</v>
      </c>
      <c r="D4554" s="31">
        <v>8</v>
      </c>
      <c r="E4554" s="31">
        <v>7</v>
      </c>
      <c r="F4554" s="32">
        <v>45778</v>
      </c>
      <c r="G4554" s="33">
        <v>44161.02</v>
      </c>
      <c r="H4554" s="31">
        <v>350</v>
      </c>
      <c r="I4554" s="31">
        <v>0</v>
      </c>
      <c r="J4554" s="33">
        <v>24025.85</v>
      </c>
      <c r="K4554" s="33">
        <v>18444.41</v>
      </c>
      <c r="L4554" s="31">
        <v>135</v>
      </c>
      <c r="M4554" s="31"/>
      <c r="N4554" s="33">
        <v>87116.28</v>
      </c>
      <c r="O4554" s="31">
        <v>-292.33</v>
      </c>
    </row>
    <row r="4555" spans="1:15" x14ac:dyDescent="0.25">
      <c r="A4555" s="30">
        <v>140</v>
      </c>
      <c r="B4555" s="31" t="s">
        <v>130</v>
      </c>
      <c r="C4555" s="31" t="s">
        <v>38</v>
      </c>
      <c r="D4555" s="31">
        <v>7</v>
      </c>
      <c r="E4555" s="31">
        <v>7</v>
      </c>
      <c r="F4555" s="32">
        <v>45778</v>
      </c>
      <c r="G4555" s="33">
        <v>49548.73</v>
      </c>
      <c r="H4555" s="31">
        <v>773.03</v>
      </c>
      <c r="I4555" s="33">
        <v>1126.25</v>
      </c>
      <c r="J4555" s="33">
        <v>19178.96</v>
      </c>
      <c r="K4555" s="33">
        <v>7442.38</v>
      </c>
      <c r="L4555" s="31">
        <v>31.25</v>
      </c>
      <c r="M4555" s="31"/>
      <c r="N4555" s="33">
        <v>78100.600000000006</v>
      </c>
      <c r="O4555" s="33">
        <v>1244.8800000000001</v>
      </c>
    </row>
    <row r="4556" spans="1:15" x14ac:dyDescent="0.25">
      <c r="A4556" s="30">
        <v>134</v>
      </c>
      <c r="B4556" s="31" t="s">
        <v>114</v>
      </c>
      <c r="C4556" s="31" t="s">
        <v>32</v>
      </c>
      <c r="D4556" s="31">
        <v>9</v>
      </c>
      <c r="E4556" s="31">
        <v>6</v>
      </c>
      <c r="F4556" s="32">
        <v>45778</v>
      </c>
      <c r="G4556" s="33">
        <v>36481.089999999997</v>
      </c>
      <c r="H4556" s="31">
        <v>0</v>
      </c>
      <c r="I4556" s="31">
        <v>600</v>
      </c>
      <c r="J4556" s="33">
        <v>11760.34</v>
      </c>
      <c r="K4556" s="33">
        <v>2928.73</v>
      </c>
      <c r="L4556" s="31">
        <v>0</v>
      </c>
      <c r="M4556" s="31"/>
      <c r="N4556" s="33">
        <v>51770.16</v>
      </c>
      <c r="O4556" s="31">
        <v>-856.6</v>
      </c>
    </row>
    <row r="4557" spans="1:15" x14ac:dyDescent="0.25">
      <c r="A4557" s="30">
        <v>86</v>
      </c>
      <c r="B4557" s="31" t="s">
        <v>104</v>
      </c>
      <c r="C4557" s="31" t="s">
        <v>105</v>
      </c>
      <c r="D4557" s="31">
        <v>7</v>
      </c>
      <c r="E4557" s="31">
        <v>7</v>
      </c>
      <c r="F4557" s="32">
        <v>45778</v>
      </c>
      <c r="G4557" s="33">
        <v>42115.22</v>
      </c>
      <c r="H4557" s="33">
        <v>2152.5</v>
      </c>
      <c r="I4557" s="31">
        <v>516</v>
      </c>
      <c r="J4557" s="33">
        <v>14238.56</v>
      </c>
      <c r="K4557" s="33">
        <v>6473.18</v>
      </c>
      <c r="L4557" s="31">
        <v>194.6</v>
      </c>
      <c r="M4557" s="31"/>
      <c r="N4557" s="33">
        <v>65690.06</v>
      </c>
      <c r="O4557" s="31">
        <v>-512.05999999999995</v>
      </c>
    </row>
    <row r="4558" spans="1:15" x14ac:dyDescent="0.25">
      <c r="A4558" s="30">
        <v>118</v>
      </c>
      <c r="B4558" s="31" t="s">
        <v>102</v>
      </c>
      <c r="C4558" s="31" t="s">
        <v>15</v>
      </c>
      <c r="D4558" s="31">
        <v>8</v>
      </c>
      <c r="E4558" s="31">
        <v>7</v>
      </c>
      <c r="F4558" s="32">
        <v>45778</v>
      </c>
      <c r="G4558" s="33">
        <v>11025.54</v>
      </c>
      <c r="H4558" s="33">
        <v>1570</v>
      </c>
      <c r="I4558" s="31">
        <v>355</v>
      </c>
      <c r="J4558" s="33">
        <v>4094.39</v>
      </c>
      <c r="K4558" s="33">
        <v>1761.9</v>
      </c>
      <c r="L4558" s="31">
        <v>49.98</v>
      </c>
      <c r="M4558" s="31"/>
      <c r="N4558" s="33">
        <v>18856.810000000001</v>
      </c>
      <c r="O4558" s="31">
        <v>-467.44</v>
      </c>
    </row>
    <row r="4559" spans="1:15" x14ac:dyDescent="0.25">
      <c r="A4559" s="30">
        <v>132</v>
      </c>
      <c r="B4559" s="31" t="s">
        <v>122</v>
      </c>
      <c r="C4559" s="31" t="s">
        <v>38</v>
      </c>
      <c r="D4559" s="31">
        <v>10</v>
      </c>
      <c r="E4559" s="31">
        <v>7</v>
      </c>
      <c r="F4559" s="32">
        <v>45778</v>
      </c>
      <c r="G4559" s="33">
        <v>47913.98</v>
      </c>
      <c r="H4559" s="33">
        <v>6395</v>
      </c>
      <c r="I4559" s="31">
        <v>892</v>
      </c>
      <c r="J4559" s="33">
        <v>16726.13</v>
      </c>
      <c r="K4559" s="33">
        <v>7027</v>
      </c>
      <c r="L4559" s="31">
        <v>276.5</v>
      </c>
      <c r="M4559" s="31"/>
      <c r="N4559" s="33">
        <v>79230.61</v>
      </c>
      <c r="O4559" s="31">
        <v>-135.91</v>
      </c>
    </row>
    <row r="4560" spans="1:15" x14ac:dyDescent="0.25">
      <c r="A4560" s="30">
        <v>125</v>
      </c>
      <c r="B4560" s="31" t="s">
        <v>137</v>
      </c>
      <c r="C4560" s="31" t="s">
        <v>15</v>
      </c>
      <c r="D4560" s="31">
        <v>6</v>
      </c>
      <c r="E4560" s="31">
        <v>7</v>
      </c>
      <c r="F4560" s="32">
        <v>45778</v>
      </c>
      <c r="G4560" s="33">
        <v>28966.02</v>
      </c>
      <c r="H4560" s="31">
        <v>0</v>
      </c>
      <c r="I4560" s="31">
        <v>900</v>
      </c>
      <c r="J4560" s="33">
        <v>7635.25</v>
      </c>
      <c r="K4560" s="33">
        <v>2902.7</v>
      </c>
      <c r="L4560" s="31">
        <v>146</v>
      </c>
      <c r="M4560" s="31"/>
      <c r="N4560" s="33">
        <v>40549.97</v>
      </c>
      <c r="O4560" s="33">
        <v>-1301.51</v>
      </c>
    </row>
    <row r="4561" spans="1:15" x14ac:dyDescent="0.25">
      <c r="A4561" s="30">
        <v>26</v>
      </c>
      <c r="B4561" s="31" t="s">
        <v>41</v>
      </c>
      <c r="C4561" s="31" t="s">
        <v>15</v>
      </c>
      <c r="D4561" s="31">
        <v>8</v>
      </c>
      <c r="E4561" s="31">
        <v>6</v>
      </c>
      <c r="F4561" s="32">
        <v>45778</v>
      </c>
      <c r="G4561" s="33">
        <v>14758.36</v>
      </c>
      <c r="H4561" s="31">
        <v>0</v>
      </c>
      <c r="I4561" s="31">
        <v>0</v>
      </c>
      <c r="J4561" s="33">
        <v>3583.69</v>
      </c>
      <c r="K4561" s="31">
        <v>772.3</v>
      </c>
      <c r="L4561" s="31">
        <v>153.72</v>
      </c>
      <c r="M4561" s="31"/>
      <c r="N4561" s="33">
        <v>19268.07</v>
      </c>
      <c r="O4561" s="31">
        <v>-275</v>
      </c>
    </row>
    <row r="4562" spans="1:15" ht="30" x14ac:dyDescent="0.25">
      <c r="A4562" s="30">
        <v>9</v>
      </c>
      <c r="B4562" s="31" t="s">
        <v>19</v>
      </c>
      <c r="C4562" s="31" t="s">
        <v>20</v>
      </c>
      <c r="D4562" s="31">
        <v>5</v>
      </c>
      <c r="E4562" s="31">
        <v>6</v>
      </c>
      <c r="F4562" s="32">
        <v>45778</v>
      </c>
      <c r="G4562" s="33">
        <v>17275.48</v>
      </c>
      <c r="H4562" s="33">
        <v>5700</v>
      </c>
      <c r="I4562" s="31">
        <v>0</v>
      </c>
      <c r="J4562" s="33">
        <v>8575.65</v>
      </c>
      <c r="K4562" s="33">
        <v>1247.3499999999999</v>
      </c>
      <c r="L4562" s="31">
        <v>38.99</v>
      </c>
      <c r="M4562" s="31"/>
      <c r="N4562" s="33">
        <v>32837.47</v>
      </c>
      <c r="O4562" s="31">
        <v>-160.69999999999999</v>
      </c>
    </row>
    <row r="4563" spans="1:15" x14ac:dyDescent="0.25">
      <c r="A4563" s="30">
        <v>6</v>
      </c>
      <c r="B4563" s="31" t="s">
        <v>16</v>
      </c>
      <c r="C4563" s="31" t="s">
        <v>15</v>
      </c>
      <c r="D4563" s="31">
        <v>6</v>
      </c>
      <c r="E4563" s="31">
        <v>6</v>
      </c>
      <c r="F4563" s="32">
        <v>45778</v>
      </c>
      <c r="G4563" s="33">
        <v>13759.96</v>
      </c>
      <c r="H4563" s="31">
        <v>260</v>
      </c>
      <c r="I4563" s="31">
        <v>570</v>
      </c>
      <c r="J4563" s="33">
        <v>4218</v>
      </c>
      <c r="K4563" s="33">
        <v>1702</v>
      </c>
      <c r="L4563" s="31">
        <v>10.99</v>
      </c>
      <c r="M4563" s="31"/>
      <c r="N4563" s="33">
        <v>20520.95</v>
      </c>
      <c r="O4563" s="31">
        <v>-528.65</v>
      </c>
    </row>
    <row r="4564" spans="1:15" x14ac:dyDescent="0.25">
      <c r="A4564" s="30">
        <v>126</v>
      </c>
      <c r="B4564" s="31" t="s">
        <v>106</v>
      </c>
      <c r="C4564" s="31" t="s">
        <v>15</v>
      </c>
      <c r="D4564" s="31">
        <v>8</v>
      </c>
      <c r="E4564" s="31">
        <v>6</v>
      </c>
      <c r="F4564" s="32">
        <v>45778</v>
      </c>
      <c r="G4564" s="33">
        <v>14900.86</v>
      </c>
      <c r="H4564" s="31">
        <v>0</v>
      </c>
      <c r="I4564" s="31">
        <v>782.22</v>
      </c>
      <c r="J4564" s="33">
        <v>5863.53</v>
      </c>
      <c r="K4564" s="33">
        <v>1777</v>
      </c>
      <c r="L4564" s="31">
        <v>126.92</v>
      </c>
      <c r="M4564" s="31"/>
      <c r="N4564" s="33">
        <v>23450.53</v>
      </c>
      <c r="O4564" s="31">
        <v>-715</v>
      </c>
    </row>
    <row r="4565" spans="1:15" x14ac:dyDescent="0.25">
      <c r="A4565" s="30">
        <v>164</v>
      </c>
      <c r="B4565" s="31" t="s">
        <v>150</v>
      </c>
      <c r="C4565" s="31" t="s">
        <v>38</v>
      </c>
      <c r="D4565" s="31">
        <v>7</v>
      </c>
      <c r="E4565" s="31">
        <v>7</v>
      </c>
      <c r="F4565" s="32">
        <v>45778</v>
      </c>
      <c r="G4565" s="33">
        <v>22483.72</v>
      </c>
      <c r="H4565" s="33">
        <v>6450</v>
      </c>
      <c r="I4565" s="31">
        <v>0</v>
      </c>
      <c r="J4565" s="33">
        <v>7784.5</v>
      </c>
      <c r="K4565" s="33">
        <v>2005.25</v>
      </c>
      <c r="L4565" s="31">
        <v>31</v>
      </c>
      <c r="M4565" s="31"/>
      <c r="N4565" s="33">
        <v>38754.47</v>
      </c>
      <c r="O4565" s="31">
        <v>0</v>
      </c>
    </row>
    <row r="4566" spans="1:15" x14ac:dyDescent="0.25">
      <c r="A4566" s="30">
        <v>90</v>
      </c>
      <c r="B4566" s="31" t="s">
        <v>90</v>
      </c>
      <c r="C4566" s="31" t="s">
        <v>38</v>
      </c>
      <c r="D4566" s="31">
        <v>6</v>
      </c>
      <c r="E4566" s="31">
        <v>7</v>
      </c>
      <c r="F4566" s="32">
        <v>45778</v>
      </c>
      <c r="G4566" s="33">
        <v>45891.12</v>
      </c>
      <c r="H4566" s="31">
        <v>360</v>
      </c>
      <c r="I4566" s="31">
        <v>0</v>
      </c>
      <c r="J4566" s="33">
        <v>20711.84</v>
      </c>
      <c r="K4566" s="33">
        <v>7632.85</v>
      </c>
      <c r="L4566" s="31">
        <v>105</v>
      </c>
      <c r="M4566" s="31"/>
      <c r="N4566" s="33">
        <v>74700.81</v>
      </c>
      <c r="O4566" s="31">
        <v>-100</v>
      </c>
    </row>
    <row r="4567" spans="1:15" ht="30" x14ac:dyDescent="0.25">
      <c r="A4567" s="30">
        <v>109</v>
      </c>
      <c r="B4567" s="31" t="s">
        <v>99</v>
      </c>
      <c r="C4567" s="31" t="s">
        <v>20</v>
      </c>
      <c r="D4567" s="31">
        <v>7</v>
      </c>
      <c r="E4567" s="31">
        <v>6</v>
      </c>
      <c r="F4567" s="32">
        <v>45778</v>
      </c>
      <c r="G4567" s="33">
        <v>36094.42</v>
      </c>
      <c r="H4567" s="33">
        <v>14295</v>
      </c>
      <c r="I4567" s="33">
        <v>1970</v>
      </c>
      <c r="J4567" s="33">
        <v>14011.14</v>
      </c>
      <c r="K4567" s="33">
        <v>2523.4</v>
      </c>
      <c r="L4567" s="31">
        <v>35</v>
      </c>
      <c r="M4567" s="31"/>
      <c r="N4567" s="33">
        <v>68928.960000000006</v>
      </c>
      <c r="O4567" s="31">
        <v>-143.19999999999999</v>
      </c>
    </row>
    <row r="4568" spans="1:15" x14ac:dyDescent="0.25">
      <c r="A4568" s="30">
        <v>110</v>
      </c>
      <c r="B4568" s="31" t="s">
        <v>148</v>
      </c>
      <c r="C4568" s="31" t="s">
        <v>38</v>
      </c>
      <c r="D4568" s="31">
        <v>7</v>
      </c>
      <c r="E4568" s="31">
        <v>7</v>
      </c>
      <c r="F4568" s="32">
        <v>45778</v>
      </c>
      <c r="G4568" s="33">
        <v>22235.01</v>
      </c>
      <c r="H4568" s="33">
        <v>1800</v>
      </c>
      <c r="I4568" s="31">
        <v>800</v>
      </c>
      <c r="J4568" s="33">
        <v>11589.79</v>
      </c>
      <c r="K4568" s="33">
        <v>8094.11</v>
      </c>
      <c r="L4568" s="31">
        <v>563.88</v>
      </c>
      <c r="M4568" s="31"/>
      <c r="N4568" s="33">
        <v>45082.79</v>
      </c>
      <c r="O4568" s="31">
        <v>14.37</v>
      </c>
    </row>
    <row r="4569" spans="1:15" x14ac:dyDescent="0.25">
      <c r="A4569" s="30">
        <v>24</v>
      </c>
      <c r="B4569" s="31" t="s">
        <v>39</v>
      </c>
      <c r="C4569" s="31" t="s">
        <v>36</v>
      </c>
      <c r="D4569" s="31">
        <v>6</v>
      </c>
      <c r="E4569" s="31">
        <v>6</v>
      </c>
      <c r="F4569" s="32">
        <v>45778</v>
      </c>
      <c r="G4569" s="33">
        <v>40725.94</v>
      </c>
      <c r="H4569" s="31">
        <v>0</v>
      </c>
      <c r="I4569" s="33">
        <v>1658</v>
      </c>
      <c r="J4569" s="33">
        <v>10768.99</v>
      </c>
      <c r="K4569" s="33">
        <v>4283.04</v>
      </c>
      <c r="L4569" s="31">
        <v>11</v>
      </c>
      <c r="M4569" s="31"/>
      <c r="N4569" s="33">
        <v>57446.97</v>
      </c>
      <c r="O4569" s="31">
        <v>-597.04</v>
      </c>
    </row>
    <row r="4570" spans="1:15" x14ac:dyDescent="0.25">
      <c r="A4570" s="30">
        <v>135</v>
      </c>
      <c r="B4570" s="31" t="s">
        <v>107</v>
      </c>
      <c r="C4570" s="31" t="s">
        <v>15</v>
      </c>
      <c r="D4570" s="31">
        <v>7</v>
      </c>
      <c r="E4570" s="31">
        <v>6</v>
      </c>
      <c r="F4570" s="32">
        <v>45778</v>
      </c>
      <c r="G4570" s="33">
        <v>14195</v>
      </c>
      <c r="H4570" s="31">
        <v>800</v>
      </c>
      <c r="I4570" s="31">
        <v>670</v>
      </c>
      <c r="J4570" s="33">
        <v>3565.54</v>
      </c>
      <c r="K4570" s="33">
        <v>1360.95</v>
      </c>
      <c r="L4570" s="31">
        <v>94.97</v>
      </c>
      <c r="M4570" s="31"/>
      <c r="N4570" s="33">
        <v>20686.46</v>
      </c>
      <c r="O4570" s="31">
        <v>-934.87</v>
      </c>
    </row>
    <row r="4571" spans="1:15" x14ac:dyDescent="0.25">
      <c r="A4571" s="30">
        <v>53</v>
      </c>
      <c r="B4571" s="31" t="s">
        <v>66</v>
      </c>
      <c r="C4571" s="31" t="s">
        <v>36</v>
      </c>
      <c r="D4571" s="31">
        <v>6</v>
      </c>
      <c r="E4571" s="31">
        <v>6</v>
      </c>
      <c r="F4571" s="32">
        <v>45778</v>
      </c>
      <c r="G4571" s="33">
        <v>23786.01</v>
      </c>
      <c r="H4571" s="31">
        <v>0</v>
      </c>
      <c r="I4571" s="33">
        <v>1245</v>
      </c>
      <c r="J4571" s="33">
        <v>13641.54</v>
      </c>
      <c r="K4571" s="33">
        <v>7967.08</v>
      </c>
      <c r="L4571" s="31">
        <v>18</v>
      </c>
      <c r="M4571" s="31"/>
      <c r="N4571" s="33">
        <v>46657.63</v>
      </c>
      <c r="O4571" s="31">
        <v>-447.38</v>
      </c>
    </row>
    <row r="4572" spans="1:15" x14ac:dyDescent="0.25">
      <c r="A4572" s="30">
        <v>150</v>
      </c>
      <c r="B4572" s="31" t="s">
        <v>153</v>
      </c>
      <c r="C4572" s="31" t="s">
        <v>15</v>
      </c>
      <c r="D4572" s="31">
        <v>8</v>
      </c>
      <c r="E4572" s="31">
        <v>7</v>
      </c>
      <c r="F4572" s="32">
        <v>45778</v>
      </c>
      <c r="G4572" s="33">
        <v>3307</v>
      </c>
      <c r="H4572" s="31">
        <v>0</v>
      </c>
      <c r="I4572" s="31">
        <v>0</v>
      </c>
      <c r="J4572" s="33">
        <v>2228.25</v>
      </c>
      <c r="K4572" s="31">
        <v>765.01</v>
      </c>
      <c r="L4572" s="31">
        <v>246</v>
      </c>
      <c r="M4572" s="31"/>
      <c r="N4572" s="33">
        <v>6546.26</v>
      </c>
      <c r="O4572" s="31">
        <v>-145</v>
      </c>
    </row>
    <row r="4573" spans="1:15" x14ac:dyDescent="0.25">
      <c r="A4573" s="30">
        <v>44</v>
      </c>
      <c r="B4573" s="31" t="s">
        <v>84</v>
      </c>
      <c r="C4573" s="31" t="s">
        <v>15</v>
      </c>
      <c r="D4573" s="31">
        <v>7</v>
      </c>
      <c r="E4573" s="31">
        <v>6</v>
      </c>
      <c r="F4573" s="32">
        <v>45778</v>
      </c>
      <c r="G4573" s="33">
        <v>30793.25</v>
      </c>
      <c r="H4573" s="33">
        <v>4050</v>
      </c>
      <c r="I4573" s="33">
        <v>1650</v>
      </c>
      <c r="J4573" s="33">
        <v>20688.61</v>
      </c>
      <c r="K4573" s="33">
        <v>3155.64</v>
      </c>
      <c r="L4573" s="33">
        <v>5119.88</v>
      </c>
      <c r="M4573" s="33"/>
      <c r="N4573" s="33">
        <v>65457.38</v>
      </c>
      <c r="O4573" s="31">
        <v>-889.8</v>
      </c>
    </row>
    <row r="4574" spans="1:15" x14ac:dyDescent="0.25">
      <c r="A4574" s="30">
        <v>47</v>
      </c>
      <c r="B4574" s="31" t="s">
        <v>77</v>
      </c>
      <c r="C4574" s="31" t="s">
        <v>36</v>
      </c>
      <c r="D4574" s="31">
        <v>9</v>
      </c>
      <c r="E4574" s="31">
        <v>6</v>
      </c>
      <c r="F4574" s="32">
        <v>45778</v>
      </c>
      <c r="G4574" s="33">
        <v>47963.86</v>
      </c>
      <c r="H4574" s="33">
        <v>5050</v>
      </c>
      <c r="I4574" s="33">
        <v>11179.56</v>
      </c>
      <c r="J4574" s="33">
        <v>16237.23</v>
      </c>
      <c r="K4574" s="33">
        <v>7178.32</v>
      </c>
      <c r="L4574" s="33">
        <v>9341.52</v>
      </c>
      <c r="M4574" s="33"/>
      <c r="N4574" s="33">
        <v>96950.49</v>
      </c>
      <c r="O4574" s="33">
        <v>-1330.66</v>
      </c>
    </row>
    <row r="4575" spans="1:15" x14ac:dyDescent="0.25">
      <c r="A4575" s="30">
        <v>80</v>
      </c>
      <c r="B4575" s="31" t="s">
        <v>94</v>
      </c>
      <c r="C4575" s="31" t="s">
        <v>15</v>
      </c>
      <c r="D4575" s="31">
        <v>7</v>
      </c>
      <c r="E4575" s="31">
        <v>7</v>
      </c>
      <c r="F4575" s="32">
        <v>45778</v>
      </c>
      <c r="G4575" s="33">
        <v>15579.93</v>
      </c>
      <c r="H4575" s="31">
        <v>0</v>
      </c>
      <c r="I4575" s="31">
        <v>60</v>
      </c>
      <c r="J4575" s="33">
        <v>4612.2299999999996</v>
      </c>
      <c r="K4575" s="33">
        <v>1550.44</v>
      </c>
      <c r="L4575" s="31">
        <v>0</v>
      </c>
      <c r="M4575" s="31"/>
      <c r="N4575" s="33">
        <v>21802.6</v>
      </c>
      <c r="O4575" s="31">
        <v>-0.67</v>
      </c>
    </row>
    <row r="4576" spans="1:15" x14ac:dyDescent="0.25">
      <c r="A4576" s="30">
        <v>136</v>
      </c>
      <c r="B4576" s="31" t="s">
        <v>134</v>
      </c>
      <c r="C4576" s="31" t="s">
        <v>32</v>
      </c>
      <c r="D4576" s="31">
        <v>8</v>
      </c>
      <c r="E4576" s="31">
        <v>7</v>
      </c>
      <c r="F4576" s="32">
        <v>45778</v>
      </c>
      <c r="G4576" s="33">
        <v>27174.87</v>
      </c>
      <c r="H4576" s="33">
        <v>1042.5</v>
      </c>
      <c r="I4576" s="31">
        <v>450</v>
      </c>
      <c r="J4576" s="33">
        <v>22830.63</v>
      </c>
      <c r="K4576" s="33">
        <v>10229.66</v>
      </c>
      <c r="L4576" s="31">
        <v>20</v>
      </c>
      <c r="M4576" s="31"/>
      <c r="N4576" s="33">
        <v>61747.66</v>
      </c>
      <c r="O4576" s="31">
        <v>-601.5</v>
      </c>
    </row>
    <row r="4577" spans="1:15" x14ac:dyDescent="0.25">
      <c r="A4577" s="30">
        <v>37</v>
      </c>
      <c r="B4577" s="31" t="s">
        <v>51</v>
      </c>
      <c r="C4577" s="31" t="s">
        <v>36</v>
      </c>
      <c r="D4577" s="31">
        <v>7</v>
      </c>
      <c r="E4577" s="31">
        <v>6</v>
      </c>
      <c r="F4577" s="32">
        <v>45778</v>
      </c>
      <c r="G4577" s="33">
        <v>25729.72</v>
      </c>
      <c r="H4577" s="31">
        <v>0</v>
      </c>
      <c r="I4577" s="31">
        <v>370</v>
      </c>
      <c r="J4577" s="33">
        <v>8576.5499999999993</v>
      </c>
      <c r="K4577" s="33">
        <v>2742.5</v>
      </c>
      <c r="L4577" s="31">
        <v>0</v>
      </c>
      <c r="M4577" s="31"/>
      <c r="N4577" s="33">
        <v>37418.769999999997</v>
      </c>
      <c r="O4577" s="31">
        <v>-440</v>
      </c>
    </row>
    <row r="4578" spans="1:15" x14ac:dyDescent="0.25">
      <c r="A4578" s="30">
        <v>38</v>
      </c>
      <c r="B4578" s="31" t="s">
        <v>53</v>
      </c>
      <c r="C4578" s="31" t="s">
        <v>15</v>
      </c>
      <c r="D4578" s="31">
        <v>8</v>
      </c>
      <c r="E4578" s="31">
        <v>6</v>
      </c>
      <c r="F4578" s="32">
        <v>45778</v>
      </c>
      <c r="G4578" s="33">
        <v>11803.4</v>
      </c>
      <c r="H4578" s="31">
        <v>200</v>
      </c>
      <c r="I4578" s="31">
        <v>120</v>
      </c>
      <c r="J4578" s="33">
        <v>4192.04</v>
      </c>
      <c r="K4578" s="33">
        <v>1023.9</v>
      </c>
      <c r="L4578" s="31">
        <v>38.97</v>
      </c>
      <c r="M4578" s="31"/>
      <c r="N4578" s="33">
        <v>17378.310000000001</v>
      </c>
      <c r="O4578" s="31">
        <v>600</v>
      </c>
    </row>
    <row r="4579" spans="1:15" x14ac:dyDescent="0.25">
      <c r="A4579" s="30">
        <v>131</v>
      </c>
      <c r="B4579" s="31" t="s">
        <v>108</v>
      </c>
      <c r="C4579" s="31" t="s">
        <v>15</v>
      </c>
      <c r="D4579" s="31">
        <v>7</v>
      </c>
      <c r="E4579" s="31">
        <v>7</v>
      </c>
      <c r="F4579" s="32">
        <v>45778</v>
      </c>
      <c r="G4579" s="33">
        <v>7568.93</v>
      </c>
      <c r="H4579" s="33">
        <v>1400</v>
      </c>
      <c r="I4579" s="31">
        <v>0</v>
      </c>
      <c r="J4579" s="33">
        <v>5808.08</v>
      </c>
      <c r="K4579" s="33">
        <v>1048.3699999999999</v>
      </c>
      <c r="L4579" s="31">
        <v>44.92</v>
      </c>
      <c r="M4579" s="31"/>
      <c r="N4579" s="33">
        <v>15870.3</v>
      </c>
      <c r="O4579" s="31">
        <v>-269.27</v>
      </c>
    </row>
    <row r="4580" spans="1:15" x14ac:dyDescent="0.25">
      <c r="A4580" s="30">
        <v>902</v>
      </c>
      <c r="B4580" s="31" t="s">
        <v>140</v>
      </c>
      <c r="C4580" s="31" t="s">
        <v>36</v>
      </c>
      <c r="D4580" s="31">
        <v>8</v>
      </c>
      <c r="E4580" s="31">
        <v>0</v>
      </c>
      <c r="F4580" s="32">
        <v>45778</v>
      </c>
      <c r="G4580" s="33">
        <v>17095</v>
      </c>
      <c r="H4580" s="33">
        <v>1920</v>
      </c>
      <c r="I4580" s="31">
        <v>0</v>
      </c>
      <c r="J4580" s="33">
        <v>7064.54</v>
      </c>
      <c r="K4580" s="33">
        <v>1527.7</v>
      </c>
      <c r="L4580" s="31">
        <v>15</v>
      </c>
      <c r="M4580" s="31"/>
      <c r="N4580" s="33">
        <v>27622.240000000002</v>
      </c>
      <c r="O4580" s="31">
        <v>-38.299999999999997</v>
      </c>
    </row>
    <row r="4581" spans="1:15" ht="30" x14ac:dyDescent="0.25">
      <c r="A4581" s="30">
        <v>82</v>
      </c>
      <c r="B4581" s="31" t="s">
        <v>87</v>
      </c>
      <c r="C4581" s="31" t="s">
        <v>59</v>
      </c>
      <c r="D4581" s="31">
        <v>7</v>
      </c>
      <c r="E4581" s="31">
        <v>0</v>
      </c>
      <c r="F4581" s="32">
        <v>45778</v>
      </c>
      <c r="G4581" s="33">
        <v>9173</v>
      </c>
      <c r="H4581" s="33">
        <v>3800</v>
      </c>
      <c r="I4581" s="31">
        <v>0</v>
      </c>
      <c r="J4581" s="33">
        <v>4810.8</v>
      </c>
      <c r="K4581" s="33">
        <v>1781</v>
      </c>
      <c r="L4581" s="31">
        <v>4.99</v>
      </c>
      <c r="M4581" s="31"/>
      <c r="N4581" s="33">
        <v>19569.79</v>
      </c>
      <c r="O4581" s="31">
        <v>0</v>
      </c>
    </row>
    <row r="4582" spans="1:15" ht="30" x14ac:dyDescent="0.25">
      <c r="A4582" s="30">
        <v>81</v>
      </c>
      <c r="B4582" s="31" t="s">
        <v>91</v>
      </c>
      <c r="C4582" s="31" t="s">
        <v>59</v>
      </c>
      <c r="D4582" s="31">
        <v>7</v>
      </c>
      <c r="E4582" s="31">
        <v>0</v>
      </c>
      <c r="F4582" s="32">
        <v>45778</v>
      </c>
      <c r="G4582" s="33">
        <v>13475.39</v>
      </c>
      <c r="H4582" s="33">
        <v>7400</v>
      </c>
      <c r="I4582" s="31">
        <v>0</v>
      </c>
      <c r="J4582" s="33">
        <v>7022.1</v>
      </c>
      <c r="K4582" s="33">
        <v>3768</v>
      </c>
      <c r="L4582" s="31">
        <v>23.47</v>
      </c>
      <c r="M4582" s="31"/>
      <c r="N4582" s="33">
        <v>31688.959999999999</v>
      </c>
      <c r="O4582" s="31">
        <v>-144.61000000000001</v>
      </c>
    </row>
    <row r="4583" spans="1:15" x14ac:dyDescent="0.25">
      <c r="A4583" s="30">
        <v>901</v>
      </c>
      <c r="B4583" s="31" t="s">
        <v>141</v>
      </c>
      <c r="C4583" s="31" t="s">
        <v>36</v>
      </c>
      <c r="D4583" s="31">
        <v>10</v>
      </c>
      <c r="E4583" s="31">
        <v>0</v>
      </c>
      <c r="F4583" s="32">
        <v>45778</v>
      </c>
      <c r="G4583" s="33">
        <v>41516.22</v>
      </c>
      <c r="H4583" s="33">
        <v>1200</v>
      </c>
      <c r="I4583" s="31">
        <v>650</v>
      </c>
      <c r="J4583" s="33">
        <v>16396.63</v>
      </c>
      <c r="K4583" s="33">
        <v>7477.65</v>
      </c>
      <c r="L4583" s="31">
        <v>119</v>
      </c>
      <c r="M4583" s="31"/>
      <c r="N4583" s="33">
        <v>67359.5</v>
      </c>
      <c r="O4583" s="31">
        <v>-920.09</v>
      </c>
    </row>
    <row r="4584" spans="1:15" x14ac:dyDescent="0.25">
      <c r="A4584" s="30">
        <v>92</v>
      </c>
      <c r="B4584" s="31" t="s">
        <v>93</v>
      </c>
      <c r="C4584" s="31" t="s">
        <v>15</v>
      </c>
      <c r="D4584" s="31">
        <v>8</v>
      </c>
      <c r="E4584" s="31">
        <v>7</v>
      </c>
      <c r="F4584" s="32">
        <v>45809</v>
      </c>
      <c r="G4584" s="33">
        <v>11422.01</v>
      </c>
      <c r="H4584" s="31">
        <v>0</v>
      </c>
      <c r="I4584" s="31">
        <v>0</v>
      </c>
      <c r="J4584" s="33">
        <v>4593.57</v>
      </c>
      <c r="K4584" s="33">
        <v>2294.6799999999998</v>
      </c>
      <c r="L4584" s="31">
        <v>15</v>
      </c>
      <c r="M4584" s="31"/>
      <c r="N4584" s="33">
        <v>18325.259999999998</v>
      </c>
      <c r="O4584" s="31">
        <v>-141.18</v>
      </c>
    </row>
    <row r="4585" spans="1:15" x14ac:dyDescent="0.25">
      <c r="A4585" s="30">
        <v>144</v>
      </c>
      <c r="B4585" s="31" t="s">
        <v>142</v>
      </c>
      <c r="C4585" s="31" t="s">
        <v>32</v>
      </c>
      <c r="D4585" s="31">
        <v>8</v>
      </c>
      <c r="E4585" s="31">
        <v>7</v>
      </c>
      <c r="F4585" s="32">
        <v>45809</v>
      </c>
      <c r="G4585" s="33">
        <v>20305.599999999999</v>
      </c>
      <c r="H4585" s="33">
        <v>1920</v>
      </c>
      <c r="I4585" s="33">
        <v>2350</v>
      </c>
      <c r="J4585" s="33">
        <v>7832.01</v>
      </c>
      <c r="K4585" s="33">
        <v>4500.3</v>
      </c>
      <c r="L4585" s="31">
        <v>478.46</v>
      </c>
      <c r="M4585" s="31"/>
      <c r="N4585" s="33">
        <v>37386.370000000003</v>
      </c>
      <c r="O4585" s="33">
        <v>-1065.17</v>
      </c>
    </row>
    <row r="4586" spans="1:15" x14ac:dyDescent="0.25">
      <c r="A4586" s="30">
        <v>96</v>
      </c>
      <c r="B4586" s="31" t="s">
        <v>110</v>
      </c>
      <c r="C4586" s="31" t="s">
        <v>32</v>
      </c>
      <c r="D4586" s="31">
        <v>8</v>
      </c>
      <c r="E4586" s="31">
        <v>7</v>
      </c>
      <c r="F4586" s="32">
        <v>45809</v>
      </c>
      <c r="G4586" s="33">
        <v>24129.85</v>
      </c>
      <c r="H4586" s="31">
        <v>0</v>
      </c>
      <c r="I4586" s="31">
        <v>0</v>
      </c>
      <c r="J4586" s="33">
        <v>13646.47</v>
      </c>
      <c r="K4586" s="33">
        <v>2588</v>
      </c>
      <c r="L4586" s="31">
        <v>30</v>
      </c>
      <c r="M4586" s="31"/>
      <c r="N4586" s="33">
        <v>40394.32</v>
      </c>
      <c r="O4586" s="31">
        <v>-624.22</v>
      </c>
    </row>
    <row r="4587" spans="1:15" x14ac:dyDescent="0.25">
      <c r="A4587" s="30">
        <v>111</v>
      </c>
      <c r="B4587" s="31" t="s">
        <v>127</v>
      </c>
      <c r="C4587" s="31" t="s">
        <v>38</v>
      </c>
      <c r="D4587" s="31">
        <v>6</v>
      </c>
      <c r="E4587" s="31">
        <v>7</v>
      </c>
      <c r="F4587" s="32">
        <v>45809</v>
      </c>
      <c r="G4587" s="33">
        <v>30645.759999999998</v>
      </c>
      <c r="H4587" s="33">
        <v>3500</v>
      </c>
      <c r="I4587" s="31">
        <v>0</v>
      </c>
      <c r="J4587" s="33">
        <v>7138.91</v>
      </c>
      <c r="K4587" s="33">
        <v>3111.27</v>
      </c>
      <c r="L4587" s="33">
        <v>1325.76</v>
      </c>
      <c r="M4587" s="33"/>
      <c r="N4587" s="33">
        <v>45721.7</v>
      </c>
      <c r="O4587" s="31">
        <v>-382.85</v>
      </c>
    </row>
    <row r="4588" spans="1:15" x14ac:dyDescent="0.25">
      <c r="A4588" s="30">
        <v>67</v>
      </c>
      <c r="B4588" s="31" t="s">
        <v>68</v>
      </c>
      <c r="C4588" s="31" t="s">
        <v>15</v>
      </c>
      <c r="D4588" s="31">
        <v>8</v>
      </c>
      <c r="E4588" s="31">
        <v>6</v>
      </c>
      <c r="F4588" s="32">
        <v>45809</v>
      </c>
      <c r="G4588" s="33">
        <v>23159.96</v>
      </c>
      <c r="H4588" s="33">
        <v>2211.6799999999998</v>
      </c>
      <c r="I4588" s="31">
        <v>0</v>
      </c>
      <c r="J4588" s="33">
        <v>6380.64</v>
      </c>
      <c r="K4588" s="33">
        <v>1849.43</v>
      </c>
      <c r="L4588" s="31">
        <v>45</v>
      </c>
      <c r="M4588" s="31"/>
      <c r="N4588" s="33">
        <v>33646.71</v>
      </c>
      <c r="O4588" s="31">
        <v>-228.25</v>
      </c>
    </row>
    <row r="4589" spans="1:15" x14ac:dyDescent="0.25">
      <c r="A4589" s="30">
        <v>135</v>
      </c>
      <c r="B4589" s="31" t="s">
        <v>107</v>
      </c>
      <c r="C4589" s="31" t="s">
        <v>15</v>
      </c>
      <c r="D4589" s="31">
        <v>7</v>
      </c>
      <c r="E4589" s="31">
        <v>6</v>
      </c>
      <c r="F4589" s="32">
        <v>45809</v>
      </c>
      <c r="G4589" s="33">
        <v>18263.5</v>
      </c>
      <c r="H4589" s="31">
        <v>0</v>
      </c>
      <c r="I4589" s="31">
        <v>375</v>
      </c>
      <c r="J4589" s="33">
        <v>4161.47</v>
      </c>
      <c r="K4589" s="33">
        <v>1561.53</v>
      </c>
      <c r="L4589" s="31">
        <v>212.35</v>
      </c>
      <c r="M4589" s="31"/>
      <c r="N4589" s="33">
        <v>24573.85</v>
      </c>
      <c r="O4589" s="31">
        <v>-736.61</v>
      </c>
    </row>
    <row r="4590" spans="1:15" x14ac:dyDescent="0.25">
      <c r="A4590" s="30">
        <v>30</v>
      </c>
      <c r="B4590" s="31" t="s">
        <v>43</v>
      </c>
      <c r="C4590" s="31" t="s">
        <v>15</v>
      </c>
      <c r="D4590" s="31">
        <v>7</v>
      </c>
      <c r="E4590" s="31">
        <v>6</v>
      </c>
      <c r="F4590" s="32">
        <v>45809</v>
      </c>
      <c r="G4590" s="33">
        <v>5255</v>
      </c>
      <c r="H4590" s="31">
        <v>0</v>
      </c>
      <c r="I4590" s="31">
        <v>438.56</v>
      </c>
      <c r="J4590" s="33">
        <v>3448.94</v>
      </c>
      <c r="K4590" s="33">
        <v>1500.3</v>
      </c>
      <c r="L4590" s="33">
        <v>3176.2</v>
      </c>
      <c r="M4590" s="33"/>
      <c r="N4590" s="33">
        <v>13819</v>
      </c>
      <c r="O4590" s="31">
        <v>-195</v>
      </c>
    </row>
    <row r="4591" spans="1:15" x14ac:dyDescent="0.25">
      <c r="A4591" s="30">
        <v>2</v>
      </c>
      <c r="B4591" s="31" t="s">
        <v>14</v>
      </c>
      <c r="C4591" s="31" t="s">
        <v>15</v>
      </c>
      <c r="D4591" s="31">
        <v>5</v>
      </c>
      <c r="E4591" s="31">
        <v>6</v>
      </c>
      <c r="F4591" s="32">
        <v>45809</v>
      </c>
      <c r="G4591" s="33">
        <v>15409.71</v>
      </c>
      <c r="H4591" s="31">
        <v>0</v>
      </c>
      <c r="I4591" s="31">
        <v>0</v>
      </c>
      <c r="J4591" s="33">
        <v>3522.83</v>
      </c>
      <c r="K4591" s="31">
        <v>619.23</v>
      </c>
      <c r="L4591" s="31">
        <v>48</v>
      </c>
      <c r="M4591" s="31"/>
      <c r="N4591" s="33">
        <v>19599.77</v>
      </c>
      <c r="O4591" s="31">
        <v>-69.599999999999994</v>
      </c>
    </row>
    <row r="4592" spans="1:15" x14ac:dyDescent="0.25">
      <c r="A4592" s="30">
        <v>123</v>
      </c>
      <c r="B4592" s="31" t="s">
        <v>125</v>
      </c>
      <c r="C4592" s="31" t="s">
        <v>15</v>
      </c>
      <c r="D4592" s="31">
        <v>8</v>
      </c>
      <c r="E4592" s="31">
        <v>7</v>
      </c>
      <c r="F4592" s="32">
        <v>45809</v>
      </c>
      <c r="G4592" s="33">
        <v>42115.95</v>
      </c>
      <c r="H4592" s="31">
        <v>0</v>
      </c>
      <c r="I4592" s="31">
        <v>0</v>
      </c>
      <c r="J4592" s="33">
        <v>13660.78</v>
      </c>
      <c r="K4592" s="33">
        <v>5959.73</v>
      </c>
      <c r="L4592" s="31">
        <v>79.959999999999994</v>
      </c>
      <c r="M4592" s="31"/>
      <c r="N4592" s="33">
        <v>61816.42</v>
      </c>
      <c r="O4592" s="33">
        <v>-1439.93</v>
      </c>
    </row>
    <row r="4593" spans="1:15" x14ac:dyDescent="0.25">
      <c r="A4593" s="30">
        <v>76</v>
      </c>
      <c r="B4593" s="31" t="s">
        <v>74</v>
      </c>
      <c r="C4593" s="31" t="s">
        <v>15</v>
      </c>
      <c r="D4593" s="31">
        <v>7</v>
      </c>
      <c r="E4593" s="31">
        <v>6</v>
      </c>
      <c r="F4593" s="32">
        <v>45809</v>
      </c>
      <c r="G4593" s="33">
        <v>17615.009999999998</v>
      </c>
      <c r="H4593" s="31">
        <v>0</v>
      </c>
      <c r="I4593" s="31">
        <v>0</v>
      </c>
      <c r="J4593" s="33">
        <v>7736.3</v>
      </c>
      <c r="K4593" s="33">
        <v>1253</v>
      </c>
      <c r="L4593" s="31">
        <v>16.5</v>
      </c>
      <c r="M4593" s="31"/>
      <c r="N4593" s="33">
        <v>26620.81</v>
      </c>
      <c r="O4593" s="31">
        <v>-385.99</v>
      </c>
    </row>
    <row r="4594" spans="1:15" x14ac:dyDescent="0.25">
      <c r="A4594" s="30">
        <v>42</v>
      </c>
      <c r="B4594" s="31" t="s">
        <v>60</v>
      </c>
      <c r="C4594" s="31" t="s">
        <v>15</v>
      </c>
      <c r="D4594" s="31">
        <v>8</v>
      </c>
      <c r="E4594" s="31">
        <v>6</v>
      </c>
      <c r="F4594" s="32">
        <v>45809</v>
      </c>
      <c r="G4594" s="33">
        <v>4816.79</v>
      </c>
      <c r="H4594" s="31">
        <v>0</v>
      </c>
      <c r="I4594" s="31">
        <v>0</v>
      </c>
      <c r="J4594" s="33">
        <v>2175.8200000000002</v>
      </c>
      <c r="K4594" s="31">
        <v>558.29</v>
      </c>
      <c r="L4594" s="31">
        <v>0</v>
      </c>
      <c r="M4594" s="31"/>
      <c r="N4594" s="33">
        <v>7550.9</v>
      </c>
      <c r="O4594" s="31">
        <v>-50</v>
      </c>
    </row>
    <row r="4595" spans="1:15" x14ac:dyDescent="0.25">
      <c r="A4595" s="30">
        <v>168</v>
      </c>
      <c r="B4595" s="31" t="s">
        <v>147</v>
      </c>
      <c r="C4595" s="31" t="s">
        <v>15</v>
      </c>
      <c r="D4595" s="31">
        <v>7</v>
      </c>
      <c r="E4595" s="31">
        <v>7</v>
      </c>
      <c r="F4595" s="32">
        <v>45809</v>
      </c>
      <c r="G4595" s="33">
        <v>15628.55</v>
      </c>
      <c r="H4595" s="31">
        <v>0</v>
      </c>
      <c r="I4595" s="33">
        <v>3527.92</v>
      </c>
      <c r="J4595" s="33">
        <v>3420.24</v>
      </c>
      <c r="K4595" s="33">
        <v>1612.69</v>
      </c>
      <c r="L4595" s="31">
        <v>65</v>
      </c>
      <c r="M4595" s="31"/>
      <c r="N4595" s="33">
        <v>24254.400000000001</v>
      </c>
      <c r="O4595" s="31">
        <v>-290</v>
      </c>
    </row>
    <row r="4596" spans="1:15" x14ac:dyDescent="0.25">
      <c r="A4596" s="30">
        <v>57</v>
      </c>
      <c r="B4596" s="31" t="s">
        <v>86</v>
      </c>
      <c r="C4596" s="31" t="s">
        <v>15</v>
      </c>
      <c r="D4596" s="31">
        <v>7</v>
      </c>
      <c r="E4596" s="31">
        <v>6</v>
      </c>
      <c r="F4596" s="32">
        <v>45809</v>
      </c>
      <c r="G4596" s="33">
        <v>21698.38</v>
      </c>
      <c r="H4596" s="33">
        <v>3150</v>
      </c>
      <c r="I4596" s="31">
        <v>0</v>
      </c>
      <c r="J4596" s="33">
        <v>13275.76</v>
      </c>
      <c r="K4596" s="33">
        <v>3628.13</v>
      </c>
      <c r="L4596" s="31">
        <v>164.96</v>
      </c>
      <c r="M4596" s="31"/>
      <c r="N4596" s="33">
        <v>41917.230000000003</v>
      </c>
      <c r="O4596" s="31">
        <v>-482.05</v>
      </c>
    </row>
    <row r="4597" spans="1:15" x14ac:dyDescent="0.25">
      <c r="A4597" s="30">
        <v>93</v>
      </c>
      <c r="B4597" s="31" t="s">
        <v>100</v>
      </c>
      <c r="C4597" s="31" t="s">
        <v>15</v>
      </c>
      <c r="D4597" s="31">
        <v>8</v>
      </c>
      <c r="E4597" s="31">
        <v>6</v>
      </c>
      <c r="F4597" s="32">
        <v>45809</v>
      </c>
      <c r="G4597" s="33">
        <v>19434.240000000002</v>
      </c>
      <c r="H4597" s="31">
        <v>0</v>
      </c>
      <c r="I4597" s="31">
        <v>750</v>
      </c>
      <c r="J4597" s="33">
        <v>6029.11</v>
      </c>
      <c r="K4597" s="33">
        <v>2837.39</v>
      </c>
      <c r="L4597" s="31">
        <v>262.75</v>
      </c>
      <c r="M4597" s="31"/>
      <c r="N4597" s="33">
        <v>29313.49</v>
      </c>
      <c r="O4597" s="31">
        <v>-216.76</v>
      </c>
    </row>
    <row r="4598" spans="1:15" x14ac:dyDescent="0.25">
      <c r="A4598" s="30">
        <v>74</v>
      </c>
      <c r="B4598" s="31" t="s">
        <v>80</v>
      </c>
      <c r="C4598" s="31" t="s">
        <v>36</v>
      </c>
      <c r="D4598" s="31">
        <v>8</v>
      </c>
      <c r="E4598" s="31">
        <v>7</v>
      </c>
      <c r="F4598" s="32">
        <v>45809</v>
      </c>
      <c r="G4598" s="33">
        <v>21687.64</v>
      </c>
      <c r="H4598" s="31">
        <v>0</v>
      </c>
      <c r="I4598" s="31">
        <v>90</v>
      </c>
      <c r="J4598" s="33">
        <v>3465.36</v>
      </c>
      <c r="K4598" s="33">
        <v>1092</v>
      </c>
      <c r="L4598" s="31">
        <v>149.65</v>
      </c>
      <c r="M4598" s="31"/>
      <c r="N4598" s="33">
        <v>26484.65</v>
      </c>
      <c r="O4598" s="33">
        <v>-1147.8</v>
      </c>
    </row>
    <row r="4599" spans="1:15" x14ac:dyDescent="0.25">
      <c r="A4599" s="30">
        <v>49</v>
      </c>
      <c r="B4599" s="31" t="s">
        <v>64</v>
      </c>
      <c r="C4599" s="31" t="s">
        <v>15</v>
      </c>
      <c r="D4599" s="31">
        <v>7</v>
      </c>
      <c r="E4599" s="31">
        <v>6</v>
      </c>
      <c r="F4599" s="32">
        <v>45809</v>
      </c>
      <c r="G4599" s="33">
        <v>7224.79</v>
      </c>
      <c r="H4599" s="31">
        <v>0</v>
      </c>
      <c r="I4599" s="33">
        <v>2933</v>
      </c>
      <c r="J4599" s="33">
        <v>3370.72</v>
      </c>
      <c r="K4599" s="33">
        <v>1058.6199999999999</v>
      </c>
      <c r="L4599" s="31">
        <v>570.99</v>
      </c>
      <c r="M4599" s="31"/>
      <c r="N4599" s="33">
        <v>15158.12</v>
      </c>
      <c r="O4599" s="31">
        <v>-232</v>
      </c>
    </row>
    <row r="4600" spans="1:15" x14ac:dyDescent="0.25">
      <c r="A4600" s="30">
        <v>99</v>
      </c>
      <c r="B4600" s="31" t="s">
        <v>85</v>
      </c>
      <c r="C4600" s="31" t="s">
        <v>15</v>
      </c>
      <c r="D4600" s="31">
        <v>8</v>
      </c>
      <c r="E4600" s="31">
        <v>6</v>
      </c>
      <c r="F4600" s="32">
        <v>45809</v>
      </c>
      <c r="G4600" s="33">
        <v>15606.73</v>
      </c>
      <c r="H4600" s="31">
        <v>0</v>
      </c>
      <c r="I4600" s="31">
        <v>305.25</v>
      </c>
      <c r="J4600" s="33">
        <v>5832.73</v>
      </c>
      <c r="K4600" s="33">
        <v>2412.34</v>
      </c>
      <c r="L4600" s="31">
        <v>15</v>
      </c>
      <c r="M4600" s="31"/>
      <c r="N4600" s="33">
        <v>24172.05</v>
      </c>
      <c r="O4600" s="31">
        <v>-887.84</v>
      </c>
    </row>
    <row r="4601" spans="1:15" ht="30" x14ac:dyDescent="0.25">
      <c r="A4601" s="30">
        <v>31</v>
      </c>
      <c r="B4601" s="31" t="s">
        <v>45</v>
      </c>
      <c r="C4601" s="31" t="s">
        <v>20</v>
      </c>
      <c r="D4601" s="31">
        <v>7</v>
      </c>
      <c r="E4601" s="31">
        <v>6</v>
      </c>
      <c r="F4601" s="32">
        <v>45809</v>
      </c>
      <c r="G4601" s="33">
        <v>21710</v>
      </c>
      <c r="H4601" s="31">
        <v>500</v>
      </c>
      <c r="I4601" s="31">
        <v>0</v>
      </c>
      <c r="J4601" s="33">
        <v>11561.6</v>
      </c>
      <c r="K4601" s="33">
        <v>2063.62</v>
      </c>
      <c r="L4601" s="31">
        <v>52</v>
      </c>
      <c r="M4601" s="31"/>
      <c r="N4601" s="33">
        <v>35887.22</v>
      </c>
      <c r="O4601" s="31">
        <v>-158.31</v>
      </c>
    </row>
    <row r="4602" spans="1:15" x14ac:dyDescent="0.25">
      <c r="A4602" s="30">
        <v>71</v>
      </c>
      <c r="B4602" s="31" t="s">
        <v>73</v>
      </c>
      <c r="C4602" s="31" t="s">
        <v>15</v>
      </c>
      <c r="D4602" s="31">
        <v>7</v>
      </c>
      <c r="E4602" s="31">
        <v>6</v>
      </c>
      <c r="F4602" s="32">
        <v>45809</v>
      </c>
      <c r="G4602" s="33">
        <v>10983</v>
      </c>
      <c r="H4602" s="31">
        <v>0</v>
      </c>
      <c r="I4602" s="31">
        <v>280</v>
      </c>
      <c r="J4602" s="33">
        <v>4088.1</v>
      </c>
      <c r="K4602" s="33">
        <v>1768.68</v>
      </c>
      <c r="L4602" s="31">
        <v>52.97</v>
      </c>
      <c r="M4602" s="31"/>
      <c r="N4602" s="33">
        <v>17172.75</v>
      </c>
      <c r="O4602" s="31">
        <v>-480.41</v>
      </c>
    </row>
    <row r="4603" spans="1:15" x14ac:dyDescent="0.25">
      <c r="A4603" s="30">
        <v>164</v>
      </c>
      <c r="B4603" s="31" t="s">
        <v>150</v>
      </c>
      <c r="C4603" s="31" t="s">
        <v>38</v>
      </c>
      <c r="D4603" s="31">
        <v>7</v>
      </c>
      <c r="E4603" s="31">
        <v>7</v>
      </c>
      <c r="F4603" s="32">
        <v>45809</v>
      </c>
      <c r="G4603" s="33">
        <v>27800.67</v>
      </c>
      <c r="H4603" s="33">
        <v>2400</v>
      </c>
      <c r="I4603" s="31">
        <v>0</v>
      </c>
      <c r="J4603" s="33">
        <v>9617.5</v>
      </c>
      <c r="K4603" s="33">
        <v>2909.5</v>
      </c>
      <c r="L4603" s="31">
        <v>41</v>
      </c>
      <c r="M4603" s="31"/>
      <c r="N4603" s="33">
        <v>42768.67</v>
      </c>
      <c r="O4603" s="31">
        <v>0</v>
      </c>
    </row>
    <row r="4604" spans="1:15" x14ac:dyDescent="0.25">
      <c r="A4604" s="30">
        <v>141</v>
      </c>
      <c r="B4604" s="31" t="s">
        <v>145</v>
      </c>
      <c r="C4604" s="31" t="s">
        <v>32</v>
      </c>
      <c r="D4604" s="31">
        <v>9</v>
      </c>
      <c r="E4604" s="31">
        <v>6</v>
      </c>
      <c r="F4604" s="32">
        <v>45809</v>
      </c>
      <c r="G4604" s="33">
        <v>20341</v>
      </c>
      <c r="H4604" s="31">
        <v>0</v>
      </c>
      <c r="I4604" s="31">
        <v>0</v>
      </c>
      <c r="J4604" s="33">
        <v>5576.14</v>
      </c>
      <c r="K4604" s="33">
        <v>1450.81</v>
      </c>
      <c r="L4604" s="31">
        <v>0</v>
      </c>
      <c r="M4604" s="31"/>
      <c r="N4604" s="33">
        <v>27367.95</v>
      </c>
      <c r="O4604" s="31">
        <v>-354.38</v>
      </c>
    </row>
    <row r="4605" spans="1:15" x14ac:dyDescent="0.25">
      <c r="A4605" s="30">
        <v>4</v>
      </c>
      <c r="B4605" s="31" t="s">
        <v>37</v>
      </c>
      <c r="C4605" s="31" t="s">
        <v>38</v>
      </c>
      <c r="D4605" s="31">
        <v>5</v>
      </c>
      <c r="E4605" s="31">
        <v>6</v>
      </c>
      <c r="F4605" s="32">
        <v>45809</v>
      </c>
      <c r="G4605" s="33">
        <v>29359.45</v>
      </c>
      <c r="H4605" s="33">
        <v>3275</v>
      </c>
      <c r="I4605" s="31">
        <v>0</v>
      </c>
      <c r="J4605" s="33">
        <v>12166.12</v>
      </c>
      <c r="K4605" s="33">
        <v>5434.09</v>
      </c>
      <c r="L4605" s="31">
        <v>986.25</v>
      </c>
      <c r="M4605" s="31"/>
      <c r="N4605" s="33">
        <v>51220.91</v>
      </c>
      <c r="O4605" s="31">
        <v>-416.69</v>
      </c>
    </row>
    <row r="4606" spans="1:15" x14ac:dyDescent="0.25">
      <c r="A4606" s="30">
        <v>134</v>
      </c>
      <c r="B4606" s="31" t="s">
        <v>114</v>
      </c>
      <c r="C4606" s="31" t="s">
        <v>32</v>
      </c>
      <c r="D4606" s="31">
        <v>9</v>
      </c>
      <c r="E4606" s="31">
        <v>6</v>
      </c>
      <c r="F4606" s="32">
        <v>45809</v>
      </c>
      <c r="G4606" s="33">
        <v>23700.93</v>
      </c>
      <c r="H4606" s="31">
        <v>0</v>
      </c>
      <c r="I4606" s="31">
        <v>0</v>
      </c>
      <c r="J4606" s="33">
        <v>5493.86</v>
      </c>
      <c r="K4606" s="33">
        <v>1966.41</v>
      </c>
      <c r="L4606" s="31">
        <v>12</v>
      </c>
      <c r="M4606" s="31"/>
      <c r="N4606" s="33">
        <v>31173.200000000001</v>
      </c>
      <c r="O4606" s="31">
        <v>-444.88</v>
      </c>
    </row>
    <row r="4607" spans="1:15" x14ac:dyDescent="0.25">
      <c r="A4607" s="30">
        <v>124</v>
      </c>
      <c r="B4607" s="31" t="s">
        <v>121</v>
      </c>
      <c r="C4607" s="31" t="s">
        <v>38</v>
      </c>
      <c r="D4607" s="31">
        <v>8</v>
      </c>
      <c r="E4607" s="31">
        <v>7</v>
      </c>
      <c r="F4607" s="32">
        <v>45809</v>
      </c>
      <c r="G4607" s="33">
        <v>49838.58</v>
      </c>
      <c r="H4607" s="33">
        <v>14820</v>
      </c>
      <c r="I4607" s="33">
        <v>3800</v>
      </c>
      <c r="J4607" s="33">
        <v>28490.18</v>
      </c>
      <c r="K4607" s="33">
        <v>3949.25</v>
      </c>
      <c r="L4607" s="33">
        <v>6494.68</v>
      </c>
      <c r="M4607" s="33"/>
      <c r="N4607" s="33">
        <v>107392.69</v>
      </c>
      <c r="O4607" s="31">
        <v>-303.33</v>
      </c>
    </row>
    <row r="4608" spans="1:15" x14ac:dyDescent="0.25">
      <c r="A4608" s="30">
        <v>29</v>
      </c>
      <c r="B4608" s="31" t="s">
        <v>47</v>
      </c>
      <c r="C4608" s="31" t="s">
        <v>15</v>
      </c>
      <c r="D4608" s="31">
        <v>7</v>
      </c>
      <c r="E4608" s="31">
        <v>6</v>
      </c>
      <c r="F4608" s="32">
        <v>45809</v>
      </c>
      <c r="G4608" s="33">
        <v>8735</v>
      </c>
      <c r="H4608" s="31">
        <v>340</v>
      </c>
      <c r="I4608" s="31">
        <v>80</v>
      </c>
      <c r="J4608" s="33">
        <v>4344.5</v>
      </c>
      <c r="K4608" s="33">
        <v>1293</v>
      </c>
      <c r="L4608" s="31">
        <v>162.97999999999999</v>
      </c>
      <c r="M4608" s="31"/>
      <c r="N4608" s="33">
        <v>14955.48</v>
      </c>
      <c r="O4608" s="31">
        <v>-205.32</v>
      </c>
    </row>
    <row r="4609" spans="1:15" x14ac:dyDescent="0.25">
      <c r="A4609" s="30">
        <v>43</v>
      </c>
      <c r="B4609" s="31" t="s">
        <v>75</v>
      </c>
      <c r="C4609" s="31" t="s">
        <v>15</v>
      </c>
      <c r="D4609" s="31">
        <v>10</v>
      </c>
      <c r="E4609" s="31">
        <v>6</v>
      </c>
      <c r="F4609" s="32">
        <v>45809</v>
      </c>
      <c r="G4609" s="33">
        <v>17011.45</v>
      </c>
      <c r="H4609" s="31">
        <v>0</v>
      </c>
      <c r="I4609" s="31">
        <v>0</v>
      </c>
      <c r="J4609" s="33">
        <v>4575.78</v>
      </c>
      <c r="K4609" s="33">
        <v>1360.12</v>
      </c>
      <c r="L4609" s="31">
        <v>293.22000000000003</v>
      </c>
      <c r="M4609" s="31"/>
      <c r="N4609" s="33">
        <v>23240.57</v>
      </c>
      <c r="O4609" s="31">
        <v>-119</v>
      </c>
    </row>
    <row r="4610" spans="1:15" x14ac:dyDescent="0.25">
      <c r="A4610" s="30">
        <v>13</v>
      </c>
      <c r="B4610" s="31" t="s">
        <v>25</v>
      </c>
      <c r="C4610" s="31" t="s">
        <v>15</v>
      </c>
      <c r="D4610" s="31">
        <v>6</v>
      </c>
      <c r="E4610" s="31">
        <v>6</v>
      </c>
      <c r="F4610" s="32">
        <v>45809</v>
      </c>
      <c r="G4610" s="33">
        <v>13311.76</v>
      </c>
      <c r="H4610" s="31">
        <v>0</v>
      </c>
      <c r="I4610" s="33">
        <v>2800</v>
      </c>
      <c r="J4610" s="33">
        <v>4262.75</v>
      </c>
      <c r="K4610" s="33">
        <v>1255.3</v>
      </c>
      <c r="L4610" s="31">
        <v>17</v>
      </c>
      <c r="M4610" s="31"/>
      <c r="N4610" s="33">
        <v>21646.81</v>
      </c>
      <c r="O4610" s="31">
        <v>-292.5</v>
      </c>
    </row>
    <row r="4611" spans="1:15" x14ac:dyDescent="0.25">
      <c r="A4611" s="30">
        <v>36</v>
      </c>
      <c r="B4611" s="31" t="s">
        <v>52</v>
      </c>
      <c r="C4611" s="31" t="s">
        <v>15</v>
      </c>
      <c r="D4611" s="31">
        <v>7</v>
      </c>
      <c r="E4611" s="31">
        <v>6</v>
      </c>
      <c r="F4611" s="32">
        <v>45809</v>
      </c>
      <c r="G4611" s="33">
        <v>29090.51</v>
      </c>
      <c r="H4611" s="31">
        <v>0</v>
      </c>
      <c r="I4611" s="33">
        <v>3790</v>
      </c>
      <c r="J4611" s="33">
        <v>13609.8</v>
      </c>
      <c r="K4611" s="33">
        <v>3963.03</v>
      </c>
      <c r="L4611" s="31">
        <v>20</v>
      </c>
      <c r="M4611" s="31"/>
      <c r="N4611" s="33">
        <v>50473.34</v>
      </c>
      <c r="O4611" s="33">
        <v>-1190.1300000000001</v>
      </c>
    </row>
    <row r="4612" spans="1:15" x14ac:dyDescent="0.25">
      <c r="A4612" s="30">
        <v>16</v>
      </c>
      <c r="B4612" s="31" t="s">
        <v>27</v>
      </c>
      <c r="C4612" s="31" t="s">
        <v>15</v>
      </c>
      <c r="D4612" s="31">
        <v>7</v>
      </c>
      <c r="E4612" s="31">
        <v>7</v>
      </c>
      <c r="F4612" s="32">
        <v>45809</v>
      </c>
      <c r="G4612" s="33">
        <v>11122.08</v>
      </c>
      <c r="H4612" s="31">
        <v>0</v>
      </c>
      <c r="I4612" s="33">
        <v>1855</v>
      </c>
      <c r="J4612" s="33">
        <v>3680.27</v>
      </c>
      <c r="K4612" s="33">
        <v>1578.7</v>
      </c>
      <c r="L4612" s="33">
        <v>5196</v>
      </c>
      <c r="M4612" s="33"/>
      <c r="N4612" s="33">
        <v>23432.05</v>
      </c>
      <c r="O4612" s="31">
        <v>-221.51</v>
      </c>
    </row>
    <row r="4613" spans="1:15" x14ac:dyDescent="0.25">
      <c r="A4613" s="30">
        <v>33</v>
      </c>
      <c r="B4613" s="31" t="s">
        <v>44</v>
      </c>
      <c r="C4613" s="31" t="s">
        <v>32</v>
      </c>
      <c r="D4613" s="31">
        <v>6</v>
      </c>
      <c r="E4613" s="31">
        <v>6</v>
      </c>
      <c r="F4613" s="32">
        <v>45809</v>
      </c>
      <c r="G4613" s="33">
        <v>11909</v>
      </c>
      <c r="H4613" s="31">
        <v>0</v>
      </c>
      <c r="I4613" s="31">
        <v>180</v>
      </c>
      <c r="J4613" s="33">
        <v>2252.87</v>
      </c>
      <c r="K4613" s="31">
        <v>893.28</v>
      </c>
      <c r="L4613" s="31">
        <v>0</v>
      </c>
      <c r="M4613" s="31"/>
      <c r="N4613" s="33">
        <v>15235.15</v>
      </c>
      <c r="O4613" s="31">
        <v>-255</v>
      </c>
    </row>
    <row r="4614" spans="1:15" x14ac:dyDescent="0.25">
      <c r="A4614" s="30">
        <v>28</v>
      </c>
      <c r="B4614" s="31" t="s">
        <v>46</v>
      </c>
      <c r="C4614" s="31" t="s">
        <v>15</v>
      </c>
      <c r="D4614" s="31">
        <v>8</v>
      </c>
      <c r="E4614" s="31">
        <v>6</v>
      </c>
      <c r="F4614" s="32">
        <v>45809</v>
      </c>
      <c r="G4614" s="33">
        <v>5390</v>
      </c>
      <c r="H4614" s="31">
        <v>50</v>
      </c>
      <c r="I4614" s="31">
        <v>0</v>
      </c>
      <c r="J4614" s="33">
        <v>3084.5</v>
      </c>
      <c r="K4614" s="33">
        <v>2045.5</v>
      </c>
      <c r="L4614" s="31">
        <v>67.98</v>
      </c>
      <c r="M4614" s="31"/>
      <c r="N4614" s="33">
        <v>10637.98</v>
      </c>
      <c r="O4614" s="31">
        <v>0</v>
      </c>
    </row>
    <row r="4615" spans="1:15" x14ac:dyDescent="0.25">
      <c r="A4615" s="30">
        <v>11</v>
      </c>
      <c r="B4615" s="31" t="s">
        <v>22</v>
      </c>
      <c r="C4615" s="31" t="s">
        <v>15</v>
      </c>
      <c r="D4615" s="31">
        <v>6</v>
      </c>
      <c r="E4615" s="31">
        <v>6</v>
      </c>
      <c r="F4615" s="32">
        <v>45809</v>
      </c>
      <c r="G4615" s="33">
        <v>8162.58</v>
      </c>
      <c r="H4615" s="31">
        <v>0</v>
      </c>
      <c r="I4615" s="33">
        <v>3000</v>
      </c>
      <c r="J4615" s="33">
        <v>3889.82</v>
      </c>
      <c r="K4615" s="31">
        <v>839.8</v>
      </c>
      <c r="L4615" s="31">
        <v>175.97</v>
      </c>
      <c r="M4615" s="31"/>
      <c r="N4615" s="33">
        <v>16068.17</v>
      </c>
      <c r="O4615" s="31">
        <v>-515.84</v>
      </c>
    </row>
    <row r="4616" spans="1:15" x14ac:dyDescent="0.25">
      <c r="A4616" s="30">
        <v>34</v>
      </c>
      <c r="B4616" s="31" t="s">
        <v>48</v>
      </c>
      <c r="C4616" s="31" t="s">
        <v>15</v>
      </c>
      <c r="D4616" s="31">
        <v>7</v>
      </c>
      <c r="E4616" s="31">
        <v>6</v>
      </c>
      <c r="F4616" s="32">
        <v>45809</v>
      </c>
      <c r="G4616" s="33">
        <v>15578.34</v>
      </c>
      <c r="H4616" s="31">
        <v>0</v>
      </c>
      <c r="I4616" s="31">
        <v>875</v>
      </c>
      <c r="J4616" s="33">
        <v>4728.1400000000003</v>
      </c>
      <c r="K4616" s="33">
        <v>2143.4699999999998</v>
      </c>
      <c r="L4616" s="31">
        <v>69.25</v>
      </c>
      <c r="M4616" s="31"/>
      <c r="N4616" s="33">
        <v>23394.2</v>
      </c>
      <c r="O4616" s="31">
        <v>-422.26</v>
      </c>
    </row>
    <row r="4617" spans="1:15" x14ac:dyDescent="0.25">
      <c r="A4617" s="30">
        <v>165</v>
      </c>
      <c r="B4617" s="31" t="s">
        <v>154</v>
      </c>
      <c r="C4617" s="31" t="s">
        <v>38</v>
      </c>
      <c r="D4617" s="31">
        <v>6</v>
      </c>
      <c r="E4617" s="31">
        <v>7</v>
      </c>
      <c r="F4617" s="32">
        <v>45809</v>
      </c>
      <c r="G4617" s="33">
        <v>37252.31</v>
      </c>
      <c r="H4617" s="31">
        <v>0</v>
      </c>
      <c r="I4617" s="33">
        <v>4710.5</v>
      </c>
      <c r="J4617" s="33">
        <v>12461.01</v>
      </c>
      <c r="K4617" s="33">
        <v>6005.3</v>
      </c>
      <c r="L4617" s="31">
        <v>0</v>
      </c>
      <c r="M4617" s="31"/>
      <c r="N4617" s="33">
        <v>60429.120000000003</v>
      </c>
      <c r="O4617" s="31">
        <v>0</v>
      </c>
    </row>
    <row r="4618" spans="1:15" x14ac:dyDescent="0.25">
      <c r="A4618" s="30">
        <v>114</v>
      </c>
      <c r="B4618" s="31" t="s">
        <v>115</v>
      </c>
      <c r="C4618" s="31" t="s">
        <v>15</v>
      </c>
      <c r="D4618" s="31">
        <v>7</v>
      </c>
      <c r="E4618" s="31">
        <v>6</v>
      </c>
      <c r="F4618" s="32">
        <v>45809</v>
      </c>
      <c r="G4618" s="33">
        <v>9347.83</v>
      </c>
      <c r="H4618" s="31">
        <v>0</v>
      </c>
      <c r="I4618" s="33">
        <v>1360</v>
      </c>
      <c r="J4618" s="33">
        <v>2973.95</v>
      </c>
      <c r="K4618" s="33">
        <v>1456.31</v>
      </c>
      <c r="L4618" s="31">
        <v>30</v>
      </c>
      <c r="M4618" s="31"/>
      <c r="N4618" s="33">
        <v>15168.09</v>
      </c>
      <c r="O4618" s="31">
        <v>7.38</v>
      </c>
    </row>
    <row r="4619" spans="1:15" x14ac:dyDescent="0.25">
      <c r="A4619" s="30">
        <v>18</v>
      </c>
      <c r="B4619" s="31" t="s">
        <v>29</v>
      </c>
      <c r="C4619" s="31" t="s">
        <v>15</v>
      </c>
      <c r="D4619" s="31">
        <v>6</v>
      </c>
      <c r="E4619" s="31">
        <v>6</v>
      </c>
      <c r="F4619" s="32">
        <v>45809</v>
      </c>
      <c r="G4619" s="33">
        <v>2808.05</v>
      </c>
      <c r="H4619" s="31">
        <v>0</v>
      </c>
      <c r="I4619" s="31">
        <v>156</v>
      </c>
      <c r="J4619" s="31">
        <v>599.44000000000005</v>
      </c>
      <c r="K4619" s="31">
        <v>262.06</v>
      </c>
      <c r="L4619" s="31">
        <v>546.84</v>
      </c>
      <c r="M4619" s="31"/>
      <c r="N4619" s="33">
        <v>4372.3900000000003</v>
      </c>
      <c r="O4619" s="31">
        <v>50</v>
      </c>
    </row>
    <row r="4620" spans="1:15" x14ac:dyDescent="0.25">
      <c r="A4620" s="30">
        <v>89</v>
      </c>
      <c r="B4620" s="31" t="s">
        <v>83</v>
      </c>
      <c r="C4620" s="31" t="s">
        <v>32</v>
      </c>
      <c r="D4620" s="31">
        <v>9</v>
      </c>
      <c r="E4620" s="31">
        <v>6</v>
      </c>
      <c r="F4620" s="32">
        <v>45809</v>
      </c>
      <c r="G4620" s="33">
        <v>21737.48</v>
      </c>
      <c r="H4620" s="31">
        <v>0</v>
      </c>
      <c r="I4620" s="31">
        <v>0</v>
      </c>
      <c r="J4620" s="33">
        <v>5171.03</v>
      </c>
      <c r="K4620" s="33">
        <v>1531.84</v>
      </c>
      <c r="L4620" s="31">
        <v>19.989999999999998</v>
      </c>
      <c r="M4620" s="31"/>
      <c r="N4620" s="33">
        <v>28460.34</v>
      </c>
      <c r="O4620" s="31">
        <v>-493.69</v>
      </c>
    </row>
    <row r="4621" spans="1:15" x14ac:dyDescent="0.25">
      <c r="A4621" s="30">
        <v>19</v>
      </c>
      <c r="B4621" s="31" t="s">
        <v>31</v>
      </c>
      <c r="C4621" s="31" t="s">
        <v>32</v>
      </c>
      <c r="D4621" s="31">
        <v>6</v>
      </c>
      <c r="E4621" s="31">
        <v>6</v>
      </c>
      <c r="F4621" s="32">
        <v>45809</v>
      </c>
      <c r="G4621" s="33">
        <v>13032.48</v>
      </c>
      <c r="H4621" s="31">
        <v>0</v>
      </c>
      <c r="I4621" s="33">
        <v>1365</v>
      </c>
      <c r="J4621" s="33">
        <v>2639.2</v>
      </c>
      <c r="K4621" s="31">
        <v>464.7</v>
      </c>
      <c r="L4621" s="31">
        <v>0</v>
      </c>
      <c r="M4621" s="31"/>
      <c r="N4621" s="33">
        <v>17501.38</v>
      </c>
      <c r="O4621" s="31">
        <v>-119.4</v>
      </c>
    </row>
    <row r="4622" spans="1:15" x14ac:dyDescent="0.25">
      <c r="A4622" s="30">
        <v>119</v>
      </c>
      <c r="B4622" s="31" t="s">
        <v>131</v>
      </c>
      <c r="C4622" s="31" t="s">
        <v>15</v>
      </c>
      <c r="D4622" s="31">
        <v>7</v>
      </c>
      <c r="E4622" s="31">
        <v>7</v>
      </c>
      <c r="F4622" s="32">
        <v>45809</v>
      </c>
      <c r="G4622" s="33">
        <v>38108.35</v>
      </c>
      <c r="H4622" s="31">
        <v>0</v>
      </c>
      <c r="I4622" s="33">
        <v>1475</v>
      </c>
      <c r="J4622" s="33">
        <v>13352.46</v>
      </c>
      <c r="K4622" s="33">
        <v>4555</v>
      </c>
      <c r="L4622" s="31">
        <v>170</v>
      </c>
      <c r="M4622" s="31"/>
      <c r="N4622" s="33">
        <v>57660.81</v>
      </c>
      <c r="O4622" s="31">
        <v>-740.6</v>
      </c>
    </row>
    <row r="4623" spans="1:15" x14ac:dyDescent="0.25">
      <c r="A4623" s="30">
        <v>139</v>
      </c>
      <c r="B4623" s="31" t="s">
        <v>139</v>
      </c>
      <c r="C4623" s="31" t="s">
        <v>38</v>
      </c>
      <c r="D4623" s="31">
        <v>9</v>
      </c>
      <c r="E4623" s="31">
        <v>7</v>
      </c>
      <c r="F4623" s="32">
        <v>45809</v>
      </c>
      <c r="G4623" s="33">
        <v>29347.040000000001</v>
      </c>
      <c r="H4623" s="31">
        <v>0</v>
      </c>
      <c r="I4623" s="31">
        <v>0</v>
      </c>
      <c r="J4623" s="33">
        <v>19053.14</v>
      </c>
      <c r="K4623" s="33">
        <v>7077.79</v>
      </c>
      <c r="L4623" s="31">
        <v>115</v>
      </c>
      <c r="M4623" s="31"/>
      <c r="N4623" s="33">
        <v>55592.97</v>
      </c>
      <c r="O4623" s="31">
        <v>-100</v>
      </c>
    </row>
    <row r="4624" spans="1:15" x14ac:dyDescent="0.25">
      <c r="A4624" s="30">
        <v>41</v>
      </c>
      <c r="B4624" s="31" t="s">
        <v>50</v>
      </c>
      <c r="C4624" s="31" t="s">
        <v>38</v>
      </c>
      <c r="D4624" s="31">
        <v>5</v>
      </c>
      <c r="E4624" s="31">
        <v>6</v>
      </c>
      <c r="F4624" s="32">
        <v>45809</v>
      </c>
      <c r="G4624" s="33">
        <v>30432.09</v>
      </c>
      <c r="H4624" s="31">
        <v>0</v>
      </c>
      <c r="I4624" s="31">
        <v>375</v>
      </c>
      <c r="J4624" s="33">
        <v>8951.7999999999993</v>
      </c>
      <c r="K4624" s="33">
        <v>1913.25</v>
      </c>
      <c r="L4624" s="33">
        <v>1529.3</v>
      </c>
      <c r="M4624" s="33"/>
      <c r="N4624" s="33">
        <v>43201.440000000002</v>
      </c>
      <c r="O4624" s="33">
        <v>-1817.11</v>
      </c>
    </row>
    <row r="4625" spans="1:15" x14ac:dyDescent="0.25">
      <c r="A4625" s="30">
        <v>64</v>
      </c>
      <c r="B4625" s="31" t="s">
        <v>70</v>
      </c>
      <c r="C4625" s="31" t="s">
        <v>32</v>
      </c>
      <c r="D4625" s="31">
        <v>9</v>
      </c>
      <c r="E4625" s="31">
        <v>6</v>
      </c>
      <c r="F4625" s="32">
        <v>45809</v>
      </c>
      <c r="G4625" s="33">
        <v>26909.78</v>
      </c>
      <c r="H4625" s="31">
        <v>0</v>
      </c>
      <c r="I4625" s="31">
        <v>500</v>
      </c>
      <c r="J4625" s="33">
        <v>7380.69</v>
      </c>
      <c r="K4625" s="33">
        <v>1806.98</v>
      </c>
      <c r="L4625" s="31">
        <v>21.99</v>
      </c>
      <c r="M4625" s="31"/>
      <c r="N4625" s="33">
        <v>36619.440000000002</v>
      </c>
      <c r="O4625" s="31">
        <v>-699.55</v>
      </c>
    </row>
    <row r="4626" spans="1:15" x14ac:dyDescent="0.25">
      <c r="A4626" s="30">
        <v>61</v>
      </c>
      <c r="B4626" s="31" t="s">
        <v>78</v>
      </c>
      <c r="C4626" s="31" t="s">
        <v>15</v>
      </c>
      <c r="D4626" s="31">
        <v>8</v>
      </c>
      <c r="E4626" s="31" t="s">
        <v>79</v>
      </c>
      <c r="F4626" s="32">
        <v>45809</v>
      </c>
      <c r="G4626" s="33">
        <v>18006.02</v>
      </c>
      <c r="H4626" s="31">
        <v>375</v>
      </c>
      <c r="I4626" s="31">
        <v>0</v>
      </c>
      <c r="J4626" s="33">
        <v>17419.400000000001</v>
      </c>
      <c r="K4626" s="31">
        <v>924.9</v>
      </c>
      <c r="L4626" s="31">
        <v>0</v>
      </c>
      <c r="M4626" s="31"/>
      <c r="N4626" s="33">
        <v>36725.32</v>
      </c>
      <c r="O4626" s="31">
        <v>-41.27</v>
      </c>
    </row>
    <row r="4627" spans="1:15" x14ac:dyDescent="0.25">
      <c r="A4627" s="30">
        <v>163</v>
      </c>
      <c r="B4627" s="31" t="s">
        <v>155</v>
      </c>
      <c r="C4627" s="31" t="s">
        <v>38</v>
      </c>
      <c r="D4627" s="31">
        <v>7</v>
      </c>
      <c r="E4627" s="31">
        <v>7</v>
      </c>
      <c r="F4627" s="32">
        <v>45809</v>
      </c>
      <c r="G4627" s="33">
        <v>21907.53</v>
      </c>
      <c r="H4627" s="31">
        <v>0</v>
      </c>
      <c r="I4627" s="31">
        <v>0</v>
      </c>
      <c r="J4627" s="33">
        <v>3867.3</v>
      </c>
      <c r="K4627" s="33">
        <v>2604.6999999999998</v>
      </c>
      <c r="L4627" s="31">
        <v>0</v>
      </c>
      <c r="M4627" s="31"/>
      <c r="N4627" s="33">
        <v>28379.53</v>
      </c>
      <c r="O4627" s="31">
        <v>0</v>
      </c>
    </row>
    <row r="4628" spans="1:15" ht="30" x14ac:dyDescent="0.25">
      <c r="A4628" s="30">
        <v>159</v>
      </c>
      <c r="B4628" s="31" t="s">
        <v>152</v>
      </c>
      <c r="C4628" s="31" t="s">
        <v>59</v>
      </c>
      <c r="D4628" s="31">
        <v>7</v>
      </c>
      <c r="E4628" s="31">
        <v>7</v>
      </c>
      <c r="F4628" s="32">
        <v>45809</v>
      </c>
      <c r="G4628" s="33">
        <v>33386</v>
      </c>
      <c r="H4628" s="31">
        <v>0</v>
      </c>
      <c r="I4628" s="31">
        <v>0</v>
      </c>
      <c r="J4628" s="33">
        <v>13532.72</v>
      </c>
      <c r="K4628" s="33">
        <v>6343.1</v>
      </c>
      <c r="L4628" s="31">
        <v>190</v>
      </c>
      <c r="M4628" s="31"/>
      <c r="N4628" s="33">
        <v>53451.82</v>
      </c>
      <c r="O4628" s="31">
        <v>0</v>
      </c>
    </row>
    <row r="4629" spans="1:15" x14ac:dyDescent="0.25">
      <c r="A4629" s="30">
        <v>126</v>
      </c>
      <c r="B4629" s="31" t="s">
        <v>106</v>
      </c>
      <c r="C4629" s="31" t="s">
        <v>15</v>
      </c>
      <c r="D4629" s="31">
        <v>8</v>
      </c>
      <c r="E4629" s="31">
        <v>6</v>
      </c>
      <c r="F4629" s="32">
        <v>45809</v>
      </c>
      <c r="G4629" s="33">
        <v>9284</v>
      </c>
      <c r="H4629" s="31">
        <v>0</v>
      </c>
      <c r="I4629" s="31">
        <v>970</v>
      </c>
      <c r="J4629" s="33">
        <v>4253.71</v>
      </c>
      <c r="K4629" s="33">
        <v>1356.01</v>
      </c>
      <c r="L4629" s="31">
        <v>30</v>
      </c>
      <c r="M4629" s="31"/>
      <c r="N4629" s="33">
        <v>15893.72</v>
      </c>
      <c r="O4629" s="31">
        <v>-430</v>
      </c>
    </row>
    <row r="4630" spans="1:15" ht="30" x14ac:dyDescent="0.25">
      <c r="A4630" s="30">
        <v>9</v>
      </c>
      <c r="B4630" s="31" t="s">
        <v>19</v>
      </c>
      <c r="C4630" s="31" t="s">
        <v>20</v>
      </c>
      <c r="D4630" s="31">
        <v>5</v>
      </c>
      <c r="E4630" s="31">
        <v>6</v>
      </c>
      <c r="F4630" s="32">
        <v>45809</v>
      </c>
      <c r="G4630" s="33">
        <v>16149.7</v>
      </c>
      <c r="H4630" s="31">
        <v>0</v>
      </c>
      <c r="I4630" s="31">
        <v>0</v>
      </c>
      <c r="J4630" s="33">
        <v>8290.2000000000007</v>
      </c>
      <c r="K4630" s="33">
        <v>1437.75</v>
      </c>
      <c r="L4630" s="31">
        <v>28</v>
      </c>
      <c r="M4630" s="31"/>
      <c r="N4630" s="33">
        <v>25905.65</v>
      </c>
      <c r="O4630" s="31">
        <v>0</v>
      </c>
    </row>
    <row r="4631" spans="1:15" x14ac:dyDescent="0.25">
      <c r="A4631" s="30">
        <v>48</v>
      </c>
      <c r="B4631" s="31" t="s">
        <v>95</v>
      </c>
      <c r="C4631" s="31" t="s">
        <v>36</v>
      </c>
      <c r="D4631" s="31">
        <v>8</v>
      </c>
      <c r="E4631" s="31">
        <v>6</v>
      </c>
      <c r="F4631" s="32">
        <v>45809</v>
      </c>
      <c r="G4631" s="33">
        <v>50920.959999999999</v>
      </c>
      <c r="H4631" s="31">
        <v>0</v>
      </c>
      <c r="I4631" s="33">
        <v>3167</v>
      </c>
      <c r="J4631" s="33">
        <v>12809.91</v>
      </c>
      <c r="K4631" s="33">
        <v>6797.26</v>
      </c>
      <c r="L4631" s="33">
        <v>2145.3000000000002</v>
      </c>
      <c r="M4631" s="33"/>
      <c r="N4631" s="33">
        <v>75840.429999999993</v>
      </c>
      <c r="O4631" s="33">
        <v>-3182.81</v>
      </c>
    </row>
    <row r="4632" spans="1:15" x14ac:dyDescent="0.25">
      <c r="A4632" s="30">
        <v>117</v>
      </c>
      <c r="B4632" s="31" t="s">
        <v>89</v>
      </c>
      <c r="C4632" s="31" t="s">
        <v>15</v>
      </c>
      <c r="D4632" s="31">
        <v>5</v>
      </c>
      <c r="E4632" s="31">
        <v>7</v>
      </c>
      <c r="F4632" s="32">
        <v>45809</v>
      </c>
      <c r="G4632" s="33">
        <v>3577.77</v>
      </c>
      <c r="H4632" s="31">
        <v>375</v>
      </c>
      <c r="I4632" s="31">
        <v>450</v>
      </c>
      <c r="J4632" s="33">
        <v>3158.12</v>
      </c>
      <c r="K4632" s="33">
        <v>2449.44</v>
      </c>
      <c r="L4632" s="31">
        <v>5</v>
      </c>
      <c r="M4632" s="31"/>
      <c r="N4632" s="33">
        <v>10015.33</v>
      </c>
      <c r="O4632" s="31">
        <v>-200</v>
      </c>
    </row>
    <row r="4633" spans="1:15" x14ac:dyDescent="0.25">
      <c r="A4633" s="30">
        <v>45</v>
      </c>
      <c r="B4633" s="31" t="s">
        <v>126</v>
      </c>
      <c r="C4633" s="31" t="s">
        <v>15</v>
      </c>
      <c r="D4633" s="31">
        <v>7</v>
      </c>
      <c r="E4633" s="31">
        <v>6</v>
      </c>
      <c r="F4633" s="32">
        <v>45809</v>
      </c>
      <c r="G4633" s="33">
        <v>26637.49</v>
      </c>
      <c r="H4633" s="31">
        <v>0</v>
      </c>
      <c r="I4633" s="31">
        <v>500</v>
      </c>
      <c r="J4633" s="33">
        <v>11771.46</v>
      </c>
      <c r="K4633" s="33">
        <v>2242.5700000000002</v>
      </c>
      <c r="L4633" s="31">
        <v>44.95</v>
      </c>
      <c r="M4633" s="31"/>
      <c r="N4633" s="33">
        <v>41196.47</v>
      </c>
      <c r="O4633" s="31">
        <v>-264.58999999999997</v>
      </c>
    </row>
    <row r="4634" spans="1:15" x14ac:dyDescent="0.25">
      <c r="A4634" s="30">
        <v>69</v>
      </c>
      <c r="B4634" s="31" t="s">
        <v>76</v>
      </c>
      <c r="C4634" s="31" t="s">
        <v>15</v>
      </c>
      <c r="D4634" s="31">
        <v>7</v>
      </c>
      <c r="E4634" s="31">
        <v>6</v>
      </c>
      <c r="F4634" s="32">
        <v>45809</v>
      </c>
      <c r="G4634" s="33">
        <v>10929.15</v>
      </c>
      <c r="H4634" s="31">
        <v>0</v>
      </c>
      <c r="I4634" s="31">
        <v>0</v>
      </c>
      <c r="J4634" s="33">
        <v>5605.6</v>
      </c>
      <c r="K4634" s="33">
        <v>1303.01</v>
      </c>
      <c r="L4634" s="31">
        <v>511.96</v>
      </c>
      <c r="M4634" s="31"/>
      <c r="N4634" s="33">
        <v>18349.72</v>
      </c>
      <c r="O4634" s="31">
        <v>-55</v>
      </c>
    </row>
    <row r="4635" spans="1:15" x14ac:dyDescent="0.25">
      <c r="A4635" s="30">
        <v>147</v>
      </c>
      <c r="B4635" s="31" t="s">
        <v>136</v>
      </c>
      <c r="C4635" s="31" t="s">
        <v>105</v>
      </c>
      <c r="D4635" s="31">
        <v>8</v>
      </c>
      <c r="E4635" s="31">
        <v>7</v>
      </c>
      <c r="F4635" s="32">
        <v>45809</v>
      </c>
      <c r="G4635" s="33">
        <v>36972.51</v>
      </c>
      <c r="H4635" s="31">
        <v>0</v>
      </c>
      <c r="I4635" s="31">
        <v>325</v>
      </c>
      <c r="J4635" s="33">
        <v>12523.9</v>
      </c>
      <c r="K4635" s="33">
        <v>6320.08</v>
      </c>
      <c r="L4635" s="31">
        <v>202</v>
      </c>
      <c r="M4635" s="31"/>
      <c r="N4635" s="33">
        <v>56343.49</v>
      </c>
      <c r="O4635" s="31">
        <v>-730.01</v>
      </c>
    </row>
    <row r="4636" spans="1:15" x14ac:dyDescent="0.25">
      <c r="A4636" s="30">
        <v>25</v>
      </c>
      <c r="B4636" s="31" t="s">
        <v>40</v>
      </c>
      <c r="C4636" s="31" t="s">
        <v>38</v>
      </c>
      <c r="D4636" s="31">
        <v>6</v>
      </c>
      <c r="E4636" s="31">
        <v>6</v>
      </c>
      <c r="F4636" s="32">
        <v>45809</v>
      </c>
      <c r="G4636" s="33">
        <v>30684.82</v>
      </c>
      <c r="H4636" s="31">
        <v>450</v>
      </c>
      <c r="I4636" s="31">
        <v>140</v>
      </c>
      <c r="J4636" s="33">
        <v>8013.84</v>
      </c>
      <c r="K4636" s="33">
        <v>1877.99</v>
      </c>
      <c r="L4636" s="31">
        <v>183.9</v>
      </c>
      <c r="M4636" s="31"/>
      <c r="N4636" s="33">
        <v>41350.550000000003</v>
      </c>
      <c r="O4636" s="33">
        <v>-1022.47</v>
      </c>
    </row>
    <row r="4637" spans="1:15" ht="30" x14ac:dyDescent="0.25">
      <c r="A4637" s="30">
        <v>87</v>
      </c>
      <c r="B4637" s="31" t="s">
        <v>81</v>
      </c>
      <c r="C4637" s="31" t="s">
        <v>20</v>
      </c>
      <c r="D4637" s="31">
        <v>8</v>
      </c>
      <c r="E4637" s="31">
        <v>7</v>
      </c>
      <c r="F4637" s="32">
        <v>45809</v>
      </c>
      <c r="G4637" s="33">
        <v>14058.01</v>
      </c>
      <c r="H4637" s="31">
        <v>0</v>
      </c>
      <c r="I4637" s="33">
        <v>2240</v>
      </c>
      <c r="J4637" s="33">
        <v>5865.22</v>
      </c>
      <c r="K4637" s="33">
        <v>3241.96</v>
      </c>
      <c r="L4637" s="33">
        <v>8301.0400000000009</v>
      </c>
      <c r="M4637" s="33"/>
      <c r="N4637" s="33">
        <v>33706.230000000003</v>
      </c>
      <c r="O4637" s="31">
        <v>-217.06</v>
      </c>
    </row>
    <row r="4638" spans="1:15" x14ac:dyDescent="0.25">
      <c r="A4638" s="30">
        <v>12</v>
      </c>
      <c r="B4638" s="31" t="s">
        <v>23</v>
      </c>
      <c r="C4638" s="31" t="s">
        <v>15</v>
      </c>
      <c r="D4638" s="31">
        <v>6</v>
      </c>
      <c r="E4638" s="31">
        <v>6</v>
      </c>
      <c r="F4638" s="32">
        <v>45809</v>
      </c>
      <c r="G4638" s="33">
        <v>8453.49</v>
      </c>
      <c r="H4638" s="31">
        <v>0</v>
      </c>
      <c r="I4638" s="31">
        <v>0</v>
      </c>
      <c r="J4638" s="33">
        <v>1470.63</v>
      </c>
      <c r="K4638" s="31">
        <v>248.75</v>
      </c>
      <c r="L4638" s="31">
        <v>27.5</v>
      </c>
      <c r="M4638" s="31"/>
      <c r="N4638" s="33">
        <v>10200.370000000001</v>
      </c>
      <c r="O4638" s="31">
        <v>-300</v>
      </c>
    </row>
    <row r="4639" spans="1:15" x14ac:dyDescent="0.25">
      <c r="A4639" s="30">
        <v>129</v>
      </c>
      <c r="B4639" s="31" t="s">
        <v>117</v>
      </c>
      <c r="C4639" s="31" t="s">
        <v>32</v>
      </c>
      <c r="D4639" s="31">
        <v>10</v>
      </c>
      <c r="E4639" s="31">
        <v>7</v>
      </c>
      <c r="F4639" s="32">
        <v>45809</v>
      </c>
      <c r="G4639" s="33">
        <v>19452.47</v>
      </c>
      <c r="H4639" s="33">
        <v>1629</v>
      </c>
      <c r="I4639" s="31">
        <v>428</v>
      </c>
      <c r="J4639" s="33">
        <v>16149.79</v>
      </c>
      <c r="K4639" s="33">
        <v>6038.52</v>
      </c>
      <c r="L4639" s="31">
        <v>140</v>
      </c>
      <c r="M4639" s="31"/>
      <c r="N4639" s="33">
        <v>43837.78</v>
      </c>
      <c r="O4639" s="31">
        <v>-583.66</v>
      </c>
    </row>
    <row r="4640" spans="1:15" x14ac:dyDescent="0.25">
      <c r="A4640" s="30">
        <v>27</v>
      </c>
      <c r="B4640" s="31" t="s">
        <v>42</v>
      </c>
      <c r="C4640" s="31" t="s">
        <v>15</v>
      </c>
      <c r="D4640" s="31">
        <v>6</v>
      </c>
      <c r="E4640" s="31">
        <v>6</v>
      </c>
      <c r="F4640" s="32">
        <v>45809</v>
      </c>
      <c r="G4640" s="33">
        <v>14951</v>
      </c>
      <c r="H4640" s="31">
        <v>0</v>
      </c>
      <c r="I4640" s="31">
        <v>490</v>
      </c>
      <c r="J4640" s="33">
        <v>6013</v>
      </c>
      <c r="K4640" s="33">
        <v>2329</v>
      </c>
      <c r="L4640" s="31">
        <v>29</v>
      </c>
      <c r="M4640" s="31"/>
      <c r="N4640" s="33">
        <v>23812</v>
      </c>
      <c r="O4640" s="31">
        <v>20.51</v>
      </c>
    </row>
    <row r="4641" spans="1:15" x14ac:dyDescent="0.25">
      <c r="A4641" s="30">
        <v>127</v>
      </c>
      <c r="B4641" s="31" t="s">
        <v>128</v>
      </c>
      <c r="C4641" s="31" t="s">
        <v>15</v>
      </c>
      <c r="D4641" s="31">
        <v>7</v>
      </c>
      <c r="E4641" s="31">
        <v>7</v>
      </c>
      <c r="F4641" s="32">
        <v>45809</v>
      </c>
      <c r="G4641" s="33">
        <v>29153.4</v>
      </c>
      <c r="H4641" s="33">
        <v>5000</v>
      </c>
      <c r="I4641" s="33">
        <v>1100</v>
      </c>
      <c r="J4641" s="33">
        <v>9004.26</v>
      </c>
      <c r="K4641" s="33">
        <v>4166.84</v>
      </c>
      <c r="L4641" s="31">
        <v>36</v>
      </c>
      <c r="M4641" s="31"/>
      <c r="N4641" s="33">
        <v>48460.5</v>
      </c>
      <c r="O4641" s="31">
        <v>-249.69</v>
      </c>
    </row>
    <row r="4642" spans="1:15" x14ac:dyDescent="0.25">
      <c r="A4642" s="30">
        <v>55</v>
      </c>
      <c r="B4642" s="31" t="s">
        <v>118</v>
      </c>
      <c r="C4642" s="31" t="s">
        <v>36</v>
      </c>
      <c r="D4642" s="31">
        <v>10</v>
      </c>
      <c r="E4642" s="31">
        <v>6</v>
      </c>
      <c r="F4642" s="32">
        <v>45809</v>
      </c>
      <c r="G4642" s="33">
        <v>34759.360000000001</v>
      </c>
      <c r="H4642" s="31">
        <v>261</v>
      </c>
      <c r="I4642" s="31">
        <v>660</v>
      </c>
      <c r="J4642" s="33">
        <v>9363.7999999999993</v>
      </c>
      <c r="K4642" s="33">
        <v>5276.87</v>
      </c>
      <c r="L4642" s="31">
        <v>360.96</v>
      </c>
      <c r="M4642" s="31"/>
      <c r="N4642" s="33">
        <v>50681.99</v>
      </c>
      <c r="O4642" s="31">
        <v>-442.64</v>
      </c>
    </row>
    <row r="4643" spans="1:15" x14ac:dyDescent="0.25">
      <c r="A4643" s="30">
        <v>35</v>
      </c>
      <c r="B4643" s="31" t="s">
        <v>61</v>
      </c>
      <c r="C4643" s="31" t="s">
        <v>15</v>
      </c>
      <c r="D4643" s="31">
        <v>9</v>
      </c>
      <c r="E4643" s="31">
        <v>6</v>
      </c>
      <c r="F4643" s="32">
        <v>45809</v>
      </c>
      <c r="G4643" s="33">
        <v>12383.47</v>
      </c>
      <c r="H4643" s="33">
        <v>1550</v>
      </c>
      <c r="I4643" s="31">
        <v>0</v>
      </c>
      <c r="J4643" s="33">
        <v>6206.56</v>
      </c>
      <c r="K4643" s="33">
        <v>2057.4299999999998</v>
      </c>
      <c r="L4643" s="31">
        <v>120.95</v>
      </c>
      <c r="M4643" s="31"/>
      <c r="N4643" s="33">
        <v>22318.41</v>
      </c>
      <c r="O4643" s="31">
        <v>-295</v>
      </c>
    </row>
    <row r="4644" spans="1:15" x14ac:dyDescent="0.25">
      <c r="A4644" s="30">
        <v>8</v>
      </c>
      <c r="B4644" s="31" t="s">
        <v>18</v>
      </c>
      <c r="C4644" s="31" t="s">
        <v>15</v>
      </c>
      <c r="D4644" s="31">
        <v>6</v>
      </c>
      <c r="E4644" s="31">
        <v>6</v>
      </c>
      <c r="F4644" s="32">
        <v>45809</v>
      </c>
      <c r="G4644" s="33">
        <v>6007.24</v>
      </c>
      <c r="H4644" s="31">
        <v>0</v>
      </c>
      <c r="I4644" s="33">
        <v>1300</v>
      </c>
      <c r="J4644" s="33">
        <v>5831.12</v>
      </c>
      <c r="K4644" s="33">
        <v>1055.54</v>
      </c>
      <c r="L4644" s="31">
        <v>8.98</v>
      </c>
      <c r="M4644" s="31"/>
      <c r="N4644" s="33">
        <v>14202.88</v>
      </c>
      <c r="O4644" s="31">
        <v>-85.94</v>
      </c>
    </row>
    <row r="4645" spans="1:15" x14ac:dyDescent="0.25">
      <c r="A4645" s="30">
        <v>59</v>
      </c>
      <c r="B4645" s="31" t="s">
        <v>144</v>
      </c>
      <c r="C4645" s="31" t="s">
        <v>15</v>
      </c>
      <c r="D4645" s="31">
        <v>8</v>
      </c>
      <c r="E4645" s="31">
        <v>7</v>
      </c>
      <c r="F4645" s="32">
        <v>45809</v>
      </c>
      <c r="G4645" s="33">
        <v>18147.75</v>
      </c>
      <c r="H4645" s="31">
        <v>0</v>
      </c>
      <c r="I4645" s="33">
        <v>1375</v>
      </c>
      <c r="J4645" s="33">
        <v>6083.91</v>
      </c>
      <c r="K4645" s="33">
        <v>2816.75</v>
      </c>
      <c r="L4645" s="33">
        <v>1643.06</v>
      </c>
      <c r="M4645" s="33"/>
      <c r="N4645" s="33">
        <v>30066.47</v>
      </c>
      <c r="O4645" s="31">
        <v>-821.94</v>
      </c>
    </row>
    <row r="4646" spans="1:15" x14ac:dyDescent="0.25">
      <c r="A4646" s="30">
        <v>97</v>
      </c>
      <c r="B4646" s="31" t="s">
        <v>96</v>
      </c>
      <c r="C4646" s="31" t="s">
        <v>15</v>
      </c>
      <c r="D4646" s="31">
        <v>8</v>
      </c>
      <c r="E4646" s="31">
        <v>7</v>
      </c>
      <c r="F4646" s="32">
        <v>45809</v>
      </c>
      <c r="G4646" s="33">
        <v>16719.61</v>
      </c>
      <c r="H4646" s="31">
        <v>120</v>
      </c>
      <c r="I4646" s="31">
        <v>785</v>
      </c>
      <c r="J4646" s="33">
        <v>13315.4</v>
      </c>
      <c r="K4646" s="33">
        <v>3125.84</v>
      </c>
      <c r="L4646" s="31">
        <v>70.430000000000007</v>
      </c>
      <c r="M4646" s="31"/>
      <c r="N4646" s="33">
        <v>34136.28</v>
      </c>
      <c r="O4646" s="31">
        <v>-6.51</v>
      </c>
    </row>
    <row r="4647" spans="1:15" x14ac:dyDescent="0.25">
      <c r="A4647" s="30">
        <v>68</v>
      </c>
      <c r="B4647" s="31" t="s">
        <v>72</v>
      </c>
      <c r="C4647" s="31" t="s">
        <v>32</v>
      </c>
      <c r="D4647" s="31">
        <v>6</v>
      </c>
      <c r="E4647" s="31">
        <v>7</v>
      </c>
      <c r="F4647" s="32">
        <v>45809</v>
      </c>
      <c r="G4647" s="33">
        <v>16287.52</v>
      </c>
      <c r="H4647" s="31">
        <v>0</v>
      </c>
      <c r="I4647" s="31">
        <v>450</v>
      </c>
      <c r="J4647" s="33">
        <v>4640.5</v>
      </c>
      <c r="K4647" s="33">
        <v>1307</v>
      </c>
      <c r="L4647" s="31">
        <v>503.96</v>
      </c>
      <c r="M4647" s="31"/>
      <c r="N4647" s="33">
        <v>23188.98</v>
      </c>
      <c r="O4647" s="31">
        <v>-353.36</v>
      </c>
    </row>
    <row r="4648" spans="1:15" x14ac:dyDescent="0.25">
      <c r="A4648" s="30">
        <v>121</v>
      </c>
      <c r="B4648" s="31" t="s">
        <v>116</v>
      </c>
      <c r="C4648" s="31" t="s">
        <v>15</v>
      </c>
      <c r="D4648" s="31">
        <v>7</v>
      </c>
      <c r="E4648" s="31">
        <v>7</v>
      </c>
      <c r="F4648" s="32">
        <v>45809</v>
      </c>
      <c r="G4648" s="33">
        <v>8993.67</v>
      </c>
      <c r="H4648" s="31">
        <v>0</v>
      </c>
      <c r="I4648" s="31">
        <v>0</v>
      </c>
      <c r="J4648" s="33">
        <v>4657.8</v>
      </c>
      <c r="K4648" s="31">
        <v>958.28</v>
      </c>
      <c r="L4648" s="31">
        <v>40</v>
      </c>
      <c r="M4648" s="31"/>
      <c r="N4648" s="33">
        <v>14649.75</v>
      </c>
      <c r="O4648" s="31">
        <v>-593.96</v>
      </c>
    </row>
    <row r="4649" spans="1:15" x14ac:dyDescent="0.25">
      <c r="A4649" s="30">
        <v>155</v>
      </c>
      <c r="B4649" s="31" t="s">
        <v>143</v>
      </c>
      <c r="C4649" s="31" t="s">
        <v>15</v>
      </c>
      <c r="D4649" s="31">
        <v>8</v>
      </c>
      <c r="E4649" s="31">
        <v>7</v>
      </c>
      <c r="F4649" s="32">
        <v>45809</v>
      </c>
      <c r="G4649" s="33">
        <v>14404.35</v>
      </c>
      <c r="H4649" s="31">
        <v>89</v>
      </c>
      <c r="I4649" s="33">
        <v>1087</v>
      </c>
      <c r="J4649" s="33">
        <v>4298.2</v>
      </c>
      <c r="K4649" s="33">
        <v>1930.5</v>
      </c>
      <c r="L4649" s="31">
        <v>586.48</v>
      </c>
      <c r="M4649" s="31"/>
      <c r="N4649" s="33">
        <v>22395.53</v>
      </c>
      <c r="O4649" s="31">
        <v>-118.63</v>
      </c>
    </row>
    <row r="4650" spans="1:15" x14ac:dyDescent="0.25">
      <c r="A4650" s="30">
        <v>21</v>
      </c>
      <c r="B4650" s="31" t="s">
        <v>33</v>
      </c>
      <c r="C4650" s="31" t="s">
        <v>15</v>
      </c>
      <c r="D4650" s="31">
        <v>6</v>
      </c>
      <c r="E4650" s="31">
        <v>6</v>
      </c>
      <c r="F4650" s="32">
        <v>45809</v>
      </c>
      <c r="G4650" s="33">
        <v>29830</v>
      </c>
      <c r="H4650" s="31">
        <v>0</v>
      </c>
      <c r="I4650" s="33">
        <v>1475</v>
      </c>
      <c r="J4650" s="33">
        <v>8918.23</v>
      </c>
      <c r="K4650" s="33">
        <v>2370.5500000000002</v>
      </c>
      <c r="L4650" s="31">
        <v>449.95</v>
      </c>
      <c r="M4650" s="31"/>
      <c r="N4650" s="33">
        <v>43043.73</v>
      </c>
      <c r="O4650" s="33">
        <v>-1431.9</v>
      </c>
    </row>
    <row r="4651" spans="1:15" ht="30" x14ac:dyDescent="0.25">
      <c r="A4651" s="30">
        <v>85</v>
      </c>
      <c r="B4651" s="31" t="s">
        <v>88</v>
      </c>
      <c r="C4651" s="31" t="s">
        <v>59</v>
      </c>
      <c r="D4651" s="31">
        <v>8</v>
      </c>
      <c r="E4651" s="31">
        <v>6</v>
      </c>
      <c r="F4651" s="32">
        <v>45809</v>
      </c>
      <c r="G4651" s="33">
        <v>8618.15</v>
      </c>
      <c r="H4651" s="31">
        <v>0</v>
      </c>
      <c r="I4651" s="33">
        <v>4857</v>
      </c>
      <c r="J4651" s="33">
        <v>3103.05</v>
      </c>
      <c r="K4651" s="31">
        <v>944.94</v>
      </c>
      <c r="L4651" s="33">
        <v>2875</v>
      </c>
      <c r="M4651" s="33"/>
      <c r="N4651" s="33">
        <v>20398.14</v>
      </c>
      <c r="O4651" s="31">
        <v>-116.43</v>
      </c>
    </row>
    <row r="4652" spans="1:15" x14ac:dyDescent="0.25">
      <c r="A4652" s="30">
        <v>113</v>
      </c>
      <c r="B4652" s="31" t="s">
        <v>109</v>
      </c>
      <c r="C4652" s="31" t="s">
        <v>32</v>
      </c>
      <c r="D4652" s="31">
        <v>6</v>
      </c>
      <c r="E4652" s="31">
        <v>7</v>
      </c>
      <c r="F4652" s="32">
        <v>45809</v>
      </c>
      <c r="G4652" s="33">
        <v>33919.24</v>
      </c>
      <c r="H4652" s="33">
        <v>5981.07</v>
      </c>
      <c r="I4652" s="31">
        <v>756.2</v>
      </c>
      <c r="J4652" s="33">
        <v>9575.1200000000008</v>
      </c>
      <c r="K4652" s="33">
        <v>3870.24</v>
      </c>
      <c r="L4652" s="31">
        <v>583.67999999999995</v>
      </c>
      <c r="M4652" s="31"/>
      <c r="N4652" s="33">
        <v>54685.55</v>
      </c>
      <c r="O4652" s="33">
        <v>-1285.0899999999999</v>
      </c>
    </row>
    <row r="4653" spans="1:15" x14ac:dyDescent="0.25">
      <c r="A4653" s="30">
        <v>143</v>
      </c>
      <c r="B4653" s="31" t="s">
        <v>132</v>
      </c>
      <c r="C4653" s="31" t="s">
        <v>32</v>
      </c>
      <c r="D4653" s="31">
        <v>8</v>
      </c>
      <c r="E4653" s="31">
        <v>7</v>
      </c>
      <c r="F4653" s="32">
        <v>45809</v>
      </c>
      <c r="G4653" s="33">
        <v>41674.629999999997</v>
      </c>
      <c r="H4653" s="31">
        <v>0</v>
      </c>
      <c r="I4653" s="31">
        <v>240</v>
      </c>
      <c r="J4653" s="33">
        <v>17528.990000000002</v>
      </c>
      <c r="K4653" s="33">
        <v>6670.47</v>
      </c>
      <c r="L4653" s="33">
        <v>2259.9699999999998</v>
      </c>
      <c r="M4653" s="33"/>
      <c r="N4653" s="33">
        <v>68374.06</v>
      </c>
      <c r="O4653" s="31">
        <v>-755.39</v>
      </c>
    </row>
    <row r="4654" spans="1:15" x14ac:dyDescent="0.25">
      <c r="A4654" s="30">
        <v>100</v>
      </c>
      <c r="B4654" s="31" t="s">
        <v>103</v>
      </c>
      <c r="C4654" s="31" t="s">
        <v>15</v>
      </c>
      <c r="D4654" s="31">
        <v>8</v>
      </c>
      <c r="E4654" s="31">
        <v>6</v>
      </c>
      <c r="F4654" s="32">
        <v>45809</v>
      </c>
      <c r="G4654" s="33">
        <v>8944</v>
      </c>
      <c r="H4654" s="31">
        <v>0</v>
      </c>
      <c r="I4654" s="31">
        <v>0</v>
      </c>
      <c r="J4654" s="33">
        <v>4135.03</v>
      </c>
      <c r="K4654" s="33">
        <v>1036.31</v>
      </c>
      <c r="L4654" s="31">
        <v>0</v>
      </c>
      <c r="M4654" s="31"/>
      <c r="N4654" s="33">
        <v>14115.34</v>
      </c>
      <c r="O4654" s="31">
        <v>0</v>
      </c>
    </row>
    <row r="4655" spans="1:15" x14ac:dyDescent="0.25">
      <c r="A4655" s="30">
        <v>56</v>
      </c>
      <c r="B4655" s="31" t="s">
        <v>55</v>
      </c>
      <c r="C4655" s="31" t="s">
        <v>15</v>
      </c>
      <c r="D4655" s="31">
        <v>6</v>
      </c>
      <c r="E4655" s="31">
        <v>6</v>
      </c>
      <c r="F4655" s="32">
        <v>45809</v>
      </c>
      <c r="G4655" s="33">
        <v>9174.36</v>
      </c>
      <c r="H4655" s="31">
        <v>0</v>
      </c>
      <c r="I4655" s="31">
        <v>0</v>
      </c>
      <c r="J4655" s="33">
        <v>8719.5300000000007</v>
      </c>
      <c r="K4655" s="33">
        <v>1115.5999999999999</v>
      </c>
      <c r="L4655" s="31">
        <v>4.99</v>
      </c>
      <c r="M4655" s="31"/>
      <c r="N4655" s="33">
        <v>19014.48</v>
      </c>
      <c r="O4655" s="31">
        <v>-62.2</v>
      </c>
    </row>
    <row r="4656" spans="1:15" ht="30" x14ac:dyDescent="0.25">
      <c r="A4656" s="30">
        <v>98</v>
      </c>
      <c r="B4656" s="31" t="s">
        <v>133</v>
      </c>
      <c r="C4656" s="31" t="s">
        <v>59</v>
      </c>
      <c r="D4656" s="31">
        <v>8</v>
      </c>
      <c r="E4656" s="31">
        <v>6</v>
      </c>
      <c r="F4656" s="32">
        <v>45809</v>
      </c>
      <c r="G4656" s="33">
        <v>10935.81</v>
      </c>
      <c r="H4656" s="31">
        <v>0</v>
      </c>
      <c r="I4656" s="31">
        <v>450</v>
      </c>
      <c r="J4656" s="33">
        <v>3114.44</v>
      </c>
      <c r="K4656" s="31">
        <v>671.05</v>
      </c>
      <c r="L4656" s="31">
        <v>30</v>
      </c>
      <c r="M4656" s="31"/>
      <c r="N4656" s="33">
        <v>15201.3</v>
      </c>
      <c r="O4656" s="31">
        <v>-603.66</v>
      </c>
    </row>
    <row r="4657" spans="1:15" ht="30" x14ac:dyDescent="0.25">
      <c r="A4657" s="30">
        <v>95</v>
      </c>
      <c r="B4657" s="31" t="s">
        <v>98</v>
      </c>
      <c r="C4657" s="31" t="s">
        <v>59</v>
      </c>
      <c r="D4657" s="31">
        <v>7</v>
      </c>
      <c r="E4657" s="31">
        <v>7</v>
      </c>
      <c r="F4657" s="32">
        <v>45809</v>
      </c>
      <c r="G4657" s="33">
        <v>15792.08</v>
      </c>
      <c r="H4657" s="31">
        <v>0</v>
      </c>
      <c r="I4657" s="33">
        <v>1402</v>
      </c>
      <c r="J4657" s="33">
        <v>4060.54</v>
      </c>
      <c r="K4657" s="33">
        <v>1633.9</v>
      </c>
      <c r="L4657" s="31">
        <v>158.69999999999999</v>
      </c>
      <c r="M4657" s="31"/>
      <c r="N4657" s="33">
        <v>23047.22</v>
      </c>
      <c r="O4657" s="31">
        <v>-322.33</v>
      </c>
    </row>
    <row r="4658" spans="1:15" x14ac:dyDescent="0.25">
      <c r="A4658" s="30">
        <v>62</v>
      </c>
      <c r="B4658" s="31" t="s">
        <v>63</v>
      </c>
      <c r="C4658" s="31" t="s">
        <v>15</v>
      </c>
      <c r="D4658" s="31">
        <v>9</v>
      </c>
      <c r="E4658" s="31">
        <v>6</v>
      </c>
      <c r="F4658" s="32">
        <v>45809</v>
      </c>
      <c r="G4658" s="33">
        <v>10850.66</v>
      </c>
      <c r="H4658" s="31">
        <v>0</v>
      </c>
      <c r="I4658" s="33">
        <v>1850</v>
      </c>
      <c r="J4658" s="33">
        <v>6149.74</v>
      </c>
      <c r="K4658" s="33">
        <v>1728.49</v>
      </c>
      <c r="L4658" s="31">
        <v>220.89</v>
      </c>
      <c r="M4658" s="31"/>
      <c r="N4658" s="33">
        <v>20799.78</v>
      </c>
      <c r="O4658" s="31">
        <v>-327.22000000000003</v>
      </c>
    </row>
    <row r="4659" spans="1:15" x14ac:dyDescent="0.25">
      <c r="A4659" s="30">
        <v>128</v>
      </c>
      <c r="B4659" s="31" t="s">
        <v>111</v>
      </c>
      <c r="C4659" s="31" t="s">
        <v>15</v>
      </c>
      <c r="D4659" s="31">
        <v>7</v>
      </c>
      <c r="E4659" s="31">
        <v>6</v>
      </c>
      <c r="F4659" s="32">
        <v>45809</v>
      </c>
      <c r="G4659" s="33">
        <v>5542</v>
      </c>
      <c r="H4659" s="31">
        <v>0</v>
      </c>
      <c r="I4659" s="31">
        <v>0</v>
      </c>
      <c r="J4659" s="33">
        <v>1718.95</v>
      </c>
      <c r="K4659" s="31">
        <v>681.26</v>
      </c>
      <c r="L4659" s="31">
        <v>64.989999999999995</v>
      </c>
      <c r="M4659" s="31"/>
      <c r="N4659" s="33">
        <v>8007.2</v>
      </c>
      <c r="O4659" s="31">
        <v>-90</v>
      </c>
    </row>
    <row r="4660" spans="1:15" x14ac:dyDescent="0.25">
      <c r="A4660" s="30">
        <v>60</v>
      </c>
      <c r="B4660" s="31" t="s">
        <v>67</v>
      </c>
      <c r="C4660" s="31" t="s">
        <v>15</v>
      </c>
      <c r="D4660" s="31">
        <v>7</v>
      </c>
      <c r="E4660" s="31">
        <v>6</v>
      </c>
      <c r="F4660" s="32">
        <v>45809</v>
      </c>
      <c r="G4660" s="33">
        <v>13565</v>
      </c>
      <c r="H4660" s="31">
        <v>0</v>
      </c>
      <c r="I4660" s="31">
        <v>940</v>
      </c>
      <c r="J4660" s="33">
        <v>6434</v>
      </c>
      <c r="K4660" s="33">
        <v>1368.5</v>
      </c>
      <c r="L4660" s="33">
        <v>1750.81</v>
      </c>
      <c r="M4660" s="33"/>
      <c r="N4660" s="33">
        <v>24058.31</v>
      </c>
      <c r="O4660" s="31">
        <v>-216.17</v>
      </c>
    </row>
    <row r="4661" spans="1:15" x14ac:dyDescent="0.25">
      <c r="A4661" s="30">
        <v>17</v>
      </c>
      <c r="B4661" s="31" t="s">
        <v>28</v>
      </c>
      <c r="C4661" s="31" t="s">
        <v>15</v>
      </c>
      <c r="D4661" s="31">
        <v>7</v>
      </c>
      <c r="E4661" s="31">
        <v>6</v>
      </c>
      <c r="F4661" s="32">
        <v>45809</v>
      </c>
      <c r="G4661" s="33">
        <v>12208.35</v>
      </c>
      <c r="H4661" s="31">
        <v>0</v>
      </c>
      <c r="I4661" s="33">
        <v>3169</v>
      </c>
      <c r="J4661" s="33">
        <v>6121.25</v>
      </c>
      <c r="K4661" s="33">
        <v>2268.85</v>
      </c>
      <c r="L4661" s="31">
        <v>992.88</v>
      </c>
      <c r="M4661" s="31"/>
      <c r="N4661" s="33">
        <v>24760.33</v>
      </c>
      <c r="O4661" s="31">
        <v>-545.32000000000005</v>
      </c>
    </row>
    <row r="4662" spans="1:15" x14ac:dyDescent="0.25">
      <c r="A4662" s="30">
        <v>66</v>
      </c>
      <c r="B4662" s="31" t="s">
        <v>138</v>
      </c>
      <c r="C4662" s="31" t="s">
        <v>32</v>
      </c>
      <c r="D4662" s="31">
        <v>8</v>
      </c>
      <c r="E4662" s="31">
        <v>7</v>
      </c>
      <c r="F4662" s="32">
        <v>45809</v>
      </c>
      <c r="G4662" s="33">
        <v>84315.67</v>
      </c>
      <c r="H4662" s="33">
        <v>4576</v>
      </c>
      <c r="I4662" s="33">
        <v>1115</v>
      </c>
      <c r="J4662" s="33">
        <v>43374.22</v>
      </c>
      <c r="K4662" s="33">
        <v>14873.87</v>
      </c>
      <c r="L4662" s="31">
        <v>0</v>
      </c>
      <c r="M4662" s="31"/>
      <c r="N4662" s="33">
        <v>148254.76</v>
      </c>
      <c r="O4662" s="31">
        <v>-670.59</v>
      </c>
    </row>
    <row r="4663" spans="1:15" x14ac:dyDescent="0.25">
      <c r="A4663" s="30">
        <v>40</v>
      </c>
      <c r="B4663" s="31" t="s">
        <v>57</v>
      </c>
      <c r="C4663" s="31" t="s">
        <v>32</v>
      </c>
      <c r="D4663" s="31">
        <v>7</v>
      </c>
      <c r="E4663" s="31">
        <v>6</v>
      </c>
      <c r="F4663" s="32">
        <v>45809</v>
      </c>
      <c r="G4663" s="33">
        <v>33767.839999999997</v>
      </c>
      <c r="H4663" s="31">
        <v>0</v>
      </c>
      <c r="I4663" s="31">
        <v>460</v>
      </c>
      <c r="J4663" s="33">
        <v>10769.05</v>
      </c>
      <c r="K4663" s="33">
        <v>3032.86</v>
      </c>
      <c r="L4663" s="31">
        <v>130.59</v>
      </c>
      <c r="M4663" s="31"/>
      <c r="N4663" s="33">
        <v>48160.34</v>
      </c>
      <c r="O4663" s="31">
        <v>-662.07</v>
      </c>
    </row>
    <row r="4664" spans="1:15" x14ac:dyDescent="0.25">
      <c r="A4664" s="30">
        <v>32</v>
      </c>
      <c r="B4664" s="31" t="s">
        <v>49</v>
      </c>
      <c r="C4664" s="31" t="s">
        <v>15</v>
      </c>
      <c r="D4664" s="31">
        <v>7</v>
      </c>
      <c r="E4664" s="31">
        <v>7</v>
      </c>
      <c r="F4664" s="32">
        <v>45809</v>
      </c>
      <c r="G4664" s="33">
        <v>7464.2</v>
      </c>
      <c r="H4664" s="31">
        <v>0</v>
      </c>
      <c r="I4664" s="31">
        <v>0</v>
      </c>
      <c r="J4664" s="33">
        <v>2301.25</v>
      </c>
      <c r="K4664" s="31">
        <v>637.79999999999995</v>
      </c>
      <c r="L4664" s="31">
        <v>59.97</v>
      </c>
      <c r="M4664" s="31"/>
      <c r="N4664" s="33">
        <v>10463.219999999999</v>
      </c>
      <c r="O4664" s="31">
        <v>-271.11</v>
      </c>
    </row>
    <row r="4665" spans="1:15" x14ac:dyDescent="0.25">
      <c r="A4665" s="30">
        <v>88</v>
      </c>
      <c r="B4665" s="31" t="s">
        <v>92</v>
      </c>
      <c r="C4665" s="31" t="s">
        <v>15</v>
      </c>
      <c r="D4665" s="31">
        <v>7</v>
      </c>
      <c r="E4665" s="31">
        <v>7</v>
      </c>
      <c r="F4665" s="32">
        <v>45809</v>
      </c>
      <c r="G4665" s="33">
        <v>20769.18</v>
      </c>
      <c r="H4665" s="31">
        <v>800</v>
      </c>
      <c r="I4665" s="33">
        <v>4615</v>
      </c>
      <c r="J4665" s="33">
        <v>7522.17</v>
      </c>
      <c r="K4665" s="33">
        <v>3350.19</v>
      </c>
      <c r="L4665" s="31">
        <v>319.69</v>
      </c>
      <c r="M4665" s="31"/>
      <c r="N4665" s="33">
        <v>37376.230000000003</v>
      </c>
      <c r="O4665" s="31">
        <v>-670.44</v>
      </c>
    </row>
    <row r="4666" spans="1:15" x14ac:dyDescent="0.25">
      <c r="A4666" s="30">
        <v>20</v>
      </c>
      <c r="B4666" s="31" t="s">
        <v>30</v>
      </c>
      <c r="C4666" s="31" t="s">
        <v>15</v>
      </c>
      <c r="D4666" s="31">
        <v>6</v>
      </c>
      <c r="E4666" s="31">
        <v>4.5</v>
      </c>
      <c r="F4666" s="32">
        <v>45809</v>
      </c>
      <c r="G4666" s="33">
        <v>8220.01</v>
      </c>
      <c r="H4666" s="31">
        <v>0</v>
      </c>
      <c r="I4666" s="33">
        <v>2585</v>
      </c>
      <c r="J4666" s="33">
        <v>5132.87</v>
      </c>
      <c r="K4666" s="33">
        <v>1550.5</v>
      </c>
      <c r="L4666" s="31">
        <v>64</v>
      </c>
      <c r="M4666" s="31"/>
      <c r="N4666" s="33">
        <v>17552.38</v>
      </c>
      <c r="O4666" s="31">
        <v>-183.89</v>
      </c>
    </row>
    <row r="4667" spans="1:15" x14ac:dyDescent="0.25">
      <c r="A4667" s="30">
        <v>10</v>
      </c>
      <c r="B4667" s="31" t="s">
        <v>21</v>
      </c>
      <c r="C4667" s="31" t="s">
        <v>15</v>
      </c>
      <c r="D4667" s="31">
        <v>6</v>
      </c>
      <c r="E4667" s="31">
        <v>6</v>
      </c>
      <c r="F4667" s="32">
        <v>45809</v>
      </c>
      <c r="G4667" s="33">
        <v>4954.9399999999996</v>
      </c>
      <c r="H4667" s="31">
        <v>0</v>
      </c>
      <c r="I4667" s="31">
        <v>190</v>
      </c>
      <c r="J4667" s="33">
        <v>1542</v>
      </c>
      <c r="K4667" s="31">
        <v>740.56</v>
      </c>
      <c r="L4667" s="31">
        <v>24.98</v>
      </c>
      <c r="M4667" s="31"/>
      <c r="N4667" s="33">
        <v>7452.48</v>
      </c>
      <c r="O4667" s="31">
        <v>-190.07</v>
      </c>
    </row>
    <row r="4668" spans="1:15" x14ac:dyDescent="0.25">
      <c r="A4668" s="30">
        <v>72</v>
      </c>
      <c r="B4668" s="31" t="s">
        <v>71</v>
      </c>
      <c r="C4668" s="31" t="s">
        <v>32</v>
      </c>
      <c r="D4668" s="31">
        <v>8</v>
      </c>
      <c r="E4668" s="31">
        <v>6</v>
      </c>
      <c r="F4668" s="32">
        <v>45809</v>
      </c>
      <c r="G4668" s="33">
        <v>15156.61</v>
      </c>
      <c r="H4668" s="31">
        <v>0</v>
      </c>
      <c r="I4668" s="31">
        <v>689</v>
      </c>
      <c r="J4668" s="33">
        <v>3467.36</v>
      </c>
      <c r="K4668" s="33">
        <v>1214.5</v>
      </c>
      <c r="L4668" s="31">
        <v>0</v>
      </c>
      <c r="M4668" s="31"/>
      <c r="N4668" s="33">
        <v>20527.47</v>
      </c>
      <c r="O4668" s="31">
        <v>-370</v>
      </c>
    </row>
    <row r="4669" spans="1:15" x14ac:dyDescent="0.25">
      <c r="A4669" s="30">
        <v>6</v>
      </c>
      <c r="B4669" s="31" t="s">
        <v>16</v>
      </c>
      <c r="C4669" s="31" t="s">
        <v>15</v>
      </c>
      <c r="D4669" s="31">
        <v>6</v>
      </c>
      <c r="E4669" s="31">
        <v>6</v>
      </c>
      <c r="F4669" s="32">
        <v>45809</v>
      </c>
      <c r="G4669" s="33">
        <v>1024</v>
      </c>
      <c r="H4669" s="31">
        <v>0</v>
      </c>
      <c r="I4669" s="31">
        <v>95</v>
      </c>
      <c r="J4669" s="31">
        <v>321.75</v>
      </c>
      <c r="K4669" s="31">
        <v>42</v>
      </c>
      <c r="L4669" s="31">
        <v>0</v>
      </c>
      <c r="M4669" s="31"/>
      <c r="N4669" s="33">
        <v>1482.75</v>
      </c>
      <c r="O4669" s="31">
        <v>-60</v>
      </c>
    </row>
    <row r="4670" spans="1:15" x14ac:dyDescent="0.25">
      <c r="A4670" s="30">
        <v>105</v>
      </c>
      <c r="B4670" s="31" t="s">
        <v>146</v>
      </c>
      <c r="C4670" s="31" t="s">
        <v>15</v>
      </c>
      <c r="D4670" s="31">
        <v>12</v>
      </c>
      <c r="E4670" s="31">
        <v>6</v>
      </c>
      <c r="F4670" s="32">
        <v>45809</v>
      </c>
      <c r="G4670" s="33">
        <v>4537.55</v>
      </c>
      <c r="H4670" s="31">
        <v>0</v>
      </c>
      <c r="I4670" s="31">
        <v>0</v>
      </c>
      <c r="J4670" s="33">
        <v>1529.12</v>
      </c>
      <c r="K4670" s="33">
        <v>1015.08</v>
      </c>
      <c r="L4670" s="31">
        <v>0</v>
      </c>
      <c r="M4670" s="31"/>
      <c r="N4670" s="33">
        <v>7081.75</v>
      </c>
      <c r="O4670" s="31">
        <v>-65</v>
      </c>
    </row>
    <row r="4671" spans="1:15" x14ac:dyDescent="0.25">
      <c r="A4671" s="30">
        <v>73</v>
      </c>
      <c r="B4671" s="31" t="s">
        <v>112</v>
      </c>
      <c r="C4671" s="31" t="s">
        <v>38</v>
      </c>
      <c r="D4671" s="31">
        <v>7</v>
      </c>
      <c r="E4671" s="31">
        <v>7</v>
      </c>
      <c r="F4671" s="32">
        <v>45809</v>
      </c>
      <c r="G4671" s="33">
        <v>35660.17</v>
      </c>
      <c r="H4671" s="31">
        <v>0</v>
      </c>
      <c r="I4671" s="33">
        <v>2000</v>
      </c>
      <c r="J4671" s="33">
        <v>11800.52</v>
      </c>
      <c r="K4671" s="33">
        <v>4085.54</v>
      </c>
      <c r="L4671" s="31">
        <v>178.5</v>
      </c>
      <c r="M4671" s="31"/>
      <c r="N4671" s="33">
        <v>53724.73</v>
      </c>
      <c r="O4671" s="31">
        <v>-125</v>
      </c>
    </row>
    <row r="4672" spans="1:15" x14ac:dyDescent="0.25">
      <c r="A4672" s="30">
        <v>7</v>
      </c>
      <c r="B4672" s="31" t="s">
        <v>17</v>
      </c>
      <c r="C4672" s="31" t="s">
        <v>15</v>
      </c>
      <c r="D4672" s="31">
        <v>6</v>
      </c>
      <c r="E4672" s="31">
        <v>6</v>
      </c>
      <c r="F4672" s="32">
        <v>45809</v>
      </c>
      <c r="G4672" s="33">
        <v>5600</v>
      </c>
      <c r="H4672" s="31">
        <v>0</v>
      </c>
      <c r="I4672" s="31">
        <v>0</v>
      </c>
      <c r="J4672" s="31">
        <v>993.5</v>
      </c>
      <c r="K4672" s="31">
        <v>202</v>
      </c>
      <c r="L4672" s="31">
        <v>15</v>
      </c>
      <c r="M4672" s="31"/>
      <c r="N4672" s="33">
        <v>6810.5</v>
      </c>
      <c r="O4672" s="31">
        <v>0</v>
      </c>
    </row>
    <row r="4673" spans="1:15" ht="30" x14ac:dyDescent="0.25">
      <c r="A4673" s="30">
        <v>58</v>
      </c>
      <c r="B4673" s="31" t="s">
        <v>58</v>
      </c>
      <c r="C4673" s="31" t="s">
        <v>59</v>
      </c>
      <c r="D4673" s="31">
        <v>8</v>
      </c>
      <c r="E4673" s="31">
        <v>6</v>
      </c>
      <c r="F4673" s="32">
        <v>45809</v>
      </c>
      <c r="G4673" s="33">
        <v>17732.5</v>
      </c>
      <c r="H4673" s="31">
        <v>0</v>
      </c>
      <c r="I4673" s="33">
        <v>10791</v>
      </c>
      <c r="J4673" s="33">
        <v>4912.05</v>
      </c>
      <c r="K4673" s="33">
        <v>1592.82</v>
      </c>
      <c r="L4673" s="31">
        <v>127.25</v>
      </c>
      <c r="M4673" s="31"/>
      <c r="N4673" s="33">
        <v>35155.620000000003</v>
      </c>
      <c r="O4673" s="31">
        <v>-396.05</v>
      </c>
    </row>
    <row r="4674" spans="1:15" x14ac:dyDescent="0.25">
      <c r="A4674" s="30">
        <v>108</v>
      </c>
      <c r="B4674" s="31" t="s">
        <v>97</v>
      </c>
      <c r="C4674" s="31" t="s">
        <v>15</v>
      </c>
      <c r="D4674" s="31">
        <v>9</v>
      </c>
      <c r="E4674" s="31">
        <v>4.5</v>
      </c>
      <c r="F4674" s="32">
        <v>45809</v>
      </c>
      <c r="G4674" s="33">
        <v>21481.69</v>
      </c>
      <c r="H4674" s="31">
        <v>0</v>
      </c>
      <c r="I4674" s="33">
        <v>1500</v>
      </c>
      <c r="J4674" s="33">
        <v>6940.31</v>
      </c>
      <c r="K4674" s="33">
        <v>2571.36</v>
      </c>
      <c r="L4674" s="31">
        <v>0</v>
      </c>
      <c r="M4674" s="31"/>
      <c r="N4674" s="33">
        <v>32493.360000000001</v>
      </c>
      <c r="O4674" s="31">
        <v>-602.5</v>
      </c>
    </row>
    <row r="4675" spans="1:15" x14ac:dyDescent="0.25">
      <c r="A4675" s="30">
        <v>70</v>
      </c>
      <c r="B4675" s="31" t="s">
        <v>69</v>
      </c>
      <c r="C4675" s="31" t="s">
        <v>15</v>
      </c>
      <c r="D4675" s="31">
        <v>8</v>
      </c>
      <c r="E4675" s="31">
        <v>6</v>
      </c>
      <c r="F4675" s="32">
        <v>45809</v>
      </c>
      <c r="G4675" s="33">
        <v>5500.44</v>
      </c>
      <c r="H4675" s="31">
        <v>0</v>
      </c>
      <c r="I4675" s="31">
        <v>165</v>
      </c>
      <c r="J4675" s="33">
        <v>1534.31</v>
      </c>
      <c r="K4675" s="31">
        <v>385</v>
      </c>
      <c r="L4675" s="31">
        <v>23.92</v>
      </c>
      <c r="M4675" s="31"/>
      <c r="N4675" s="33">
        <v>7608.67</v>
      </c>
      <c r="O4675" s="31">
        <v>-325.60000000000002</v>
      </c>
    </row>
    <row r="4676" spans="1:15" x14ac:dyDescent="0.25">
      <c r="A4676" s="30">
        <v>22</v>
      </c>
      <c r="B4676" s="31" t="s">
        <v>34</v>
      </c>
      <c r="C4676" s="31" t="s">
        <v>15</v>
      </c>
      <c r="D4676" s="31">
        <v>6</v>
      </c>
      <c r="E4676" s="31">
        <v>4.5</v>
      </c>
      <c r="F4676" s="32">
        <v>45809</v>
      </c>
      <c r="G4676" s="33">
        <v>9778.5</v>
      </c>
      <c r="H4676" s="31">
        <v>0</v>
      </c>
      <c r="I4676" s="31">
        <v>917.75</v>
      </c>
      <c r="J4676" s="33">
        <v>3760.85</v>
      </c>
      <c r="K4676" s="31">
        <v>959.2</v>
      </c>
      <c r="L4676" s="31">
        <v>0</v>
      </c>
      <c r="M4676" s="31"/>
      <c r="N4676" s="33">
        <v>15416.3</v>
      </c>
      <c r="O4676" s="31">
        <v>-422.18</v>
      </c>
    </row>
    <row r="4677" spans="1:15" x14ac:dyDescent="0.25">
      <c r="A4677" s="30">
        <v>106</v>
      </c>
      <c r="B4677" s="31" t="s">
        <v>113</v>
      </c>
      <c r="C4677" s="31" t="s">
        <v>15</v>
      </c>
      <c r="D4677" s="31">
        <v>7</v>
      </c>
      <c r="E4677" s="31">
        <v>4.5</v>
      </c>
      <c r="F4677" s="32">
        <v>45809</v>
      </c>
      <c r="G4677" s="33">
        <v>10767.97</v>
      </c>
      <c r="H4677" s="31">
        <v>0</v>
      </c>
      <c r="I4677" s="31">
        <v>200</v>
      </c>
      <c r="J4677" s="33">
        <v>3147.1</v>
      </c>
      <c r="K4677" s="33">
        <v>1430.67</v>
      </c>
      <c r="L4677" s="31">
        <v>18</v>
      </c>
      <c r="M4677" s="31"/>
      <c r="N4677" s="33">
        <v>15563.74</v>
      </c>
      <c r="O4677" s="31">
        <v>-110</v>
      </c>
    </row>
    <row r="4678" spans="1:15" x14ac:dyDescent="0.25">
      <c r="A4678" s="30">
        <v>83</v>
      </c>
      <c r="B4678" s="31" t="s">
        <v>62</v>
      </c>
      <c r="C4678" s="31" t="s">
        <v>15</v>
      </c>
      <c r="D4678" s="31">
        <v>6</v>
      </c>
      <c r="E4678" s="31">
        <v>4.5</v>
      </c>
      <c r="F4678" s="32">
        <v>45809</v>
      </c>
      <c r="G4678" s="33">
        <v>13865.23</v>
      </c>
      <c r="H4678" s="31">
        <v>0</v>
      </c>
      <c r="I4678" s="31">
        <v>647.5</v>
      </c>
      <c r="J4678" s="33">
        <v>4285.43</v>
      </c>
      <c r="K4678" s="33">
        <v>1154.5</v>
      </c>
      <c r="L4678" s="31">
        <v>-840.97</v>
      </c>
      <c r="M4678" s="31"/>
      <c r="N4678" s="33">
        <v>19111.689999999999</v>
      </c>
      <c r="O4678" s="31">
        <v>-50</v>
      </c>
    </row>
    <row r="4679" spans="1:15" x14ac:dyDescent="0.25">
      <c r="A4679" s="30">
        <v>14</v>
      </c>
      <c r="B4679" s="31" t="s">
        <v>24</v>
      </c>
      <c r="C4679" s="31" t="s">
        <v>15</v>
      </c>
      <c r="D4679" s="31">
        <v>6</v>
      </c>
      <c r="E4679" s="31">
        <v>4.5</v>
      </c>
      <c r="F4679" s="32">
        <v>45809</v>
      </c>
      <c r="G4679" s="33">
        <v>15005.94</v>
      </c>
      <c r="H4679" s="31">
        <v>0</v>
      </c>
      <c r="I4679" s="31">
        <v>100</v>
      </c>
      <c r="J4679" s="33">
        <v>4626.25</v>
      </c>
      <c r="K4679" s="33">
        <v>1614</v>
      </c>
      <c r="L4679" s="31">
        <v>24.99</v>
      </c>
      <c r="M4679" s="31"/>
      <c r="N4679" s="33">
        <v>21371.18</v>
      </c>
      <c r="O4679" s="31">
        <v>-180</v>
      </c>
    </row>
    <row r="4680" spans="1:15" x14ac:dyDescent="0.25">
      <c r="A4680" s="30">
        <v>63</v>
      </c>
      <c r="B4680" s="31" t="s">
        <v>56</v>
      </c>
      <c r="C4680" s="31" t="s">
        <v>15</v>
      </c>
      <c r="D4680" s="31">
        <v>8</v>
      </c>
      <c r="E4680" s="31">
        <v>6</v>
      </c>
      <c r="F4680" s="32">
        <v>45809</v>
      </c>
      <c r="G4680" s="33">
        <v>19658</v>
      </c>
      <c r="H4680" s="31">
        <v>0</v>
      </c>
      <c r="I4680" s="33">
        <v>1517.18</v>
      </c>
      <c r="J4680" s="33">
        <v>10522.12</v>
      </c>
      <c r="K4680" s="33">
        <v>2941.36</v>
      </c>
      <c r="L4680" s="33">
        <v>7834.22</v>
      </c>
      <c r="M4680" s="33"/>
      <c r="N4680" s="33">
        <v>42472.88</v>
      </c>
      <c r="O4680" s="33">
        <v>-1462.12</v>
      </c>
    </row>
    <row r="4681" spans="1:15" x14ac:dyDescent="0.25">
      <c r="A4681" s="30">
        <v>79</v>
      </c>
      <c r="B4681" s="31" t="s">
        <v>123</v>
      </c>
      <c r="C4681" s="31" t="s">
        <v>38</v>
      </c>
      <c r="D4681" s="31">
        <v>7</v>
      </c>
      <c r="E4681" s="31">
        <v>7</v>
      </c>
      <c r="F4681" s="32">
        <v>45809</v>
      </c>
      <c r="G4681" s="33">
        <v>30841.39</v>
      </c>
      <c r="H4681" s="31">
        <v>0</v>
      </c>
      <c r="I4681" s="31">
        <v>0</v>
      </c>
      <c r="J4681" s="33">
        <v>5686.91</v>
      </c>
      <c r="K4681" s="33">
        <v>5947.29</v>
      </c>
      <c r="L4681" s="31">
        <v>128.04</v>
      </c>
      <c r="M4681" s="31"/>
      <c r="N4681" s="33">
        <v>42603.63</v>
      </c>
      <c r="O4681" s="31">
        <v>-194.13</v>
      </c>
    </row>
    <row r="4682" spans="1:15" x14ac:dyDescent="0.25">
      <c r="A4682" s="30">
        <v>133</v>
      </c>
      <c r="B4682" s="31" t="s">
        <v>135</v>
      </c>
      <c r="C4682" s="31" t="s">
        <v>32</v>
      </c>
      <c r="D4682" s="31">
        <v>7</v>
      </c>
      <c r="E4682" s="31">
        <v>7</v>
      </c>
      <c r="F4682" s="32">
        <v>45809</v>
      </c>
      <c r="G4682" s="33">
        <v>46034.12</v>
      </c>
      <c r="H4682" s="31">
        <v>0</v>
      </c>
      <c r="I4682" s="33">
        <v>6939.5</v>
      </c>
      <c r="J4682" s="33">
        <v>10294.1</v>
      </c>
      <c r="K4682" s="33">
        <v>4690.84</v>
      </c>
      <c r="L4682" s="33">
        <v>4108.91</v>
      </c>
      <c r="M4682" s="33"/>
      <c r="N4682" s="33">
        <v>72067.47</v>
      </c>
      <c r="O4682" s="31">
        <v>-751.02</v>
      </c>
    </row>
    <row r="4683" spans="1:15" x14ac:dyDescent="0.25">
      <c r="A4683" s="30">
        <v>94</v>
      </c>
      <c r="B4683" s="31" t="s">
        <v>124</v>
      </c>
      <c r="C4683" s="31" t="s">
        <v>38</v>
      </c>
      <c r="D4683" s="31">
        <v>7</v>
      </c>
      <c r="E4683" s="31">
        <v>7</v>
      </c>
      <c r="F4683" s="32">
        <v>45809</v>
      </c>
      <c r="G4683" s="33">
        <v>39216.19</v>
      </c>
      <c r="H4683" s="33">
        <v>1050</v>
      </c>
      <c r="I4683" s="33">
        <v>2140</v>
      </c>
      <c r="J4683" s="33">
        <v>9593.7800000000007</v>
      </c>
      <c r="K4683" s="33">
        <v>2112.16</v>
      </c>
      <c r="L4683" s="31">
        <v>31</v>
      </c>
      <c r="M4683" s="31"/>
      <c r="N4683" s="33">
        <v>54143.13</v>
      </c>
      <c r="O4683" s="31">
        <v>-771.51</v>
      </c>
    </row>
    <row r="4684" spans="1:15" x14ac:dyDescent="0.25">
      <c r="A4684" s="30">
        <v>65</v>
      </c>
      <c r="B4684" s="31" t="s">
        <v>82</v>
      </c>
      <c r="C4684" s="31" t="s">
        <v>15</v>
      </c>
      <c r="D4684" s="31">
        <v>8</v>
      </c>
      <c r="E4684" s="31">
        <v>6</v>
      </c>
      <c r="F4684" s="32">
        <v>45809</v>
      </c>
      <c r="G4684" s="33">
        <v>20865</v>
      </c>
      <c r="H4684" s="31">
        <v>0</v>
      </c>
      <c r="I4684" s="31">
        <v>20</v>
      </c>
      <c r="J4684" s="33">
        <v>7723.07</v>
      </c>
      <c r="K4684" s="33">
        <v>1855.7</v>
      </c>
      <c r="L4684" s="31">
        <v>30</v>
      </c>
      <c r="M4684" s="31"/>
      <c r="N4684" s="33">
        <v>30493.77</v>
      </c>
      <c r="O4684" s="31">
        <v>-207.06</v>
      </c>
    </row>
    <row r="4685" spans="1:15" x14ac:dyDescent="0.25">
      <c r="A4685" s="30">
        <v>146</v>
      </c>
      <c r="B4685" s="31" t="s">
        <v>119</v>
      </c>
      <c r="C4685" s="31" t="s">
        <v>15</v>
      </c>
      <c r="D4685" s="31">
        <v>8</v>
      </c>
      <c r="E4685" s="31">
        <v>6</v>
      </c>
      <c r="F4685" s="32">
        <v>45809</v>
      </c>
      <c r="G4685" s="33">
        <v>31876.48</v>
      </c>
      <c r="H4685" s="31">
        <v>0</v>
      </c>
      <c r="I4685" s="31">
        <v>0</v>
      </c>
      <c r="J4685" s="33">
        <v>9946.02</v>
      </c>
      <c r="K4685" s="33">
        <v>2374.8000000000002</v>
      </c>
      <c r="L4685" s="31">
        <v>0</v>
      </c>
      <c r="M4685" s="31"/>
      <c r="N4685" s="33">
        <v>44197.3</v>
      </c>
      <c r="O4685" s="31">
        <v>-269.5</v>
      </c>
    </row>
    <row r="4686" spans="1:15" x14ac:dyDescent="0.25">
      <c r="A4686" s="30">
        <v>116</v>
      </c>
      <c r="B4686" s="31" t="s">
        <v>129</v>
      </c>
      <c r="C4686" s="31" t="s">
        <v>15</v>
      </c>
      <c r="D4686" s="31">
        <v>8</v>
      </c>
      <c r="E4686" s="31">
        <v>6</v>
      </c>
      <c r="F4686" s="32">
        <v>45809</v>
      </c>
      <c r="G4686" s="33">
        <v>12932.5</v>
      </c>
      <c r="H4686" s="31">
        <v>0</v>
      </c>
      <c r="I4686" s="31">
        <v>870</v>
      </c>
      <c r="J4686" s="33">
        <v>4813</v>
      </c>
      <c r="K4686" s="33">
        <v>1207</v>
      </c>
      <c r="L4686" s="31">
        <v>18</v>
      </c>
      <c r="M4686" s="31"/>
      <c r="N4686" s="33">
        <v>19840.5</v>
      </c>
      <c r="O4686" s="31">
        <v>-151.69</v>
      </c>
    </row>
    <row r="4687" spans="1:15" ht="30" x14ac:dyDescent="0.25">
      <c r="A4687" s="30">
        <v>15</v>
      </c>
      <c r="B4687" s="31" t="s">
        <v>26</v>
      </c>
      <c r="C4687" s="31" t="s">
        <v>20</v>
      </c>
      <c r="D4687" s="31">
        <v>7</v>
      </c>
      <c r="E4687" s="31">
        <v>6</v>
      </c>
      <c r="F4687" s="32">
        <v>45809</v>
      </c>
      <c r="G4687" s="33">
        <v>26434</v>
      </c>
      <c r="H4687" s="31">
        <v>720</v>
      </c>
      <c r="I4687" s="31">
        <v>655</v>
      </c>
      <c r="J4687" s="33">
        <v>11411.2</v>
      </c>
      <c r="K4687" s="33">
        <v>8772.41</v>
      </c>
      <c r="L4687" s="33">
        <v>2527</v>
      </c>
      <c r="M4687" s="33"/>
      <c r="N4687" s="33">
        <v>50519.61</v>
      </c>
      <c r="O4687" s="31">
        <v>-155</v>
      </c>
    </row>
    <row r="4688" spans="1:15" x14ac:dyDescent="0.25">
      <c r="A4688" s="30">
        <v>84</v>
      </c>
      <c r="B4688" s="31" t="s">
        <v>101</v>
      </c>
      <c r="C4688" s="31" t="s">
        <v>38</v>
      </c>
      <c r="D4688" s="31">
        <v>6</v>
      </c>
      <c r="E4688" s="31">
        <v>7</v>
      </c>
      <c r="F4688" s="32">
        <v>45809</v>
      </c>
      <c r="G4688" s="33">
        <v>35881.410000000003</v>
      </c>
      <c r="H4688" s="31">
        <v>0</v>
      </c>
      <c r="I4688" s="33">
        <v>1000</v>
      </c>
      <c r="J4688" s="33">
        <v>8438.75</v>
      </c>
      <c r="K4688" s="33">
        <v>2672.25</v>
      </c>
      <c r="L4688" s="31">
        <v>20</v>
      </c>
      <c r="M4688" s="31"/>
      <c r="N4688" s="33">
        <v>48012.41</v>
      </c>
      <c r="O4688" s="31">
        <v>-704.22</v>
      </c>
    </row>
    <row r="4689" spans="1:15" x14ac:dyDescent="0.25">
      <c r="A4689" s="30">
        <v>86</v>
      </c>
      <c r="B4689" s="31" t="s">
        <v>104</v>
      </c>
      <c r="C4689" s="31" t="s">
        <v>105</v>
      </c>
      <c r="D4689" s="31">
        <v>7</v>
      </c>
      <c r="E4689" s="31">
        <v>7</v>
      </c>
      <c r="F4689" s="32">
        <v>45809</v>
      </c>
      <c r="G4689" s="33">
        <v>43747.5</v>
      </c>
      <c r="H4689" s="33">
        <v>1683.5</v>
      </c>
      <c r="I4689" s="33">
        <v>1089</v>
      </c>
      <c r="J4689" s="33">
        <v>12918.96</v>
      </c>
      <c r="K4689" s="33">
        <v>7522.44</v>
      </c>
      <c r="L4689" s="31">
        <v>947.9</v>
      </c>
      <c r="M4689" s="31"/>
      <c r="N4689" s="33">
        <v>67909.3</v>
      </c>
      <c r="O4689" s="31">
        <v>-692.81</v>
      </c>
    </row>
    <row r="4690" spans="1:15" x14ac:dyDescent="0.25">
      <c r="A4690" s="30">
        <v>140</v>
      </c>
      <c r="B4690" s="31" t="s">
        <v>130</v>
      </c>
      <c r="C4690" s="31" t="s">
        <v>38</v>
      </c>
      <c r="D4690" s="31">
        <v>7</v>
      </c>
      <c r="E4690" s="31">
        <v>7</v>
      </c>
      <c r="F4690" s="32">
        <v>45809</v>
      </c>
      <c r="G4690" s="33">
        <v>48993.16</v>
      </c>
      <c r="H4690" s="33">
        <v>2136.33</v>
      </c>
      <c r="I4690" s="33">
        <v>1225</v>
      </c>
      <c r="J4690" s="33">
        <v>16510.150000000001</v>
      </c>
      <c r="K4690" s="33">
        <v>7974.63</v>
      </c>
      <c r="L4690" s="31">
        <v>40</v>
      </c>
      <c r="M4690" s="31"/>
      <c r="N4690" s="33">
        <v>76879.27</v>
      </c>
      <c r="O4690" s="33">
        <v>-1165.21</v>
      </c>
    </row>
    <row r="4691" spans="1:15" x14ac:dyDescent="0.25">
      <c r="A4691" s="30">
        <v>137</v>
      </c>
      <c r="B4691" s="31" t="s">
        <v>120</v>
      </c>
      <c r="C4691" s="31" t="s">
        <v>32</v>
      </c>
      <c r="D4691" s="31">
        <v>8</v>
      </c>
      <c r="E4691" s="31">
        <v>7</v>
      </c>
      <c r="F4691" s="32">
        <v>45809</v>
      </c>
      <c r="G4691" s="33">
        <v>38467.89</v>
      </c>
      <c r="H4691" s="31">
        <v>0</v>
      </c>
      <c r="I4691" s="31">
        <v>0</v>
      </c>
      <c r="J4691" s="33">
        <v>21370.25</v>
      </c>
      <c r="K4691" s="33">
        <v>17449.5</v>
      </c>
      <c r="L4691" s="31">
        <v>130</v>
      </c>
      <c r="M4691" s="31"/>
      <c r="N4691" s="33">
        <v>77417.64</v>
      </c>
      <c r="O4691" s="33">
        <v>-1562.06</v>
      </c>
    </row>
    <row r="4692" spans="1:15" x14ac:dyDescent="0.25">
      <c r="A4692" s="30">
        <v>90</v>
      </c>
      <c r="B4692" s="31" t="s">
        <v>90</v>
      </c>
      <c r="C4692" s="31" t="s">
        <v>38</v>
      </c>
      <c r="D4692" s="31">
        <v>6</v>
      </c>
      <c r="E4692" s="31">
        <v>7</v>
      </c>
      <c r="F4692" s="32">
        <v>45809</v>
      </c>
      <c r="G4692" s="33">
        <v>54230.54</v>
      </c>
      <c r="H4692" s="33">
        <v>1212.78</v>
      </c>
      <c r="I4692" s="31">
        <v>0</v>
      </c>
      <c r="J4692" s="33">
        <v>19108.34</v>
      </c>
      <c r="K4692" s="33">
        <v>7886.83</v>
      </c>
      <c r="L4692" s="31">
        <v>140</v>
      </c>
      <c r="M4692" s="31"/>
      <c r="N4692" s="33">
        <v>82578.490000000005</v>
      </c>
      <c r="O4692" s="31">
        <v>-440.01</v>
      </c>
    </row>
    <row r="4693" spans="1:15" x14ac:dyDescent="0.25">
      <c r="A4693" s="30">
        <v>24</v>
      </c>
      <c r="B4693" s="31" t="s">
        <v>39</v>
      </c>
      <c r="C4693" s="31" t="s">
        <v>36</v>
      </c>
      <c r="D4693" s="31">
        <v>6</v>
      </c>
      <c r="E4693" s="31">
        <v>6</v>
      </c>
      <c r="F4693" s="32">
        <v>45809</v>
      </c>
      <c r="G4693" s="33">
        <v>29126.22</v>
      </c>
      <c r="H4693" s="31">
        <v>0</v>
      </c>
      <c r="I4693" s="31">
        <v>816</v>
      </c>
      <c r="J4693" s="33">
        <v>5914.75</v>
      </c>
      <c r="K4693" s="33">
        <v>1910.65</v>
      </c>
      <c r="L4693" s="31">
        <v>0</v>
      </c>
      <c r="M4693" s="31"/>
      <c r="N4693" s="33">
        <v>37767.620000000003</v>
      </c>
      <c r="O4693" s="31">
        <v>-222.78</v>
      </c>
    </row>
    <row r="4694" spans="1:15" x14ac:dyDescent="0.25">
      <c r="A4694" s="30">
        <v>54</v>
      </c>
      <c r="B4694" s="31" t="s">
        <v>65</v>
      </c>
      <c r="C4694" s="31" t="s">
        <v>15</v>
      </c>
      <c r="D4694" s="31">
        <v>8</v>
      </c>
      <c r="E4694" s="31">
        <v>6</v>
      </c>
      <c r="F4694" s="32">
        <v>45809</v>
      </c>
      <c r="G4694" s="33">
        <v>11181.57</v>
      </c>
      <c r="H4694" s="31">
        <v>0</v>
      </c>
      <c r="I4694" s="31">
        <v>0</v>
      </c>
      <c r="J4694" s="33">
        <v>2620.5</v>
      </c>
      <c r="K4694" s="33">
        <v>1032.5</v>
      </c>
      <c r="L4694" s="31">
        <v>0</v>
      </c>
      <c r="M4694" s="31"/>
      <c r="N4694" s="33">
        <v>14834.57</v>
      </c>
      <c r="O4694" s="31">
        <v>-403.02</v>
      </c>
    </row>
    <row r="4695" spans="1:15" x14ac:dyDescent="0.25">
      <c r="A4695" s="30">
        <v>125</v>
      </c>
      <c r="B4695" s="31" t="s">
        <v>137</v>
      </c>
      <c r="C4695" s="31" t="s">
        <v>15</v>
      </c>
      <c r="D4695" s="31">
        <v>6</v>
      </c>
      <c r="E4695" s="31">
        <v>7</v>
      </c>
      <c r="F4695" s="32">
        <v>45809</v>
      </c>
      <c r="G4695" s="33">
        <v>22990.9</v>
      </c>
      <c r="H4695" s="31">
        <v>0</v>
      </c>
      <c r="I4695" s="31">
        <v>560</v>
      </c>
      <c r="J4695" s="33">
        <v>7930.21</v>
      </c>
      <c r="K4695" s="33">
        <v>3293</v>
      </c>
      <c r="L4695" s="31">
        <v>104</v>
      </c>
      <c r="M4695" s="31"/>
      <c r="N4695" s="33">
        <v>34878.11</v>
      </c>
      <c r="O4695" s="31">
        <v>-491.2</v>
      </c>
    </row>
    <row r="4696" spans="1:15" x14ac:dyDescent="0.25">
      <c r="A4696" s="30">
        <v>26</v>
      </c>
      <c r="B4696" s="31" t="s">
        <v>41</v>
      </c>
      <c r="C4696" s="31" t="s">
        <v>15</v>
      </c>
      <c r="D4696" s="31">
        <v>8</v>
      </c>
      <c r="E4696" s="31">
        <v>6</v>
      </c>
      <c r="F4696" s="32">
        <v>45809</v>
      </c>
      <c r="G4696" s="33">
        <v>9487.1</v>
      </c>
      <c r="H4696" s="31">
        <v>0</v>
      </c>
      <c r="I4696" s="31">
        <v>300</v>
      </c>
      <c r="J4696" s="33">
        <v>1861.24</v>
      </c>
      <c r="K4696" s="31">
        <v>641.91</v>
      </c>
      <c r="L4696" s="31">
        <v>131.47999999999999</v>
      </c>
      <c r="M4696" s="31"/>
      <c r="N4696" s="33">
        <v>12421.73</v>
      </c>
      <c r="O4696" s="31">
        <v>-110</v>
      </c>
    </row>
    <row r="4697" spans="1:15" x14ac:dyDescent="0.25">
      <c r="A4697" s="30">
        <v>78</v>
      </c>
      <c r="B4697" s="31" t="s">
        <v>151</v>
      </c>
      <c r="C4697" s="31" t="s">
        <v>15</v>
      </c>
      <c r="D4697" s="31">
        <v>7</v>
      </c>
      <c r="E4697" s="31">
        <v>6</v>
      </c>
      <c r="F4697" s="32">
        <v>45809</v>
      </c>
      <c r="G4697" s="33">
        <v>4586.62</v>
      </c>
      <c r="H4697" s="31">
        <v>0</v>
      </c>
      <c r="I4697" s="31">
        <v>0</v>
      </c>
      <c r="J4697" s="33">
        <v>2118.5</v>
      </c>
      <c r="K4697" s="33">
        <v>1035.75</v>
      </c>
      <c r="L4697" s="31">
        <v>45.6</v>
      </c>
      <c r="M4697" s="31"/>
      <c r="N4697" s="33">
        <v>7786.47</v>
      </c>
      <c r="O4697" s="31">
        <v>0</v>
      </c>
    </row>
    <row r="4698" spans="1:15" x14ac:dyDescent="0.25">
      <c r="A4698" s="30">
        <v>149</v>
      </c>
      <c r="B4698" s="31" t="s">
        <v>149</v>
      </c>
      <c r="C4698" s="31" t="s">
        <v>32</v>
      </c>
      <c r="D4698" s="31">
        <v>10</v>
      </c>
      <c r="E4698" s="31">
        <v>6</v>
      </c>
      <c r="F4698" s="32">
        <v>45809</v>
      </c>
      <c r="G4698" s="33">
        <v>9813.83</v>
      </c>
      <c r="H4698" s="31">
        <v>0</v>
      </c>
      <c r="I4698" s="33">
        <v>1014</v>
      </c>
      <c r="J4698" s="33">
        <v>2951.42</v>
      </c>
      <c r="K4698" s="33">
        <v>1547.09</v>
      </c>
      <c r="L4698" s="31">
        <v>76.97</v>
      </c>
      <c r="M4698" s="31"/>
      <c r="N4698" s="33">
        <v>15403.31</v>
      </c>
      <c r="O4698" s="31">
        <v>0</v>
      </c>
    </row>
    <row r="4699" spans="1:15" x14ac:dyDescent="0.25">
      <c r="A4699" s="30">
        <v>150</v>
      </c>
      <c r="B4699" s="31" t="s">
        <v>153</v>
      </c>
      <c r="C4699" s="31" t="s">
        <v>15</v>
      </c>
      <c r="D4699" s="31">
        <v>8</v>
      </c>
      <c r="E4699" s="31">
        <v>7</v>
      </c>
      <c r="F4699" s="32">
        <v>45809</v>
      </c>
      <c r="G4699" s="33">
        <v>21357.88</v>
      </c>
      <c r="H4699" s="31">
        <v>0</v>
      </c>
      <c r="I4699" s="31">
        <v>550</v>
      </c>
      <c r="J4699" s="33">
        <v>10233.1</v>
      </c>
      <c r="K4699" s="33">
        <v>6201.78</v>
      </c>
      <c r="L4699" s="31">
        <v>230</v>
      </c>
      <c r="M4699" s="31"/>
      <c r="N4699" s="33">
        <v>38572.76</v>
      </c>
      <c r="O4699" s="31">
        <v>-290</v>
      </c>
    </row>
    <row r="4700" spans="1:15" x14ac:dyDescent="0.25">
      <c r="A4700" s="30">
        <v>132</v>
      </c>
      <c r="B4700" s="31" t="s">
        <v>122</v>
      </c>
      <c r="C4700" s="31" t="s">
        <v>38</v>
      </c>
      <c r="D4700" s="31">
        <v>10</v>
      </c>
      <c r="E4700" s="31">
        <v>7</v>
      </c>
      <c r="F4700" s="32">
        <v>45809</v>
      </c>
      <c r="G4700" s="33">
        <v>53188.09</v>
      </c>
      <c r="H4700" s="33">
        <v>1870</v>
      </c>
      <c r="I4700" s="33">
        <v>3988</v>
      </c>
      <c r="J4700" s="33">
        <v>19933.21</v>
      </c>
      <c r="K4700" s="33">
        <v>7881.05</v>
      </c>
      <c r="L4700" s="31">
        <v>253.75</v>
      </c>
      <c r="M4700" s="31"/>
      <c r="N4700" s="33">
        <v>87114.1</v>
      </c>
      <c r="O4700" s="31">
        <v>-167.55</v>
      </c>
    </row>
    <row r="4701" spans="1:15" x14ac:dyDescent="0.25">
      <c r="A4701" s="30">
        <v>136</v>
      </c>
      <c r="B4701" s="31" t="s">
        <v>134</v>
      </c>
      <c r="C4701" s="31" t="s">
        <v>32</v>
      </c>
      <c r="D4701" s="31">
        <v>8</v>
      </c>
      <c r="E4701" s="31">
        <v>7</v>
      </c>
      <c r="F4701" s="32">
        <v>45809</v>
      </c>
      <c r="G4701" s="33">
        <v>28457.15</v>
      </c>
      <c r="H4701" s="33">
        <v>1185</v>
      </c>
      <c r="I4701" s="31">
        <v>350</v>
      </c>
      <c r="J4701" s="33">
        <v>16690.349999999999</v>
      </c>
      <c r="K4701" s="33">
        <v>8681.7199999999993</v>
      </c>
      <c r="L4701" s="31">
        <v>0</v>
      </c>
      <c r="M4701" s="31"/>
      <c r="N4701" s="33">
        <v>55364.22</v>
      </c>
      <c r="O4701" s="31">
        <v>-946.24</v>
      </c>
    </row>
    <row r="4702" spans="1:15" x14ac:dyDescent="0.25">
      <c r="A4702" s="30">
        <v>110</v>
      </c>
      <c r="B4702" s="31" t="s">
        <v>148</v>
      </c>
      <c r="C4702" s="31" t="s">
        <v>38</v>
      </c>
      <c r="D4702" s="31">
        <v>7</v>
      </c>
      <c r="E4702" s="31">
        <v>7</v>
      </c>
      <c r="F4702" s="32">
        <v>45809</v>
      </c>
      <c r="G4702" s="33">
        <v>32129</v>
      </c>
      <c r="H4702" s="31">
        <v>0</v>
      </c>
      <c r="I4702" s="33">
        <v>2730</v>
      </c>
      <c r="J4702" s="33">
        <v>12609.45</v>
      </c>
      <c r="K4702" s="33">
        <v>8870.83</v>
      </c>
      <c r="L4702" s="31">
        <v>373.98</v>
      </c>
      <c r="M4702" s="31"/>
      <c r="N4702" s="33">
        <v>56713.26</v>
      </c>
      <c r="O4702" s="31">
        <v>-410.91</v>
      </c>
    </row>
    <row r="4703" spans="1:15" x14ac:dyDescent="0.25">
      <c r="A4703" s="30">
        <v>37</v>
      </c>
      <c r="B4703" s="31" t="s">
        <v>51</v>
      </c>
      <c r="C4703" s="31" t="s">
        <v>36</v>
      </c>
      <c r="D4703" s="31">
        <v>7</v>
      </c>
      <c r="E4703" s="31">
        <v>6</v>
      </c>
      <c r="F4703" s="32">
        <v>45809</v>
      </c>
      <c r="G4703" s="33">
        <v>24083.73</v>
      </c>
      <c r="H4703" s="31">
        <v>0</v>
      </c>
      <c r="I4703" s="31">
        <v>30</v>
      </c>
      <c r="J4703" s="33">
        <v>7904.31</v>
      </c>
      <c r="K4703" s="33">
        <v>2826.71</v>
      </c>
      <c r="L4703" s="31">
        <v>36</v>
      </c>
      <c r="M4703" s="31"/>
      <c r="N4703" s="33">
        <v>34880.75</v>
      </c>
      <c r="O4703" s="31">
        <v>-180</v>
      </c>
    </row>
    <row r="4704" spans="1:15" x14ac:dyDescent="0.25">
      <c r="A4704" s="30">
        <v>118</v>
      </c>
      <c r="B4704" s="31" t="s">
        <v>102</v>
      </c>
      <c r="C4704" s="31" t="s">
        <v>15</v>
      </c>
      <c r="D4704" s="31">
        <v>8</v>
      </c>
      <c r="E4704" s="31">
        <v>7</v>
      </c>
      <c r="F4704" s="32">
        <v>45809</v>
      </c>
      <c r="G4704" s="33">
        <v>15715.27</v>
      </c>
      <c r="H4704" s="31">
        <v>0</v>
      </c>
      <c r="I4704" s="31">
        <v>385</v>
      </c>
      <c r="J4704" s="33">
        <v>5694.46</v>
      </c>
      <c r="K4704" s="33">
        <v>2532.09</v>
      </c>
      <c r="L4704" s="31">
        <v>62.47</v>
      </c>
      <c r="M4704" s="31"/>
      <c r="N4704" s="33">
        <v>24389.29</v>
      </c>
      <c r="O4704" s="31">
        <v>-530.9</v>
      </c>
    </row>
    <row r="4705" spans="1:15" x14ac:dyDescent="0.25">
      <c r="A4705" s="30">
        <v>44</v>
      </c>
      <c r="B4705" s="31" t="s">
        <v>84</v>
      </c>
      <c r="C4705" s="31" t="s">
        <v>15</v>
      </c>
      <c r="D4705" s="31">
        <v>7</v>
      </c>
      <c r="E4705" s="31">
        <v>6</v>
      </c>
      <c r="F4705" s="32">
        <v>45809</v>
      </c>
      <c r="G4705" s="33">
        <v>37166.07</v>
      </c>
      <c r="H4705" s="31">
        <v>0</v>
      </c>
      <c r="I4705" s="33">
        <v>2150</v>
      </c>
      <c r="J4705" s="33">
        <v>12910.86</v>
      </c>
      <c r="K4705" s="33">
        <v>3145.91</v>
      </c>
      <c r="L4705" s="33">
        <v>3359.88</v>
      </c>
      <c r="M4705" s="33"/>
      <c r="N4705" s="33">
        <v>58732.72</v>
      </c>
      <c r="O4705" s="31">
        <v>-350</v>
      </c>
    </row>
    <row r="4706" spans="1:15" x14ac:dyDescent="0.25">
      <c r="A4706" s="30">
        <v>47</v>
      </c>
      <c r="B4706" s="31" t="s">
        <v>77</v>
      </c>
      <c r="C4706" s="31" t="s">
        <v>36</v>
      </c>
      <c r="D4706" s="31">
        <v>9</v>
      </c>
      <c r="E4706" s="31">
        <v>6</v>
      </c>
      <c r="F4706" s="32">
        <v>45809</v>
      </c>
      <c r="G4706" s="33">
        <v>32111.69</v>
      </c>
      <c r="H4706" s="33">
        <v>1250</v>
      </c>
      <c r="I4706" s="33">
        <v>11003</v>
      </c>
      <c r="J4706" s="33">
        <v>15383.05</v>
      </c>
      <c r="K4706" s="33">
        <v>6873.71</v>
      </c>
      <c r="L4706" s="33">
        <v>5761.77</v>
      </c>
      <c r="M4706" s="33"/>
      <c r="N4706" s="33">
        <v>72383.22</v>
      </c>
      <c r="O4706" s="33">
        <v>-1621.58</v>
      </c>
    </row>
    <row r="4707" spans="1:15" x14ac:dyDescent="0.25">
      <c r="A4707" s="30">
        <v>80</v>
      </c>
      <c r="B4707" s="31" t="s">
        <v>94</v>
      </c>
      <c r="C4707" s="31" t="s">
        <v>15</v>
      </c>
      <c r="D4707" s="31">
        <v>7</v>
      </c>
      <c r="E4707" s="31">
        <v>7</v>
      </c>
      <c r="F4707" s="32">
        <v>45809</v>
      </c>
      <c r="G4707" s="33">
        <v>9049.7800000000007</v>
      </c>
      <c r="H4707" s="31">
        <v>0</v>
      </c>
      <c r="I4707" s="31">
        <v>80</v>
      </c>
      <c r="J4707" s="33">
        <v>5405.89</v>
      </c>
      <c r="K4707" s="33">
        <v>1398.69</v>
      </c>
      <c r="L4707" s="31">
        <v>17.989999999999998</v>
      </c>
      <c r="M4707" s="31"/>
      <c r="N4707" s="33">
        <v>15952.35</v>
      </c>
      <c r="O4707" s="31">
        <v>-196.84</v>
      </c>
    </row>
    <row r="4708" spans="1:15" x14ac:dyDescent="0.25">
      <c r="A4708" s="30">
        <v>53</v>
      </c>
      <c r="B4708" s="31" t="s">
        <v>66</v>
      </c>
      <c r="C4708" s="31" t="s">
        <v>36</v>
      </c>
      <c r="D4708" s="31">
        <v>6</v>
      </c>
      <c r="E4708" s="31">
        <v>6</v>
      </c>
      <c r="F4708" s="32">
        <v>45809</v>
      </c>
      <c r="G4708" s="33">
        <v>16102.21</v>
      </c>
      <c r="H4708" s="31">
        <v>0</v>
      </c>
      <c r="I4708" s="31">
        <v>470</v>
      </c>
      <c r="J4708" s="33">
        <v>9343.86</v>
      </c>
      <c r="K4708" s="33">
        <v>4311.33</v>
      </c>
      <c r="L4708" s="31">
        <v>140</v>
      </c>
      <c r="M4708" s="31"/>
      <c r="N4708" s="33">
        <v>30367.4</v>
      </c>
      <c r="O4708" s="31">
        <v>-526.25</v>
      </c>
    </row>
    <row r="4709" spans="1:15" x14ac:dyDescent="0.25">
      <c r="A4709" s="30">
        <v>38</v>
      </c>
      <c r="B4709" s="31" t="s">
        <v>53</v>
      </c>
      <c r="C4709" s="31" t="s">
        <v>15</v>
      </c>
      <c r="D4709" s="31">
        <v>8</v>
      </c>
      <c r="E4709" s="31">
        <v>6</v>
      </c>
      <c r="F4709" s="32">
        <v>45809</v>
      </c>
      <c r="G4709" s="33">
        <v>7545.25</v>
      </c>
      <c r="H4709" s="31">
        <v>51.5</v>
      </c>
      <c r="I4709" s="31">
        <v>60</v>
      </c>
      <c r="J4709" s="33">
        <v>2104.8000000000002</v>
      </c>
      <c r="K4709" s="31">
        <v>473</v>
      </c>
      <c r="L4709" s="31">
        <v>21.98</v>
      </c>
      <c r="M4709" s="31"/>
      <c r="N4709" s="33">
        <v>10256.530000000001</v>
      </c>
      <c r="O4709" s="31">
        <v>-100</v>
      </c>
    </row>
    <row r="4710" spans="1:15" x14ac:dyDescent="0.25">
      <c r="A4710" s="30">
        <v>131</v>
      </c>
      <c r="B4710" s="31" t="s">
        <v>108</v>
      </c>
      <c r="C4710" s="31" t="s">
        <v>15</v>
      </c>
      <c r="D4710" s="31">
        <v>7</v>
      </c>
      <c r="E4710" s="31">
        <v>7</v>
      </c>
      <c r="F4710" s="32">
        <v>45809</v>
      </c>
      <c r="G4710" s="33">
        <v>6375.49</v>
      </c>
      <c r="H4710" s="31">
        <v>0</v>
      </c>
      <c r="I4710" s="31">
        <v>0</v>
      </c>
      <c r="J4710" s="33">
        <v>2750.96</v>
      </c>
      <c r="K4710" s="31">
        <v>709.24</v>
      </c>
      <c r="L4710" s="31">
        <v>0</v>
      </c>
      <c r="M4710" s="31"/>
      <c r="N4710" s="33">
        <v>9835.69</v>
      </c>
      <c r="O4710" s="31">
        <v>-192.61</v>
      </c>
    </row>
    <row r="4711" spans="1:15" ht="30" x14ac:dyDescent="0.25">
      <c r="A4711" s="30">
        <v>109</v>
      </c>
      <c r="B4711" s="31" t="s">
        <v>99</v>
      </c>
      <c r="C4711" s="31" t="s">
        <v>20</v>
      </c>
      <c r="D4711" s="31">
        <v>7</v>
      </c>
      <c r="E4711" s="31">
        <v>6</v>
      </c>
      <c r="F4711" s="32">
        <v>45809</v>
      </c>
      <c r="G4711" s="33">
        <v>29864</v>
      </c>
      <c r="H4711" s="33">
        <v>1802.5</v>
      </c>
      <c r="I4711" s="31">
        <v>900</v>
      </c>
      <c r="J4711" s="33">
        <v>12589.55</v>
      </c>
      <c r="K4711" s="33">
        <v>2723.1</v>
      </c>
      <c r="L4711" s="31">
        <v>28</v>
      </c>
      <c r="M4711" s="31"/>
      <c r="N4711" s="33">
        <v>47907.15</v>
      </c>
      <c r="O4711" s="31">
        <v>-483.25</v>
      </c>
    </row>
    <row r="4712" spans="1:15" ht="30" x14ac:dyDescent="0.25">
      <c r="A4712" s="30">
        <v>82</v>
      </c>
      <c r="B4712" s="31" t="s">
        <v>87</v>
      </c>
      <c r="C4712" s="31" t="s">
        <v>59</v>
      </c>
      <c r="D4712" s="31">
        <v>7</v>
      </c>
      <c r="E4712" s="31">
        <v>0</v>
      </c>
      <c r="F4712" s="32">
        <v>45809</v>
      </c>
      <c r="G4712" s="33">
        <v>11627.5</v>
      </c>
      <c r="H4712" s="31">
        <v>700</v>
      </c>
      <c r="I4712" s="31">
        <v>0</v>
      </c>
      <c r="J4712" s="33">
        <v>5784.21</v>
      </c>
      <c r="K4712" s="33">
        <v>2519.0700000000002</v>
      </c>
      <c r="L4712" s="31">
        <v>4.99</v>
      </c>
      <c r="M4712" s="31"/>
      <c r="N4712" s="33">
        <v>20635.77</v>
      </c>
      <c r="O4712" s="31">
        <v>60</v>
      </c>
    </row>
    <row r="4713" spans="1:15" x14ac:dyDescent="0.25">
      <c r="A4713" s="30">
        <v>902</v>
      </c>
      <c r="B4713" s="31" t="s">
        <v>140</v>
      </c>
      <c r="C4713" s="31" t="s">
        <v>36</v>
      </c>
      <c r="D4713" s="31">
        <v>8</v>
      </c>
      <c r="E4713" s="31">
        <v>0</v>
      </c>
      <c r="F4713" s="32">
        <v>45809</v>
      </c>
      <c r="G4713" s="33">
        <v>14518.03</v>
      </c>
      <c r="H4713" s="31">
        <v>600</v>
      </c>
      <c r="I4713" s="31">
        <v>0</v>
      </c>
      <c r="J4713" s="33">
        <v>6141.57</v>
      </c>
      <c r="K4713" s="33">
        <v>1037.8399999999999</v>
      </c>
      <c r="L4713" s="31">
        <v>0</v>
      </c>
      <c r="M4713" s="31"/>
      <c r="N4713" s="33">
        <v>22297.439999999999</v>
      </c>
      <c r="O4713" s="31">
        <v>-70.400000000000006</v>
      </c>
    </row>
    <row r="4714" spans="1:15" ht="30" x14ac:dyDescent="0.25">
      <c r="A4714" s="30">
        <v>81</v>
      </c>
      <c r="B4714" s="31" t="s">
        <v>91</v>
      </c>
      <c r="C4714" s="31" t="s">
        <v>59</v>
      </c>
      <c r="D4714" s="31">
        <v>7</v>
      </c>
      <c r="E4714" s="31">
        <v>0</v>
      </c>
      <c r="F4714" s="32">
        <v>45809</v>
      </c>
      <c r="G4714" s="33">
        <v>11458.75</v>
      </c>
      <c r="H4714" s="31">
        <v>50</v>
      </c>
      <c r="I4714" s="31">
        <v>0</v>
      </c>
      <c r="J4714" s="33">
        <v>5081.95</v>
      </c>
      <c r="K4714" s="33">
        <v>2609.6999999999998</v>
      </c>
      <c r="L4714" s="31">
        <v>15</v>
      </c>
      <c r="M4714" s="31"/>
      <c r="N4714" s="33">
        <v>19215.400000000001</v>
      </c>
      <c r="O4714" s="31">
        <v>-100</v>
      </c>
    </row>
    <row r="4715" spans="1:15" x14ac:dyDescent="0.25">
      <c r="A4715" s="30">
        <v>901</v>
      </c>
      <c r="B4715" s="31" t="s">
        <v>141</v>
      </c>
      <c r="C4715" s="31" t="s">
        <v>36</v>
      </c>
      <c r="D4715" s="31">
        <v>10</v>
      </c>
      <c r="E4715" s="31">
        <v>0</v>
      </c>
      <c r="F4715" s="32">
        <v>45809</v>
      </c>
      <c r="G4715" s="33">
        <v>31259.7</v>
      </c>
      <c r="H4715" s="31">
        <v>300</v>
      </c>
      <c r="I4715" s="31">
        <v>415</v>
      </c>
      <c r="J4715" s="33">
        <v>12644.92</v>
      </c>
      <c r="K4715" s="33">
        <v>5747.7</v>
      </c>
      <c r="L4715" s="31">
        <v>45</v>
      </c>
      <c r="M4715" s="31"/>
      <c r="N4715" s="33">
        <v>50412.32</v>
      </c>
      <c r="O4715" s="33">
        <v>-1324.38</v>
      </c>
    </row>
    <row r="4716" spans="1:15" x14ac:dyDescent="0.25">
      <c r="A4716" s="30">
        <v>92</v>
      </c>
      <c r="B4716" s="31" t="s">
        <v>93</v>
      </c>
      <c r="C4716" s="31" t="s">
        <v>15</v>
      </c>
      <c r="D4716" s="31">
        <v>8</v>
      </c>
      <c r="E4716" s="31">
        <v>7</v>
      </c>
      <c r="F4716" s="32">
        <v>45839</v>
      </c>
      <c r="G4716" s="33">
        <v>6082.75</v>
      </c>
      <c r="H4716" s="31">
        <v>0</v>
      </c>
      <c r="I4716" s="31">
        <v>0</v>
      </c>
      <c r="J4716" s="33">
        <v>2094.23</v>
      </c>
      <c r="K4716" s="31">
        <v>650.5</v>
      </c>
      <c r="L4716" s="31">
        <v>0</v>
      </c>
      <c r="M4716" s="31"/>
      <c r="N4716" s="33">
        <v>8827.48</v>
      </c>
      <c r="O4716" s="31">
        <v>-68.52</v>
      </c>
    </row>
    <row r="4717" spans="1:15" x14ac:dyDescent="0.25">
      <c r="A4717" s="30">
        <v>30</v>
      </c>
      <c r="B4717" s="31" t="s">
        <v>43</v>
      </c>
      <c r="C4717" s="31" t="s">
        <v>15</v>
      </c>
      <c r="D4717" s="31">
        <v>7</v>
      </c>
      <c r="E4717" s="31">
        <v>6</v>
      </c>
      <c r="F4717" s="32">
        <v>45839</v>
      </c>
      <c r="G4717" s="33">
        <v>4460.3</v>
      </c>
      <c r="H4717" s="31">
        <v>0</v>
      </c>
      <c r="I4717" s="33">
        <v>1300</v>
      </c>
      <c r="J4717" s="33">
        <v>3396.25</v>
      </c>
      <c r="K4717" s="33">
        <v>1520.43</v>
      </c>
      <c r="L4717" s="33">
        <v>2192.9499999999998</v>
      </c>
      <c r="M4717" s="33"/>
      <c r="N4717" s="33">
        <v>12869.93</v>
      </c>
      <c r="O4717" s="31">
        <v>-467.74</v>
      </c>
    </row>
    <row r="4718" spans="1:15" x14ac:dyDescent="0.25">
      <c r="A4718" s="30">
        <v>96</v>
      </c>
      <c r="B4718" s="31" t="s">
        <v>110</v>
      </c>
      <c r="C4718" s="31" t="s">
        <v>32</v>
      </c>
      <c r="D4718" s="31">
        <v>8</v>
      </c>
      <c r="E4718" s="31">
        <v>7</v>
      </c>
      <c r="F4718" s="32">
        <v>45839</v>
      </c>
      <c r="G4718" s="33">
        <v>12120.16</v>
      </c>
      <c r="H4718" s="31">
        <v>0</v>
      </c>
      <c r="I4718" s="31">
        <v>0</v>
      </c>
      <c r="J4718" s="33">
        <v>6774.8</v>
      </c>
      <c r="K4718" s="31">
        <v>894</v>
      </c>
      <c r="L4718" s="31">
        <v>95</v>
      </c>
      <c r="M4718" s="31"/>
      <c r="N4718" s="33">
        <v>19883.96</v>
      </c>
      <c r="O4718" s="31">
        <v>-290</v>
      </c>
    </row>
    <row r="4719" spans="1:15" x14ac:dyDescent="0.25">
      <c r="A4719" s="30">
        <v>111</v>
      </c>
      <c r="B4719" s="31" t="s">
        <v>127</v>
      </c>
      <c r="C4719" s="31" t="s">
        <v>38</v>
      </c>
      <c r="D4719" s="31">
        <v>6</v>
      </c>
      <c r="E4719" s="31">
        <v>7</v>
      </c>
      <c r="F4719" s="32">
        <v>45839</v>
      </c>
      <c r="G4719" s="33">
        <v>24470.14</v>
      </c>
      <c r="H4719" s="31">
        <v>0</v>
      </c>
      <c r="I4719" s="31">
        <v>0</v>
      </c>
      <c r="J4719" s="33">
        <v>6125.31</v>
      </c>
      <c r="K4719" s="33">
        <v>3028.54</v>
      </c>
      <c r="L4719" s="31">
        <v>696.05</v>
      </c>
      <c r="M4719" s="31"/>
      <c r="N4719" s="33">
        <v>34320.04</v>
      </c>
      <c r="O4719" s="31">
        <v>-400.5</v>
      </c>
    </row>
    <row r="4720" spans="1:15" x14ac:dyDescent="0.25">
      <c r="A4720" s="30">
        <v>67</v>
      </c>
      <c r="B4720" s="31" t="s">
        <v>68</v>
      </c>
      <c r="C4720" s="31" t="s">
        <v>15</v>
      </c>
      <c r="D4720" s="31">
        <v>8</v>
      </c>
      <c r="E4720" s="31">
        <v>6</v>
      </c>
      <c r="F4720" s="32">
        <v>45839</v>
      </c>
      <c r="G4720" s="33">
        <v>24711.91</v>
      </c>
      <c r="H4720" s="31">
        <v>125</v>
      </c>
      <c r="I4720" s="31">
        <v>0</v>
      </c>
      <c r="J4720" s="33">
        <v>6683.43</v>
      </c>
      <c r="K4720" s="33">
        <v>2308.2199999999998</v>
      </c>
      <c r="L4720" s="31">
        <v>30</v>
      </c>
      <c r="M4720" s="31"/>
      <c r="N4720" s="33">
        <v>33858.559999999998</v>
      </c>
      <c r="O4720" s="31">
        <v>-77.23</v>
      </c>
    </row>
    <row r="4721" spans="1:15" x14ac:dyDescent="0.25">
      <c r="A4721" s="30">
        <v>135</v>
      </c>
      <c r="B4721" s="31" t="s">
        <v>107</v>
      </c>
      <c r="C4721" s="31" t="s">
        <v>15</v>
      </c>
      <c r="D4721" s="31">
        <v>7</v>
      </c>
      <c r="E4721" s="31">
        <v>6</v>
      </c>
      <c r="F4721" s="32">
        <v>45839</v>
      </c>
      <c r="G4721" s="33">
        <v>16482.759999999998</v>
      </c>
      <c r="H4721" s="31">
        <v>0</v>
      </c>
      <c r="I4721" s="31">
        <v>770</v>
      </c>
      <c r="J4721" s="33">
        <v>3438.21</v>
      </c>
      <c r="K4721" s="33">
        <v>1529.09</v>
      </c>
      <c r="L4721" s="31">
        <v>474.04</v>
      </c>
      <c r="M4721" s="31"/>
      <c r="N4721" s="33">
        <v>22694.1</v>
      </c>
      <c r="O4721" s="33">
        <v>-1187.9100000000001</v>
      </c>
    </row>
    <row r="4722" spans="1:15" x14ac:dyDescent="0.25">
      <c r="A4722" s="30">
        <v>29</v>
      </c>
      <c r="B4722" s="31" t="s">
        <v>47</v>
      </c>
      <c r="C4722" s="31" t="s">
        <v>15</v>
      </c>
      <c r="D4722" s="31">
        <v>7</v>
      </c>
      <c r="E4722" s="31">
        <v>6</v>
      </c>
      <c r="F4722" s="32">
        <v>45839</v>
      </c>
      <c r="G4722" s="33">
        <v>7072.5</v>
      </c>
      <c r="H4722" s="31">
        <v>0</v>
      </c>
      <c r="I4722" s="31">
        <v>0</v>
      </c>
      <c r="J4722" s="33">
        <v>4202</v>
      </c>
      <c r="K4722" s="33">
        <v>1427</v>
      </c>
      <c r="L4722" s="31">
        <v>136.97</v>
      </c>
      <c r="M4722" s="31"/>
      <c r="N4722" s="33">
        <v>12838.47</v>
      </c>
      <c r="O4722" s="31">
        <v>-85.55</v>
      </c>
    </row>
    <row r="4723" spans="1:15" x14ac:dyDescent="0.25">
      <c r="A4723" s="30">
        <v>2</v>
      </c>
      <c r="B4723" s="31" t="s">
        <v>14</v>
      </c>
      <c r="C4723" s="31" t="s">
        <v>15</v>
      </c>
      <c r="D4723" s="31">
        <v>5</v>
      </c>
      <c r="E4723" s="31">
        <v>6</v>
      </c>
      <c r="F4723" s="32">
        <v>45839</v>
      </c>
      <c r="G4723" s="33">
        <v>16353.51</v>
      </c>
      <c r="H4723" s="31">
        <v>0</v>
      </c>
      <c r="I4723" s="31">
        <v>0</v>
      </c>
      <c r="J4723" s="33">
        <v>3688.01</v>
      </c>
      <c r="K4723" s="33">
        <v>1100.55</v>
      </c>
      <c r="L4723" s="31">
        <v>99</v>
      </c>
      <c r="M4723" s="31"/>
      <c r="N4723" s="33">
        <v>21241.07</v>
      </c>
      <c r="O4723" s="31">
        <v>0</v>
      </c>
    </row>
    <row r="4724" spans="1:15" x14ac:dyDescent="0.25">
      <c r="A4724" s="30">
        <v>123</v>
      </c>
      <c r="B4724" s="31" t="s">
        <v>125</v>
      </c>
      <c r="C4724" s="31" t="s">
        <v>15</v>
      </c>
      <c r="D4724" s="31">
        <v>8</v>
      </c>
      <c r="E4724" s="31">
        <v>7</v>
      </c>
      <c r="F4724" s="32">
        <v>45839</v>
      </c>
      <c r="G4724" s="33">
        <v>31538.23</v>
      </c>
      <c r="H4724" s="31">
        <v>0</v>
      </c>
      <c r="I4724" s="31">
        <v>0</v>
      </c>
      <c r="J4724" s="33">
        <v>9117.2900000000009</v>
      </c>
      <c r="K4724" s="33">
        <v>3810.98</v>
      </c>
      <c r="L4724" s="31">
        <v>30</v>
      </c>
      <c r="M4724" s="31"/>
      <c r="N4724" s="33">
        <v>44496.5</v>
      </c>
      <c r="O4724" s="31">
        <v>-656.35</v>
      </c>
    </row>
    <row r="4725" spans="1:15" x14ac:dyDescent="0.25">
      <c r="A4725" s="30">
        <v>76</v>
      </c>
      <c r="B4725" s="31" t="s">
        <v>74</v>
      </c>
      <c r="C4725" s="31" t="s">
        <v>15</v>
      </c>
      <c r="D4725" s="31">
        <v>7</v>
      </c>
      <c r="E4725" s="31">
        <v>6</v>
      </c>
      <c r="F4725" s="32">
        <v>45839</v>
      </c>
      <c r="G4725" s="33">
        <v>10771.31</v>
      </c>
      <c r="H4725" s="31">
        <v>0</v>
      </c>
      <c r="I4725" s="31">
        <v>0</v>
      </c>
      <c r="J4725" s="33">
        <v>5904.75</v>
      </c>
      <c r="K4725" s="31">
        <v>730</v>
      </c>
      <c r="L4725" s="31">
        <v>11</v>
      </c>
      <c r="M4725" s="31"/>
      <c r="N4725" s="33">
        <v>17417.060000000001</v>
      </c>
      <c r="O4725" s="31">
        <v>-50</v>
      </c>
    </row>
    <row r="4726" spans="1:15" x14ac:dyDescent="0.25">
      <c r="A4726" s="30">
        <v>42</v>
      </c>
      <c r="B4726" s="31" t="s">
        <v>60</v>
      </c>
      <c r="C4726" s="31" t="s">
        <v>15</v>
      </c>
      <c r="D4726" s="31">
        <v>8</v>
      </c>
      <c r="E4726" s="31">
        <v>6</v>
      </c>
      <c r="F4726" s="32">
        <v>45839</v>
      </c>
      <c r="G4726" s="33">
        <v>5373</v>
      </c>
      <c r="H4726" s="31">
        <v>0</v>
      </c>
      <c r="I4726" s="31">
        <v>0</v>
      </c>
      <c r="J4726" s="33">
        <v>2368.75</v>
      </c>
      <c r="K4726" s="31">
        <v>566.25</v>
      </c>
      <c r="L4726" s="31">
        <v>0</v>
      </c>
      <c r="M4726" s="31"/>
      <c r="N4726" s="33">
        <v>8308</v>
      </c>
      <c r="O4726" s="31">
        <v>0</v>
      </c>
    </row>
    <row r="4727" spans="1:15" x14ac:dyDescent="0.25">
      <c r="A4727" s="30">
        <v>168</v>
      </c>
      <c r="B4727" s="31" t="s">
        <v>147</v>
      </c>
      <c r="C4727" s="31" t="s">
        <v>15</v>
      </c>
      <c r="D4727" s="31">
        <v>7</v>
      </c>
      <c r="E4727" s="31">
        <v>7</v>
      </c>
      <c r="F4727" s="32">
        <v>45839</v>
      </c>
      <c r="G4727" s="33">
        <v>10061.780000000001</v>
      </c>
      <c r="H4727" s="31">
        <v>0</v>
      </c>
      <c r="I4727" s="33">
        <v>5353.77</v>
      </c>
      <c r="J4727" s="33">
        <v>2922.5</v>
      </c>
      <c r="K4727" s="33">
        <v>1226.48</v>
      </c>
      <c r="L4727" s="31">
        <v>340</v>
      </c>
      <c r="M4727" s="31"/>
      <c r="N4727" s="33">
        <v>19904.53</v>
      </c>
      <c r="O4727" s="31">
        <v>-61.5</v>
      </c>
    </row>
    <row r="4728" spans="1:15" x14ac:dyDescent="0.25">
      <c r="A4728" s="30">
        <v>57</v>
      </c>
      <c r="B4728" s="31" t="s">
        <v>86</v>
      </c>
      <c r="C4728" s="31" t="s">
        <v>15</v>
      </c>
      <c r="D4728" s="31">
        <v>7</v>
      </c>
      <c r="E4728" s="31">
        <v>6</v>
      </c>
      <c r="F4728" s="32">
        <v>45839</v>
      </c>
      <c r="G4728" s="33">
        <v>21662.47</v>
      </c>
      <c r="H4728" s="31">
        <v>0</v>
      </c>
      <c r="I4728" s="31">
        <v>0</v>
      </c>
      <c r="J4728" s="33">
        <v>12905.96</v>
      </c>
      <c r="K4728" s="33">
        <v>3053.57</v>
      </c>
      <c r="L4728" s="31">
        <v>74.489999999999995</v>
      </c>
      <c r="M4728" s="31"/>
      <c r="N4728" s="33">
        <v>37696.49</v>
      </c>
      <c r="O4728" s="31">
        <v>-511.44</v>
      </c>
    </row>
    <row r="4729" spans="1:15" x14ac:dyDescent="0.25">
      <c r="A4729" s="30">
        <v>74</v>
      </c>
      <c r="B4729" s="31" t="s">
        <v>80</v>
      </c>
      <c r="C4729" s="31" t="s">
        <v>36</v>
      </c>
      <c r="D4729" s="31">
        <v>8</v>
      </c>
      <c r="E4729" s="31">
        <v>7</v>
      </c>
      <c r="F4729" s="32">
        <v>45839</v>
      </c>
      <c r="G4729" s="33">
        <v>20090</v>
      </c>
      <c r="H4729" s="31">
        <v>0</v>
      </c>
      <c r="I4729" s="31">
        <v>180</v>
      </c>
      <c r="J4729" s="33">
        <v>2958.5</v>
      </c>
      <c r="K4729" s="33">
        <v>1121.5</v>
      </c>
      <c r="L4729" s="31">
        <v>79.75</v>
      </c>
      <c r="M4729" s="31"/>
      <c r="N4729" s="33">
        <v>24429.75</v>
      </c>
      <c r="O4729" s="31">
        <v>-538.79999999999995</v>
      </c>
    </row>
    <row r="4730" spans="1:15" x14ac:dyDescent="0.25">
      <c r="A4730" s="30">
        <v>144</v>
      </c>
      <c r="B4730" s="31" t="s">
        <v>142</v>
      </c>
      <c r="C4730" s="31" t="s">
        <v>32</v>
      </c>
      <c r="D4730" s="31">
        <v>8</v>
      </c>
      <c r="E4730" s="31">
        <v>7</v>
      </c>
      <c r="F4730" s="32">
        <v>45839</v>
      </c>
      <c r="G4730" s="33">
        <v>15249.87</v>
      </c>
      <c r="H4730" s="31">
        <v>0</v>
      </c>
      <c r="I4730" s="31">
        <v>240</v>
      </c>
      <c r="J4730" s="33">
        <v>5787.35</v>
      </c>
      <c r="K4730" s="33">
        <v>4155.1099999999997</v>
      </c>
      <c r="L4730" s="31">
        <v>520</v>
      </c>
      <c r="M4730" s="31"/>
      <c r="N4730" s="33">
        <v>25952.33</v>
      </c>
      <c r="O4730" s="31">
        <v>-485.68</v>
      </c>
    </row>
    <row r="4731" spans="1:15" x14ac:dyDescent="0.25">
      <c r="A4731" s="30">
        <v>93</v>
      </c>
      <c r="B4731" s="31" t="s">
        <v>100</v>
      </c>
      <c r="C4731" s="31" t="s">
        <v>15</v>
      </c>
      <c r="D4731" s="31">
        <v>8</v>
      </c>
      <c r="E4731" s="31">
        <v>6</v>
      </c>
      <c r="F4731" s="32">
        <v>45839</v>
      </c>
      <c r="G4731" s="33">
        <v>14399.6</v>
      </c>
      <c r="H4731" s="31">
        <v>0</v>
      </c>
      <c r="I4731" s="31">
        <v>660</v>
      </c>
      <c r="J4731" s="33">
        <v>3876.19</v>
      </c>
      <c r="K4731" s="33">
        <v>2752.89</v>
      </c>
      <c r="L4731" s="31">
        <v>4</v>
      </c>
      <c r="M4731" s="31"/>
      <c r="N4731" s="33">
        <v>21692.68</v>
      </c>
      <c r="O4731" s="31">
        <v>-225</v>
      </c>
    </row>
    <row r="4732" spans="1:15" x14ac:dyDescent="0.25">
      <c r="A4732" s="30">
        <v>124</v>
      </c>
      <c r="B4732" s="31" t="s">
        <v>121</v>
      </c>
      <c r="C4732" s="31" t="s">
        <v>38</v>
      </c>
      <c r="D4732" s="31">
        <v>8</v>
      </c>
      <c r="E4732" s="31">
        <v>7</v>
      </c>
      <c r="F4732" s="32">
        <v>45839</v>
      </c>
      <c r="G4732" s="33">
        <v>49865</v>
      </c>
      <c r="H4732" s="31">
        <v>130</v>
      </c>
      <c r="I4732" s="33">
        <v>1300</v>
      </c>
      <c r="J4732" s="33">
        <v>28468.81</v>
      </c>
      <c r="K4732" s="33">
        <v>4468.3999999999996</v>
      </c>
      <c r="L4732" s="33">
        <v>2457.9699999999998</v>
      </c>
      <c r="M4732" s="33"/>
      <c r="N4732" s="33">
        <v>86690.18</v>
      </c>
      <c r="O4732" s="31">
        <v>-350</v>
      </c>
    </row>
    <row r="4733" spans="1:15" x14ac:dyDescent="0.25">
      <c r="A4733" s="30">
        <v>127</v>
      </c>
      <c r="B4733" s="31" t="s">
        <v>128</v>
      </c>
      <c r="C4733" s="31" t="s">
        <v>15</v>
      </c>
      <c r="D4733" s="31">
        <v>7</v>
      </c>
      <c r="E4733" s="31">
        <v>7</v>
      </c>
      <c r="F4733" s="32">
        <v>45839</v>
      </c>
      <c r="G4733" s="33">
        <v>20851.5</v>
      </c>
      <c r="H4733" s="31">
        <v>0</v>
      </c>
      <c r="I4733" s="31">
        <v>200</v>
      </c>
      <c r="J4733" s="33">
        <v>7803.42</v>
      </c>
      <c r="K4733" s="33">
        <v>3379.24</v>
      </c>
      <c r="L4733" s="31">
        <v>64</v>
      </c>
      <c r="M4733" s="31"/>
      <c r="N4733" s="33">
        <v>32298.16</v>
      </c>
      <c r="O4733" s="31">
        <v>-360.27</v>
      </c>
    </row>
    <row r="4734" spans="1:15" ht="30" x14ac:dyDescent="0.25">
      <c r="A4734" s="30">
        <v>31</v>
      </c>
      <c r="B4734" s="31" t="s">
        <v>45</v>
      </c>
      <c r="C4734" s="31" t="s">
        <v>20</v>
      </c>
      <c r="D4734" s="31">
        <v>7</v>
      </c>
      <c r="E4734" s="31">
        <v>6</v>
      </c>
      <c r="F4734" s="32">
        <v>45839</v>
      </c>
      <c r="G4734" s="33">
        <v>27901.360000000001</v>
      </c>
      <c r="H4734" s="31">
        <v>0</v>
      </c>
      <c r="I4734" s="31">
        <v>0</v>
      </c>
      <c r="J4734" s="33">
        <v>12893.35</v>
      </c>
      <c r="K4734" s="33">
        <v>2199.8000000000002</v>
      </c>
      <c r="L4734" s="31">
        <v>119</v>
      </c>
      <c r="M4734" s="31"/>
      <c r="N4734" s="33">
        <v>43113.51</v>
      </c>
      <c r="O4734" s="31">
        <v>-390</v>
      </c>
    </row>
    <row r="4735" spans="1:15" x14ac:dyDescent="0.25">
      <c r="A4735" s="30">
        <v>71</v>
      </c>
      <c r="B4735" s="31" t="s">
        <v>73</v>
      </c>
      <c r="C4735" s="31" t="s">
        <v>15</v>
      </c>
      <c r="D4735" s="31">
        <v>7</v>
      </c>
      <c r="E4735" s="31">
        <v>6</v>
      </c>
      <c r="F4735" s="32">
        <v>45839</v>
      </c>
      <c r="G4735" s="33">
        <v>11582</v>
      </c>
      <c r="H4735" s="31">
        <v>0</v>
      </c>
      <c r="I4735" s="31">
        <v>630</v>
      </c>
      <c r="J4735" s="33">
        <v>3301.5</v>
      </c>
      <c r="K4735" s="33">
        <v>1475</v>
      </c>
      <c r="L4735" s="31">
        <v>206.43</v>
      </c>
      <c r="M4735" s="31"/>
      <c r="N4735" s="33">
        <v>17194.93</v>
      </c>
      <c r="O4735" s="31">
        <v>-206.26</v>
      </c>
    </row>
    <row r="4736" spans="1:15" x14ac:dyDescent="0.25">
      <c r="A4736" s="30">
        <v>164</v>
      </c>
      <c r="B4736" s="31" t="s">
        <v>150</v>
      </c>
      <c r="C4736" s="31" t="s">
        <v>38</v>
      </c>
      <c r="D4736" s="31">
        <v>7</v>
      </c>
      <c r="E4736" s="31">
        <v>7</v>
      </c>
      <c r="F4736" s="32">
        <v>45839</v>
      </c>
      <c r="G4736" s="33">
        <v>25212.57</v>
      </c>
      <c r="H4736" s="31">
        <v>0</v>
      </c>
      <c r="I4736" s="31">
        <v>0</v>
      </c>
      <c r="J4736" s="33">
        <v>7999.24</v>
      </c>
      <c r="K4736" s="33">
        <v>2793</v>
      </c>
      <c r="L4736" s="31">
        <v>30</v>
      </c>
      <c r="M4736" s="31"/>
      <c r="N4736" s="33">
        <v>36034.81</v>
      </c>
      <c r="O4736" s="31">
        <v>-50</v>
      </c>
    </row>
    <row r="4737" spans="1:15" x14ac:dyDescent="0.25">
      <c r="A4737" s="30">
        <v>10</v>
      </c>
      <c r="B4737" s="31" t="s">
        <v>21</v>
      </c>
      <c r="C4737" s="31" t="s">
        <v>15</v>
      </c>
      <c r="D4737" s="31">
        <v>6</v>
      </c>
      <c r="E4737" s="31">
        <v>6</v>
      </c>
      <c r="F4737" s="32">
        <v>45839</v>
      </c>
      <c r="G4737" s="33">
        <v>4602</v>
      </c>
      <c r="H4737" s="31">
        <v>0</v>
      </c>
      <c r="I4737" s="33">
        <v>1190</v>
      </c>
      <c r="J4737" s="33">
        <v>1713</v>
      </c>
      <c r="K4737" s="31">
        <v>739</v>
      </c>
      <c r="L4737" s="31">
        <v>42.5</v>
      </c>
      <c r="M4737" s="31"/>
      <c r="N4737" s="33">
        <v>8286.5</v>
      </c>
      <c r="O4737" s="31">
        <v>-222.66</v>
      </c>
    </row>
    <row r="4738" spans="1:15" x14ac:dyDescent="0.25">
      <c r="A4738" s="30">
        <v>141</v>
      </c>
      <c r="B4738" s="31" t="s">
        <v>145</v>
      </c>
      <c r="C4738" s="31" t="s">
        <v>32</v>
      </c>
      <c r="D4738" s="31">
        <v>9</v>
      </c>
      <c r="E4738" s="31">
        <v>6</v>
      </c>
      <c r="F4738" s="32">
        <v>45839</v>
      </c>
      <c r="G4738" s="33">
        <v>14407.75</v>
      </c>
      <c r="H4738" s="31">
        <v>0</v>
      </c>
      <c r="I4738" s="31">
        <v>0</v>
      </c>
      <c r="J4738" s="33">
        <v>4221.96</v>
      </c>
      <c r="K4738" s="33">
        <v>1460.06</v>
      </c>
      <c r="L4738" s="31">
        <v>0</v>
      </c>
      <c r="M4738" s="31"/>
      <c r="N4738" s="33">
        <v>20089.77</v>
      </c>
      <c r="O4738" s="31">
        <v>-270</v>
      </c>
    </row>
    <row r="4739" spans="1:15" x14ac:dyDescent="0.25">
      <c r="A4739" s="30">
        <v>134</v>
      </c>
      <c r="B4739" s="31" t="s">
        <v>114</v>
      </c>
      <c r="C4739" s="31" t="s">
        <v>32</v>
      </c>
      <c r="D4739" s="31">
        <v>9</v>
      </c>
      <c r="E4739" s="31">
        <v>6</v>
      </c>
      <c r="F4739" s="32">
        <v>45839</v>
      </c>
      <c r="G4739" s="33">
        <v>17871.64</v>
      </c>
      <c r="H4739" s="31">
        <v>0</v>
      </c>
      <c r="I4739" s="31">
        <v>0</v>
      </c>
      <c r="J4739" s="33">
        <v>4152.7700000000004</v>
      </c>
      <c r="K4739" s="33">
        <v>1443.83</v>
      </c>
      <c r="L4739" s="31">
        <v>39.979999999999997</v>
      </c>
      <c r="M4739" s="31"/>
      <c r="N4739" s="33">
        <v>23508.22</v>
      </c>
      <c r="O4739" s="31">
        <v>-570.34</v>
      </c>
    </row>
    <row r="4740" spans="1:15" x14ac:dyDescent="0.25">
      <c r="A4740" s="30">
        <v>11</v>
      </c>
      <c r="B4740" s="31" t="s">
        <v>22</v>
      </c>
      <c r="C4740" s="31" t="s">
        <v>15</v>
      </c>
      <c r="D4740" s="31">
        <v>6</v>
      </c>
      <c r="E4740" s="31">
        <v>6</v>
      </c>
      <c r="F4740" s="32">
        <v>45839</v>
      </c>
      <c r="G4740" s="33">
        <v>10090.27</v>
      </c>
      <c r="H4740" s="31">
        <v>0</v>
      </c>
      <c r="I4740" s="33">
        <v>1555</v>
      </c>
      <c r="J4740" s="33">
        <v>4997.3100000000004</v>
      </c>
      <c r="K4740" s="31">
        <v>846.8</v>
      </c>
      <c r="L4740" s="31">
        <v>321.39</v>
      </c>
      <c r="M4740" s="31"/>
      <c r="N4740" s="33">
        <v>17810.77</v>
      </c>
      <c r="O4740" s="31">
        <v>-144.96</v>
      </c>
    </row>
    <row r="4741" spans="1:15" x14ac:dyDescent="0.25">
      <c r="A4741" s="30">
        <v>28</v>
      </c>
      <c r="B4741" s="31" t="s">
        <v>46</v>
      </c>
      <c r="C4741" s="31" t="s">
        <v>15</v>
      </c>
      <c r="D4741" s="31">
        <v>8</v>
      </c>
      <c r="E4741" s="31">
        <v>6</v>
      </c>
      <c r="F4741" s="32">
        <v>45839</v>
      </c>
      <c r="G4741" s="33">
        <v>5719</v>
      </c>
      <c r="H4741" s="31">
        <v>0</v>
      </c>
      <c r="I4741" s="31">
        <v>0</v>
      </c>
      <c r="J4741" s="33">
        <v>2086</v>
      </c>
      <c r="K4741" s="31">
        <v>626.5</v>
      </c>
      <c r="L4741" s="31">
        <v>47.98</v>
      </c>
      <c r="M4741" s="31"/>
      <c r="N4741" s="33">
        <v>8479.48</v>
      </c>
      <c r="O4741" s="31">
        <v>-200</v>
      </c>
    </row>
    <row r="4742" spans="1:15" x14ac:dyDescent="0.25">
      <c r="A4742" s="30">
        <v>49</v>
      </c>
      <c r="B4742" s="31" t="s">
        <v>64</v>
      </c>
      <c r="C4742" s="31" t="s">
        <v>15</v>
      </c>
      <c r="D4742" s="31">
        <v>7</v>
      </c>
      <c r="E4742" s="31">
        <v>6</v>
      </c>
      <c r="F4742" s="32">
        <v>45839</v>
      </c>
      <c r="G4742" s="33">
        <v>9584.49</v>
      </c>
      <c r="H4742" s="31">
        <v>0</v>
      </c>
      <c r="I4742" s="33">
        <v>3172.99</v>
      </c>
      <c r="J4742" s="33">
        <v>2943.49</v>
      </c>
      <c r="K4742" s="31">
        <v>903.59</v>
      </c>
      <c r="L4742" s="31">
        <v>356.64</v>
      </c>
      <c r="M4742" s="31"/>
      <c r="N4742" s="33">
        <v>16961.2</v>
      </c>
      <c r="O4742" s="31">
        <v>-412.75</v>
      </c>
    </row>
    <row r="4743" spans="1:15" x14ac:dyDescent="0.25">
      <c r="A4743" s="30">
        <v>43</v>
      </c>
      <c r="B4743" s="31" t="s">
        <v>75</v>
      </c>
      <c r="C4743" s="31" t="s">
        <v>15</v>
      </c>
      <c r="D4743" s="31">
        <v>10</v>
      </c>
      <c r="E4743" s="31">
        <v>6</v>
      </c>
      <c r="F4743" s="32">
        <v>45839</v>
      </c>
      <c r="G4743" s="33">
        <v>16625.93</v>
      </c>
      <c r="H4743" s="31">
        <v>0</v>
      </c>
      <c r="I4743" s="31">
        <v>0</v>
      </c>
      <c r="J4743" s="33">
        <v>4902.47</v>
      </c>
      <c r="K4743" s="33">
        <v>1276.17</v>
      </c>
      <c r="L4743" s="31">
        <v>237.88</v>
      </c>
      <c r="M4743" s="31"/>
      <c r="N4743" s="33">
        <v>23042.45</v>
      </c>
      <c r="O4743" s="31">
        <v>-87.5</v>
      </c>
    </row>
    <row r="4744" spans="1:15" x14ac:dyDescent="0.25">
      <c r="A4744" s="30">
        <v>13</v>
      </c>
      <c r="B4744" s="31" t="s">
        <v>25</v>
      </c>
      <c r="C4744" s="31" t="s">
        <v>15</v>
      </c>
      <c r="D4744" s="31">
        <v>6</v>
      </c>
      <c r="E4744" s="31">
        <v>6</v>
      </c>
      <c r="F4744" s="32">
        <v>45839</v>
      </c>
      <c r="G4744" s="33">
        <v>13971.01</v>
      </c>
      <c r="H4744" s="31">
        <v>0</v>
      </c>
      <c r="I4744" s="33">
        <v>1710</v>
      </c>
      <c r="J4744" s="33">
        <v>3185.9</v>
      </c>
      <c r="K4744" s="33">
        <v>1151.2</v>
      </c>
      <c r="L4744" s="31">
        <v>17</v>
      </c>
      <c r="M4744" s="31"/>
      <c r="N4744" s="33">
        <v>20035.11</v>
      </c>
      <c r="O4744" s="31">
        <v>-212.5</v>
      </c>
    </row>
    <row r="4745" spans="1:15" x14ac:dyDescent="0.25">
      <c r="A4745" s="30">
        <v>36</v>
      </c>
      <c r="B4745" s="31" t="s">
        <v>52</v>
      </c>
      <c r="C4745" s="31" t="s">
        <v>15</v>
      </c>
      <c r="D4745" s="31">
        <v>7</v>
      </c>
      <c r="E4745" s="31">
        <v>6</v>
      </c>
      <c r="F4745" s="32">
        <v>45839</v>
      </c>
      <c r="G4745" s="33">
        <v>31585.5</v>
      </c>
      <c r="H4745" s="33">
        <v>2300</v>
      </c>
      <c r="I4745" s="33">
        <v>6877</v>
      </c>
      <c r="J4745" s="33">
        <v>14369.8</v>
      </c>
      <c r="K4745" s="33">
        <v>3089.7</v>
      </c>
      <c r="L4745" s="31">
        <v>50</v>
      </c>
      <c r="M4745" s="31"/>
      <c r="N4745" s="33">
        <v>58272</v>
      </c>
      <c r="O4745" s="31">
        <v>-619.72</v>
      </c>
    </row>
    <row r="4746" spans="1:15" x14ac:dyDescent="0.25">
      <c r="A4746" s="30">
        <v>16</v>
      </c>
      <c r="B4746" s="31" t="s">
        <v>27</v>
      </c>
      <c r="C4746" s="31" t="s">
        <v>15</v>
      </c>
      <c r="D4746" s="31">
        <v>7</v>
      </c>
      <c r="E4746" s="31">
        <v>7</v>
      </c>
      <c r="F4746" s="32">
        <v>45839</v>
      </c>
      <c r="G4746" s="33">
        <v>12131.35</v>
      </c>
      <c r="H4746" s="31">
        <v>0</v>
      </c>
      <c r="I4746" s="33">
        <v>2350</v>
      </c>
      <c r="J4746" s="33">
        <v>3971.6</v>
      </c>
      <c r="K4746" s="33">
        <v>1800.15</v>
      </c>
      <c r="L4746" s="33">
        <v>9851.9699999999993</v>
      </c>
      <c r="M4746" s="33"/>
      <c r="N4746" s="33">
        <v>30105.07</v>
      </c>
      <c r="O4746" s="31">
        <v>-263.87</v>
      </c>
    </row>
    <row r="4747" spans="1:15" x14ac:dyDescent="0.25">
      <c r="A4747" s="30">
        <v>33</v>
      </c>
      <c r="B4747" s="31" t="s">
        <v>44</v>
      </c>
      <c r="C4747" s="31" t="s">
        <v>32</v>
      </c>
      <c r="D4747" s="31">
        <v>6</v>
      </c>
      <c r="E4747" s="31">
        <v>6</v>
      </c>
      <c r="F4747" s="32">
        <v>45839</v>
      </c>
      <c r="G4747" s="33">
        <v>8811.14</v>
      </c>
      <c r="H4747" s="31">
        <v>0</v>
      </c>
      <c r="I4747" s="31">
        <v>0</v>
      </c>
      <c r="J4747" s="33">
        <v>1942.89</v>
      </c>
      <c r="K4747" s="31">
        <v>544.19000000000005</v>
      </c>
      <c r="L4747" s="31">
        <v>0</v>
      </c>
      <c r="M4747" s="31"/>
      <c r="N4747" s="33">
        <v>11298.22</v>
      </c>
      <c r="O4747" s="31">
        <v>-64.900000000000006</v>
      </c>
    </row>
    <row r="4748" spans="1:15" x14ac:dyDescent="0.25">
      <c r="A4748" s="30">
        <v>4</v>
      </c>
      <c r="B4748" s="31" t="s">
        <v>37</v>
      </c>
      <c r="C4748" s="31" t="s">
        <v>38</v>
      </c>
      <c r="D4748" s="31">
        <v>5</v>
      </c>
      <c r="E4748" s="31">
        <v>6</v>
      </c>
      <c r="F4748" s="32">
        <v>45839</v>
      </c>
      <c r="G4748" s="33">
        <v>24754.799999999999</v>
      </c>
      <c r="H4748" s="31">
        <v>780</v>
      </c>
      <c r="I4748" s="31">
        <v>0</v>
      </c>
      <c r="J4748" s="33">
        <v>8249.31</v>
      </c>
      <c r="K4748" s="33">
        <v>1979.39</v>
      </c>
      <c r="L4748" s="31">
        <v>104.6</v>
      </c>
      <c r="M4748" s="31"/>
      <c r="N4748" s="33">
        <v>35868.1</v>
      </c>
      <c r="O4748" s="31">
        <v>-880.3</v>
      </c>
    </row>
    <row r="4749" spans="1:15" x14ac:dyDescent="0.25">
      <c r="A4749" s="30">
        <v>48</v>
      </c>
      <c r="B4749" s="31" t="s">
        <v>95</v>
      </c>
      <c r="C4749" s="31" t="s">
        <v>36</v>
      </c>
      <c r="D4749" s="31">
        <v>8</v>
      </c>
      <c r="E4749" s="31">
        <v>6</v>
      </c>
      <c r="F4749" s="32">
        <v>45839</v>
      </c>
      <c r="G4749" s="33">
        <v>55248.92</v>
      </c>
      <c r="H4749" s="31">
        <v>0</v>
      </c>
      <c r="I4749" s="33">
        <v>2196</v>
      </c>
      <c r="J4749" s="33">
        <v>9961.6</v>
      </c>
      <c r="K4749" s="33">
        <v>5558.35</v>
      </c>
      <c r="L4749" s="33">
        <v>4808.4799999999996</v>
      </c>
      <c r="M4749" s="33"/>
      <c r="N4749" s="33">
        <v>77773.350000000006</v>
      </c>
      <c r="O4749" s="31">
        <v>-431.94</v>
      </c>
    </row>
    <row r="4750" spans="1:15" x14ac:dyDescent="0.25">
      <c r="A4750" s="30">
        <v>129</v>
      </c>
      <c r="B4750" s="31" t="s">
        <v>117</v>
      </c>
      <c r="C4750" s="31" t="s">
        <v>32</v>
      </c>
      <c r="D4750" s="31">
        <v>10</v>
      </c>
      <c r="E4750" s="31">
        <v>7</v>
      </c>
      <c r="F4750" s="32">
        <v>45839</v>
      </c>
      <c r="G4750" s="33">
        <v>12170.86</v>
      </c>
      <c r="H4750" s="31">
        <v>0</v>
      </c>
      <c r="I4750" s="33">
        <v>1488</v>
      </c>
      <c r="J4750" s="33">
        <v>9049.17</v>
      </c>
      <c r="K4750" s="33">
        <v>4115.6499999999996</v>
      </c>
      <c r="L4750" s="31">
        <v>208.3</v>
      </c>
      <c r="M4750" s="31"/>
      <c r="N4750" s="33">
        <v>27031.98</v>
      </c>
      <c r="O4750" s="31">
        <v>-378.88</v>
      </c>
    </row>
    <row r="4751" spans="1:15" x14ac:dyDescent="0.25">
      <c r="A4751" s="30">
        <v>165</v>
      </c>
      <c r="B4751" s="31" t="s">
        <v>154</v>
      </c>
      <c r="C4751" s="31" t="s">
        <v>38</v>
      </c>
      <c r="D4751" s="31">
        <v>6</v>
      </c>
      <c r="E4751" s="31">
        <v>7</v>
      </c>
      <c r="F4751" s="32">
        <v>45839</v>
      </c>
      <c r="G4751" s="33">
        <v>61044.62</v>
      </c>
      <c r="H4751" s="31">
        <v>0</v>
      </c>
      <c r="I4751" s="33">
        <v>8244</v>
      </c>
      <c r="J4751" s="33">
        <v>20771.560000000001</v>
      </c>
      <c r="K4751" s="33">
        <v>10698.1</v>
      </c>
      <c r="L4751" s="31">
        <v>0</v>
      </c>
      <c r="M4751" s="31"/>
      <c r="N4751" s="33">
        <v>100758.28</v>
      </c>
      <c r="O4751" s="31">
        <v>0</v>
      </c>
    </row>
    <row r="4752" spans="1:15" x14ac:dyDescent="0.25">
      <c r="A4752" s="30">
        <v>114</v>
      </c>
      <c r="B4752" s="31" t="s">
        <v>115</v>
      </c>
      <c r="C4752" s="31" t="s">
        <v>15</v>
      </c>
      <c r="D4752" s="31">
        <v>7</v>
      </c>
      <c r="E4752" s="31">
        <v>6</v>
      </c>
      <c r="F4752" s="32">
        <v>45839</v>
      </c>
      <c r="G4752" s="33">
        <v>7843.27</v>
      </c>
      <c r="H4752" s="31">
        <v>0</v>
      </c>
      <c r="I4752" s="33">
        <v>1035</v>
      </c>
      <c r="J4752" s="33">
        <v>2111.42</v>
      </c>
      <c r="K4752" s="31">
        <v>829.05</v>
      </c>
      <c r="L4752" s="31">
        <v>275</v>
      </c>
      <c r="M4752" s="31"/>
      <c r="N4752" s="33">
        <v>12093.74</v>
      </c>
      <c r="O4752" s="31">
        <v>-100</v>
      </c>
    </row>
    <row r="4753" spans="1:15" x14ac:dyDescent="0.25">
      <c r="A4753" s="30">
        <v>18</v>
      </c>
      <c r="B4753" s="31" t="s">
        <v>29</v>
      </c>
      <c r="C4753" s="31" t="s">
        <v>15</v>
      </c>
      <c r="D4753" s="31">
        <v>6</v>
      </c>
      <c r="E4753" s="31">
        <v>6</v>
      </c>
      <c r="F4753" s="32">
        <v>45839</v>
      </c>
      <c r="G4753" s="33">
        <v>5421.11</v>
      </c>
      <c r="H4753" s="31">
        <v>0</v>
      </c>
      <c r="I4753" s="31">
        <v>0</v>
      </c>
      <c r="J4753" s="33">
        <v>1624.12</v>
      </c>
      <c r="K4753" s="31">
        <v>480.75</v>
      </c>
      <c r="L4753" s="31">
        <v>563.69000000000005</v>
      </c>
      <c r="M4753" s="31"/>
      <c r="N4753" s="33">
        <v>8089.67</v>
      </c>
      <c r="O4753" s="31">
        <v>-264.83999999999997</v>
      </c>
    </row>
    <row r="4754" spans="1:15" x14ac:dyDescent="0.25">
      <c r="A4754" s="30">
        <v>89</v>
      </c>
      <c r="B4754" s="31" t="s">
        <v>83</v>
      </c>
      <c r="C4754" s="31" t="s">
        <v>32</v>
      </c>
      <c r="D4754" s="31">
        <v>9</v>
      </c>
      <c r="E4754" s="31">
        <v>6</v>
      </c>
      <c r="F4754" s="32">
        <v>45839</v>
      </c>
      <c r="G4754" s="33">
        <v>16874.150000000001</v>
      </c>
      <c r="H4754" s="31">
        <v>0</v>
      </c>
      <c r="I4754" s="31">
        <v>0</v>
      </c>
      <c r="J4754" s="33">
        <v>3633.5</v>
      </c>
      <c r="K4754" s="33">
        <v>1098.8399999999999</v>
      </c>
      <c r="L4754" s="31">
        <v>0</v>
      </c>
      <c r="M4754" s="31"/>
      <c r="N4754" s="33">
        <v>21606.49</v>
      </c>
      <c r="O4754" s="31">
        <v>0</v>
      </c>
    </row>
    <row r="4755" spans="1:15" x14ac:dyDescent="0.25">
      <c r="A4755" s="30">
        <v>41</v>
      </c>
      <c r="B4755" s="31" t="s">
        <v>50</v>
      </c>
      <c r="C4755" s="31" t="s">
        <v>38</v>
      </c>
      <c r="D4755" s="31">
        <v>5</v>
      </c>
      <c r="E4755" s="31">
        <v>6</v>
      </c>
      <c r="F4755" s="32">
        <v>45839</v>
      </c>
      <c r="G4755" s="33">
        <v>31185.040000000001</v>
      </c>
      <c r="H4755" s="31">
        <v>0</v>
      </c>
      <c r="I4755" s="33">
        <v>1780.99</v>
      </c>
      <c r="J4755" s="33">
        <v>9304.39</v>
      </c>
      <c r="K4755" s="33">
        <v>2491.86</v>
      </c>
      <c r="L4755" s="31">
        <v>937.11</v>
      </c>
      <c r="M4755" s="31"/>
      <c r="N4755" s="33">
        <v>45699.39</v>
      </c>
      <c r="O4755" s="31">
        <v>-385.96</v>
      </c>
    </row>
    <row r="4756" spans="1:15" x14ac:dyDescent="0.25">
      <c r="A4756" s="30">
        <v>19</v>
      </c>
      <c r="B4756" s="31" t="s">
        <v>31</v>
      </c>
      <c r="C4756" s="31" t="s">
        <v>32</v>
      </c>
      <c r="D4756" s="31">
        <v>6</v>
      </c>
      <c r="E4756" s="31">
        <v>6</v>
      </c>
      <c r="F4756" s="32">
        <v>45839</v>
      </c>
      <c r="G4756" s="33">
        <v>10199.75</v>
      </c>
      <c r="H4756" s="31">
        <v>0</v>
      </c>
      <c r="I4756" s="31">
        <v>655</v>
      </c>
      <c r="J4756" s="33">
        <v>2071.6</v>
      </c>
      <c r="K4756" s="31">
        <v>422.95</v>
      </c>
      <c r="L4756" s="31">
        <v>0</v>
      </c>
      <c r="M4756" s="31"/>
      <c r="N4756" s="33">
        <v>13349.3</v>
      </c>
      <c r="O4756" s="31">
        <v>0</v>
      </c>
    </row>
    <row r="4757" spans="1:15" x14ac:dyDescent="0.25">
      <c r="A4757" s="30">
        <v>103</v>
      </c>
      <c r="B4757" s="31" t="s">
        <v>156</v>
      </c>
      <c r="C4757" s="31" t="s">
        <v>15</v>
      </c>
      <c r="D4757" s="31">
        <v>8</v>
      </c>
      <c r="E4757" s="31">
        <v>7</v>
      </c>
      <c r="F4757" s="32">
        <v>45839</v>
      </c>
      <c r="G4757" s="33">
        <v>2580</v>
      </c>
      <c r="H4757" s="31">
        <v>0</v>
      </c>
      <c r="I4757" s="31">
        <v>0</v>
      </c>
      <c r="J4757" s="33">
        <v>1564.22</v>
      </c>
      <c r="K4757" s="31">
        <v>894.93</v>
      </c>
      <c r="L4757" s="31">
        <v>0</v>
      </c>
      <c r="M4757" s="31"/>
      <c r="N4757" s="33">
        <v>5039.1499999999996</v>
      </c>
      <c r="O4757" s="31">
        <v>0</v>
      </c>
    </row>
    <row r="4758" spans="1:15" x14ac:dyDescent="0.25">
      <c r="A4758" s="30">
        <v>139</v>
      </c>
      <c r="B4758" s="31" t="s">
        <v>139</v>
      </c>
      <c r="C4758" s="31" t="s">
        <v>38</v>
      </c>
      <c r="D4758" s="31">
        <v>9</v>
      </c>
      <c r="E4758" s="31">
        <v>7</v>
      </c>
      <c r="F4758" s="32">
        <v>45839</v>
      </c>
      <c r="G4758" s="33">
        <v>26086.959999999999</v>
      </c>
      <c r="H4758" s="31">
        <v>0</v>
      </c>
      <c r="I4758" s="31">
        <v>0</v>
      </c>
      <c r="J4758" s="33">
        <v>11927.18</v>
      </c>
      <c r="K4758" s="33">
        <v>8346.36</v>
      </c>
      <c r="L4758" s="31">
        <v>130</v>
      </c>
      <c r="M4758" s="31"/>
      <c r="N4758" s="33">
        <v>46490.5</v>
      </c>
      <c r="O4758" s="31">
        <v>-100</v>
      </c>
    </row>
    <row r="4759" spans="1:15" x14ac:dyDescent="0.25">
      <c r="A4759" s="30">
        <v>34</v>
      </c>
      <c r="B4759" s="31" t="s">
        <v>48</v>
      </c>
      <c r="C4759" s="31" t="s">
        <v>15</v>
      </c>
      <c r="D4759" s="31">
        <v>7</v>
      </c>
      <c r="E4759" s="31">
        <v>6</v>
      </c>
      <c r="F4759" s="32">
        <v>45839</v>
      </c>
      <c r="G4759" s="33">
        <v>16136.79</v>
      </c>
      <c r="H4759" s="31">
        <v>0</v>
      </c>
      <c r="I4759" s="31">
        <v>235</v>
      </c>
      <c r="J4759" s="33">
        <v>4367.3100000000004</v>
      </c>
      <c r="K4759" s="33">
        <v>1730.13</v>
      </c>
      <c r="L4759" s="31">
        <v>67.989999999999995</v>
      </c>
      <c r="M4759" s="31"/>
      <c r="N4759" s="33">
        <v>22537.22</v>
      </c>
      <c r="O4759" s="31">
        <v>-545.76</v>
      </c>
    </row>
    <row r="4760" spans="1:15" x14ac:dyDescent="0.25">
      <c r="A4760" s="30">
        <v>64</v>
      </c>
      <c r="B4760" s="31" t="s">
        <v>70</v>
      </c>
      <c r="C4760" s="31" t="s">
        <v>32</v>
      </c>
      <c r="D4760" s="31">
        <v>9</v>
      </c>
      <c r="E4760" s="31">
        <v>6</v>
      </c>
      <c r="F4760" s="32">
        <v>45839</v>
      </c>
      <c r="G4760" s="33">
        <v>13664.91</v>
      </c>
      <c r="H4760" s="31">
        <v>0</v>
      </c>
      <c r="I4760" s="31">
        <v>195</v>
      </c>
      <c r="J4760" s="33">
        <v>4087.2</v>
      </c>
      <c r="K4760" s="33">
        <v>1011.38</v>
      </c>
      <c r="L4760" s="31">
        <v>5</v>
      </c>
      <c r="M4760" s="31"/>
      <c r="N4760" s="33">
        <v>18963.490000000002</v>
      </c>
      <c r="O4760" s="31">
        <v>-266.05</v>
      </c>
    </row>
    <row r="4761" spans="1:15" x14ac:dyDescent="0.25">
      <c r="A4761" s="30">
        <v>61</v>
      </c>
      <c r="B4761" s="31" t="s">
        <v>78</v>
      </c>
      <c r="C4761" s="31" t="s">
        <v>15</v>
      </c>
      <c r="D4761" s="31">
        <v>8</v>
      </c>
      <c r="E4761" s="31" t="s">
        <v>79</v>
      </c>
      <c r="F4761" s="32">
        <v>45839</v>
      </c>
      <c r="G4761" s="33">
        <v>28682.37</v>
      </c>
      <c r="H4761" s="31">
        <v>0</v>
      </c>
      <c r="I4761" s="31">
        <v>0</v>
      </c>
      <c r="J4761" s="33">
        <v>22083.75</v>
      </c>
      <c r="K4761" s="31">
        <v>122</v>
      </c>
      <c r="L4761" s="31">
        <v>0</v>
      </c>
      <c r="M4761" s="31"/>
      <c r="N4761" s="33">
        <v>50888.12</v>
      </c>
      <c r="O4761" s="31">
        <v>-260.39999999999998</v>
      </c>
    </row>
    <row r="4762" spans="1:15" x14ac:dyDescent="0.25">
      <c r="A4762" s="30">
        <v>169</v>
      </c>
      <c r="B4762" s="31" t="s">
        <v>157</v>
      </c>
      <c r="C4762" s="31" t="s">
        <v>38</v>
      </c>
      <c r="D4762" s="31">
        <v>7</v>
      </c>
      <c r="E4762" s="31">
        <v>6</v>
      </c>
      <c r="F4762" s="32">
        <v>45839</v>
      </c>
      <c r="G4762" s="33">
        <v>3824</v>
      </c>
      <c r="H4762" s="31">
        <v>0</v>
      </c>
      <c r="I4762" s="31">
        <v>0</v>
      </c>
      <c r="J4762" s="33">
        <v>2047.4</v>
      </c>
      <c r="K4762" s="33">
        <v>1136.5</v>
      </c>
      <c r="L4762" s="31">
        <v>0</v>
      </c>
      <c r="M4762" s="31"/>
      <c r="N4762" s="33">
        <v>7007.9</v>
      </c>
      <c r="O4762" s="31">
        <v>0</v>
      </c>
    </row>
    <row r="4763" spans="1:15" x14ac:dyDescent="0.25">
      <c r="A4763" s="30">
        <v>126</v>
      </c>
      <c r="B4763" s="31" t="s">
        <v>106</v>
      </c>
      <c r="C4763" s="31" t="s">
        <v>15</v>
      </c>
      <c r="D4763" s="31">
        <v>8</v>
      </c>
      <c r="E4763" s="31">
        <v>6</v>
      </c>
      <c r="F4763" s="32">
        <v>45839</v>
      </c>
      <c r="G4763" s="33">
        <v>11440.01</v>
      </c>
      <c r="H4763" s="31">
        <v>0</v>
      </c>
      <c r="I4763" s="31">
        <v>95</v>
      </c>
      <c r="J4763" s="33">
        <v>4595.5</v>
      </c>
      <c r="K4763" s="33">
        <v>1226</v>
      </c>
      <c r="L4763" s="31">
        <v>39.97</v>
      </c>
      <c r="M4763" s="31"/>
      <c r="N4763" s="33">
        <v>17396.48</v>
      </c>
      <c r="O4763" s="31">
        <v>-264.51</v>
      </c>
    </row>
    <row r="4764" spans="1:15" x14ac:dyDescent="0.25">
      <c r="A4764" s="30">
        <v>149</v>
      </c>
      <c r="B4764" s="31" t="s">
        <v>149</v>
      </c>
      <c r="C4764" s="31" t="s">
        <v>32</v>
      </c>
      <c r="D4764" s="31">
        <v>10</v>
      </c>
      <c r="E4764" s="31">
        <v>6</v>
      </c>
      <c r="F4764" s="32">
        <v>45839</v>
      </c>
      <c r="G4764" s="33">
        <v>7447.6</v>
      </c>
      <c r="H4764" s="31">
        <v>0</v>
      </c>
      <c r="I4764" s="31">
        <v>0</v>
      </c>
      <c r="J4764" s="33">
        <v>2563.42</v>
      </c>
      <c r="K4764" s="33">
        <v>1174.02</v>
      </c>
      <c r="L4764" s="31">
        <v>0</v>
      </c>
      <c r="M4764" s="31"/>
      <c r="N4764" s="33">
        <v>11185.04</v>
      </c>
      <c r="O4764" s="31">
        <v>0</v>
      </c>
    </row>
    <row r="4765" spans="1:15" x14ac:dyDescent="0.25">
      <c r="A4765" s="30">
        <v>117</v>
      </c>
      <c r="B4765" s="31" t="s">
        <v>89</v>
      </c>
      <c r="C4765" s="31" t="s">
        <v>15</v>
      </c>
      <c r="D4765" s="31">
        <v>5</v>
      </c>
      <c r="E4765" s="31">
        <v>7</v>
      </c>
      <c r="F4765" s="32">
        <v>45839</v>
      </c>
      <c r="G4765" s="33">
        <v>7469.03</v>
      </c>
      <c r="H4765" s="31">
        <v>500</v>
      </c>
      <c r="I4765" s="31">
        <v>455</v>
      </c>
      <c r="J4765" s="33">
        <v>6505.1</v>
      </c>
      <c r="K4765" s="33">
        <v>3676.84</v>
      </c>
      <c r="L4765" s="31">
        <v>172</v>
      </c>
      <c r="M4765" s="31"/>
      <c r="N4765" s="33">
        <v>18777.97</v>
      </c>
      <c r="O4765" s="31">
        <v>-80</v>
      </c>
    </row>
    <row r="4766" spans="1:15" x14ac:dyDescent="0.25">
      <c r="A4766" s="30">
        <v>45</v>
      </c>
      <c r="B4766" s="31" t="s">
        <v>126</v>
      </c>
      <c r="C4766" s="31" t="s">
        <v>15</v>
      </c>
      <c r="D4766" s="31">
        <v>7</v>
      </c>
      <c r="E4766" s="31">
        <v>6</v>
      </c>
      <c r="F4766" s="32">
        <v>45839</v>
      </c>
      <c r="G4766" s="33">
        <v>25863.32</v>
      </c>
      <c r="H4766" s="31">
        <v>0</v>
      </c>
      <c r="I4766" s="31">
        <v>150</v>
      </c>
      <c r="J4766" s="33">
        <v>10317.58</v>
      </c>
      <c r="K4766" s="33">
        <v>3258.9</v>
      </c>
      <c r="L4766" s="31">
        <v>54.97</v>
      </c>
      <c r="M4766" s="31"/>
      <c r="N4766" s="33">
        <v>39644.769999999997</v>
      </c>
      <c r="O4766" s="31">
        <v>-652.36</v>
      </c>
    </row>
    <row r="4767" spans="1:15" x14ac:dyDescent="0.25">
      <c r="A4767" s="30">
        <v>69</v>
      </c>
      <c r="B4767" s="31" t="s">
        <v>76</v>
      </c>
      <c r="C4767" s="31" t="s">
        <v>15</v>
      </c>
      <c r="D4767" s="31">
        <v>7</v>
      </c>
      <c r="E4767" s="31">
        <v>6</v>
      </c>
      <c r="F4767" s="32">
        <v>45839</v>
      </c>
      <c r="G4767" s="33">
        <v>14052.1</v>
      </c>
      <c r="H4767" s="31">
        <v>0</v>
      </c>
      <c r="I4767" s="31">
        <v>0</v>
      </c>
      <c r="J4767" s="33">
        <v>6718.87</v>
      </c>
      <c r="K4767" s="33">
        <v>1290.8</v>
      </c>
      <c r="L4767" s="31">
        <v>562.96</v>
      </c>
      <c r="M4767" s="31"/>
      <c r="N4767" s="33">
        <v>22624.73</v>
      </c>
      <c r="O4767" s="31">
        <v>0</v>
      </c>
    </row>
    <row r="4768" spans="1:15" x14ac:dyDescent="0.25">
      <c r="A4768" s="30">
        <v>147</v>
      </c>
      <c r="B4768" s="31" t="s">
        <v>136</v>
      </c>
      <c r="C4768" s="31" t="s">
        <v>105</v>
      </c>
      <c r="D4768" s="31">
        <v>8</v>
      </c>
      <c r="E4768" s="31">
        <v>7</v>
      </c>
      <c r="F4768" s="32">
        <v>45839</v>
      </c>
      <c r="G4768" s="33">
        <v>38372.26</v>
      </c>
      <c r="H4768" s="33">
        <v>1800</v>
      </c>
      <c r="I4768" s="33">
        <v>1000</v>
      </c>
      <c r="J4768" s="33">
        <v>11416.07</v>
      </c>
      <c r="K4768" s="33">
        <v>5149.1000000000004</v>
      </c>
      <c r="L4768" s="31">
        <v>643.09</v>
      </c>
      <c r="M4768" s="31"/>
      <c r="N4768" s="33">
        <v>58380.52</v>
      </c>
      <c r="O4768" s="33">
        <v>-1676.68</v>
      </c>
    </row>
    <row r="4769" spans="1:15" x14ac:dyDescent="0.25">
      <c r="A4769" s="30">
        <v>25</v>
      </c>
      <c r="B4769" s="31" t="s">
        <v>40</v>
      </c>
      <c r="C4769" s="31" t="s">
        <v>38</v>
      </c>
      <c r="D4769" s="31">
        <v>6</v>
      </c>
      <c r="E4769" s="31">
        <v>6</v>
      </c>
      <c r="F4769" s="32">
        <v>45839</v>
      </c>
      <c r="G4769" s="33">
        <v>28549.82</v>
      </c>
      <c r="H4769" s="31">
        <v>0</v>
      </c>
      <c r="I4769" s="31">
        <v>65</v>
      </c>
      <c r="J4769" s="33">
        <v>9102.23</v>
      </c>
      <c r="K4769" s="33">
        <v>2238.5100000000002</v>
      </c>
      <c r="L4769" s="31">
        <v>160.47999999999999</v>
      </c>
      <c r="M4769" s="31"/>
      <c r="N4769" s="33">
        <v>40116.04</v>
      </c>
      <c r="O4769" s="31">
        <v>-679.68</v>
      </c>
    </row>
    <row r="4770" spans="1:15" ht="30" x14ac:dyDescent="0.25">
      <c r="A4770" s="30">
        <v>87</v>
      </c>
      <c r="B4770" s="31" t="s">
        <v>81</v>
      </c>
      <c r="C4770" s="31" t="s">
        <v>20</v>
      </c>
      <c r="D4770" s="31">
        <v>8</v>
      </c>
      <c r="E4770" s="31">
        <v>7</v>
      </c>
      <c r="F4770" s="32">
        <v>45839</v>
      </c>
      <c r="G4770" s="33">
        <v>14004.5</v>
      </c>
      <c r="H4770" s="31">
        <v>0</v>
      </c>
      <c r="I4770" s="33">
        <v>2000</v>
      </c>
      <c r="J4770" s="33">
        <v>4487.8100000000004</v>
      </c>
      <c r="K4770" s="33">
        <v>2646.5</v>
      </c>
      <c r="L4770" s="31">
        <v>79.94</v>
      </c>
      <c r="M4770" s="31"/>
      <c r="N4770" s="33">
        <v>23218.75</v>
      </c>
      <c r="O4770" s="31">
        <v>-41.5</v>
      </c>
    </row>
    <row r="4771" spans="1:15" x14ac:dyDescent="0.25">
      <c r="A4771" s="30">
        <v>12</v>
      </c>
      <c r="B4771" s="31" t="s">
        <v>23</v>
      </c>
      <c r="C4771" s="31" t="s">
        <v>15</v>
      </c>
      <c r="D4771" s="31">
        <v>6</v>
      </c>
      <c r="E4771" s="31">
        <v>6</v>
      </c>
      <c r="F4771" s="32">
        <v>45839</v>
      </c>
      <c r="G4771" s="33">
        <v>5268.59</v>
      </c>
      <c r="H4771" s="31">
        <v>0</v>
      </c>
      <c r="I4771" s="31">
        <v>0</v>
      </c>
      <c r="J4771" s="33">
        <v>1126.95</v>
      </c>
      <c r="K4771" s="31">
        <v>149.44999999999999</v>
      </c>
      <c r="L4771" s="31">
        <v>53</v>
      </c>
      <c r="M4771" s="31"/>
      <c r="N4771" s="33">
        <v>6597.99</v>
      </c>
      <c r="O4771" s="31">
        <v>-72.5</v>
      </c>
    </row>
    <row r="4772" spans="1:15" x14ac:dyDescent="0.25">
      <c r="A4772" s="30">
        <v>99</v>
      </c>
      <c r="B4772" s="31" t="s">
        <v>85</v>
      </c>
      <c r="C4772" s="31" t="s">
        <v>15</v>
      </c>
      <c r="D4772" s="31">
        <v>8</v>
      </c>
      <c r="E4772" s="31">
        <v>6</v>
      </c>
      <c r="F4772" s="32">
        <v>45839</v>
      </c>
      <c r="G4772" s="33">
        <v>10124.15</v>
      </c>
      <c r="H4772" s="31">
        <v>0</v>
      </c>
      <c r="I4772" s="31">
        <v>419</v>
      </c>
      <c r="J4772" s="33">
        <v>4377.3</v>
      </c>
      <c r="K4772" s="33">
        <v>1616.99</v>
      </c>
      <c r="L4772" s="31">
        <v>74.98</v>
      </c>
      <c r="M4772" s="31"/>
      <c r="N4772" s="33">
        <v>16612.419999999998</v>
      </c>
      <c r="O4772" s="31">
        <v>-357.54</v>
      </c>
    </row>
    <row r="4773" spans="1:15" x14ac:dyDescent="0.25">
      <c r="A4773" s="30">
        <v>27</v>
      </c>
      <c r="B4773" s="31" t="s">
        <v>42</v>
      </c>
      <c r="C4773" s="31" t="s">
        <v>15</v>
      </c>
      <c r="D4773" s="31">
        <v>6</v>
      </c>
      <c r="E4773" s="31">
        <v>6</v>
      </c>
      <c r="F4773" s="32">
        <v>45839</v>
      </c>
      <c r="G4773" s="33">
        <v>12540.66</v>
      </c>
      <c r="H4773" s="31">
        <v>0</v>
      </c>
      <c r="I4773" s="31">
        <v>790</v>
      </c>
      <c r="J4773" s="33">
        <v>3542.49</v>
      </c>
      <c r="K4773" s="31">
        <v>922.46</v>
      </c>
      <c r="L4773" s="31">
        <v>57.99</v>
      </c>
      <c r="M4773" s="31"/>
      <c r="N4773" s="33">
        <v>17853.599999999999</v>
      </c>
      <c r="O4773" s="31">
        <v>-260.83</v>
      </c>
    </row>
    <row r="4774" spans="1:15" x14ac:dyDescent="0.25">
      <c r="A4774" s="30">
        <v>119</v>
      </c>
      <c r="B4774" s="31" t="s">
        <v>131</v>
      </c>
      <c r="C4774" s="31" t="s">
        <v>15</v>
      </c>
      <c r="D4774" s="31">
        <v>7</v>
      </c>
      <c r="E4774" s="31">
        <v>7</v>
      </c>
      <c r="F4774" s="32">
        <v>45839</v>
      </c>
      <c r="G4774" s="33">
        <v>27449.57</v>
      </c>
      <c r="H4774" s="31">
        <v>0</v>
      </c>
      <c r="I4774" s="33">
        <v>1425</v>
      </c>
      <c r="J4774" s="33">
        <v>10113.709999999999</v>
      </c>
      <c r="K4774" s="33">
        <v>3068.75</v>
      </c>
      <c r="L4774" s="31">
        <v>80</v>
      </c>
      <c r="M4774" s="31"/>
      <c r="N4774" s="33">
        <v>42137.03</v>
      </c>
      <c r="O4774" s="31">
        <v>-200</v>
      </c>
    </row>
    <row r="4775" spans="1:15" x14ac:dyDescent="0.25">
      <c r="A4775" s="30">
        <v>55</v>
      </c>
      <c r="B4775" s="31" t="s">
        <v>118</v>
      </c>
      <c r="C4775" s="31" t="s">
        <v>36</v>
      </c>
      <c r="D4775" s="31">
        <v>10</v>
      </c>
      <c r="E4775" s="31">
        <v>6</v>
      </c>
      <c r="F4775" s="32">
        <v>45839</v>
      </c>
      <c r="G4775" s="33">
        <v>28517.919999999998</v>
      </c>
      <c r="H4775" s="31">
        <v>180</v>
      </c>
      <c r="I4775" s="31">
        <v>405</v>
      </c>
      <c r="J4775" s="33">
        <v>7321.19</v>
      </c>
      <c r="K4775" s="33">
        <v>5117.6099999999997</v>
      </c>
      <c r="L4775" s="31">
        <v>653.61</v>
      </c>
      <c r="M4775" s="31"/>
      <c r="N4775" s="33">
        <v>42195.33</v>
      </c>
      <c r="O4775" s="31">
        <v>-664.02</v>
      </c>
    </row>
    <row r="4776" spans="1:15" x14ac:dyDescent="0.25">
      <c r="A4776" s="30">
        <v>35</v>
      </c>
      <c r="B4776" s="31" t="s">
        <v>61</v>
      </c>
      <c r="C4776" s="31" t="s">
        <v>15</v>
      </c>
      <c r="D4776" s="31">
        <v>9</v>
      </c>
      <c r="E4776" s="31">
        <v>6</v>
      </c>
      <c r="F4776" s="32">
        <v>45839</v>
      </c>
      <c r="G4776" s="33">
        <v>14264.24</v>
      </c>
      <c r="H4776" s="31">
        <v>900</v>
      </c>
      <c r="I4776" s="31">
        <v>0</v>
      </c>
      <c r="J4776" s="33">
        <v>7950.62</v>
      </c>
      <c r="K4776" s="33">
        <v>2486.87</v>
      </c>
      <c r="L4776" s="31">
        <v>159.9</v>
      </c>
      <c r="M4776" s="31"/>
      <c r="N4776" s="33">
        <v>25761.63</v>
      </c>
      <c r="O4776" s="31">
        <v>-165</v>
      </c>
    </row>
    <row r="4777" spans="1:15" x14ac:dyDescent="0.25">
      <c r="A4777" s="30">
        <v>8</v>
      </c>
      <c r="B4777" s="31" t="s">
        <v>18</v>
      </c>
      <c r="C4777" s="31" t="s">
        <v>15</v>
      </c>
      <c r="D4777" s="31">
        <v>6</v>
      </c>
      <c r="E4777" s="31">
        <v>6</v>
      </c>
      <c r="F4777" s="32">
        <v>45839</v>
      </c>
      <c r="G4777" s="33">
        <v>2947.37</v>
      </c>
      <c r="H4777" s="31">
        <v>0</v>
      </c>
      <c r="I4777" s="33">
        <v>1290</v>
      </c>
      <c r="J4777" s="33">
        <v>3209.34</v>
      </c>
      <c r="K4777" s="31">
        <v>494.33</v>
      </c>
      <c r="L4777" s="31">
        <v>0</v>
      </c>
      <c r="M4777" s="31"/>
      <c r="N4777" s="33">
        <v>7941.04</v>
      </c>
      <c r="O4777" s="31">
        <v>-89.93</v>
      </c>
    </row>
    <row r="4778" spans="1:15" x14ac:dyDescent="0.25">
      <c r="A4778" s="30">
        <v>59</v>
      </c>
      <c r="B4778" s="31" t="s">
        <v>144</v>
      </c>
      <c r="C4778" s="31" t="s">
        <v>15</v>
      </c>
      <c r="D4778" s="31">
        <v>8</v>
      </c>
      <c r="E4778" s="31">
        <v>7</v>
      </c>
      <c r="F4778" s="32">
        <v>45839</v>
      </c>
      <c r="G4778" s="33">
        <v>24730.25</v>
      </c>
      <c r="H4778" s="31">
        <v>0</v>
      </c>
      <c r="I4778" s="33">
        <v>1007</v>
      </c>
      <c r="J4778" s="33">
        <v>8551.7900000000009</v>
      </c>
      <c r="K4778" s="33">
        <v>3404.1</v>
      </c>
      <c r="L4778" s="31">
        <v>404.69</v>
      </c>
      <c r="M4778" s="31"/>
      <c r="N4778" s="33">
        <v>38097.83</v>
      </c>
      <c r="O4778" s="31">
        <v>-284.49</v>
      </c>
    </row>
    <row r="4779" spans="1:15" x14ac:dyDescent="0.25">
      <c r="A4779" s="30">
        <v>97</v>
      </c>
      <c r="B4779" s="31" t="s">
        <v>96</v>
      </c>
      <c r="C4779" s="31" t="s">
        <v>15</v>
      </c>
      <c r="D4779" s="31">
        <v>8</v>
      </c>
      <c r="E4779" s="31">
        <v>7</v>
      </c>
      <c r="F4779" s="32">
        <v>45839</v>
      </c>
      <c r="G4779" s="33">
        <v>8246.91</v>
      </c>
      <c r="H4779" s="31">
        <v>0</v>
      </c>
      <c r="I4779" s="33">
        <v>1490</v>
      </c>
      <c r="J4779" s="33">
        <v>9560.49</v>
      </c>
      <c r="K4779" s="33">
        <v>2169.11</v>
      </c>
      <c r="L4779" s="31">
        <v>21.98</v>
      </c>
      <c r="M4779" s="31"/>
      <c r="N4779" s="33">
        <v>21488.49</v>
      </c>
      <c r="O4779" s="31">
        <v>-185</v>
      </c>
    </row>
    <row r="4780" spans="1:15" x14ac:dyDescent="0.25">
      <c r="A4780" s="30">
        <v>68</v>
      </c>
      <c r="B4780" s="31" t="s">
        <v>72</v>
      </c>
      <c r="C4780" s="31" t="s">
        <v>32</v>
      </c>
      <c r="D4780" s="31">
        <v>6</v>
      </c>
      <c r="E4780" s="31">
        <v>7</v>
      </c>
      <c r="F4780" s="32">
        <v>45839</v>
      </c>
      <c r="G4780" s="33">
        <v>8445</v>
      </c>
      <c r="H4780" s="31">
        <v>0</v>
      </c>
      <c r="I4780" s="31">
        <v>0</v>
      </c>
      <c r="J4780" s="33">
        <v>2230.5</v>
      </c>
      <c r="K4780" s="31">
        <v>467.5</v>
      </c>
      <c r="L4780" s="31">
        <v>378.96</v>
      </c>
      <c r="M4780" s="31"/>
      <c r="N4780" s="33">
        <v>11521.96</v>
      </c>
      <c r="O4780" s="31">
        <v>-260</v>
      </c>
    </row>
    <row r="4781" spans="1:15" x14ac:dyDescent="0.25">
      <c r="A4781" s="30">
        <v>121</v>
      </c>
      <c r="B4781" s="31" t="s">
        <v>116</v>
      </c>
      <c r="C4781" s="31" t="s">
        <v>15</v>
      </c>
      <c r="D4781" s="31">
        <v>7</v>
      </c>
      <c r="E4781" s="31">
        <v>7</v>
      </c>
      <c r="F4781" s="32">
        <v>45839</v>
      </c>
      <c r="G4781" s="33">
        <v>5445</v>
      </c>
      <c r="H4781" s="31">
        <v>0</v>
      </c>
      <c r="I4781" s="31">
        <v>0</v>
      </c>
      <c r="J4781" s="33">
        <v>2576.15</v>
      </c>
      <c r="K4781" s="31">
        <v>588.5</v>
      </c>
      <c r="L4781" s="31">
        <v>690.5</v>
      </c>
      <c r="M4781" s="31"/>
      <c r="N4781" s="33">
        <v>9300.15</v>
      </c>
      <c r="O4781" s="31">
        <v>-157.44</v>
      </c>
    </row>
    <row r="4782" spans="1:15" x14ac:dyDescent="0.25">
      <c r="A4782" s="30">
        <v>128</v>
      </c>
      <c r="B4782" s="31" t="s">
        <v>111</v>
      </c>
      <c r="C4782" s="31" t="s">
        <v>15</v>
      </c>
      <c r="D4782" s="31">
        <v>7</v>
      </c>
      <c r="E4782" s="31">
        <v>6</v>
      </c>
      <c r="F4782" s="32">
        <v>45839</v>
      </c>
      <c r="G4782" s="33">
        <v>6410.5</v>
      </c>
      <c r="H4782" s="31">
        <v>0</v>
      </c>
      <c r="I4782" s="31">
        <v>0</v>
      </c>
      <c r="J4782" s="33">
        <v>1845.75</v>
      </c>
      <c r="K4782" s="33">
        <v>1099.8</v>
      </c>
      <c r="L4782" s="31">
        <v>25.36</v>
      </c>
      <c r="M4782" s="31"/>
      <c r="N4782" s="33">
        <v>9381.41</v>
      </c>
      <c r="O4782" s="31">
        <v>-50</v>
      </c>
    </row>
    <row r="4783" spans="1:15" x14ac:dyDescent="0.25">
      <c r="A4783" s="30">
        <v>72</v>
      </c>
      <c r="B4783" s="31" t="s">
        <v>71</v>
      </c>
      <c r="C4783" s="31" t="s">
        <v>32</v>
      </c>
      <c r="D4783" s="31">
        <v>8</v>
      </c>
      <c r="E4783" s="31">
        <v>6</v>
      </c>
      <c r="F4783" s="32">
        <v>45839</v>
      </c>
      <c r="G4783" s="33">
        <v>11151.5</v>
      </c>
      <c r="H4783" s="31">
        <v>0</v>
      </c>
      <c r="I4783" s="31">
        <v>297</v>
      </c>
      <c r="J4783" s="33">
        <v>1902.05</v>
      </c>
      <c r="K4783" s="33">
        <v>1107.2</v>
      </c>
      <c r="L4783" s="31">
        <v>0</v>
      </c>
      <c r="M4783" s="31"/>
      <c r="N4783" s="33">
        <v>14457.75</v>
      </c>
      <c r="O4783" s="31">
        <v>-30</v>
      </c>
    </row>
    <row r="4784" spans="1:15" ht="30" x14ac:dyDescent="0.25">
      <c r="A4784" s="30">
        <v>159</v>
      </c>
      <c r="B4784" s="31" t="s">
        <v>152</v>
      </c>
      <c r="C4784" s="31" t="s">
        <v>59</v>
      </c>
      <c r="D4784" s="31">
        <v>7</v>
      </c>
      <c r="E4784" s="31">
        <v>7</v>
      </c>
      <c r="F4784" s="32">
        <v>45839</v>
      </c>
      <c r="G4784" s="33">
        <v>24445.5</v>
      </c>
      <c r="H4784" s="31">
        <v>0</v>
      </c>
      <c r="I4784" s="31">
        <v>0</v>
      </c>
      <c r="J4784" s="33">
        <v>11140.59</v>
      </c>
      <c r="K4784" s="33">
        <v>4408.7</v>
      </c>
      <c r="L4784" s="31">
        <v>461</v>
      </c>
      <c r="M4784" s="31"/>
      <c r="N4784" s="33">
        <v>40455.79</v>
      </c>
      <c r="O4784" s="31">
        <v>0</v>
      </c>
    </row>
    <row r="4785" spans="1:15" x14ac:dyDescent="0.25">
      <c r="A4785" s="30">
        <v>100</v>
      </c>
      <c r="B4785" s="31" t="s">
        <v>103</v>
      </c>
      <c r="C4785" s="31" t="s">
        <v>15</v>
      </c>
      <c r="D4785" s="31">
        <v>8</v>
      </c>
      <c r="E4785" s="31">
        <v>6</v>
      </c>
      <c r="F4785" s="32">
        <v>45839</v>
      </c>
      <c r="G4785" s="33">
        <v>4935.1499999999996</v>
      </c>
      <c r="H4785" s="31">
        <v>0</v>
      </c>
      <c r="I4785" s="31">
        <v>0</v>
      </c>
      <c r="J4785" s="33">
        <v>2363.7600000000002</v>
      </c>
      <c r="K4785" s="33">
        <v>1194.57</v>
      </c>
      <c r="L4785" s="31">
        <v>60</v>
      </c>
      <c r="M4785" s="31"/>
      <c r="N4785" s="33">
        <v>8553.48</v>
      </c>
      <c r="O4785" s="31">
        <v>0</v>
      </c>
    </row>
    <row r="4786" spans="1:15" x14ac:dyDescent="0.25">
      <c r="A4786" s="30">
        <v>56</v>
      </c>
      <c r="B4786" s="31" t="s">
        <v>55</v>
      </c>
      <c r="C4786" s="31" t="s">
        <v>15</v>
      </c>
      <c r="D4786" s="31">
        <v>6</v>
      </c>
      <c r="E4786" s="31">
        <v>6</v>
      </c>
      <c r="F4786" s="32">
        <v>45839</v>
      </c>
      <c r="G4786" s="33">
        <v>5468.5</v>
      </c>
      <c r="H4786" s="31">
        <v>0</v>
      </c>
      <c r="I4786" s="31">
        <v>0</v>
      </c>
      <c r="J4786" s="33">
        <v>1858.99</v>
      </c>
      <c r="K4786" s="31">
        <v>991.39</v>
      </c>
      <c r="L4786" s="31">
        <v>19.989999999999998</v>
      </c>
      <c r="M4786" s="31"/>
      <c r="N4786" s="33">
        <v>8338.8700000000008</v>
      </c>
      <c r="O4786" s="31">
        <v>-40</v>
      </c>
    </row>
    <row r="4787" spans="1:15" x14ac:dyDescent="0.25">
      <c r="A4787" s="30">
        <v>88</v>
      </c>
      <c r="B4787" s="31" t="s">
        <v>92</v>
      </c>
      <c r="C4787" s="31" t="s">
        <v>15</v>
      </c>
      <c r="D4787" s="31">
        <v>7</v>
      </c>
      <c r="E4787" s="31">
        <v>7</v>
      </c>
      <c r="F4787" s="32">
        <v>45839</v>
      </c>
      <c r="G4787" s="33">
        <v>27735.85</v>
      </c>
      <c r="H4787" s="31">
        <v>0</v>
      </c>
      <c r="I4787" s="33">
        <v>6930.5</v>
      </c>
      <c r="J4787" s="33">
        <v>11252.92</v>
      </c>
      <c r="K4787" s="33">
        <v>4761.9399999999996</v>
      </c>
      <c r="L4787" s="31">
        <v>354.25</v>
      </c>
      <c r="M4787" s="31"/>
      <c r="N4787" s="33">
        <v>51035.46</v>
      </c>
      <c r="O4787" s="31">
        <v>-570.08000000000004</v>
      </c>
    </row>
    <row r="4788" spans="1:15" x14ac:dyDescent="0.25">
      <c r="A4788" s="30">
        <v>94</v>
      </c>
      <c r="B4788" s="31" t="s">
        <v>124</v>
      </c>
      <c r="C4788" s="31" t="s">
        <v>38</v>
      </c>
      <c r="D4788" s="31">
        <v>7</v>
      </c>
      <c r="E4788" s="31">
        <v>7</v>
      </c>
      <c r="F4788" s="32">
        <v>45839</v>
      </c>
      <c r="G4788" s="33">
        <v>38292.800000000003</v>
      </c>
      <c r="H4788" s="31">
        <v>0</v>
      </c>
      <c r="I4788" s="33">
        <v>2570</v>
      </c>
      <c r="J4788" s="33">
        <v>9173.33</v>
      </c>
      <c r="K4788" s="33">
        <v>2364.35</v>
      </c>
      <c r="L4788" s="31">
        <v>40.700000000000003</v>
      </c>
      <c r="M4788" s="31"/>
      <c r="N4788" s="33">
        <v>52441.18</v>
      </c>
      <c r="O4788" s="31">
        <v>-489.23</v>
      </c>
    </row>
    <row r="4789" spans="1:15" x14ac:dyDescent="0.25">
      <c r="A4789" s="30">
        <v>155</v>
      </c>
      <c r="B4789" s="31" t="s">
        <v>143</v>
      </c>
      <c r="C4789" s="31" t="s">
        <v>15</v>
      </c>
      <c r="D4789" s="31">
        <v>8</v>
      </c>
      <c r="E4789" s="31">
        <v>7</v>
      </c>
      <c r="F4789" s="32">
        <v>45839</v>
      </c>
      <c r="G4789" s="33">
        <v>20496.990000000002</v>
      </c>
      <c r="H4789" s="31">
        <v>0</v>
      </c>
      <c r="I4789" s="33">
        <v>2279</v>
      </c>
      <c r="J4789" s="33">
        <v>6271</v>
      </c>
      <c r="K4789" s="33">
        <v>2359.8000000000002</v>
      </c>
      <c r="L4789" s="31">
        <v>380.5</v>
      </c>
      <c r="M4789" s="31"/>
      <c r="N4789" s="33">
        <v>31787.29</v>
      </c>
      <c r="O4789" s="31">
        <v>-350.22</v>
      </c>
    </row>
    <row r="4790" spans="1:15" x14ac:dyDescent="0.25">
      <c r="A4790" s="30">
        <v>62</v>
      </c>
      <c r="B4790" s="31" t="s">
        <v>63</v>
      </c>
      <c r="C4790" s="31" t="s">
        <v>15</v>
      </c>
      <c r="D4790" s="31">
        <v>9</v>
      </c>
      <c r="E4790" s="31">
        <v>6</v>
      </c>
      <c r="F4790" s="32">
        <v>45839</v>
      </c>
      <c r="G4790" s="33">
        <v>6722.19</v>
      </c>
      <c r="H4790" s="31">
        <v>0</v>
      </c>
      <c r="I4790" s="31">
        <v>100</v>
      </c>
      <c r="J4790" s="33">
        <v>2369.0300000000002</v>
      </c>
      <c r="K4790" s="31">
        <v>919.79</v>
      </c>
      <c r="L4790" s="31">
        <v>197.42</v>
      </c>
      <c r="M4790" s="31"/>
      <c r="N4790" s="33">
        <v>10308.43</v>
      </c>
      <c r="O4790" s="31">
        <v>-203.5</v>
      </c>
    </row>
    <row r="4791" spans="1:15" x14ac:dyDescent="0.25">
      <c r="A4791" s="30">
        <v>60</v>
      </c>
      <c r="B4791" s="31" t="s">
        <v>67</v>
      </c>
      <c r="C4791" s="31" t="s">
        <v>15</v>
      </c>
      <c r="D4791" s="31">
        <v>7</v>
      </c>
      <c r="E4791" s="31">
        <v>6</v>
      </c>
      <c r="F4791" s="32">
        <v>45839</v>
      </c>
      <c r="G4791" s="33">
        <v>8125</v>
      </c>
      <c r="H4791" s="31">
        <v>0</v>
      </c>
      <c r="I4791" s="33">
        <v>1610</v>
      </c>
      <c r="J4791" s="33">
        <v>4696</v>
      </c>
      <c r="K4791" s="31">
        <v>623.5</v>
      </c>
      <c r="L4791" s="31">
        <v>38</v>
      </c>
      <c r="M4791" s="31"/>
      <c r="N4791" s="33">
        <v>15092.5</v>
      </c>
      <c r="O4791" s="31">
        <v>-50</v>
      </c>
    </row>
    <row r="4792" spans="1:15" x14ac:dyDescent="0.25">
      <c r="A4792" s="30">
        <v>17</v>
      </c>
      <c r="B4792" s="31" t="s">
        <v>28</v>
      </c>
      <c r="C4792" s="31" t="s">
        <v>15</v>
      </c>
      <c r="D4792" s="31">
        <v>7</v>
      </c>
      <c r="E4792" s="31">
        <v>6</v>
      </c>
      <c r="F4792" s="32">
        <v>45839</v>
      </c>
      <c r="G4792" s="33">
        <v>8549.58</v>
      </c>
      <c r="H4792" s="31">
        <v>0</v>
      </c>
      <c r="I4792" s="33">
        <v>2330</v>
      </c>
      <c r="J4792" s="33">
        <v>6145.65</v>
      </c>
      <c r="K4792" s="33">
        <v>1435.93</v>
      </c>
      <c r="L4792" s="33">
        <v>2039.95</v>
      </c>
      <c r="M4792" s="33"/>
      <c r="N4792" s="33">
        <v>20501.11</v>
      </c>
      <c r="O4792" s="31">
        <v>-332</v>
      </c>
    </row>
    <row r="4793" spans="1:15" x14ac:dyDescent="0.25">
      <c r="A4793" s="30">
        <v>66</v>
      </c>
      <c r="B4793" s="31" t="s">
        <v>138</v>
      </c>
      <c r="C4793" s="31" t="s">
        <v>32</v>
      </c>
      <c r="D4793" s="31">
        <v>8</v>
      </c>
      <c r="E4793" s="31">
        <v>7</v>
      </c>
      <c r="F4793" s="32">
        <v>45839</v>
      </c>
      <c r="G4793" s="33">
        <v>66458.44</v>
      </c>
      <c r="H4793" s="31">
        <v>0</v>
      </c>
      <c r="I4793" s="33">
        <v>1245</v>
      </c>
      <c r="J4793" s="33">
        <v>33214.47</v>
      </c>
      <c r="K4793" s="33">
        <v>11737.22</v>
      </c>
      <c r="L4793" s="31">
        <v>88</v>
      </c>
      <c r="M4793" s="31"/>
      <c r="N4793" s="33">
        <v>112743.13</v>
      </c>
      <c r="O4793" s="31">
        <v>-310.74</v>
      </c>
    </row>
    <row r="4794" spans="1:15" x14ac:dyDescent="0.25">
      <c r="A4794" s="30">
        <v>40</v>
      </c>
      <c r="B4794" s="31" t="s">
        <v>57</v>
      </c>
      <c r="C4794" s="31" t="s">
        <v>32</v>
      </c>
      <c r="D4794" s="31">
        <v>7</v>
      </c>
      <c r="E4794" s="31">
        <v>6</v>
      </c>
      <c r="F4794" s="32">
        <v>45839</v>
      </c>
      <c r="G4794" s="33">
        <v>18912.5</v>
      </c>
      <c r="H4794" s="31">
        <v>0</v>
      </c>
      <c r="I4794" s="31">
        <v>770</v>
      </c>
      <c r="J4794" s="33">
        <v>8380.5</v>
      </c>
      <c r="K4794" s="33">
        <v>1852.12</v>
      </c>
      <c r="L4794" s="31">
        <v>83.06</v>
      </c>
      <c r="M4794" s="31"/>
      <c r="N4794" s="33">
        <v>29998.18</v>
      </c>
      <c r="O4794" s="31">
        <v>-275</v>
      </c>
    </row>
    <row r="4795" spans="1:15" x14ac:dyDescent="0.25">
      <c r="A4795" s="30">
        <v>32</v>
      </c>
      <c r="B4795" s="31" t="s">
        <v>49</v>
      </c>
      <c r="C4795" s="31" t="s">
        <v>15</v>
      </c>
      <c r="D4795" s="31">
        <v>7</v>
      </c>
      <c r="E4795" s="31">
        <v>7</v>
      </c>
      <c r="F4795" s="32">
        <v>45839</v>
      </c>
      <c r="G4795" s="33">
        <v>6182.26</v>
      </c>
      <c r="H4795" s="31">
        <v>0</v>
      </c>
      <c r="I4795" s="31">
        <v>0</v>
      </c>
      <c r="J4795" s="33">
        <v>1640.5</v>
      </c>
      <c r="K4795" s="31">
        <v>545.35</v>
      </c>
      <c r="L4795" s="31">
        <v>54.99</v>
      </c>
      <c r="M4795" s="31"/>
      <c r="N4795" s="33">
        <v>8423.1</v>
      </c>
      <c r="O4795" s="31">
        <v>-214.84</v>
      </c>
    </row>
    <row r="4796" spans="1:15" x14ac:dyDescent="0.25">
      <c r="A4796" s="30">
        <v>21</v>
      </c>
      <c r="B4796" s="31" t="s">
        <v>33</v>
      </c>
      <c r="C4796" s="31" t="s">
        <v>15</v>
      </c>
      <c r="D4796" s="31">
        <v>6</v>
      </c>
      <c r="E4796" s="31">
        <v>6</v>
      </c>
      <c r="F4796" s="32">
        <v>45839</v>
      </c>
      <c r="G4796" s="33">
        <v>25885</v>
      </c>
      <c r="H4796" s="31">
        <v>0</v>
      </c>
      <c r="I4796" s="31">
        <v>745</v>
      </c>
      <c r="J4796" s="33">
        <v>7808.4</v>
      </c>
      <c r="K4796" s="33">
        <v>2270.5</v>
      </c>
      <c r="L4796" s="31">
        <v>147.49</v>
      </c>
      <c r="M4796" s="31"/>
      <c r="N4796" s="33">
        <v>36856.39</v>
      </c>
      <c r="O4796" s="31">
        <v>-743.07</v>
      </c>
    </row>
    <row r="4797" spans="1:15" ht="30" x14ac:dyDescent="0.25">
      <c r="A4797" s="30">
        <v>95</v>
      </c>
      <c r="B4797" s="31" t="s">
        <v>98</v>
      </c>
      <c r="C4797" s="31" t="s">
        <v>59</v>
      </c>
      <c r="D4797" s="31">
        <v>7</v>
      </c>
      <c r="E4797" s="31">
        <v>7</v>
      </c>
      <c r="F4797" s="32">
        <v>45839</v>
      </c>
      <c r="G4797" s="33">
        <v>17871.96</v>
      </c>
      <c r="H4797" s="31">
        <v>0</v>
      </c>
      <c r="I4797" s="33">
        <v>1467</v>
      </c>
      <c r="J4797" s="33">
        <v>4888.96</v>
      </c>
      <c r="K4797" s="33">
        <v>2634.35</v>
      </c>
      <c r="L4797" s="31">
        <v>285.5</v>
      </c>
      <c r="M4797" s="31"/>
      <c r="N4797" s="33">
        <v>27147.77</v>
      </c>
      <c r="O4797" s="31">
        <v>-169.5</v>
      </c>
    </row>
    <row r="4798" spans="1:15" x14ac:dyDescent="0.25">
      <c r="A4798" s="30">
        <v>22</v>
      </c>
      <c r="B4798" s="31" t="s">
        <v>34</v>
      </c>
      <c r="C4798" s="31" t="s">
        <v>15</v>
      </c>
      <c r="D4798" s="31">
        <v>6</v>
      </c>
      <c r="E4798" s="31">
        <v>4.5</v>
      </c>
      <c r="F4798" s="32">
        <v>45839</v>
      </c>
      <c r="G4798" s="33">
        <v>5211.9399999999996</v>
      </c>
      <c r="H4798" s="31">
        <v>0</v>
      </c>
      <c r="I4798" s="31">
        <v>673.75</v>
      </c>
      <c r="J4798" s="33">
        <v>1668.82</v>
      </c>
      <c r="K4798" s="31">
        <v>450.6</v>
      </c>
      <c r="L4798" s="31">
        <v>0</v>
      </c>
      <c r="M4798" s="31"/>
      <c r="N4798" s="33">
        <v>8005.11</v>
      </c>
      <c r="O4798" s="31">
        <v>0</v>
      </c>
    </row>
    <row r="4799" spans="1:15" x14ac:dyDescent="0.25">
      <c r="A4799" s="30">
        <v>70</v>
      </c>
      <c r="B4799" s="31" t="s">
        <v>69</v>
      </c>
      <c r="C4799" s="31" t="s">
        <v>15</v>
      </c>
      <c r="D4799" s="31">
        <v>8</v>
      </c>
      <c r="E4799" s="31">
        <v>6</v>
      </c>
      <c r="F4799" s="32">
        <v>45839</v>
      </c>
      <c r="G4799" s="33">
        <v>10292.39</v>
      </c>
      <c r="H4799" s="31">
        <v>0</v>
      </c>
      <c r="I4799" s="31">
        <v>785</v>
      </c>
      <c r="J4799" s="33">
        <v>2326.25</v>
      </c>
      <c r="K4799" s="31">
        <v>978.61</v>
      </c>
      <c r="L4799" s="31">
        <v>15</v>
      </c>
      <c r="M4799" s="31"/>
      <c r="N4799" s="33">
        <v>14397.25</v>
      </c>
      <c r="O4799" s="33">
        <v>-1000.04</v>
      </c>
    </row>
    <row r="4800" spans="1:15" x14ac:dyDescent="0.25">
      <c r="A4800" s="30">
        <v>6</v>
      </c>
      <c r="B4800" s="31" t="s">
        <v>16</v>
      </c>
      <c r="C4800" s="31" t="s">
        <v>15</v>
      </c>
      <c r="D4800" s="31">
        <v>6</v>
      </c>
      <c r="E4800" s="31">
        <v>6</v>
      </c>
      <c r="F4800" s="32">
        <v>45839</v>
      </c>
      <c r="G4800" s="31">
        <v>200</v>
      </c>
      <c r="H4800" s="31">
        <v>0</v>
      </c>
      <c r="I4800" s="31">
        <v>0</v>
      </c>
      <c r="J4800" s="31">
        <v>0</v>
      </c>
      <c r="K4800" s="31">
        <v>0</v>
      </c>
      <c r="L4800" s="31">
        <v>0</v>
      </c>
      <c r="M4800" s="31"/>
      <c r="N4800" s="31">
        <v>200</v>
      </c>
      <c r="O4800" s="31">
        <v>0</v>
      </c>
    </row>
    <row r="4801" spans="1:15" x14ac:dyDescent="0.25">
      <c r="A4801" s="30">
        <v>105</v>
      </c>
      <c r="B4801" s="31" t="s">
        <v>146</v>
      </c>
      <c r="C4801" s="31" t="s">
        <v>15</v>
      </c>
      <c r="D4801" s="31">
        <v>12</v>
      </c>
      <c r="E4801" s="31">
        <v>6</v>
      </c>
      <c r="F4801" s="32">
        <v>45839</v>
      </c>
      <c r="G4801" s="33">
        <v>8925.15</v>
      </c>
      <c r="H4801" s="31">
        <v>0</v>
      </c>
      <c r="I4801" s="31">
        <v>0</v>
      </c>
      <c r="J4801" s="33">
        <v>3494.99</v>
      </c>
      <c r="K4801" s="33">
        <v>2503.54</v>
      </c>
      <c r="L4801" s="31">
        <v>0</v>
      </c>
      <c r="M4801" s="31"/>
      <c r="N4801" s="33">
        <v>14923.68</v>
      </c>
      <c r="O4801" s="31">
        <v>-200</v>
      </c>
    </row>
    <row r="4802" spans="1:15" x14ac:dyDescent="0.25">
      <c r="A4802" s="30">
        <v>73</v>
      </c>
      <c r="B4802" s="31" t="s">
        <v>112</v>
      </c>
      <c r="C4802" s="31" t="s">
        <v>38</v>
      </c>
      <c r="D4802" s="31">
        <v>7</v>
      </c>
      <c r="E4802" s="31">
        <v>7</v>
      </c>
      <c r="F4802" s="32">
        <v>45839</v>
      </c>
      <c r="G4802" s="33">
        <v>27326.48</v>
      </c>
      <c r="H4802" s="31">
        <v>600</v>
      </c>
      <c r="I4802" s="33">
        <v>1285</v>
      </c>
      <c r="J4802" s="33">
        <v>10245.219999999999</v>
      </c>
      <c r="K4802" s="33">
        <v>2535.2600000000002</v>
      </c>
      <c r="L4802" s="31">
        <v>251.59</v>
      </c>
      <c r="M4802" s="31"/>
      <c r="N4802" s="33">
        <v>42243.55</v>
      </c>
      <c r="O4802" s="31">
        <v>-62.24</v>
      </c>
    </row>
    <row r="4803" spans="1:15" x14ac:dyDescent="0.25">
      <c r="A4803" s="30">
        <v>7</v>
      </c>
      <c r="B4803" s="31" t="s">
        <v>17</v>
      </c>
      <c r="C4803" s="31" t="s">
        <v>15</v>
      </c>
      <c r="D4803" s="31">
        <v>6</v>
      </c>
      <c r="E4803" s="31">
        <v>6</v>
      </c>
      <c r="F4803" s="32">
        <v>45839</v>
      </c>
      <c r="G4803" s="33">
        <v>9317.9699999999993</v>
      </c>
      <c r="H4803" s="31">
        <v>0</v>
      </c>
      <c r="I4803" s="31">
        <v>0</v>
      </c>
      <c r="J4803" s="33">
        <v>1487.5</v>
      </c>
      <c r="K4803" s="31">
        <v>365</v>
      </c>
      <c r="L4803" s="31">
        <v>0</v>
      </c>
      <c r="M4803" s="31"/>
      <c r="N4803" s="33">
        <v>11170.47</v>
      </c>
      <c r="O4803" s="31">
        <v>0</v>
      </c>
    </row>
    <row r="4804" spans="1:15" x14ac:dyDescent="0.25">
      <c r="A4804" s="30">
        <v>133</v>
      </c>
      <c r="B4804" s="31" t="s">
        <v>135</v>
      </c>
      <c r="C4804" s="31" t="s">
        <v>32</v>
      </c>
      <c r="D4804" s="31">
        <v>7</v>
      </c>
      <c r="E4804" s="31">
        <v>7</v>
      </c>
      <c r="F4804" s="32">
        <v>45839</v>
      </c>
      <c r="G4804" s="33">
        <v>50499.42</v>
      </c>
      <c r="H4804" s="31">
        <v>0</v>
      </c>
      <c r="I4804" s="33">
        <v>4737</v>
      </c>
      <c r="J4804" s="33">
        <v>10663.55</v>
      </c>
      <c r="K4804" s="33">
        <v>5255.63</v>
      </c>
      <c r="L4804" s="31">
        <v>628</v>
      </c>
      <c r="M4804" s="31"/>
      <c r="N4804" s="33">
        <v>71783.600000000006</v>
      </c>
      <c r="O4804" s="31">
        <v>-862.03</v>
      </c>
    </row>
    <row r="4805" spans="1:15" x14ac:dyDescent="0.25">
      <c r="A4805" s="30">
        <v>113</v>
      </c>
      <c r="B4805" s="31" t="s">
        <v>109</v>
      </c>
      <c r="C4805" s="31" t="s">
        <v>32</v>
      </c>
      <c r="D4805" s="31">
        <v>6</v>
      </c>
      <c r="E4805" s="31">
        <v>7</v>
      </c>
      <c r="F4805" s="32">
        <v>45839</v>
      </c>
      <c r="G4805" s="33">
        <v>29074.49</v>
      </c>
      <c r="H4805" s="31">
        <v>250</v>
      </c>
      <c r="I4805" s="33">
        <v>2704.3</v>
      </c>
      <c r="J4805" s="33">
        <v>6987.38</v>
      </c>
      <c r="K4805" s="33">
        <v>3254.21</v>
      </c>
      <c r="L4805" s="31">
        <v>128.38999999999999</v>
      </c>
      <c r="M4805" s="31"/>
      <c r="N4805" s="33">
        <v>42398.77</v>
      </c>
      <c r="O4805" s="33">
        <v>-1236.5999999999999</v>
      </c>
    </row>
    <row r="4806" spans="1:15" x14ac:dyDescent="0.25">
      <c r="A4806" s="30">
        <v>20</v>
      </c>
      <c r="B4806" s="31" t="s">
        <v>30</v>
      </c>
      <c r="C4806" s="31" t="s">
        <v>15</v>
      </c>
      <c r="D4806" s="31">
        <v>6</v>
      </c>
      <c r="E4806" s="31">
        <v>4.5</v>
      </c>
      <c r="F4806" s="32">
        <v>45839</v>
      </c>
      <c r="G4806" s="33">
        <v>8473.15</v>
      </c>
      <c r="H4806" s="31">
        <v>0</v>
      </c>
      <c r="I4806" s="33">
        <v>1195</v>
      </c>
      <c r="J4806" s="33">
        <v>4125.75</v>
      </c>
      <c r="K4806" s="33">
        <v>1156.25</v>
      </c>
      <c r="L4806" s="31">
        <v>162</v>
      </c>
      <c r="M4806" s="31"/>
      <c r="N4806" s="33">
        <v>15112.15</v>
      </c>
      <c r="O4806" s="31">
        <v>0</v>
      </c>
    </row>
    <row r="4807" spans="1:15" ht="30" x14ac:dyDescent="0.25">
      <c r="A4807" s="30">
        <v>98</v>
      </c>
      <c r="B4807" s="31" t="s">
        <v>133</v>
      </c>
      <c r="C4807" s="31" t="s">
        <v>59</v>
      </c>
      <c r="D4807" s="31">
        <v>8</v>
      </c>
      <c r="E4807" s="31">
        <v>6</v>
      </c>
      <c r="F4807" s="32">
        <v>45839</v>
      </c>
      <c r="G4807" s="33">
        <v>7565</v>
      </c>
      <c r="H4807" s="31">
        <v>0</v>
      </c>
      <c r="I4807" s="31">
        <v>510</v>
      </c>
      <c r="J4807" s="33">
        <v>1924.85</v>
      </c>
      <c r="K4807" s="31">
        <v>485.75</v>
      </c>
      <c r="L4807" s="31">
        <v>78.75</v>
      </c>
      <c r="M4807" s="31"/>
      <c r="N4807" s="33">
        <v>10564.35</v>
      </c>
      <c r="O4807" s="31">
        <v>-104.95</v>
      </c>
    </row>
    <row r="4808" spans="1:15" x14ac:dyDescent="0.25">
      <c r="A4808" s="30">
        <v>106</v>
      </c>
      <c r="B4808" s="31" t="s">
        <v>113</v>
      </c>
      <c r="C4808" s="31" t="s">
        <v>15</v>
      </c>
      <c r="D4808" s="31">
        <v>7</v>
      </c>
      <c r="E4808" s="31">
        <v>4.5</v>
      </c>
      <c r="F4808" s="32">
        <v>45839</v>
      </c>
      <c r="G4808" s="33">
        <v>7647.43</v>
      </c>
      <c r="H4808" s="31">
        <v>0</v>
      </c>
      <c r="I4808" s="31">
        <v>918.75</v>
      </c>
      <c r="J4808" s="33">
        <v>1819.6</v>
      </c>
      <c r="K4808" s="31">
        <v>907.59</v>
      </c>
      <c r="L4808" s="31">
        <v>9</v>
      </c>
      <c r="M4808" s="31"/>
      <c r="N4808" s="33">
        <v>11302.37</v>
      </c>
      <c r="O4808" s="31">
        <v>-97.28</v>
      </c>
    </row>
    <row r="4809" spans="1:15" x14ac:dyDescent="0.25">
      <c r="A4809" s="30">
        <v>83</v>
      </c>
      <c r="B4809" s="31" t="s">
        <v>62</v>
      </c>
      <c r="C4809" s="31" t="s">
        <v>15</v>
      </c>
      <c r="D4809" s="31">
        <v>6</v>
      </c>
      <c r="E4809" s="31">
        <v>4.5</v>
      </c>
      <c r="F4809" s="32">
        <v>45839</v>
      </c>
      <c r="G4809" s="33">
        <v>6720</v>
      </c>
      <c r="H4809" s="31">
        <v>0</v>
      </c>
      <c r="I4809" s="31">
        <v>647.5</v>
      </c>
      <c r="J4809" s="33">
        <v>2372.25</v>
      </c>
      <c r="K4809" s="31">
        <v>628.5</v>
      </c>
      <c r="L4809" s="31">
        <v>7</v>
      </c>
      <c r="M4809" s="31"/>
      <c r="N4809" s="33">
        <v>10375.25</v>
      </c>
      <c r="O4809" s="31">
        <v>-149.91999999999999</v>
      </c>
    </row>
    <row r="4810" spans="1:15" x14ac:dyDescent="0.25">
      <c r="A4810" s="30">
        <v>14</v>
      </c>
      <c r="B4810" s="31" t="s">
        <v>24</v>
      </c>
      <c r="C4810" s="31" t="s">
        <v>15</v>
      </c>
      <c r="D4810" s="31">
        <v>6</v>
      </c>
      <c r="E4810" s="31">
        <v>4.5</v>
      </c>
      <c r="F4810" s="32">
        <v>45839</v>
      </c>
      <c r="G4810" s="33">
        <v>9016.6200000000008</v>
      </c>
      <c r="H4810" s="31">
        <v>0</v>
      </c>
      <c r="I4810" s="33">
        <v>1495</v>
      </c>
      <c r="J4810" s="33">
        <v>3280</v>
      </c>
      <c r="K4810" s="33">
        <v>1184</v>
      </c>
      <c r="L4810" s="31">
        <v>0</v>
      </c>
      <c r="M4810" s="31"/>
      <c r="N4810" s="33">
        <v>14975.62</v>
      </c>
      <c r="O4810" s="31">
        <v>-475.27</v>
      </c>
    </row>
    <row r="4811" spans="1:15" x14ac:dyDescent="0.25">
      <c r="A4811" s="30">
        <v>63</v>
      </c>
      <c r="B4811" s="31" t="s">
        <v>56</v>
      </c>
      <c r="C4811" s="31" t="s">
        <v>15</v>
      </c>
      <c r="D4811" s="31">
        <v>8</v>
      </c>
      <c r="E4811" s="31">
        <v>6</v>
      </c>
      <c r="F4811" s="32">
        <v>45839</v>
      </c>
      <c r="G4811" s="33">
        <v>12338</v>
      </c>
      <c r="H4811" s="31">
        <v>0</v>
      </c>
      <c r="I4811" s="31">
        <v>210</v>
      </c>
      <c r="J4811" s="33">
        <v>7348.91</v>
      </c>
      <c r="K4811" s="33">
        <v>2314.27</v>
      </c>
      <c r="L4811" s="33">
        <v>1688.04</v>
      </c>
      <c r="M4811" s="33"/>
      <c r="N4811" s="33">
        <v>23899.22</v>
      </c>
      <c r="O4811" s="31">
        <v>-744.21</v>
      </c>
    </row>
    <row r="4812" spans="1:15" x14ac:dyDescent="0.25">
      <c r="A4812" s="30">
        <v>79</v>
      </c>
      <c r="B4812" s="31" t="s">
        <v>123</v>
      </c>
      <c r="C4812" s="31" t="s">
        <v>38</v>
      </c>
      <c r="D4812" s="31">
        <v>7</v>
      </c>
      <c r="E4812" s="31">
        <v>7</v>
      </c>
      <c r="F4812" s="32">
        <v>45839</v>
      </c>
      <c r="G4812" s="33">
        <v>25033.66</v>
      </c>
      <c r="H4812" s="31">
        <v>0</v>
      </c>
      <c r="I4812" s="31">
        <v>825</v>
      </c>
      <c r="J4812" s="33">
        <v>5302.24</v>
      </c>
      <c r="K4812" s="33">
        <v>4366.93</v>
      </c>
      <c r="L4812" s="31">
        <v>263.89</v>
      </c>
      <c r="M4812" s="31"/>
      <c r="N4812" s="33">
        <v>35791.72</v>
      </c>
      <c r="O4812" s="31">
        <v>-93.59</v>
      </c>
    </row>
    <row r="4813" spans="1:15" x14ac:dyDescent="0.25">
      <c r="A4813" s="30">
        <v>143</v>
      </c>
      <c r="B4813" s="31" t="s">
        <v>132</v>
      </c>
      <c r="C4813" s="31" t="s">
        <v>32</v>
      </c>
      <c r="D4813" s="31">
        <v>8</v>
      </c>
      <c r="E4813" s="31">
        <v>7</v>
      </c>
      <c r="F4813" s="32">
        <v>45839</v>
      </c>
      <c r="G4813" s="33">
        <v>24555.919999999998</v>
      </c>
      <c r="H4813" s="31">
        <v>0</v>
      </c>
      <c r="I4813" s="31">
        <v>120</v>
      </c>
      <c r="J4813" s="33">
        <v>13856.6</v>
      </c>
      <c r="K4813" s="33">
        <v>4796.33</v>
      </c>
      <c r="L4813" s="31">
        <v>500.81</v>
      </c>
      <c r="M4813" s="31"/>
      <c r="N4813" s="33">
        <v>43829.66</v>
      </c>
      <c r="O4813" s="31">
        <v>-764.66</v>
      </c>
    </row>
    <row r="4814" spans="1:15" x14ac:dyDescent="0.25">
      <c r="A4814" s="30">
        <v>108</v>
      </c>
      <c r="B4814" s="31" t="s">
        <v>97</v>
      </c>
      <c r="C4814" s="31" t="s">
        <v>15</v>
      </c>
      <c r="D4814" s="31">
        <v>9</v>
      </c>
      <c r="E4814" s="31">
        <v>4.5</v>
      </c>
      <c r="F4814" s="32">
        <v>45839</v>
      </c>
      <c r="G4814" s="33">
        <v>19009.490000000002</v>
      </c>
      <c r="H4814" s="31">
        <v>0</v>
      </c>
      <c r="I4814" s="33">
        <v>1790</v>
      </c>
      <c r="J4814" s="33">
        <v>5315.08</v>
      </c>
      <c r="K4814" s="33">
        <v>2161.96</v>
      </c>
      <c r="L4814" s="31">
        <v>21</v>
      </c>
      <c r="M4814" s="31"/>
      <c r="N4814" s="33">
        <v>28297.53</v>
      </c>
      <c r="O4814" s="31">
        <v>-198.18</v>
      </c>
    </row>
    <row r="4815" spans="1:15" x14ac:dyDescent="0.25">
      <c r="A4815" s="30">
        <v>90</v>
      </c>
      <c r="B4815" s="31" t="s">
        <v>90</v>
      </c>
      <c r="C4815" s="31" t="s">
        <v>38</v>
      </c>
      <c r="D4815" s="31">
        <v>6</v>
      </c>
      <c r="E4815" s="31">
        <v>7</v>
      </c>
      <c r="F4815" s="32">
        <v>45839</v>
      </c>
      <c r="G4815" s="33">
        <v>48710.52</v>
      </c>
      <c r="H4815" s="33">
        <v>5800</v>
      </c>
      <c r="I4815" s="31">
        <v>568.5</v>
      </c>
      <c r="J4815" s="33">
        <v>19802.37</v>
      </c>
      <c r="K4815" s="33">
        <v>6875.71</v>
      </c>
      <c r="L4815" s="31">
        <v>105</v>
      </c>
      <c r="M4815" s="31"/>
      <c r="N4815" s="33">
        <v>81862.100000000006</v>
      </c>
      <c r="O4815" s="31">
        <v>-250.25</v>
      </c>
    </row>
    <row r="4816" spans="1:15" x14ac:dyDescent="0.25">
      <c r="A4816" s="30">
        <v>146</v>
      </c>
      <c r="B4816" s="31" t="s">
        <v>119</v>
      </c>
      <c r="C4816" s="31" t="s">
        <v>15</v>
      </c>
      <c r="D4816" s="31">
        <v>8</v>
      </c>
      <c r="E4816" s="31">
        <v>6</v>
      </c>
      <c r="F4816" s="32">
        <v>45839</v>
      </c>
      <c r="G4816" s="33">
        <v>22735.99</v>
      </c>
      <c r="H4816" s="33">
        <v>2600</v>
      </c>
      <c r="I4816" s="31">
        <v>0</v>
      </c>
      <c r="J4816" s="33">
        <v>8694.2199999999993</v>
      </c>
      <c r="K4816" s="33">
        <v>2076</v>
      </c>
      <c r="L4816" s="31">
        <v>72</v>
      </c>
      <c r="M4816" s="31"/>
      <c r="N4816" s="33">
        <v>36178.21</v>
      </c>
      <c r="O4816" s="31">
        <v>-204.4</v>
      </c>
    </row>
    <row r="4817" spans="1:15" x14ac:dyDescent="0.25">
      <c r="A4817" s="30">
        <v>116</v>
      </c>
      <c r="B4817" s="31" t="s">
        <v>129</v>
      </c>
      <c r="C4817" s="31" t="s">
        <v>15</v>
      </c>
      <c r="D4817" s="31">
        <v>8</v>
      </c>
      <c r="E4817" s="31">
        <v>6</v>
      </c>
      <c r="F4817" s="32">
        <v>45839</v>
      </c>
      <c r="G4817" s="33">
        <v>9930</v>
      </c>
      <c r="H4817" s="31">
        <v>0</v>
      </c>
      <c r="I4817" s="31">
        <v>270</v>
      </c>
      <c r="J4817" s="33">
        <v>3954</v>
      </c>
      <c r="K4817" s="31">
        <v>914.5</v>
      </c>
      <c r="L4817" s="31">
        <v>0</v>
      </c>
      <c r="M4817" s="31"/>
      <c r="N4817" s="33">
        <v>15068.5</v>
      </c>
      <c r="O4817" s="31">
        <v>-50</v>
      </c>
    </row>
    <row r="4818" spans="1:15" ht="30" x14ac:dyDescent="0.25">
      <c r="A4818" s="30">
        <v>15</v>
      </c>
      <c r="B4818" s="31" t="s">
        <v>26</v>
      </c>
      <c r="C4818" s="31" t="s">
        <v>20</v>
      </c>
      <c r="D4818" s="31">
        <v>7</v>
      </c>
      <c r="E4818" s="31">
        <v>6</v>
      </c>
      <c r="F4818" s="32">
        <v>45839</v>
      </c>
      <c r="G4818" s="33">
        <v>23460</v>
      </c>
      <c r="H4818" s="31">
        <v>0</v>
      </c>
      <c r="I4818" s="33">
        <v>1495</v>
      </c>
      <c r="J4818" s="33">
        <v>9999.84</v>
      </c>
      <c r="K4818" s="33">
        <v>1766.8</v>
      </c>
      <c r="L4818" s="31">
        <v>589.54999999999995</v>
      </c>
      <c r="M4818" s="31"/>
      <c r="N4818" s="33">
        <v>37311.19</v>
      </c>
      <c r="O4818" s="31">
        <v>-75</v>
      </c>
    </row>
    <row r="4819" spans="1:15" x14ac:dyDescent="0.25">
      <c r="A4819" s="30">
        <v>163</v>
      </c>
      <c r="B4819" s="31" t="s">
        <v>155</v>
      </c>
      <c r="C4819" s="31" t="s">
        <v>38</v>
      </c>
      <c r="D4819" s="31">
        <v>7</v>
      </c>
      <c r="E4819" s="31">
        <v>7</v>
      </c>
      <c r="F4819" s="32">
        <v>45839</v>
      </c>
      <c r="G4819" s="33">
        <v>25275.759999999998</v>
      </c>
      <c r="H4819" s="31">
        <v>0</v>
      </c>
      <c r="I4819" s="31">
        <v>0</v>
      </c>
      <c r="J4819" s="33">
        <v>4766.45</v>
      </c>
      <c r="K4819" s="33">
        <v>3104.75</v>
      </c>
      <c r="L4819" s="31">
        <v>0</v>
      </c>
      <c r="M4819" s="31"/>
      <c r="N4819" s="33">
        <v>33146.959999999999</v>
      </c>
      <c r="O4819" s="31">
        <v>0</v>
      </c>
    </row>
    <row r="4820" spans="1:15" x14ac:dyDescent="0.25">
      <c r="A4820" s="30">
        <v>84</v>
      </c>
      <c r="B4820" s="31" t="s">
        <v>101</v>
      </c>
      <c r="C4820" s="31" t="s">
        <v>38</v>
      </c>
      <c r="D4820" s="31">
        <v>6</v>
      </c>
      <c r="E4820" s="31">
        <v>7</v>
      </c>
      <c r="F4820" s="32">
        <v>45839</v>
      </c>
      <c r="G4820" s="33">
        <v>30851.03</v>
      </c>
      <c r="H4820" s="31">
        <v>0</v>
      </c>
      <c r="I4820" s="31">
        <v>500</v>
      </c>
      <c r="J4820" s="33">
        <v>7000.65</v>
      </c>
      <c r="K4820" s="33">
        <v>2760.95</v>
      </c>
      <c r="L4820" s="31">
        <v>45</v>
      </c>
      <c r="M4820" s="31"/>
      <c r="N4820" s="33">
        <v>41157.629999999997</v>
      </c>
      <c r="O4820" s="31">
        <v>-613.08000000000004</v>
      </c>
    </row>
    <row r="4821" spans="1:15" x14ac:dyDescent="0.25">
      <c r="A4821" s="30">
        <v>137</v>
      </c>
      <c r="B4821" s="31" t="s">
        <v>120</v>
      </c>
      <c r="C4821" s="31" t="s">
        <v>32</v>
      </c>
      <c r="D4821" s="31">
        <v>8</v>
      </c>
      <c r="E4821" s="31">
        <v>7</v>
      </c>
      <c r="F4821" s="32">
        <v>45839</v>
      </c>
      <c r="G4821" s="33">
        <v>33744.83</v>
      </c>
      <c r="H4821" s="31">
        <v>0</v>
      </c>
      <c r="I4821" s="31">
        <v>0</v>
      </c>
      <c r="J4821" s="33">
        <v>20628.330000000002</v>
      </c>
      <c r="K4821" s="33">
        <v>17169.34</v>
      </c>
      <c r="L4821" s="31">
        <v>30</v>
      </c>
      <c r="M4821" s="31"/>
      <c r="N4821" s="33">
        <v>71572.5</v>
      </c>
      <c r="O4821" s="31">
        <v>-991.92</v>
      </c>
    </row>
    <row r="4822" spans="1:15" x14ac:dyDescent="0.25">
      <c r="A4822" s="30">
        <v>65</v>
      </c>
      <c r="B4822" s="31" t="s">
        <v>82</v>
      </c>
      <c r="C4822" s="31" t="s">
        <v>15</v>
      </c>
      <c r="D4822" s="31">
        <v>8</v>
      </c>
      <c r="E4822" s="31">
        <v>6</v>
      </c>
      <c r="F4822" s="32">
        <v>45839</v>
      </c>
      <c r="G4822" s="33">
        <v>12655</v>
      </c>
      <c r="H4822" s="31">
        <v>0</v>
      </c>
      <c r="I4822" s="31">
        <v>0</v>
      </c>
      <c r="J4822" s="33">
        <v>3553.5</v>
      </c>
      <c r="K4822" s="31">
        <v>771</v>
      </c>
      <c r="L4822" s="31">
        <v>164</v>
      </c>
      <c r="M4822" s="31"/>
      <c r="N4822" s="33">
        <v>17143.5</v>
      </c>
      <c r="O4822" s="31">
        <v>0</v>
      </c>
    </row>
    <row r="4823" spans="1:15" x14ac:dyDescent="0.25">
      <c r="A4823" s="30">
        <v>132</v>
      </c>
      <c r="B4823" s="31" t="s">
        <v>122</v>
      </c>
      <c r="C4823" s="31" t="s">
        <v>38</v>
      </c>
      <c r="D4823" s="31">
        <v>10</v>
      </c>
      <c r="E4823" s="31">
        <v>7</v>
      </c>
      <c r="F4823" s="32">
        <v>45839</v>
      </c>
      <c r="G4823" s="33">
        <v>52907.97</v>
      </c>
      <c r="H4823" s="33">
        <v>4075</v>
      </c>
      <c r="I4823" s="33">
        <v>5077</v>
      </c>
      <c r="J4823" s="33">
        <v>20419.150000000001</v>
      </c>
      <c r="K4823" s="33">
        <v>7732</v>
      </c>
      <c r="L4823" s="31">
        <v>253.75</v>
      </c>
      <c r="M4823" s="31"/>
      <c r="N4823" s="33">
        <v>90464.87</v>
      </c>
      <c r="O4823" s="31">
        <v>0</v>
      </c>
    </row>
    <row r="4824" spans="1:15" x14ac:dyDescent="0.25">
      <c r="A4824" s="30">
        <v>78</v>
      </c>
      <c r="B4824" s="31" t="s">
        <v>151</v>
      </c>
      <c r="C4824" s="31" t="s">
        <v>15</v>
      </c>
      <c r="D4824" s="31">
        <v>7</v>
      </c>
      <c r="E4824" s="31">
        <v>6</v>
      </c>
      <c r="F4824" s="32">
        <v>45839</v>
      </c>
      <c r="G4824" s="33">
        <v>6535.81</v>
      </c>
      <c r="H4824" s="31">
        <v>0</v>
      </c>
      <c r="I4824" s="33">
        <v>2505</v>
      </c>
      <c r="J4824" s="33">
        <v>2510.6</v>
      </c>
      <c r="K4824" s="31">
        <v>954.05</v>
      </c>
      <c r="L4824" s="31">
        <v>108</v>
      </c>
      <c r="M4824" s="31"/>
      <c r="N4824" s="33">
        <v>12613.46</v>
      </c>
      <c r="O4824" s="31">
        <v>0</v>
      </c>
    </row>
    <row r="4825" spans="1:15" x14ac:dyDescent="0.25">
      <c r="A4825" s="30">
        <v>24</v>
      </c>
      <c r="B4825" s="31" t="s">
        <v>39</v>
      </c>
      <c r="C4825" s="31" t="s">
        <v>36</v>
      </c>
      <c r="D4825" s="31">
        <v>6</v>
      </c>
      <c r="E4825" s="31">
        <v>6</v>
      </c>
      <c r="F4825" s="32">
        <v>45839</v>
      </c>
      <c r="G4825" s="33">
        <v>21489.45</v>
      </c>
      <c r="H4825" s="31">
        <v>0</v>
      </c>
      <c r="I4825" s="31">
        <v>460</v>
      </c>
      <c r="J4825" s="33">
        <v>4473.41</v>
      </c>
      <c r="K4825" s="33">
        <v>1287.79</v>
      </c>
      <c r="L4825" s="31">
        <v>0</v>
      </c>
      <c r="M4825" s="31"/>
      <c r="N4825" s="33">
        <v>27710.65</v>
      </c>
      <c r="O4825" s="31">
        <v>-350</v>
      </c>
    </row>
    <row r="4826" spans="1:15" x14ac:dyDescent="0.25">
      <c r="A4826" s="30">
        <v>54</v>
      </c>
      <c r="B4826" s="31" t="s">
        <v>65</v>
      </c>
      <c r="C4826" s="31" t="s">
        <v>15</v>
      </c>
      <c r="D4826" s="31">
        <v>8</v>
      </c>
      <c r="E4826" s="31">
        <v>6</v>
      </c>
      <c r="F4826" s="32">
        <v>45839</v>
      </c>
      <c r="G4826" s="33">
        <v>9915.6299999999992</v>
      </c>
      <c r="H4826" s="31">
        <v>0</v>
      </c>
      <c r="I4826" s="31">
        <v>0</v>
      </c>
      <c r="J4826" s="33">
        <v>1960.1</v>
      </c>
      <c r="K4826" s="31">
        <v>707</v>
      </c>
      <c r="L4826" s="31">
        <v>0</v>
      </c>
      <c r="M4826" s="31"/>
      <c r="N4826" s="33">
        <v>12582.73</v>
      </c>
      <c r="O4826" s="31">
        <v>-135.5</v>
      </c>
    </row>
    <row r="4827" spans="1:15" x14ac:dyDescent="0.25">
      <c r="A4827" s="30">
        <v>125</v>
      </c>
      <c r="B4827" s="31" t="s">
        <v>137</v>
      </c>
      <c r="C4827" s="31" t="s">
        <v>15</v>
      </c>
      <c r="D4827" s="31">
        <v>6</v>
      </c>
      <c r="E4827" s="31">
        <v>7</v>
      </c>
      <c r="F4827" s="32">
        <v>45839</v>
      </c>
      <c r="G4827" s="33">
        <v>17204.88</v>
      </c>
      <c r="H4827" s="33">
        <v>1000</v>
      </c>
      <c r="I4827" s="31">
        <v>810</v>
      </c>
      <c r="J4827" s="33">
        <v>5257.03</v>
      </c>
      <c r="K4827" s="33">
        <v>1975</v>
      </c>
      <c r="L4827" s="31">
        <v>156</v>
      </c>
      <c r="M4827" s="31"/>
      <c r="N4827" s="33">
        <v>26402.91</v>
      </c>
      <c r="O4827" s="31">
        <v>-638.54999999999995</v>
      </c>
    </row>
    <row r="4828" spans="1:15" x14ac:dyDescent="0.25">
      <c r="A4828" s="30">
        <v>26</v>
      </c>
      <c r="B4828" s="31" t="s">
        <v>41</v>
      </c>
      <c r="C4828" s="31" t="s">
        <v>15</v>
      </c>
      <c r="D4828" s="31">
        <v>8</v>
      </c>
      <c r="E4828" s="31">
        <v>6</v>
      </c>
      <c r="F4828" s="32">
        <v>45839</v>
      </c>
      <c r="G4828" s="33">
        <v>9165</v>
      </c>
      <c r="H4828" s="31">
        <v>0</v>
      </c>
      <c r="I4828" s="31">
        <v>0</v>
      </c>
      <c r="J4828" s="33">
        <v>3333.5</v>
      </c>
      <c r="K4828" s="31">
        <v>675</v>
      </c>
      <c r="L4828" s="31">
        <v>259</v>
      </c>
      <c r="M4828" s="31"/>
      <c r="N4828" s="33">
        <v>13432.5</v>
      </c>
      <c r="O4828" s="31">
        <v>-61.28</v>
      </c>
    </row>
    <row r="4829" spans="1:15" x14ac:dyDescent="0.25">
      <c r="A4829" s="30">
        <v>118</v>
      </c>
      <c r="B4829" s="31" t="s">
        <v>102</v>
      </c>
      <c r="C4829" s="31" t="s">
        <v>15</v>
      </c>
      <c r="D4829" s="31">
        <v>8</v>
      </c>
      <c r="E4829" s="31">
        <v>7</v>
      </c>
      <c r="F4829" s="32">
        <v>45839</v>
      </c>
      <c r="G4829" s="33">
        <v>19391.099999999999</v>
      </c>
      <c r="H4829" s="31">
        <v>0</v>
      </c>
      <c r="I4829" s="31">
        <v>70</v>
      </c>
      <c r="J4829" s="33">
        <v>7857.5</v>
      </c>
      <c r="K4829" s="33">
        <v>2604.96</v>
      </c>
      <c r="L4829" s="31">
        <v>102.96</v>
      </c>
      <c r="M4829" s="31"/>
      <c r="N4829" s="33">
        <v>30026.52</v>
      </c>
      <c r="O4829" s="31">
        <v>-500.61</v>
      </c>
    </row>
    <row r="4830" spans="1:15" ht="30" x14ac:dyDescent="0.25">
      <c r="A4830" s="30">
        <v>9</v>
      </c>
      <c r="B4830" s="31" t="s">
        <v>19</v>
      </c>
      <c r="C4830" s="31" t="s">
        <v>20</v>
      </c>
      <c r="D4830" s="31">
        <v>5</v>
      </c>
      <c r="E4830" s="31">
        <v>6</v>
      </c>
      <c r="F4830" s="32">
        <v>45839</v>
      </c>
      <c r="G4830" s="33">
        <v>17215.3</v>
      </c>
      <c r="H4830" s="31">
        <v>0</v>
      </c>
      <c r="I4830" s="31">
        <v>0</v>
      </c>
      <c r="J4830" s="33">
        <v>7861.3</v>
      </c>
      <c r="K4830" s="33">
        <v>1641.47</v>
      </c>
      <c r="L4830" s="31">
        <v>65.19</v>
      </c>
      <c r="M4830" s="31"/>
      <c r="N4830" s="33">
        <v>26783.26</v>
      </c>
      <c r="O4830" s="31">
        <v>-75.849999999999994</v>
      </c>
    </row>
    <row r="4831" spans="1:15" ht="30" x14ac:dyDescent="0.25">
      <c r="A4831" s="30">
        <v>58</v>
      </c>
      <c r="B4831" s="31" t="s">
        <v>58</v>
      </c>
      <c r="C4831" s="31" t="s">
        <v>59</v>
      </c>
      <c r="D4831" s="31">
        <v>8</v>
      </c>
      <c r="E4831" s="31">
        <v>6</v>
      </c>
      <c r="F4831" s="32">
        <v>45839</v>
      </c>
      <c r="G4831" s="33">
        <v>10056.52</v>
      </c>
      <c r="H4831" s="31">
        <v>0</v>
      </c>
      <c r="I4831" s="33">
        <v>5535</v>
      </c>
      <c r="J4831" s="33">
        <v>2936.37</v>
      </c>
      <c r="K4831" s="31">
        <v>668.05</v>
      </c>
      <c r="L4831" s="31">
        <v>103.75</v>
      </c>
      <c r="M4831" s="31"/>
      <c r="N4831" s="33">
        <v>19299.689999999999</v>
      </c>
      <c r="O4831" s="31">
        <v>-432.84</v>
      </c>
    </row>
    <row r="4832" spans="1:15" x14ac:dyDescent="0.25">
      <c r="A4832" s="30">
        <v>140</v>
      </c>
      <c r="B4832" s="31" t="s">
        <v>130</v>
      </c>
      <c r="C4832" s="31" t="s">
        <v>38</v>
      </c>
      <c r="D4832" s="31">
        <v>7</v>
      </c>
      <c r="E4832" s="31">
        <v>7</v>
      </c>
      <c r="F4832" s="32">
        <v>45839</v>
      </c>
      <c r="G4832" s="33">
        <v>47877.73</v>
      </c>
      <c r="H4832" s="31">
        <v>875</v>
      </c>
      <c r="I4832" s="31">
        <v>650</v>
      </c>
      <c r="J4832" s="33">
        <v>15544.09</v>
      </c>
      <c r="K4832" s="33">
        <v>6890.8</v>
      </c>
      <c r="L4832" s="31">
        <v>33.25</v>
      </c>
      <c r="M4832" s="31"/>
      <c r="N4832" s="33">
        <v>71870.87</v>
      </c>
      <c r="O4832" s="33">
        <v>-1536.36</v>
      </c>
    </row>
    <row r="4833" spans="1:15" x14ac:dyDescent="0.25">
      <c r="A4833" s="30">
        <v>53</v>
      </c>
      <c r="B4833" s="31" t="s">
        <v>66</v>
      </c>
      <c r="C4833" s="31" t="s">
        <v>36</v>
      </c>
      <c r="D4833" s="31">
        <v>6</v>
      </c>
      <c r="E4833" s="31">
        <v>6</v>
      </c>
      <c r="F4833" s="32">
        <v>45839</v>
      </c>
      <c r="G4833" s="33">
        <v>14163.43</v>
      </c>
      <c r="H4833" s="31">
        <v>0</v>
      </c>
      <c r="I4833" s="31">
        <v>690</v>
      </c>
      <c r="J4833" s="33">
        <v>8470.27</v>
      </c>
      <c r="K4833" s="33">
        <v>3054.55</v>
      </c>
      <c r="L4833" s="31">
        <v>70</v>
      </c>
      <c r="M4833" s="31"/>
      <c r="N4833" s="33">
        <v>26448.25</v>
      </c>
      <c r="O4833" s="33">
        <v>-1079.1400000000001</v>
      </c>
    </row>
    <row r="4834" spans="1:15" x14ac:dyDescent="0.25">
      <c r="A4834" s="30">
        <v>110</v>
      </c>
      <c r="B4834" s="31" t="s">
        <v>148</v>
      </c>
      <c r="C4834" s="31" t="s">
        <v>38</v>
      </c>
      <c r="D4834" s="31">
        <v>7</v>
      </c>
      <c r="E4834" s="31">
        <v>7</v>
      </c>
      <c r="F4834" s="32">
        <v>45839</v>
      </c>
      <c r="G4834" s="33">
        <v>21107.52</v>
      </c>
      <c r="H4834" s="33">
        <v>4580</v>
      </c>
      <c r="I4834" s="33">
        <v>1000</v>
      </c>
      <c r="J4834" s="33">
        <v>11581</v>
      </c>
      <c r="K4834" s="33">
        <v>8959.81</v>
      </c>
      <c r="L4834" s="33">
        <v>4527.04</v>
      </c>
      <c r="M4834" s="33"/>
      <c r="N4834" s="33">
        <v>51755.37</v>
      </c>
      <c r="O4834" s="31">
        <v>-401.37</v>
      </c>
    </row>
    <row r="4835" spans="1:15" x14ac:dyDescent="0.25">
      <c r="A4835" s="30">
        <v>37</v>
      </c>
      <c r="B4835" s="31" t="s">
        <v>51</v>
      </c>
      <c r="C4835" s="31" t="s">
        <v>36</v>
      </c>
      <c r="D4835" s="31">
        <v>7</v>
      </c>
      <c r="E4835" s="31">
        <v>6</v>
      </c>
      <c r="F4835" s="32">
        <v>45839</v>
      </c>
      <c r="G4835" s="33">
        <v>12679.25</v>
      </c>
      <c r="H4835" s="31">
        <v>0</v>
      </c>
      <c r="I4835" s="31">
        <v>90</v>
      </c>
      <c r="J4835" s="33">
        <v>4329.25</v>
      </c>
      <c r="K4835" s="33">
        <v>1459.5</v>
      </c>
      <c r="L4835" s="31">
        <v>9</v>
      </c>
      <c r="M4835" s="31"/>
      <c r="N4835" s="33">
        <v>18567</v>
      </c>
      <c r="O4835" s="31">
        <v>-206.76</v>
      </c>
    </row>
    <row r="4836" spans="1:15" x14ac:dyDescent="0.25">
      <c r="A4836" s="30">
        <v>150</v>
      </c>
      <c r="B4836" s="31" t="s">
        <v>153</v>
      </c>
      <c r="C4836" s="31" t="s">
        <v>15</v>
      </c>
      <c r="D4836" s="31">
        <v>8</v>
      </c>
      <c r="E4836" s="31">
        <v>7</v>
      </c>
      <c r="F4836" s="32">
        <v>45839</v>
      </c>
      <c r="G4836" s="33">
        <v>18455.27</v>
      </c>
      <c r="H4836" s="31">
        <v>0</v>
      </c>
      <c r="I4836" s="31">
        <v>690</v>
      </c>
      <c r="J4836" s="33">
        <v>9121.1200000000008</v>
      </c>
      <c r="K4836" s="33">
        <v>5524.24</v>
      </c>
      <c r="L4836" s="31">
        <v>95</v>
      </c>
      <c r="M4836" s="31"/>
      <c r="N4836" s="33">
        <v>33885.629999999997</v>
      </c>
      <c r="O4836" s="31">
        <v>-100</v>
      </c>
    </row>
    <row r="4837" spans="1:15" ht="30" x14ac:dyDescent="0.25">
      <c r="A4837" s="30">
        <v>109</v>
      </c>
      <c r="B4837" s="31" t="s">
        <v>99</v>
      </c>
      <c r="C4837" s="31" t="s">
        <v>20</v>
      </c>
      <c r="D4837" s="31">
        <v>7</v>
      </c>
      <c r="E4837" s="31">
        <v>6</v>
      </c>
      <c r="F4837" s="32">
        <v>45839</v>
      </c>
      <c r="G4837" s="33">
        <v>23260.560000000001</v>
      </c>
      <c r="H4837" s="33">
        <v>1392.5</v>
      </c>
      <c r="I4837" s="31">
        <v>80</v>
      </c>
      <c r="J4837" s="33">
        <v>10965.32</v>
      </c>
      <c r="K4837" s="33">
        <v>2448.6</v>
      </c>
      <c r="L4837" s="31">
        <v>32.200000000000003</v>
      </c>
      <c r="M4837" s="31"/>
      <c r="N4837" s="33">
        <v>38179.18</v>
      </c>
      <c r="O4837" s="31">
        <v>-125</v>
      </c>
    </row>
    <row r="4838" spans="1:15" x14ac:dyDescent="0.25">
      <c r="A4838" s="30">
        <v>44</v>
      </c>
      <c r="B4838" s="31" t="s">
        <v>84</v>
      </c>
      <c r="C4838" s="31" t="s">
        <v>15</v>
      </c>
      <c r="D4838" s="31">
        <v>7</v>
      </c>
      <c r="E4838" s="31">
        <v>6</v>
      </c>
      <c r="F4838" s="32">
        <v>45839</v>
      </c>
      <c r="G4838" s="33">
        <v>36668.71</v>
      </c>
      <c r="H4838" s="31">
        <v>400</v>
      </c>
      <c r="I4838" s="33">
        <v>1600</v>
      </c>
      <c r="J4838" s="33">
        <v>13105.38</v>
      </c>
      <c r="K4838" s="33">
        <v>2433.04</v>
      </c>
      <c r="L4838" s="33">
        <v>1508.03</v>
      </c>
      <c r="M4838" s="33"/>
      <c r="N4838" s="33">
        <v>55715.16</v>
      </c>
      <c r="O4838" s="31">
        <v>-138</v>
      </c>
    </row>
    <row r="4839" spans="1:15" x14ac:dyDescent="0.25">
      <c r="A4839" s="30">
        <v>47</v>
      </c>
      <c r="B4839" s="31" t="s">
        <v>77</v>
      </c>
      <c r="C4839" s="31" t="s">
        <v>36</v>
      </c>
      <c r="D4839" s="31">
        <v>9</v>
      </c>
      <c r="E4839" s="31">
        <v>6</v>
      </c>
      <c r="F4839" s="32">
        <v>45839</v>
      </c>
      <c r="G4839" s="33">
        <v>25708.43</v>
      </c>
      <c r="H4839" s="33">
        <v>1860</v>
      </c>
      <c r="I4839" s="33">
        <v>9748.65</v>
      </c>
      <c r="J4839" s="33">
        <v>10333.93</v>
      </c>
      <c r="K4839" s="33">
        <v>4885.45</v>
      </c>
      <c r="L4839" s="33">
        <v>2210.7399999999998</v>
      </c>
      <c r="M4839" s="33"/>
      <c r="N4839" s="33">
        <v>54747.199999999997</v>
      </c>
      <c r="O4839" s="33">
        <v>-1089.97</v>
      </c>
    </row>
    <row r="4840" spans="1:15" x14ac:dyDescent="0.25">
      <c r="A4840" s="30">
        <v>131</v>
      </c>
      <c r="B4840" s="31" t="s">
        <v>108</v>
      </c>
      <c r="C4840" s="31" t="s">
        <v>15</v>
      </c>
      <c r="D4840" s="31">
        <v>7</v>
      </c>
      <c r="E4840" s="31">
        <v>7</v>
      </c>
      <c r="F4840" s="32">
        <v>45839</v>
      </c>
      <c r="G4840" s="33">
        <v>7305.02</v>
      </c>
      <c r="H4840" s="31">
        <v>0</v>
      </c>
      <c r="I4840" s="31">
        <v>0</v>
      </c>
      <c r="J4840" s="33">
        <v>3543.19</v>
      </c>
      <c r="K4840" s="33">
        <v>1129.5899999999999</v>
      </c>
      <c r="L4840" s="31">
        <v>0</v>
      </c>
      <c r="M4840" s="31"/>
      <c r="N4840" s="33">
        <v>11977.8</v>
      </c>
      <c r="O4840" s="31">
        <v>-41.7</v>
      </c>
    </row>
    <row r="4841" spans="1:15" x14ac:dyDescent="0.25">
      <c r="A4841" s="30">
        <v>86</v>
      </c>
      <c r="B4841" s="31" t="s">
        <v>104</v>
      </c>
      <c r="C4841" s="31" t="s">
        <v>105</v>
      </c>
      <c r="D4841" s="31">
        <v>7</v>
      </c>
      <c r="E4841" s="31">
        <v>7</v>
      </c>
      <c r="F4841" s="32">
        <v>45839</v>
      </c>
      <c r="G4841" s="33">
        <v>43298.62</v>
      </c>
      <c r="H4841" s="31">
        <v>999.25</v>
      </c>
      <c r="I4841" s="31">
        <v>319</v>
      </c>
      <c r="J4841" s="33">
        <v>16828.2</v>
      </c>
      <c r="K4841" s="33">
        <v>7426.53</v>
      </c>
      <c r="L4841" s="33">
        <v>2533.96</v>
      </c>
      <c r="M4841" s="33"/>
      <c r="N4841" s="33">
        <v>71405.56</v>
      </c>
      <c r="O4841" s="31">
        <v>-608.61</v>
      </c>
    </row>
    <row r="4842" spans="1:15" ht="30" x14ac:dyDescent="0.25">
      <c r="A4842" s="30">
        <v>81</v>
      </c>
      <c r="B4842" s="31" t="s">
        <v>91</v>
      </c>
      <c r="C4842" s="31" t="s">
        <v>59</v>
      </c>
      <c r="D4842" s="31">
        <v>7</v>
      </c>
      <c r="E4842" s="31">
        <v>0</v>
      </c>
      <c r="F4842" s="32">
        <v>45839</v>
      </c>
      <c r="G4842" s="33">
        <v>14498</v>
      </c>
      <c r="H4842" s="31">
        <v>0</v>
      </c>
      <c r="I4842" s="31">
        <v>0</v>
      </c>
      <c r="J4842" s="33">
        <v>6596.5</v>
      </c>
      <c r="K4842" s="33">
        <v>3379.5</v>
      </c>
      <c r="L4842" s="31">
        <v>94.96</v>
      </c>
      <c r="M4842" s="31"/>
      <c r="N4842" s="33">
        <v>24568.959999999999</v>
      </c>
      <c r="O4842" s="31">
        <v>0</v>
      </c>
    </row>
    <row r="4843" spans="1:15" x14ac:dyDescent="0.25">
      <c r="A4843" s="30">
        <v>902</v>
      </c>
      <c r="B4843" s="31" t="s">
        <v>140</v>
      </c>
      <c r="C4843" s="31" t="s">
        <v>36</v>
      </c>
      <c r="D4843" s="31">
        <v>8</v>
      </c>
      <c r="E4843" s="31">
        <v>0</v>
      </c>
      <c r="F4843" s="32">
        <v>45839</v>
      </c>
      <c r="G4843" s="33">
        <v>12198</v>
      </c>
      <c r="H4843" s="31">
        <v>480</v>
      </c>
      <c r="I4843" s="31">
        <v>0</v>
      </c>
      <c r="J4843" s="33">
        <v>5660.63</v>
      </c>
      <c r="K4843" s="33">
        <v>1160.7</v>
      </c>
      <c r="L4843" s="31">
        <v>15</v>
      </c>
      <c r="M4843" s="31"/>
      <c r="N4843" s="33">
        <v>19514.330000000002</v>
      </c>
      <c r="O4843" s="31">
        <v>-124.06</v>
      </c>
    </row>
    <row r="4844" spans="1:15" ht="30" x14ac:dyDescent="0.25">
      <c r="A4844" s="30">
        <v>82</v>
      </c>
      <c r="B4844" s="31" t="s">
        <v>87</v>
      </c>
      <c r="C4844" s="31" t="s">
        <v>59</v>
      </c>
      <c r="D4844" s="31">
        <v>7</v>
      </c>
      <c r="E4844" s="31">
        <v>0</v>
      </c>
      <c r="F4844" s="32">
        <v>45839</v>
      </c>
      <c r="G4844" s="33">
        <v>13762.5</v>
      </c>
      <c r="H4844" s="31">
        <v>950</v>
      </c>
      <c r="I4844" s="31">
        <v>0</v>
      </c>
      <c r="J4844" s="33">
        <v>6271.73</v>
      </c>
      <c r="K4844" s="33">
        <v>2851.2</v>
      </c>
      <c r="L4844" s="31">
        <v>9.98</v>
      </c>
      <c r="M4844" s="31"/>
      <c r="N4844" s="33">
        <v>23845.41</v>
      </c>
      <c r="O4844" s="31">
        <v>-438.12</v>
      </c>
    </row>
    <row r="4845" spans="1:15" x14ac:dyDescent="0.25">
      <c r="A4845" s="30">
        <v>80</v>
      </c>
      <c r="B4845" s="31" t="s">
        <v>94</v>
      </c>
      <c r="C4845" s="31" t="s">
        <v>15</v>
      </c>
      <c r="D4845" s="31">
        <v>7</v>
      </c>
      <c r="E4845" s="31">
        <v>7</v>
      </c>
      <c r="F4845" s="32">
        <v>45839</v>
      </c>
      <c r="G4845" s="33">
        <v>8592.64</v>
      </c>
      <c r="H4845" s="31">
        <v>0</v>
      </c>
      <c r="I4845" s="31">
        <v>120</v>
      </c>
      <c r="J4845" s="33">
        <v>5257.37</v>
      </c>
      <c r="K4845" s="33">
        <v>1604.98</v>
      </c>
      <c r="L4845" s="31">
        <v>0</v>
      </c>
      <c r="M4845" s="31"/>
      <c r="N4845" s="33">
        <v>15574.99</v>
      </c>
      <c r="O4845" s="31">
        <v>-107.66</v>
      </c>
    </row>
    <row r="4846" spans="1:15" x14ac:dyDescent="0.25">
      <c r="A4846" s="30">
        <v>38</v>
      </c>
      <c r="B4846" s="31" t="s">
        <v>53</v>
      </c>
      <c r="C4846" s="31" t="s">
        <v>15</v>
      </c>
      <c r="D4846" s="31">
        <v>8</v>
      </c>
      <c r="E4846" s="31">
        <v>6</v>
      </c>
      <c r="F4846" s="32">
        <v>45839</v>
      </c>
      <c r="G4846" s="33">
        <v>7524.5</v>
      </c>
      <c r="H4846" s="31">
        <v>100</v>
      </c>
      <c r="I4846" s="31">
        <v>0</v>
      </c>
      <c r="J4846" s="33">
        <v>2057</v>
      </c>
      <c r="K4846" s="31">
        <v>810.25</v>
      </c>
      <c r="L4846" s="31">
        <v>4.99</v>
      </c>
      <c r="M4846" s="31"/>
      <c r="N4846" s="33">
        <v>10496.74</v>
      </c>
      <c r="O4846" s="31">
        <v>-50</v>
      </c>
    </row>
    <row r="4847" spans="1:15" x14ac:dyDescent="0.25">
      <c r="A4847" s="30">
        <v>136</v>
      </c>
      <c r="B4847" s="31" t="s">
        <v>134</v>
      </c>
      <c r="C4847" s="31" t="s">
        <v>32</v>
      </c>
      <c r="D4847" s="31">
        <v>8</v>
      </c>
      <c r="E4847" s="31">
        <v>7</v>
      </c>
      <c r="F4847" s="32">
        <v>45839</v>
      </c>
      <c r="G4847" s="33">
        <v>16940.64</v>
      </c>
      <c r="H4847" s="33">
        <v>2658.11</v>
      </c>
      <c r="I4847" s="31">
        <v>445</v>
      </c>
      <c r="J4847" s="33">
        <v>13507.19</v>
      </c>
      <c r="K4847" s="33">
        <v>6559.87</v>
      </c>
      <c r="L4847" s="31">
        <v>0</v>
      </c>
      <c r="M4847" s="31"/>
      <c r="N4847" s="33">
        <v>40110.81</v>
      </c>
      <c r="O4847" s="31">
        <v>-402.1</v>
      </c>
    </row>
    <row r="4848" spans="1:15" x14ac:dyDescent="0.25">
      <c r="A4848" s="30">
        <v>901</v>
      </c>
      <c r="B4848" s="31" t="s">
        <v>141</v>
      </c>
      <c r="C4848" s="31" t="s">
        <v>36</v>
      </c>
      <c r="D4848" s="31">
        <v>10</v>
      </c>
      <c r="E4848" s="31">
        <v>0</v>
      </c>
      <c r="F4848" s="32">
        <v>45839</v>
      </c>
      <c r="G4848" s="33">
        <v>20510</v>
      </c>
      <c r="H4848" s="31">
        <v>0</v>
      </c>
      <c r="I4848" s="31">
        <v>500</v>
      </c>
      <c r="J4848" s="33">
        <v>7135</v>
      </c>
      <c r="K4848" s="33">
        <v>3151.01</v>
      </c>
      <c r="L4848" s="31">
        <v>0</v>
      </c>
      <c r="M4848" s="31"/>
      <c r="N4848" s="33">
        <v>31296.01</v>
      </c>
      <c r="O4848" s="31">
        <v>-567.33000000000004</v>
      </c>
    </row>
    <row r="4849" spans="1:15" x14ac:dyDescent="0.25">
      <c r="A4849" s="30">
        <v>168</v>
      </c>
      <c r="B4849" s="31" t="s">
        <v>147</v>
      </c>
      <c r="C4849" s="31" t="s">
        <v>15</v>
      </c>
      <c r="D4849" s="31">
        <v>7</v>
      </c>
      <c r="E4849" s="31">
        <v>7</v>
      </c>
      <c r="F4849" s="32">
        <v>45870</v>
      </c>
      <c r="G4849" s="33">
        <v>14997.39</v>
      </c>
      <c r="H4849" s="31">
        <v>599.98</v>
      </c>
      <c r="I4849" s="33">
        <v>6617.89</v>
      </c>
      <c r="J4849" s="33">
        <v>3866.79</v>
      </c>
      <c r="K4849" s="33">
        <v>1312.25</v>
      </c>
      <c r="L4849" s="31">
        <v>0</v>
      </c>
      <c r="M4849" s="31"/>
      <c r="N4849" s="33">
        <v>27394.3</v>
      </c>
      <c r="O4849" s="31">
        <v>-192.39</v>
      </c>
    </row>
    <row r="4850" spans="1:15" x14ac:dyDescent="0.25">
      <c r="A4850" s="30">
        <v>42</v>
      </c>
      <c r="B4850" s="31" t="s">
        <v>60</v>
      </c>
      <c r="C4850" s="31" t="s">
        <v>15</v>
      </c>
      <c r="D4850" s="31">
        <v>8</v>
      </c>
      <c r="E4850" s="31">
        <v>6</v>
      </c>
      <c r="F4850" s="32">
        <v>45870</v>
      </c>
      <c r="G4850" s="33">
        <v>3266.22</v>
      </c>
      <c r="H4850" s="31">
        <v>0</v>
      </c>
      <c r="I4850" s="31">
        <v>0</v>
      </c>
      <c r="J4850" s="33">
        <v>1806.29</v>
      </c>
      <c r="K4850" s="31">
        <v>443.22</v>
      </c>
      <c r="L4850" s="31">
        <v>0</v>
      </c>
      <c r="M4850" s="31"/>
      <c r="N4850" s="33">
        <v>5515.73</v>
      </c>
      <c r="O4850" s="31">
        <v>-160</v>
      </c>
    </row>
    <row r="4851" spans="1:15" x14ac:dyDescent="0.25">
      <c r="A4851" s="30">
        <v>76</v>
      </c>
      <c r="B4851" s="31" t="s">
        <v>74</v>
      </c>
      <c r="C4851" s="31" t="s">
        <v>15</v>
      </c>
      <c r="D4851" s="31">
        <v>7</v>
      </c>
      <c r="E4851" s="31">
        <v>6</v>
      </c>
      <c r="F4851" s="32">
        <v>45870</v>
      </c>
      <c r="G4851" s="33">
        <v>15183.51</v>
      </c>
      <c r="H4851" s="31">
        <v>0</v>
      </c>
      <c r="I4851" s="31">
        <v>0</v>
      </c>
      <c r="J4851" s="33">
        <v>7648.25</v>
      </c>
      <c r="K4851" s="31">
        <v>995.6</v>
      </c>
      <c r="L4851" s="31">
        <v>26.5</v>
      </c>
      <c r="M4851" s="31"/>
      <c r="N4851" s="33">
        <v>23853.86</v>
      </c>
      <c r="O4851" s="31">
        <v>-50</v>
      </c>
    </row>
    <row r="4852" spans="1:15" x14ac:dyDescent="0.25">
      <c r="A4852" s="30">
        <v>123</v>
      </c>
      <c r="B4852" s="31" t="s">
        <v>125</v>
      </c>
      <c r="C4852" s="31" t="s">
        <v>15</v>
      </c>
      <c r="D4852" s="31">
        <v>8</v>
      </c>
      <c r="E4852" s="31">
        <v>7</v>
      </c>
      <c r="F4852" s="32">
        <v>45870</v>
      </c>
      <c r="G4852" s="33">
        <v>27507.73</v>
      </c>
      <c r="H4852" s="33">
        <v>7480</v>
      </c>
      <c r="I4852" s="31">
        <v>0</v>
      </c>
      <c r="J4852" s="33">
        <v>8793.18</v>
      </c>
      <c r="K4852" s="33">
        <v>3958.59</v>
      </c>
      <c r="L4852" s="31">
        <v>40.1</v>
      </c>
      <c r="M4852" s="31"/>
      <c r="N4852" s="33">
        <v>47779.6</v>
      </c>
      <c r="O4852" s="31">
        <v>-455.55</v>
      </c>
    </row>
    <row r="4853" spans="1:15" x14ac:dyDescent="0.25">
      <c r="A4853" s="30">
        <v>57</v>
      </c>
      <c r="B4853" s="31" t="s">
        <v>86</v>
      </c>
      <c r="C4853" s="31" t="s">
        <v>15</v>
      </c>
      <c r="D4853" s="31">
        <v>7</v>
      </c>
      <c r="E4853" s="31">
        <v>6</v>
      </c>
      <c r="F4853" s="32">
        <v>45870</v>
      </c>
      <c r="G4853" s="33">
        <v>20289.3</v>
      </c>
      <c r="H4853" s="31">
        <v>0</v>
      </c>
      <c r="I4853" s="31">
        <v>0</v>
      </c>
      <c r="J4853" s="33">
        <v>12656.69</v>
      </c>
      <c r="K4853" s="33">
        <v>3216.11</v>
      </c>
      <c r="L4853" s="31">
        <v>208</v>
      </c>
      <c r="M4853" s="31"/>
      <c r="N4853" s="33">
        <v>36370.1</v>
      </c>
      <c r="O4853" s="31">
        <v>-109.29</v>
      </c>
    </row>
    <row r="4854" spans="1:15" x14ac:dyDescent="0.25">
      <c r="A4854" s="30">
        <v>92</v>
      </c>
      <c r="B4854" s="31" t="s">
        <v>93</v>
      </c>
      <c r="C4854" s="31" t="s">
        <v>15</v>
      </c>
      <c r="D4854" s="31">
        <v>8</v>
      </c>
      <c r="E4854" s="31">
        <v>7</v>
      </c>
      <c r="F4854" s="32">
        <v>45870</v>
      </c>
      <c r="G4854" s="33">
        <v>8430.32</v>
      </c>
      <c r="H4854" s="33">
        <v>4320</v>
      </c>
      <c r="I4854" s="31">
        <v>0</v>
      </c>
      <c r="J4854" s="33">
        <v>4471.13</v>
      </c>
      <c r="K4854" s="33">
        <v>1234.42</v>
      </c>
      <c r="L4854" s="31">
        <v>72</v>
      </c>
      <c r="M4854" s="31"/>
      <c r="N4854" s="33">
        <v>18527.87</v>
      </c>
      <c r="O4854" s="31">
        <v>0</v>
      </c>
    </row>
    <row r="4855" spans="1:15" x14ac:dyDescent="0.25">
      <c r="A4855" s="30">
        <v>68</v>
      </c>
      <c r="B4855" s="31" t="s">
        <v>72</v>
      </c>
      <c r="C4855" s="31" t="s">
        <v>32</v>
      </c>
      <c r="D4855" s="31">
        <v>6</v>
      </c>
      <c r="E4855" s="31">
        <v>7</v>
      </c>
      <c r="F4855" s="32">
        <v>45870</v>
      </c>
      <c r="G4855" s="33">
        <v>12554.25</v>
      </c>
      <c r="H4855" s="31">
        <v>0</v>
      </c>
      <c r="I4855" s="31">
        <v>150</v>
      </c>
      <c r="J4855" s="33">
        <v>2967.25</v>
      </c>
      <c r="K4855" s="31">
        <v>502.5</v>
      </c>
      <c r="L4855" s="31">
        <v>91.98</v>
      </c>
      <c r="M4855" s="31"/>
      <c r="N4855" s="33">
        <v>16265.98</v>
      </c>
      <c r="O4855" s="31">
        <v>-529</v>
      </c>
    </row>
    <row r="4856" spans="1:15" x14ac:dyDescent="0.25">
      <c r="A4856" s="30">
        <v>2</v>
      </c>
      <c r="B4856" s="31" t="s">
        <v>14</v>
      </c>
      <c r="C4856" s="31" t="s">
        <v>15</v>
      </c>
      <c r="D4856" s="31">
        <v>5</v>
      </c>
      <c r="E4856" s="31">
        <v>6</v>
      </c>
      <c r="F4856" s="32">
        <v>45870</v>
      </c>
      <c r="G4856" s="33">
        <v>13914.51</v>
      </c>
      <c r="H4856" s="31">
        <v>0</v>
      </c>
      <c r="I4856" s="31">
        <v>0</v>
      </c>
      <c r="J4856" s="33">
        <v>3855.78</v>
      </c>
      <c r="K4856" s="33">
        <v>1277.6099999999999</v>
      </c>
      <c r="L4856" s="31">
        <v>24</v>
      </c>
      <c r="M4856" s="31"/>
      <c r="N4856" s="33">
        <v>19071.900000000001</v>
      </c>
      <c r="O4856" s="31">
        <v>-220</v>
      </c>
    </row>
    <row r="4857" spans="1:15" x14ac:dyDescent="0.25">
      <c r="A4857" s="30">
        <v>74</v>
      </c>
      <c r="B4857" s="31" t="s">
        <v>80</v>
      </c>
      <c r="C4857" s="31" t="s">
        <v>36</v>
      </c>
      <c r="D4857" s="31">
        <v>8</v>
      </c>
      <c r="E4857" s="31">
        <v>7</v>
      </c>
      <c r="F4857" s="32">
        <v>45870</v>
      </c>
      <c r="G4857" s="33">
        <v>16430</v>
      </c>
      <c r="H4857" s="31">
        <v>0</v>
      </c>
      <c r="I4857" s="31">
        <v>140</v>
      </c>
      <c r="J4857" s="33">
        <v>2639.5</v>
      </c>
      <c r="K4857" s="33">
        <v>1399.5</v>
      </c>
      <c r="L4857" s="31">
        <v>115.6</v>
      </c>
      <c r="M4857" s="31"/>
      <c r="N4857" s="33">
        <v>20724.599999999999</v>
      </c>
      <c r="O4857" s="31">
        <v>-323.52</v>
      </c>
    </row>
    <row r="4858" spans="1:15" x14ac:dyDescent="0.25">
      <c r="A4858" s="30">
        <v>93</v>
      </c>
      <c r="B4858" s="31" t="s">
        <v>100</v>
      </c>
      <c r="C4858" s="31" t="s">
        <v>15</v>
      </c>
      <c r="D4858" s="31">
        <v>8</v>
      </c>
      <c r="E4858" s="31">
        <v>6</v>
      </c>
      <c r="F4858" s="32">
        <v>45870</v>
      </c>
      <c r="G4858" s="33">
        <v>10882.04</v>
      </c>
      <c r="H4858" s="31">
        <v>0</v>
      </c>
      <c r="I4858" s="31">
        <v>585</v>
      </c>
      <c r="J4858" s="33">
        <v>3398.79</v>
      </c>
      <c r="K4858" s="33">
        <v>1802.19</v>
      </c>
      <c r="L4858" s="31">
        <v>34</v>
      </c>
      <c r="M4858" s="31"/>
      <c r="N4858" s="33">
        <v>16702.02</v>
      </c>
      <c r="O4858" s="31">
        <v>0</v>
      </c>
    </row>
    <row r="4859" spans="1:15" x14ac:dyDescent="0.25">
      <c r="A4859" s="30">
        <v>69</v>
      </c>
      <c r="B4859" s="31" t="s">
        <v>76</v>
      </c>
      <c r="C4859" s="31" t="s">
        <v>15</v>
      </c>
      <c r="D4859" s="31">
        <v>7</v>
      </c>
      <c r="E4859" s="31">
        <v>6</v>
      </c>
      <c r="F4859" s="32">
        <v>45870</v>
      </c>
      <c r="G4859" s="33">
        <v>13343.58</v>
      </c>
      <c r="H4859" s="31">
        <v>0</v>
      </c>
      <c r="I4859" s="31">
        <v>0</v>
      </c>
      <c r="J4859" s="33">
        <v>5168.1499999999996</v>
      </c>
      <c r="K4859" s="33">
        <v>2001.29</v>
      </c>
      <c r="L4859" s="31">
        <v>731.98</v>
      </c>
      <c r="M4859" s="31"/>
      <c r="N4859" s="33">
        <v>21245</v>
      </c>
      <c r="O4859" s="31">
        <v>-74.650000000000006</v>
      </c>
    </row>
    <row r="4860" spans="1:15" x14ac:dyDescent="0.25">
      <c r="A4860" s="30">
        <v>71</v>
      </c>
      <c r="B4860" s="31" t="s">
        <v>73</v>
      </c>
      <c r="C4860" s="31" t="s">
        <v>15</v>
      </c>
      <c r="D4860" s="31">
        <v>7</v>
      </c>
      <c r="E4860" s="31">
        <v>6</v>
      </c>
      <c r="F4860" s="32">
        <v>45870</v>
      </c>
      <c r="G4860" s="33">
        <v>8295</v>
      </c>
      <c r="H4860" s="31">
        <v>0</v>
      </c>
      <c r="I4860" s="31">
        <v>370</v>
      </c>
      <c r="J4860" s="33">
        <v>3081.75</v>
      </c>
      <c r="K4860" s="33">
        <v>1137</v>
      </c>
      <c r="L4860" s="31">
        <v>165.96</v>
      </c>
      <c r="M4860" s="31"/>
      <c r="N4860" s="33">
        <v>13049.71</v>
      </c>
      <c r="O4860" s="31">
        <v>0</v>
      </c>
    </row>
    <row r="4861" spans="1:15" x14ac:dyDescent="0.25">
      <c r="A4861" s="30">
        <v>45</v>
      </c>
      <c r="B4861" s="31" t="s">
        <v>126</v>
      </c>
      <c r="C4861" s="31" t="s">
        <v>15</v>
      </c>
      <c r="D4861" s="31">
        <v>7</v>
      </c>
      <c r="E4861" s="31">
        <v>6</v>
      </c>
      <c r="F4861" s="32">
        <v>45870</v>
      </c>
      <c r="G4861" s="33">
        <v>27183.97</v>
      </c>
      <c r="H4861" s="31">
        <v>0</v>
      </c>
      <c r="I4861" s="31">
        <v>0</v>
      </c>
      <c r="J4861" s="33">
        <v>7842.35</v>
      </c>
      <c r="K4861" s="33">
        <v>2737.31</v>
      </c>
      <c r="L4861" s="31">
        <v>0</v>
      </c>
      <c r="M4861" s="31"/>
      <c r="N4861" s="33">
        <v>37763.629999999997</v>
      </c>
      <c r="O4861" s="31">
        <v>-235.95</v>
      </c>
    </row>
    <row r="4862" spans="1:15" x14ac:dyDescent="0.25">
      <c r="A4862" s="30">
        <v>135</v>
      </c>
      <c r="B4862" s="31" t="s">
        <v>107</v>
      </c>
      <c r="C4862" s="31" t="s">
        <v>15</v>
      </c>
      <c r="D4862" s="31">
        <v>7</v>
      </c>
      <c r="E4862" s="31">
        <v>6</v>
      </c>
      <c r="F4862" s="32">
        <v>45870</v>
      </c>
      <c r="G4862" s="33">
        <v>9853</v>
      </c>
      <c r="H4862" s="31">
        <v>975</v>
      </c>
      <c r="I4862" s="31">
        <v>443</v>
      </c>
      <c r="J4862" s="33">
        <v>2217.36</v>
      </c>
      <c r="K4862" s="31">
        <v>698.9</v>
      </c>
      <c r="L4862" s="31">
        <v>17.989999999999998</v>
      </c>
      <c r="M4862" s="31"/>
      <c r="N4862" s="33">
        <v>14205.25</v>
      </c>
      <c r="O4862" s="31">
        <v>-209.9</v>
      </c>
    </row>
    <row r="4863" spans="1:15" x14ac:dyDescent="0.25">
      <c r="A4863" s="30">
        <v>16</v>
      </c>
      <c r="B4863" s="31" t="s">
        <v>27</v>
      </c>
      <c r="C4863" s="31" t="s">
        <v>15</v>
      </c>
      <c r="D4863" s="31">
        <v>7</v>
      </c>
      <c r="E4863" s="31">
        <v>7</v>
      </c>
      <c r="F4863" s="32">
        <v>45870</v>
      </c>
      <c r="G4863" s="33">
        <v>10312.17</v>
      </c>
      <c r="H4863" s="31">
        <v>0</v>
      </c>
      <c r="I4863" s="33">
        <v>1430</v>
      </c>
      <c r="J4863" s="33">
        <v>3250.4</v>
      </c>
      <c r="K4863" s="33">
        <v>1522.75</v>
      </c>
      <c r="L4863" s="33">
        <v>13123.44</v>
      </c>
      <c r="M4863" s="33"/>
      <c r="N4863" s="33">
        <v>29638.76</v>
      </c>
      <c r="O4863" s="31">
        <v>-29</v>
      </c>
    </row>
    <row r="4864" spans="1:15" x14ac:dyDescent="0.25">
      <c r="A4864" s="30">
        <v>144</v>
      </c>
      <c r="B4864" s="31" t="s">
        <v>142</v>
      </c>
      <c r="C4864" s="31" t="s">
        <v>32</v>
      </c>
      <c r="D4864" s="31">
        <v>8</v>
      </c>
      <c r="E4864" s="31">
        <v>7</v>
      </c>
      <c r="F4864" s="32">
        <v>45870</v>
      </c>
      <c r="G4864" s="33">
        <v>18248.91</v>
      </c>
      <c r="H4864" s="31">
        <v>0</v>
      </c>
      <c r="I4864" s="31">
        <v>805</v>
      </c>
      <c r="J4864" s="33">
        <v>6338.06</v>
      </c>
      <c r="K4864" s="33">
        <v>3969.57</v>
      </c>
      <c r="L4864" s="31">
        <v>917.25</v>
      </c>
      <c r="M4864" s="31"/>
      <c r="N4864" s="33">
        <v>30278.79</v>
      </c>
      <c r="O4864" s="31">
        <v>-749.68</v>
      </c>
    </row>
    <row r="4865" spans="1:15" x14ac:dyDescent="0.25">
      <c r="A4865" s="30">
        <v>33</v>
      </c>
      <c r="B4865" s="31" t="s">
        <v>44</v>
      </c>
      <c r="C4865" s="31" t="s">
        <v>32</v>
      </c>
      <c r="D4865" s="31">
        <v>6</v>
      </c>
      <c r="E4865" s="31">
        <v>6</v>
      </c>
      <c r="F4865" s="32">
        <v>45870</v>
      </c>
      <c r="G4865" s="33">
        <v>8889</v>
      </c>
      <c r="H4865" s="31">
        <v>400</v>
      </c>
      <c r="I4865" s="31">
        <v>0</v>
      </c>
      <c r="J4865" s="33">
        <v>1763.11</v>
      </c>
      <c r="K4865" s="31">
        <v>508.59</v>
      </c>
      <c r="L4865" s="31">
        <v>0</v>
      </c>
      <c r="M4865" s="31"/>
      <c r="N4865" s="33">
        <v>11560.7</v>
      </c>
      <c r="O4865" s="31">
        <v>-179.48</v>
      </c>
    </row>
    <row r="4866" spans="1:15" x14ac:dyDescent="0.25">
      <c r="A4866" s="30">
        <v>11</v>
      </c>
      <c r="B4866" s="31" t="s">
        <v>22</v>
      </c>
      <c r="C4866" s="31" t="s">
        <v>15</v>
      </c>
      <c r="D4866" s="31">
        <v>6</v>
      </c>
      <c r="E4866" s="31">
        <v>6</v>
      </c>
      <c r="F4866" s="32">
        <v>45870</v>
      </c>
      <c r="G4866" s="33">
        <v>6041.05</v>
      </c>
      <c r="H4866" s="31">
        <v>160</v>
      </c>
      <c r="I4866" s="31">
        <v>590</v>
      </c>
      <c r="J4866" s="33">
        <v>2552.2600000000002</v>
      </c>
      <c r="K4866" s="31">
        <v>606.79999999999995</v>
      </c>
      <c r="L4866" s="31">
        <v>55.97</v>
      </c>
      <c r="M4866" s="31"/>
      <c r="N4866" s="33">
        <v>10006.08</v>
      </c>
      <c r="O4866" s="31">
        <v>-52.19</v>
      </c>
    </row>
    <row r="4867" spans="1:15" x14ac:dyDescent="0.25">
      <c r="A4867" s="30">
        <v>124</v>
      </c>
      <c r="B4867" s="31" t="s">
        <v>121</v>
      </c>
      <c r="C4867" s="31" t="s">
        <v>38</v>
      </c>
      <c r="D4867" s="31">
        <v>8</v>
      </c>
      <c r="E4867" s="31">
        <v>7</v>
      </c>
      <c r="F4867" s="32">
        <v>45870</v>
      </c>
      <c r="G4867" s="33">
        <v>69359.600000000006</v>
      </c>
      <c r="H4867" s="31">
        <v>0</v>
      </c>
      <c r="I4867" s="33">
        <v>4739.95</v>
      </c>
      <c r="J4867" s="33">
        <v>25030.25</v>
      </c>
      <c r="K4867" s="33">
        <v>3952.83</v>
      </c>
      <c r="L4867" s="33">
        <v>1334.49</v>
      </c>
      <c r="M4867" s="33"/>
      <c r="N4867" s="33">
        <v>104417.12</v>
      </c>
      <c r="O4867" s="31">
        <v>-308.70999999999998</v>
      </c>
    </row>
    <row r="4868" spans="1:15" x14ac:dyDescent="0.25">
      <c r="A4868" s="30">
        <v>49</v>
      </c>
      <c r="B4868" s="31" t="s">
        <v>64</v>
      </c>
      <c r="C4868" s="31" t="s">
        <v>15</v>
      </c>
      <c r="D4868" s="31">
        <v>7</v>
      </c>
      <c r="E4868" s="31">
        <v>6</v>
      </c>
      <c r="F4868" s="32">
        <v>45870</v>
      </c>
      <c r="G4868" s="33">
        <v>5863.08</v>
      </c>
      <c r="H4868" s="31">
        <v>0</v>
      </c>
      <c r="I4868" s="33">
        <v>1156</v>
      </c>
      <c r="J4868" s="33">
        <v>2244.42</v>
      </c>
      <c r="K4868" s="31">
        <v>901.93</v>
      </c>
      <c r="L4868" s="31">
        <v>210.75</v>
      </c>
      <c r="M4868" s="31"/>
      <c r="N4868" s="33">
        <v>10376.18</v>
      </c>
      <c r="O4868" s="31">
        <v>-346.97</v>
      </c>
    </row>
    <row r="4869" spans="1:15" x14ac:dyDescent="0.25">
      <c r="A4869" s="30">
        <v>43</v>
      </c>
      <c r="B4869" s="31" t="s">
        <v>75</v>
      </c>
      <c r="C4869" s="31" t="s">
        <v>15</v>
      </c>
      <c r="D4869" s="31">
        <v>10</v>
      </c>
      <c r="E4869" s="31">
        <v>6</v>
      </c>
      <c r="F4869" s="32">
        <v>45870</v>
      </c>
      <c r="G4869" s="33">
        <v>17855.38</v>
      </c>
      <c r="H4869" s="31">
        <v>0</v>
      </c>
      <c r="I4869" s="31">
        <v>0</v>
      </c>
      <c r="J4869" s="33">
        <v>5743.2</v>
      </c>
      <c r="K4869" s="33">
        <v>1198.53</v>
      </c>
      <c r="L4869" s="31">
        <v>414.38</v>
      </c>
      <c r="M4869" s="31"/>
      <c r="N4869" s="33">
        <v>25211.49</v>
      </c>
      <c r="O4869" s="31">
        <v>-40</v>
      </c>
    </row>
    <row r="4870" spans="1:15" x14ac:dyDescent="0.25">
      <c r="A4870" s="30">
        <v>13</v>
      </c>
      <c r="B4870" s="31" t="s">
        <v>25</v>
      </c>
      <c r="C4870" s="31" t="s">
        <v>15</v>
      </c>
      <c r="D4870" s="31">
        <v>6</v>
      </c>
      <c r="E4870" s="31">
        <v>6</v>
      </c>
      <c r="F4870" s="32">
        <v>45870</v>
      </c>
      <c r="G4870" s="33">
        <v>7976.39</v>
      </c>
      <c r="H4870" s="33">
        <v>30000</v>
      </c>
      <c r="I4870" s="33">
        <v>1335</v>
      </c>
      <c r="J4870" s="33">
        <v>2449</v>
      </c>
      <c r="K4870" s="31">
        <v>983.25</v>
      </c>
      <c r="L4870" s="31">
        <v>0</v>
      </c>
      <c r="M4870" s="31"/>
      <c r="N4870" s="33">
        <v>42743.64</v>
      </c>
      <c r="O4870" s="31">
        <v>-548.74</v>
      </c>
    </row>
    <row r="4871" spans="1:15" x14ac:dyDescent="0.25">
      <c r="A4871" s="30">
        <v>28</v>
      </c>
      <c r="B4871" s="31" t="s">
        <v>46</v>
      </c>
      <c r="C4871" s="31" t="s">
        <v>15</v>
      </c>
      <c r="D4871" s="31">
        <v>8</v>
      </c>
      <c r="E4871" s="31">
        <v>6</v>
      </c>
      <c r="F4871" s="32">
        <v>45870</v>
      </c>
      <c r="G4871" s="33">
        <v>8100</v>
      </c>
      <c r="H4871" s="31">
        <v>900</v>
      </c>
      <c r="I4871" s="31">
        <v>0</v>
      </c>
      <c r="J4871" s="33">
        <v>2948</v>
      </c>
      <c r="K4871" s="33">
        <v>1108.5</v>
      </c>
      <c r="L4871" s="31">
        <v>70.97</v>
      </c>
      <c r="M4871" s="31"/>
      <c r="N4871" s="33">
        <v>13127.47</v>
      </c>
      <c r="O4871" s="31">
        <v>0</v>
      </c>
    </row>
    <row r="4872" spans="1:15" x14ac:dyDescent="0.25">
      <c r="A4872" s="30">
        <v>147</v>
      </c>
      <c r="B4872" s="31" t="s">
        <v>136</v>
      </c>
      <c r="C4872" s="31" t="s">
        <v>105</v>
      </c>
      <c r="D4872" s="31">
        <v>8</v>
      </c>
      <c r="E4872" s="31">
        <v>7</v>
      </c>
      <c r="F4872" s="32">
        <v>45870</v>
      </c>
      <c r="G4872" s="33">
        <v>53417.75</v>
      </c>
      <c r="H4872" s="31">
        <v>0</v>
      </c>
      <c r="I4872" s="33">
        <v>1230</v>
      </c>
      <c r="J4872" s="33">
        <v>14119.73</v>
      </c>
      <c r="K4872" s="33">
        <v>6744.7</v>
      </c>
      <c r="L4872" s="31">
        <v>757</v>
      </c>
      <c r="M4872" s="31"/>
      <c r="N4872" s="33">
        <v>76269.179999999993</v>
      </c>
      <c r="O4872" s="31">
        <v>-634.71</v>
      </c>
    </row>
    <row r="4873" spans="1:15" x14ac:dyDescent="0.25">
      <c r="A4873" s="30">
        <v>67</v>
      </c>
      <c r="B4873" s="31" t="s">
        <v>68</v>
      </c>
      <c r="C4873" s="31" t="s">
        <v>15</v>
      </c>
      <c r="D4873" s="31">
        <v>8</v>
      </c>
      <c r="E4873" s="31">
        <v>6</v>
      </c>
      <c r="F4873" s="32">
        <v>45870</v>
      </c>
      <c r="G4873" s="33">
        <v>18878</v>
      </c>
      <c r="H4873" s="31">
        <v>875</v>
      </c>
      <c r="I4873" s="31">
        <v>0</v>
      </c>
      <c r="J4873" s="33">
        <v>5260</v>
      </c>
      <c r="K4873" s="33">
        <v>1878.25</v>
      </c>
      <c r="L4873" s="31">
        <v>75</v>
      </c>
      <c r="M4873" s="31"/>
      <c r="N4873" s="33">
        <v>26966.25</v>
      </c>
      <c r="O4873" s="31">
        <v>-70</v>
      </c>
    </row>
    <row r="4874" spans="1:15" x14ac:dyDescent="0.25">
      <c r="A4874" s="30">
        <v>4</v>
      </c>
      <c r="B4874" s="31" t="s">
        <v>37</v>
      </c>
      <c r="C4874" s="31" t="s">
        <v>38</v>
      </c>
      <c r="D4874" s="31">
        <v>5</v>
      </c>
      <c r="E4874" s="31">
        <v>6</v>
      </c>
      <c r="F4874" s="32">
        <v>45870</v>
      </c>
      <c r="G4874" s="33">
        <v>24316.36</v>
      </c>
      <c r="H4874" s="33">
        <v>4575</v>
      </c>
      <c r="I4874" s="31">
        <v>0</v>
      </c>
      <c r="J4874" s="33">
        <v>9108.44</v>
      </c>
      <c r="K4874" s="33">
        <v>2364.62</v>
      </c>
      <c r="L4874" s="31">
        <v>51.97</v>
      </c>
      <c r="M4874" s="31"/>
      <c r="N4874" s="33">
        <v>40416.39</v>
      </c>
      <c r="O4874" s="31">
        <v>-502.5</v>
      </c>
    </row>
    <row r="4875" spans="1:15" x14ac:dyDescent="0.25">
      <c r="A4875" s="30">
        <v>29</v>
      </c>
      <c r="B4875" s="31" t="s">
        <v>47</v>
      </c>
      <c r="C4875" s="31" t="s">
        <v>15</v>
      </c>
      <c r="D4875" s="31">
        <v>7</v>
      </c>
      <c r="E4875" s="31">
        <v>6</v>
      </c>
      <c r="F4875" s="32">
        <v>45870</v>
      </c>
      <c r="G4875" s="33">
        <v>6525</v>
      </c>
      <c r="H4875" s="33">
        <v>1800</v>
      </c>
      <c r="I4875" s="31">
        <v>85</v>
      </c>
      <c r="J4875" s="33">
        <v>3602.5</v>
      </c>
      <c r="K4875" s="31">
        <v>903.5</v>
      </c>
      <c r="L4875" s="31">
        <v>172.98</v>
      </c>
      <c r="M4875" s="31"/>
      <c r="N4875" s="33">
        <v>13088.98</v>
      </c>
      <c r="O4875" s="31">
        <v>-120</v>
      </c>
    </row>
    <row r="4876" spans="1:15" x14ac:dyDescent="0.25">
      <c r="A4876" s="30">
        <v>103</v>
      </c>
      <c r="B4876" s="31" t="s">
        <v>156</v>
      </c>
      <c r="C4876" s="31" t="s">
        <v>15</v>
      </c>
      <c r="D4876" s="31">
        <v>8</v>
      </c>
      <c r="E4876" s="31">
        <v>7</v>
      </c>
      <c r="F4876" s="32">
        <v>45870</v>
      </c>
      <c r="G4876" s="33">
        <v>5681.57</v>
      </c>
      <c r="H4876" s="31">
        <v>0</v>
      </c>
      <c r="I4876" s="31">
        <v>0</v>
      </c>
      <c r="J4876" s="33">
        <v>2506.42</v>
      </c>
      <c r="K4876" s="31">
        <v>934.7</v>
      </c>
      <c r="L4876" s="31">
        <v>0</v>
      </c>
      <c r="M4876" s="31"/>
      <c r="N4876" s="33">
        <v>9122.69</v>
      </c>
      <c r="O4876" s="31">
        <v>0</v>
      </c>
    </row>
    <row r="4877" spans="1:15" x14ac:dyDescent="0.25">
      <c r="A4877" s="30">
        <v>30</v>
      </c>
      <c r="B4877" s="31" t="s">
        <v>43</v>
      </c>
      <c r="C4877" s="31" t="s">
        <v>15</v>
      </c>
      <c r="D4877" s="31">
        <v>7</v>
      </c>
      <c r="E4877" s="31">
        <v>6</v>
      </c>
      <c r="F4877" s="32">
        <v>45870</v>
      </c>
      <c r="G4877" s="33">
        <v>6085.13</v>
      </c>
      <c r="H4877" s="31">
        <v>0</v>
      </c>
      <c r="I4877" s="33">
        <v>1156</v>
      </c>
      <c r="J4877" s="33">
        <v>3098.38</v>
      </c>
      <c r="K4877" s="33">
        <v>1555.58</v>
      </c>
      <c r="L4877" s="31">
        <v>770.22</v>
      </c>
      <c r="M4877" s="31"/>
      <c r="N4877" s="33">
        <v>12665.31</v>
      </c>
      <c r="O4877" s="31">
        <v>-812.04</v>
      </c>
    </row>
    <row r="4878" spans="1:15" x14ac:dyDescent="0.25">
      <c r="A4878" s="30">
        <v>96</v>
      </c>
      <c r="B4878" s="31" t="s">
        <v>110</v>
      </c>
      <c r="C4878" s="31" t="s">
        <v>32</v>
      </c>
      <c r="D4878" s="31">
        <v>8</v>
      </c>
      <c r="E4878" s="31">
        <v>7</v>
      </c>
      <c r="F4878" s="32">
        <v>45870</v>
      </c>
      <c r="G4878" s="33">
        <v>20016.68</v>
      </c>
      <c r="H4878" s="31">
        <v>0</v>
      </c>
      <c r="I4878" s="31">
        <v>0</v>
      </c>
      <c r="J4878" s="33">
        <v>5046.62</v>
      </c>
      <c r="K4878" s="33">
        <v>1555.25</v>
      </c>
      <c r="L4878" s="33">
        <v>1736.7</v>
      </c>
      <c r="M4878" s="33"/>
      <c r="N4878" s="33">
        <v>28355.25</v>
      </c>
      <c r="O4878" s="31">
        <v>-345</v>
      </c>
    </row>
    <row r="4879" spans="1:15" x14ac:dyDescent="0.25">
      <c r="A4879" s="30">
        <v>111</v>
      </c>
      <c r="B4879" s="31" t="s">
        <v>127</v>
      </c>
      <c r="C4879" s="31" t="s">
        <v>38</v>
      </c>
      <c r="D4879" s="31">
        <v>6</v>
      </c>
      <c r="E4879" s="31">
        <v>7</v>
      </c>
      <c r="F4879" s="32">
        <v>45870</v>
      </c>
      <c r="G4879" s="33">
        <v>21679.03</v>
      </c>
      <c r="H4879" s="31">
        <v>0</v>
      </c>
      <c r="I4879" s="31">
        <v>0</v>
      </c>
      <c r="J4879" s="33">
        <v>4802.87</v>
      </c>
      <c r="K4879" s="33">
        <v>2745.85</v>
      </c>
      <c r="L4879" s="31">
        <v>0</v>
      </c>
      <c r="M4879" s="31"/>
      <c r="N4879" s="33">
        <v>29227.75</v>
      </c>
      <c r="O4879" s="31">
        <v>-211.59</v>
      </c>
    </row>
    <row r="4880" spans="1:15" x14ac:dyDescent="0.25">
      <c r="A4880" s="30">
        <v>36</v>
      </c>
      <c r="B4880" s="31" t="s">
        <v>52</v>
      </c>
      <c r="C4880" s="31" t="s">
        <v>15</v>
      </c>
      <c r="D4880" s="31">
        <v>7</v>
      </c>
      <c r="E4880" s="31">
        <v>6</v>
      </c>
      <c r="F4880" s="32">
        <v>45870</v>
      </c>
      <c r="G4880" s="33">
        <v>29295.51</v>
      </c>
      <c r="H4880" s="33">
        <v>3600</v>
      </c>
      <c r="I4880" s="33">
        <v>3270</v>
      </c>
      <c r="J4880" s="33">
        <v>12641.25</v>
      </c>
      <c r="K4880" s="33">
        <v>2974.52</v>
      </c>
      <c r="L4880" s="31">
        <v>30</v>
      </c>
      <c r="M4880" s="31"/>
      <c r="N4880" s="33">
        <v>51811.28</v>
      </c>
      <c r="O4880" s="31">
        <v>-493.26</v>
      </c>
    </row>
    <row r="4881" spans="1:15" x14ac:dyDescent="0.25">
      <c r="A4881" s="30">
        <v>61</v>
      </c>
      <c r="B4881" s="31" t="s">
        <v>78</v>
      </c>
      <c r="C4881" s="31" t="s">
        <v>15</v>
      </c>
      <c r="D4881" s="31">
        <v>8</v>
      </c>
      <c r="E4881" s="31" t="s">
        <v>79</v>
      </c>
      <c r="F4881" s="32">
        <v>45870</v>
      </c>
      <c r="G4881" s="33">
        <v>17823.439999999999</v>
      </c>
      <c r="H4881" s="31">
        <v>0</v>
      </c>
      <c r="I4881" s="31">
        <v>0</v>
      </c>
      <c r="J4881" s="33">
        <v>20872.099999999999</v>
      </c>
      <c r="K4881" s="31">
        <v>740.8</v>
      </c>
      <c r="L4881" s="31">
        <v>0</v>
      </c>
      <c r="M4881" s="31"/>
      <c r="N4881" s="33">
        <v>39436.339999999997</v>
      </c>
      <c r="O4881" s="31">
        <v>-138.72</v>
      </c>
    </row>
    <row r="4882" spans="1:15" x14ac:dyDescent="0.25">
      <c r="A4882" s="30">
        <v>164</v>
      </c>
      <c r="B4882" s="31" t="s">
        <v>150</v>
      </c>
      <c r="C4882" s="31" t="s">
        <v>38</v>
      </c>
      <c r="D4882" s="31">
        <v>7</v>
      </c>
      <c r="E4882" s="31">
        <v>7</v>
      </c>
      <c r="F4882" s="32">
        <v>45870</v>
      </c>
      <c r="G4882" s="33">
        <v>26063.200000000001</v>
      </c>
      <c r="H4882" s="31">
        <v>450</v>
      </c>
      <c r="I4882" s="31">
        <v>0</v>
      </c>
      <c r="J4882" s="33">
        <v>7185.89</v>
      </c>
      <c r="K4882" s="33">
        <v>1747.25</v>
      </c>
      <c r="L4882" s="31">
        <v>0</v>
      </c>
      <c r="M4882" s="31"/>
      <c r="N4882" s="33">
        <v>35446.339999999997</v>
      </c>
      <c r="O4882" s="31">
        <v>-50</v>
      </c>
    </row>
    <row r="4883" spans="1:15" x14ac:dyDescent="0.25">
      <c r="A4883" s="30">
        <v>149</v>
      </c>
      <c r="B4883" s="31" t="s">
        <v>149</v>
      </c>
      <c r="C4883" s="31" t="s">
        <v>32</v>
      </c>
      <c r="D4883" s="31">
        <v>10</v>
      </c>
      <c r="E4883" s="31">
        <v>6</v>
      </c>
      <c r="F4883" s="32">
        <v>45870</v>
      </c>
      <c r="G4883" s="33">
        <v>6609.38</v>
      </c>
      <c r="H4883" s="31">
        <v>0</v>
      </c>
      <c r="I4883" s="31">
        <v>59.15</v>
      </c>
      <c r="J4883" s="33">
        <v>2168.85</v>
      </c>
      <c r="K4883" s="33">
        <v>1120.7</v>
      </c>
      <c r="L4883" s="31">
        <v>36.49</v>
      </c>
      <c r="M4883" s="31"/>
      <c r="N4883" s="33">
        <v>9994.57</v>
      </c>
      <c r="O4883" s="31">
        <v>0</v>
      </c>
    </row>
    <row r="4884" spans="1:15" x14ac:dyDescent="0.25">
      <c r="A4884" s="30">
        <v>19</v>
      </c>
      <c r="B4884" s="31" t="s">
        <v>31</v>
      </c>
      <c r="C4884" s="31" t="s">
        <v>32</v>
      </c>
      <c r="D4884" s="31">
        <v>6</v>
      </c>
      <c r="E4884" s="31">
        <v>6</v>
      </c>
      <c r="F4884" s="32">
        <v>45870</v>
      </c>
      <c r="G4884" s="33">
        <v>7476.5</v>
      </c>
      <c r="H4884" s="31">
        <v>0</v>
      </c>
      <c r="I4884" s="31">
        <v>655</v>
      </c>
      <c r="J4884" s="33">
        <v>2030.95</v>
      </c>
      <c r="K4884" s="31">
        <v>336.15</v>
      </c>
      <c r="L4884" s="31">
        <v>0</v>
      </c>
      <c r="M4884" s="31"/>
      <c r="N4884" s="33">
        <v>10498.6</v>
      </c>
      <c r="O4884" s="31">
        <v>-90.25</v>
      </c>
    </row>
    <row r="4885" spans="1:15" x14ac:dyDescent="0.25">
      <c r="A4885" s="30">
        <v>48</v>
      </c>
      <c r="B4885" s="31" t="s">
        <v>95</v>
      </c>
      <c r="C4885" s="31" t="s">
        <v>36</v>
      </c>
      <c r="D4885" s="31">
        <v>8</v>
      </c>
      <c r="E4885" s="31">
        <v>6</v>
      </c>
      <c r="F4885" s="32">
        <v>45870</v>
      </c>
      <c r="G4885" s="33">
        <v>45457.279999999999</v>
      </c>
      <c r="H4885" s="33">
        <v>2170</v>
      </c>
      <c r="I4885" s="33">
        <v>1570</v>
      </c>
      <c r="J4885" s="33">
        <v>9802.67</v>
      </c>
      <c r="K4885" s="33">
        <v>5577.35</v>
      </c>
      <c r="L4885" s="33">
        <v>2723.47</v>
      </c>
      <c r="M4885" s="33"/>
      <c r="N4885" s="33">
        <v>67300.77</v>
      </c>
      <c r="O4885" s="31">
        <v>-744.3</v>
      </c>
    </row>
    <row r="4886" spans="1:15" x14ac:dyDescent="0.25">
      <c r="A4886" s="30">
        <v>169</v>
      </c>
      <c r="B4886" s="31" t="s">
        <v>157</v>
      </c>
      <c r="C4886" s="31" t="s">
        <v>38</v>
      </c>
      <c r="D4886" s="31">
        <v>7</v>
      </c>
      <c r="E4886" s="31">
        <v>6</v>
      </c>
      <c r="F4886" s="32">
        <v>45870</v>
      </c>
      <c r="G4886" s="33">
        <v>42956.52</v>
      </c>
      <c r="H4886" s="33">
        <v>1126</v>
      </c>
      <c r="I4886" s="33">
        <v>1127.5</v>
      </c>
      <c r="J4886" s="33">
        <v>15453.69</v>
      </c>
      <c r="K4886" s="33">
        <v>5677.61</v>
      </c>
      <c r="L4886" s="31">
        <v>39.979999999999997</v>
      </c>
      <c r="M4886" s="31"/>
      <c r="N4886" s="33">
        <v>66381.3</v>
      </c>
      <c r="O4886" s="31">
        <v>0</v>
      </c>
    </row>
    <row r="4887" spans="1:15" x14ac:dyDescent="0.25">
      <c r="A4887" s="30">
        <v>139</v>
      </c>
      <c r="B4887" s="31" t="s">
        <v>139</v>
      </c>
      <c r="C4887" s="31" t="s">
        <v>38</v>
      </c>
      <c r="D4887" s="31">
        <v>9</v>
      </c>
      <c r="E4887" s="31">
        <v>7</v>
      </c>
      <c r="F4887" s="32">
        <v>45870</v>
      </c>
      <c r="G4887" s="33">
        <v>30027.79</v>
      </c>
      <c r="H4887" s="31">
        <v>0</v>
      </c>
      <c r="I4887" s="31">
        <v>0</v>
      </c>
      <c r="J4887" s="33">
        <v>15389.51</v>
      </c>
      <c r="K4887" s="33">
        <v>12874.34</v>
      </c>
      <c r="L4887" s="31">
        <v>314</v>
      </c>
      <c r="M4887" s="31"/>
      <c r="N4887" s="33">
        <v>58605.64</v>
      </c>
      <c r="O4887" s="31">
        <v>-85</v>
      </c>
    </row>
    <row r="4888" spans="1:15" x14ac:dyDescent="0.25">
      <c r="A4888" s="30">
        <v>18</v>
      </c>
      <c r="B4888" s="31" t="s">
        <v>29</v>
      </c>
      <c r="C4888" s="31" t="s">
        <v>15</v>
      </c>
      <c r="D4888" s="31">
        <v>6</v>
      </c>
      <c r="E4888" s="31">
        <v>6</v>
      </c>
      <c r="F4888" s="32">
        <v>45870</v>
      </c>
      <c r="G4888" s="33">
        <v>5423.92</v>
      </c>
      <c r="H4888" s="31">
        <v>0</v>
      </c>
      <c r="I4888" s="31">
        <v>156</v>
      </c>
      <c r="J4888" s="31">
        <v>889.64</v>
      </c>
      <c r="K4888" s="31">
        <v>151.35</v>
      </c>
      <c r="L4888" s="33">
        <v>1368.65</v>
      </c>
      <c r="M4888" s="33"/>
      <c r="N4888" s="33">
        <v>7989.56</v>
      </c>
      <c r="O4888" s="31">
        <v>0</v>
      </c>
    </row>
    <row r="4889" spans="1:15" x14ac:dyDescent="0.25">
      <c r="A4889" s="30">
        <v>64</v>
      </c>
      <c r="B4889" s="31" t="s">
        <v>70</v>
      </c>
      <c r="C4889" s="31" t="s">
        <v>32</v>
      </c>
      <c r="D4889" s="31">
        <v>9</v>
      </c>
      <c r="E4889" s="31">
        <v>6</v>
      </c>
      <c r="F4889" s="32">
        <v>45870</v>
      </c>
      <c r="G4889" s="33">
        <v>13482.08</v>
      </c>
      <c r="H4889" s="31">
        <v>0</v>
      </c>
      <c r="I4889" s="31">
        <v>217</v>
      </c>
      <c r="J4889" s="33">
        <v>4437.75</v>
      </c>
      <c r="K4889" s="33">
        <v>1137.77</v>
      </c>
      <c r="L4889" s="31">
        <v>39</v>
      </c>
      <c r="M4889" s="31"/>
      <c r="N4889" s="33">
        <v>19313.599999999999</v>
      </c>
      <c r="O4889" s="31">
        <v>-262.10000000000002</v>
      </c>
    </row>
    <row r="4890" spans="1:15" x14ac:dyDescent="0.25">
      <c r="A4890" s="30">
        <v>114</v>
      </c>
      <c r="B4890" s="31" t="s">
        <v>115</v>
      </c>
      <c r="C4890" s="31" t="s">
        <v>15</v>
      </c>
      <c r="D4890" s="31">
        <v>7</v>
      </c>
      <c r="E4890" s="31">
        <v>6</v>
      </c>
      <c r="F4890" s="32">
        <v>45870</v>
      </c>
      <c r="G4890" s="33">
        <v>9333.14</v>
      </c>
      <c r="H4890" s="31">
        <v>0</v>
      </c>
      <c r="I4890" s="31">
        <v>300</v>
      </c>
      <c r="J4890" s="33">
        <v>2339.34</v>
      </c>
      <c r="K4890" s="33">
        <v>1654.87</v>
      </c>
      <c r="L4890" s="31">
        <v>0</v>
      </c>
      <c r="M4890" s="31"/>
      <c r="N4890" s="33">
        <v>13627.35</v>
      </c>
      <c r="O4890" s="31">
        <v>-50</v>
      </c>
    </row>
    <row r="4891" spans="1:15" x14ac:dyDescent="0.25">
      <c r="A4891" s="30">
        <v>8</v>
      </c>
      <c r="B4891" s="31" t="s">
        <v>18</v>
      </c>
      <c r="C4891" s="31" t="s">
        <v>15</v>
      </c>
      <c r="D4891" s="31">
        <v>6</v>
      </c>
      <c r="E4891" s="31">
        <v>6</v>
      </c>
      <c r="F4891" s="32">
        <v>45870</v>
      </c>
      <c r="G4891" s="33">
        <v>3959.92</v>
      </c>
      <c r="H4891" s="33">
        <v>13570</v>
      </c>
      <c r="I4891" s="31">
        <v>195</v>
      </c>
      <c r="J4891" s="33">
        <v>4271.41</v>
      </c>
      <c r="K4891" s="31">
        <v>621.07000000000005</v>
      </c>
      <c r="L4891" s="31">
        <v>35.57</v>
      </c>
      <c r="M4891" s="31"/>
      <c r="N4891" s="33">
        <v>22652.97</v>
      </c>
      <c r="O4891" s="31">
        <v>-15</v>
      </c>
    </row>
    <row r="4892" spans="1:15" x14ac:dyDescent="0.25">
      <c r="A4892" s="30">
        <v>901</v>
      </c>
      <c r="B4892" s="31" t="s">
        <v>141</v>
      </c>
      <c r="C4892" s="31" t="s">
        <v>36</v>
      </c>
      <c r="D4892" s="31">
        <v>10</v>
      </c>
      <c r="E4892" s="31">
        <v>0</v>
      </c>
      <c r="F4892" s="32">
        <v>45870</v>
      </c>
      <c r="G4892" s="33">
        <v>20970</v>
      </c>
      <c r="H4892" s="31">
        <v>0</v>
      </c>
      <c r="I4892" s="31">
        <v>100</v>
      </c>
      <c r="J4892" s="33">
        <v>8439.84</v>
      </c>
      <c r="K4892" s="33">
        <v>4600.66</v>
      </c>
      <c r="L4892" s="31">
        <v>44</v>
      </c>
      <c r="M4892" s="31"/>
      <c r="N4892" s="33">
        <v>34154.5</v>
      </c>
      <c r="O4892" s="31">
        <v>-246</v>
      </c>
    </row>
    <row r="4893" spans="1:15" x14ac:dyDescent="0.25">
      <c r="A4893" s="30">
        <v>902</v>
      </c>
      <c r="B4893" s="31" t="s">
        <v>140</v>
      </c>
      <c r="C4893" s="31" t="s">
        <v>36</v>
      </c>
      <c r="D4893" s="31">
        <v>8</v>
      </c>
      <c r="E4893" s="31">
        <v>0</v>
      </c>
      <c r="F4893" s="32">
        <v>45870</v>
      </c>
      <c r="G4893" s="33">
        <v>11091.46</v>
      </c>
      <c r="H4893" s="31">
        <v>880</v>
      </c>
      <c r="I4893" s="31">
        <v>0</v>
      </c>
      <c r="J4893" s="33">
        <v>5772.07</v>
      </c>
      <c r="K4893" s="33">
        <v>1113.9100000000001</v>
      </c>
      <c r="L4893" s="31">
        <v>0</v>
      </c>
      <c r="M4893" s="31"/>
      <c r="N4893" s="33">
        <v>18857.439999999999</v>
      </c>
      <c r="O4893" s="31">
        <v>0</v>
      </c>
    </row>
    <row r="4894" spans="1:15" ht="30" x14ac:dyDescent="0.25">
      <c r="A4894" s="30">
        <v>81</v>
      </c>
      <c r="B4894" s="31" t="s">
        <v>91</v>
      </c>
      <c r="C4894" s="31" t="s">
        <v>59</v>
      </c>
      <c r="D4894" s="31">
        <v>7</v>
      </c>
      <c r="E4894" s="31">
        <v>0</v>
      </c>
      <c r="F4894" s="32">
        <v>45870</v>
      </c>
      <c r="G4894" s="33">
        <v>15605.49</v>
      </c>
      <c r="H4894" s="31">
        <v>0</v>
      </c>
      <c r="I4894" s="31">
        <v>0</v>
      </c>
      <c r="J4894" s="33">
        <v>5721.15</v>
      </c>
      <c r="K4894" s="33">
        <v>2688.7</v>
      </c>
      <c r="L4894" s="31">
        <v>58.99</v>
      </c>
      <c r="M4894" s="31"/>
      <c r="N4894" s="33">
        <v>24074.33</v>
      </c>
      <c r="O4894" s="31">
        <v>0</v>
      </c>
    </row>
    <row r="4895" spans="1:15" ht="30" x14ac:dyDescent="0.25">
      <c r="A4895" s="30">
        <v>82</v>
      </c>
      <c r="B4895" s="31" t="s">
        <v>87</v>
      </c>
      <c r="C4895" s="31" t="s">
        <v>59</v>
      </c>
      <c r="D4895" s="31">
        <v>7</v>
      </c>
      <c r="E4895" s="31">
        <v>0</v>
      </c>
      <c r="F4895" s="32">
        <v>45870</v>
      </c>
      <c r="G4895" s="33">
        <v>17604</v>
      </c>
      <c r="H4895" s="31">
        <v>0</v>
      </c>
      <c r="I4895" s="31">
        <v>0</v>
      </c>
      <c r="J4895" s="33">
        <v>6636.35</v>
      </c>
      <c r="K4895" s="33">
        <v>2638.3</v>
      </c>
      <c r="L4895" s="31">
        <v>9.98</v>
      </c>
      <c r="M4895" s="31"/>
      <c r="N4895" s="33">
        <v>26888.63</v>
      </c>
      <c r="O4895" s="31">
        <v>0</v>
      </c>
    </row>
    <row r="4896" spans="1:15" x14ac:dyDescent="0.25">
      <c r="A4896" s="30">
        <v>10</v>
      </c>
      <c r="B4896" s="31" t="s">
        <v>21</v>
      </c>
      <c r="C4896" s="31" t="s">
        <v>15</v>
      </c>
      <c r="D4896" s="31">
        <v>6</v>
      </c>
      <c r="E4896" s="31">
        <v>6</v>
      </c>
      <c r="F4896" s="32">
        <v>45870</v>
      </c>
      <c r="G4896" s="33">
        <v>5482</v>
      </c>
      <c r="H4896" s="31">
        <v>0</v>
      </c>
      <c r="I4896" s="31">
        <v>190</v>
      </c>
      <c r="J4896" s="33">
        <v>1508.25</v>
      </c>
      <c r="K4896" s="31">
        <v>616</v>
      </c>
      <c r="L4896" s="31">
        <v>16</v>
      </c>
      <c r="M4896" s="31"/>
      <c r="N4896" s="33">
        <v>7812.25</v>
      </c>
      <c r="O4896" s="31">
        <v>-127.15</v>
      </c>
    </row>
    <row r="4897" spans="1:15" x14ac:dyDescent="0.25">
      <c r="A4897" s="30">
        <v>34</v>
      </c>
      <c r="B4897" s="31" t="s">
        <v>48</v>
      </c>
      <c r="C4897" s="31" t="s">
        <v>15</v>
      </c>
      <c r="D4897" s="31">
        <v>7</v>
      </c>
      <c r="E4897" s="31">
        <v>6</v>
      </c>
      <c r="F4897" s="32">
        <v>45870</v>
      </c>
      <c r="G4897" s="33">
        <v>14156.45</v>
      </c>
      <c r="H4897" s="31">
        <v>0</v>
      </c>
      <c r="I4897" s="33">
        <v>1260</v>
      </c>
      <c r="J4897" s="33">
        <v>4866.93</v>
      </c>
      <c r="K4897" s="33">
        <v>2457</v>
      </c>
      <c r="L4897" s="31">
        <v>212.99</v>
      </c>
      <c r="M4897" s="31"/>
      <c r="N4897" s="33">
        <v>22953.37</v>
      </c>
      <c r="O4897" s="31">
        <v>-297.95</v>
      </c>
    </row>
    <row r="4898" spans="1:15" x14ac:dyDescent="0.25">
      <c r="A4898" s="30">
        <v>97</v>
      </c>
      <c r="B4898" s="31" t="s">
        <v>96</v>
      </c>
      <c r="C4898" s="31" t="s">
        <v>15</v>
      </c>
      <c r="D4898" s="31">
        <v>8</v>
      </c>
      <c r="E4898" s="31">
        <v>7</v>
      </c>
      <c r="F4898" s="32">
        <v>45870</v>
      </c>
      <c r="G4898" s="33">
        <v>7502.17</v>
      </c>
      <c r="H4898" s="31">
        <v>0</v>
      </c>
      <c r="I4898" s="33">
        <v>1299</v>
      </c>
      <c r="J4898" s="33">
        <v>11516.5</v>
      </c>
      <c r="K4898" s="33">
        <v>2970.94</v>
      </c>
      <c r="L4898" s="31">
        <v>26.97</v>
      </c>
      <c r="M4898" s="31"/>
      <c r="N4898" s="33">
        <v>23315.58</v>
      </c>
      <c r="O4898" s="31">
        <v>-282.76</v>
      </c>
    </row>
    <row r="4899" spans="1:15" ht="30" x14ac:dyDescent="0.25">
      <c r="A4899" s="30">
        <v>87</v>
      </c>
      <c r="B4899" s="31" t="s">
        <v>81</v>
      </c>
      <c r="C4899" s="31" t="s">
        <v>20</v>
      </c>
      <c r="D4899" s="31">
        <v>8</v>
      </c>
      <c r="E4899" s="31">
        <v>7</v>
      </c>
      <c r="F4899" s="32">
        <v>45870</v>
      </c>
      <c r="G4899" s="33">
        <v>11988.5</v>
      </c>
      <c r="H4899" s="31">
        <v>0</v>
      </c>
      <c r="I4899" s="33">
        <v>1225</v>
      </c>
      <c r="J4899" s="33">
        <v>5531.51</v>
      </c>
      <c r="K4899" s="33">
        <v>2014.16</v>
      </c>
      <c r="L4899" s="31">
        <v>561.95000000000005</v>
      </c>
      <c r="M4899" s="31"/>
      <c r="N4899" s="33">
        <v>21321.119999999999</v>
      </c>
      <c r="O4899" s="31">
        <v>0</v>
      </c>
    </row>
    <row r="4900" spans="1:15" x14ac:dyDescent="0.25">
      <c r="A4900" s="30">
        <v>12</v>
      </c>
      <c r="B4900" s="31" t="s">
        <v>23</v>
      </c>
      <c r="C4900" s="31" t="s">
        <v>15</v>
      </c>
      <c r="D4900" s="31">
        <v>6</v>
      </c>
      <c r="E4900" s="31">
        <v>6</v>
      </c>
      <c r="F4900" s="32">
        <v>45870</v>
      </c>
      <c r="G4900" s="33">
        <v>4332.29</v>
      </c>
      <c r="H4900" s="31">
        <v>0</v>
      </c>
      <c r="I4900" s="31">
        <v>0</v>
      </c>
      <c r="J4900" s="31">
        <v>799.32</v>
      </c>
      <c r="K4900" s="31">
        <v>250.52</v>
      </c>
      <c r="L4900" s="31">
        <v>0</v>
      </c>
      <c r="M4900" s="31"/>
      <c r="N4900" s="33">
        <v>5382.13</v>
      </c>
      <c r="O4900" s="31">
        <v>0</v>
      </c>
    </row>
    <row r="4901" spans="1:15" x14ac:dyDescent="0.25">
      <c r="A4901" s="30">
        <v>121</v>
      </c>
      <c r="B4901" s="31" t="s">
        <v>116</v>
      </c>
      <c r="C4901" s="31" t="s">
        <v>15</v>
      </c>
      <c r="D4901" s="31">
        <v>7</v>
      </c>
      <c r="E4901" s="31">
        <v>7</v>
      </c>
      <c r="F4901" s="32">
        <v>45870</v>
      </c>
      <c r="G4901" s="33">
        <v>7773.87</v>
      </c>
      <c r="H4901" s="33">
        <v>2350</v>
      </c>
      <c r="I4901" s="31">
        <v>0</v>
      </c>
      <c r="J4901" s="33">
        <v>3609.13</v>
      </c>
      <c r="K4901" s="31">
        <v>901</v>
      </c>
      <c r="L4901" s="31">
        <v>60</v>
      </c>
      <c r="M4901" s="31"/>
      <c r="N4901" s="33">
        <v>14694</v>
      </c>
      <c r="O4901" s="31">
        <v>-100</v>
      </c>
    </row>
    <row r="4902" spans="1:15" x14ac:dyDescent="0.25">
      <c r="A4902" s="30">
        <v>27</v>
      </c>
      <c r="B4902" s="31" t="s">
        <v>42</v>
      </c>
      <c r="C4902" s="31" t="s">
        <v>15</v>
      </c>
      <c r="D4902" s="31">
        <v>6</v>
      </c>
      <c r="E4902" s="31">
        <v>6</v>
      </c>
      <c r="F4902" s="32">
        <v>45870</v>
      </c>
      <c r="G4902" s="33">
        <v>12173.32</v>
      </c>
      <c r="H4902" s="31">
        <v>0</v>
      </c>
      <c r="I4902" s="31">
        <v>445</v>
      </c>
      <c r="J4902" s="33">
        <v>5191.63</v>
      </c>
      <c r="K4902" s="33">
        <v>1621</v>
      </c>
      <c r="L4902" s="31">
        <v>29</v>
      </c>
      <c r="M4902" s="31"/>
      <c r="N4902" s="33">
        <v>19459.95</v>
      </c>
      <c r="O4902" s="31">
        <v>-173.38</v>
      </c>
    </row>
    <row r="4903" spans="1:15" x14ac:dyDescent="0.25">
      <c r="A4903" s="30">
        <v>117</v>
      </c>
      <c r="B4903" s="31" t="s">
        <v>89</v>
      </c>
      <c r="C4903" s="31" t="s">
        <v>15</v>
      </c>
      <c r="D4903" s="31">
        <v>5</v>
      </c>
      <c r="E4903" s="31">
        <v>7</v>
      </c>
      <c r="F4903" s="32">
        <v>45870</v>
      </c>
      <c r="G4903" s="33">
        <v>5164.5</v>
      </c>
      <c r="H4903" s="31">
        <v>0</v>
      </c>
      <c r="I4903" s="31">
        <v>0</v>
      </c>
      <c r="J4903" s="33">
        <v>4641.5</v>
      </c>
      <c r="K4903" s="33">
        <v>3442</v>
      </c>
      <c r="L4903" s="31">
        <v>8</v>
      </c>
      <c r="M4903" s="31"/>
      <c r="N4903" s="33">
        <v>13256</v>
      </c>
      <c r="O4903" s="31">
        <v>-61.39</v>
      </c>
    </row>
    <row r="4904" spans="1:15" x14ac:dyDescent="0.25">
      <c r="A4904" s="30">
        <v>55</v>
      </c>
      <c r="B4904" s="31" t="s">
        <v>118</v>
      </c>
      <c r="C4904" s="31" t="s">
        <v>36</v>
      </c>
      <c r="D4904" s="31">
        <v>10</v>
      </c>
      <c r="E4904" s="31">
        <v>6</v>
      </c>
      <c r="F4904" s="32">
        <v>45870</v>
      </c>
      <c r="G4904" s="33">
        <v>22160.7</v>
      </c>
      <c r="H4904" s="31">
        <v>0</v>
      </c>
      <c r="I4904" s="31">
        <v>0</v>
      </c>
      <c r="J4904" s="33">
        <v>7051.8</v>
      </c>
      <c r="K4904" s="33">
        <v>5181.83</v>
      </c>
      <c r="L4904" s="31">
        <v>348.99</v>
      </c>
      <c r="M4904" s="31"/>
      <c r="N4904" s="33">
        <v>34743.32</v>
      </c>
      <c r="O4904" s="31">
        <v>-347.5</v>
      </c>
    </row>
    <row r="4905" spans="1:15" x14ac:dyDescent="0.25">
      <c r="A4905" s="30">
        <v>89</v>
      </c>
      <c r="B4905" s="31" t="s">
        <v>83</v>
      </c>
      <c r="C4905" s="31" t="s">
        <v>32</v>
      </c>
      <c r="D4905" s="31">
        <v>9</v>
      </c>
      <c r="E4905" s="31">
        <v>6</v>
      </c>
      <c r="F4905" s="32">
        <v>45870</v>
      </c>
      <c r="G4905" s="33">
        <v>14010.84</v>
      </c>
      <c r="H4905" s="31">
        <v>0</v>
      </c>
      <c r="I4905" s="31">
        <v>0</v>
      </c>
      <c r="J4905" s="33">
        <v>3107.04</v>
      </c>
      <c r="K4905" s="33">
        <v>1326.92</v>
      </c>
      <c r="L4905" s="31">
        <v>133.5</v>
      </c>
      <c r="M4905" s="31"/>
      <c r="N4905" s="33">
        <v>18578.3</v>
      </c>
      <c r="O4905" s="31">
        <v>-233.05</v>
      </c>
    </row>
    <row r="4906" spans="1:15" x14ac:dyDescent="0.25">
      <c r="A4906" s="30">
        <v>59</v>
      </c>
      <c r="B4906" s="31" t="s">
        <v>144</v>
      </c>
      <c r="C4906" s="31" t="s">
        <v>15</v>
      </c>
      <c r="D4906" s="31">
        <v>8</v>
      </c>
      <c r="E4906" s="31">
        <v>7</v>
      </c>
      <c r="F4906" s="32">
        <v>45870</v>
      </c>
      <c r="G4906" s="33">
        <v>21983.8</v>
      </c>
      <c r="H4906" s="31">
        <v>0</v>
      </c>
      <c r="I4906" s="31">
        <v>340</v>
      </c>
      <c r="J4906" s="33">
        <v>8199.24</v>
      </c>
      <c r="K4906" s="33">
        <v>2901.51</v>
      </c>
      <c r="L4906" s="31">
        <v>110.03</v>
      </c>
      <c r="M4906" s="31"/>
      <c r="N4906" s="33">
        <v>33534.58</v>
      </c>
      <c r="O4906" s="31">
        <v>-333.51</v>
      </c>
    </row>
    <row r="4907" spans="1:15" x14ac:dyDescent="0.25">
      <c r="A4907" s="30">
        <v>25</v>
      </c>
      <c r="B4907" s="31" t="s">
        <v>40</v>
      </c>
      <c r="C4907" s="31" t="s">
        <v>38</v>
      </c>
      <c r="D4907" s="31">
        <v>6</v>
      </c>
      <c r="E4907" s="31">
        <v>6</v>
      </c>
      <c r="F4907" s="32">
        <v>45870</v>
      </c>
      <c r="G4907" s="33">
        <v>25711.83</v>
      </c>
      <c r="H4907" s="31">
        <v>275</v>
      </c>
      <c r="I4907" s="31">
        <v>0</v>
      </c>
      <c r="J4907" s="33">
        <v>7560.22</v>
      </c>
      <c r="K4907" s="33">
        <v>1733.49</v>
      </c>
      <c r="L4907" s="31">
        <v>120.7</v>
      </c>
      <c r="M4907" s="31"/>
      <c r="N4907" s="33">
        <v>35401.24</v>
      </c>
      <c r="O4907" s="31">
        <v>-629.87</v>
      </c>
    </row>
    <row r="4908" spans="1:15" x14ac:dyDescent="0.25">
      <c r="A4908" s="30">
        <v>41</v>
      </c>
      <c r="B4908" s="31" t="s">
        <v>50</v>
      </c>
      <c r="C4908" s="31" t="s">
        <v>38</v>
      </c>
      <c r="D4908" s="31">
        <v>5</v>
      </c>
      <c r="E4908" s="31">
        <v>6</v>
      </c>
      <c r="F4908" s="32">
        <v>45870</v>
      </c>
      <c r="G4908" s="33">
        <v>33702.339999999997</v>
      </c>
      <c r="H4908" s="33">
        <v>5760</v>
      </c>
      <c r="I4908" s="31">
        <v>990</v>
      </c>
      <c r="J4908" s="33">
        <v>11413.86</v>
      </c>
      <c r="K4908" s="33">
        <v>2098.67</v>
      </c>
      <c r="L4908" s="31">
        <v>441.64</v>
      </c>
      <c r="M4908" s="31"/>
      <c r="N4908" s="33">
        <v>54406.51</v>
      </c>
      <c r="O4908" s="31">
        <v>-204.59</v>
      </c>
    </row>
    <row r="4909" spans="1:15" x14ac:dyDescent="0.25">
      <c r="A4909" s="30">
        <v>119</v>
      </c>
      <c r="B4909" s="31" t="s">
        <v>131</v>
      </c>
      <c r="C4909" s="31" t="s">
        <v>15</v>
      </c>
      <c r="D4909" s="31">
        <v>7</v>
      </c>
      <c r="E4909" s="31">
        <v>7</v>
      </c>
      <c r="F4909" s="32">
        <v>45870</v>
      </c>
      <c r="G4909" s="33">
        <v>23872.240000000002</v>
      </c>
      <c r="H4909" s="33">
        <v>16910</v>
      </c>
      <c r="I4909" s="33">
        <v>1440</v>
      </c>
      <c r="J4909" s="33">
        <v>7613.5</v>
      </c>
      <c r="K4909" s="33">
        <v>2520.9499999999998</v>
      </c>
      <c r="L4909" s="31">
        <v>97.5</v>
      </c>
      <c r="M4909" s="31"/>
      <c r="N4909" s="33">
        <v>52454.19</v>
      </c>
      <c r="O4909" s="31">
        <v>-674.24</v>
      </c>
    </row>
    <row r="4910" spans="1:15" x14ac:dyDescent="0.25">
      <c r="A4910" s="30">
        <v>127</v>
      </c>
      <c r="B4910" s="31" t="s">
        <v>128</v>
      </c>
      <c r="C4910" s="31" t="s">
        <v>15</v>
      </c>
      <c r="D4910" s="31">
        <v>7</v>
      </c>
      <c r="E4910" s="31">
        <v>7</v>
      </c>
      <c r="F4910" s="32">
        <v>45870</v>
      </c>
      <c r="G4910" s="33">
        <v>24901.55</v>
      </c>
      <c r="H4910" s="31">
        <v>0</v>
      </c>
      <c r="I4910" s="31">
        <v>500</v>
      </c>
      <c r="J4910" s="33">
        <v>7194.11</v>
      </c>
      <c r="K4910" s="33">
        <v>3405.79</v>
      </c>
      <c r="L4910" s="31">
        <v>80.569999999999993</v>
      </c>
      <c r="M4910" s="31"/>
      <c r="N4910" s="33">
        <v>36082.019999999997</v>
      </c>
      <c r="O4910" s="31">
        <v>-355</v>
      </c>
    </row>
    <row r="4911" spans="1:15" x14ac:dyDescent="0.25">
      <c r="A4911" s="30">
        <v>99</v>
      </c>
      <c r="B4911" s="31" t="s">
        <v>85</v>
      </c>
      <c r="C4911" s="31" t="s">
        <v>15</v>
      </c>
      <c r="D4911" s="31">
        <v>8</v>
      </c>
      <c r="E4911" s="31">
        <v>6</v>
      </c>
      <c r="F4911" s="32">
        <v>45870</v>
      </c>
      <c r="G4911" s="33">
        <v>10787.21</v>
      </c>
      <c r="H4911" s="33">
        <v>9050</v>
      </c>
      <c r="I4911" s="31">
        <v>880</v>
      </c>
      <c r="J4911" s="33">
        <v>4102.75</v>
      </c>
      <c r="K4911" s="33">
        <v>1618.27</v>
      </c>
      <c r="L4911" s="31">
        <v>225.98</v>
      </c>
      <c r="M4911" s="31"/>
      <c r="N4911" s="33">
        <v>26664.21</v>
      </c>
      <c r="O4911" s="31">
        <v>-289.08999999999997</v>
      </c>
    </row>
    <row r="4912" spans="1:15" x14ac:dyDescent="0.25">
      <c r="A4912" s="30">
        <v>129</v>
      </c>
      <c r="B4912" s="31" t="s">
        <v>117</v>
      </c>
      <c r="C4912" s="31" t="s">
        <v>32</v>
      </c>
      <c r="D4912" s="31">
        <v>10</v>
      </c>
      <c r="E4912" s="31">
        <v>7</v>
      </c>
      <c r="F4912" s="32">
        <v>45870</v>
      </c>
      <c r="G4912" s="33">
        <v>15661.15</v>
      </c>
      <c r="H4912" s="31">
        <v>369</v>
      </c>
      <c r="I4912" s="31">
        <v>428</v>
      </c>
      <c r="J4912" s="33">
        <v>8146.56</v>
      </c>
      <c r="K4912" s="33">
        <v>3420.83</v>
      </c>
      <c r="L4912" s="31">
        <v>821.03</v>
      </c>
      <c r="M4912" s="31"/>
      <c r="N4912" s="33">
        <v>28846.57</v>
      </c>
      <c r="O4912" s="31">
        <v>-529.91</v>
      </c>
    </row>
    <row r="4913" spans="1:15" x14ac:dyDescent="0.25">
      <c r="A4913" s="30">
        <v>165</v>
      </c>
      <c r="B4913" s="31" t="s">
        <v>154</v>
      </c>
      <c r="C4913" s="31" t="s">
        <v>38</v>
      </c>
      <c r="D4913" s="31">
        <v>6</v>
      </c>
      <c r="E4913" s="31">
        <v>7</v>
      </c>
      <c r="F4913" s="32">
        <v>45870</v>
      </c>
      <c r="G4913" s="33">
        <v>68002.77</v>
      </c>
      <c r="H4913" s="33">
        <v>6000</v>
      </c>
      <c r="I4913" s="33">
        <v>3061.4</v>
      </c>
      <c r="J4913" s="33">
        <v>23512.05</v>
      </c>
      <c r="K4913" s="33">
        <v>12054.72</v>
      </c>
      <c r="L4913" s="31">
        <v>0</v>
      </c>
      <c r="M4913" s="31"/>
      <c r="N4913" s="33">
        <v>112630.94</v>
      </c>
      <c r="O4913" s="31">
        <v>0</v>
      </c>
    </row>
    <row r="4914" spans="1:15" x14ac:dyDescent="0.25">
      <c r="A4914" s="30">
        <v>35</v>
      </c>
      <c r="B4914" s="31" t="s">
        <v>61</v>
      </c>
      <c r="C4914" s="31" t="s">
        <v>15</v>
      </c>
      <c r="D4914" s="31">
        <v>9</v>
      </c>
      <c r="E4914" s="31">
        <v>6</v>
      </c>
      <c r="F4914" s="32">
        <v>45870</v>
      </c>
      <c r="G4914" s="33">
        <v>11072.65</v>
      </c>
      <c r="H4914" s="31">
        <v>0</v>
      </c>
      <c r="I4914" s="31">
        <v>0</v>
      </c>
      <c r="J4914" s="33">
        <v>6263.5</v>
      </c>
      <c r="K4914" s="33">
        <v>1993.02</v>
      </c>
      <c r="L4914" s="31">
        <v>207.95</v>
      </c>
      <c r="M4914" s="31"/>
      <c r="N4914" s="33">
        <v>19537.12</v>
      </c>
      <c r="O4914" s="31">
        <v>0</v>
      </c>
    </row>
    <row r="4915" spans="1:15" x14ac:dyDescent="0.25">
      <c r="A4915" s="30">
        <v>17</v>
      </c>
      <c r="B4915" s="31" t="s">
        <v>28</v>
      </c>
      <c r="C4915" s="31" t="s">
        <v>15</v>
      </c>
      <c r="D4915" s="31">
        <v>7</v>
      </c>
      <c r="E4915" s="31">
        <v>6</v>
      </c>
      <c r="F4915" s="32">
        <v>45870</v>
      </c>
      <c r="G4915" s="33">
        <v>10824.81</v>
      </c>
      <c r="H4915" s="31">
        <v>0</v>
      </c>
      <c r="I4915" s="33">
        <v>2069</v>
      </c>
      <c r="J4915" s="33">
        <v>6300.94</v>
      </c>
      <c r="K4915" s="33">
        <v>1722.63</v>
      </c>
      <c r="L4915" s="31">
        <v>660.57</v>
      </c>
      <c r="M4915" s="31"/>
      <c r="N4915" s="33">
        <v>21577.95</v>
      </c>
      <c r="O4915" s="31">
        <v>-221</v>
      </c>
    </row>
    <row r="4916" spans="1:15" x14ac:dyDescent="0.25">
      <c r="A4916" s="30">
        <v>56</v>
      </c>
      <c r="B4916" s="31" t="s">
        <v>55</v>
      </c>
      <c r="C4916" s="31" t="s">
        <v>15</v>
      </c>
      <c r="D4916" s="31">
        <v>6</v>
      </c>
      <c r="E4916" s="31">
        <v>6</v>
      </c>
      <c r="F4916" s="32">
        <v>45870</v>
      </c>
      <c r="G4916" s="33">
        <v>8703.1</v>
      </c>
      <c r="H4916" s="31">
        <v>0</v>
      </c>
      <c r="I4916" s="31">
        <v>0</v>
      </c>
      <c r="J4916" s="33">
        <v>3444.65</v>
      </c>
      <c r="K4916" s="33">
        <v>1338.71</v>
      </c>
      <c r="L4916" s="31">
        <v>184.96</v>
      </c>
      <c r="M4916" s="31"/>
      <c r="N4916" s="33">
        <v>13671.42</v>
      </c>
      <c r="O4916" s="31">
        <v>0</v>
      </c>
    </row>
    <row r="4917" spans="1:15" x14ac:dyDescent="0.25">
      <c r="A4917" s="30">
        <v>100</v>
      </c>
      <c r="B4917" s="31" t="s">
        <v>103</v>
      </c>
      <c r="C4917" s="31" t="s">
        <v>15</v>
      </c>
      <c r="D4917" s="31">
        <v>8</v>
      </c>
      <c r="E4917" s="31">
        <v>6</v>
      </c>
      <c r="F4917" s="32">
        <v>45870</v>
      </c>
      <c r="G4917" s="33">
        <v>10392.14</v>
      </c>
      <c r="H4917" s="31">
        <v>0</v>
      </c>
      <c r="I4917" s="31">
        <v>0</v>
      </c>
      <c r="J4917" s="33">
        <v>4583.49</v>
      </c>
      <c r="K4917" s="33">
        <v>2172.6799999999998</v>
      </c>
      <c r="L4917" s="31">
        <v>54.45</v>
      </c>
      <c r="M4917" s="31"/>
      <c r="N4917" s="33">
        <v>17202.759999999998</v>
      </c>
      <c r="O4917" s="31">
        <v>0</v>
      </c>
    </row>
    <row r="4918" spans="1:15" x14ac:dyDescent="0.25">
      <c r="A4918" s="30">
        <v>88</v>
      </c>
      <c r="B4918" s="31" t="s">
        <v>92</v>
      </c>
      <c r="C4918" s="31" t="s">
        <v>15</v>
      </c>
      <c r="D4918" s="31">
        <v>7</v>
      </c>
      <c r="E4918" s="31">
        <v>7</v>
      </c>
      <c r="F4918" s="32">
        <v>45870</v>
      </c>
      <c r="G4918" s="33">
        <v>17267.45</v>
      </c>
      <c r="H4918" s="31">
        <v>0</v>
      </c>
      <c r="I4918" s="33">
        <v>3145</v>
      </c>
      <c r="J4918" s="33">
        <v>6323.72</v>
      </c>
      <c r="K4918" s="33">
        <v>2676.73</v>
      </c>
      <c r="L4918" s="31">
        <v>180.39</v>
      </c>
      <c r="M4918" s="31"/>
      <c r="N4918" s="33">
        <v>29593.29</v>
      </c>
      <c r="O4918" s="31">
        <v>-352.09</v>
      </c>
    </row>
    <row r="4919" spans="1:15" ht="30" x14ac:dyDescent="0.25">
      <c r="A4919" s="30">
        <v>95</v>
      </c>
      <c r="B4919" s="31" t="s">
        <v>98</v>
      </c>
      <c r="C4919" s="31" t="s">
        <v>59</v>
      </c>
      <c r="D4919" s="31">
        <v>7</v>
      </c>
      <c r="E4919" s="31">
        <v>7</v>
      </c>
      <c r="F4919" s="32">
        <v>45870</v>
      </c>
      <c r="G4919" s="33">
        <v>19270.04</v>
      </c>
      <c r="H4919" s="31">
        <v>0</v>
      </c>
      <c r="I4919" s="33">
        <v>1269</v>
      </c>
      <c r="J4919" s="33">
        <v>4477.72</v>
      </c>
      <c r="K4919" s="33">
        <v>1983.2</v>
      </c>
      <c r="L4919" s="31">
        <v>280.60000000000002</v>
      </c>
      <c r="M4919" s="31"/>
      <c r="N4919" s="33">
        <v>27280.560000000001</v>
      </c>
      <c r="O4919" s="31">
        <v>-138.69999999999999</v>
      </c>
    </row>
    <row r="4920" spans="1:15" x14ac:dyDescent="0.25">
      <c r="A4920" s="30">
        <v>155</v>
      </c>
      <c r="B4920" s="31" t="s">
        <v>143</v>
      </c>
      <c r="C4920" s="31" t="s">
        <v>15</v>
      </c>
      <c r="D4920" s="31">
        <v>8</v>
      </c>
      <c r="E4920" s="31">
        <v>7</v>
      </c>
      <c r="F4920" s="32">
        <v>45870</v>
      </c>
      <c r="G4920" s="33">
        <v>16323.67</v>
      </c>
      <c r="H4920" s="31">
        <v>0</v>
      </c>
      <c r="I4920" s="33">
        <v>1915</v>
      </c>
      <c r="J4920" s="33">
        <v>3913.96</v>
      </c>
      <c r="K4920" s="33">
        <v>1998</v>
      </c>
      <c r="L4920" s="31">
        <v>370.79</v>
      </c>
      <c r="M4920" s="31"/>
      <c r="N4920" s="33">
        <v>24521.42</v>
      </c>
      <c r="O4920" s="31">
        <v>-560</v>
      </c>
    </row>
    <row r="4921" spans="1:15" x14ac:dyDescent="0.25">
      <c r="A4921" s="30">
        <v>118</v>
      </c>
      <c r="B4921" s="31" t="s">
        <v>102</v>
      </c>
      <c r="C4921" s="31" t="s">
        <v>15</v>
      </c>
      <c r="D4921" s="31">
        <v>8</v>
      </c>
      <c r="E4921" s="31">
        <v>7</v>
      </c>
      <c r="F4921" s="32">
        <v>45870</v>
      </c>
      <c r="G4921" s="33">
        <v>31900.11</v>
      </c>
      <c r="H4921" s="31">
        <v>0</v>
      </c>
      <c r="I4921" s="31">
        <v>0</v>
      </c>
      <c r="J4921" s="33">
        <v>4743.01</v>
      </c>
      <c r="K4921" s="33">
        <v>2839.84</v>
      </c>
      <c r="L4921" s="31">
        <v>66.31</v>
      </c>
      <c r="M4921" s="31"/>
      <c r="N4921" s="33">
        <v>39549.269999999997</v>
      </c>
      <c r="O4921" s="31">
        <v>-183.25</v>
      </c>
    </row>
    <row r="4922" spans="1:15" x14ac:dyDescent="0.25">
      <c r="A4922" s="30">
        <v>60</v>
      </c>
      <c r="B4922" s="31" t="s">
        <v>67</v>
      </c>
      <c r="C4922" s="31" t="s">
        <v>15</v>
      </c>
      <c r="D4922" s="31">
        <v>7</v>
      </c>
      <c r="E4922" s="31">
        <v>6</v>
      </c>
      <c r="F4922" s="32">
        <v>45870</v>
      </c>
      <c r="G4922" s="33">
        <v>8685</v>
      </c>
      <c r="H4922" s="31">
        <v>0</v>
      </c>
      <c r="I4922" s="31">
        <v>0</v>
      </c>
      <c r="J4922" s="33">
        <v>4245</v>
      </c>
      <c r="K4922" s="31">
        <v>964</v>
      </c>
      <c r="L4922" s="31">
        <v>92</v>
      </c>
      <c r="M4922" s="31"/>
      <c r="N4922" s="33">
        <v>13986</v>
      </c>
      <c r="O4922" s="31">
        <v>-100</v>
      </c>
    </row>
    <row r="4923" spans="1:15" x14ac:dyDescent="0.25">
      <c r="A4923" s="30">
        <v>113</v>
      </c>
      <c r="B4923" s="31" t="s">
        <v>109</v>
      </c>
      <c r="C4923" s="31" t="s">
        <v>32</v>
      </c>
      <c r="D4923" s="31">
        <v>6</v>
      </c>
      <c r="E4923" s="31">
        <v>7</v>
      </c>
      <c r="F4923" s="32">
        <v>45870</v>
      </c>
      <c r="G4923" s="33">
        <v>22893.439999999999</v>
      </c>
      <c r="H4923" s="33">
        <v>1296</v>
      </c>
      <c r="I4923" s="31">
        <v>475</v>
      </c>
      <c r="J4923" s="33">
        <v>6245.17</v>
      </c>
      <c r="K4923" s="33">
        <v>2920.64</v>
      </c>
      <c r="L4923" s="31">
        <v>345.57</v>
      </c>
      <c r="M4923" s="31"/>
      <c r="N4923" s="33">
        <v>34175.82</v>
      </c>
      <c r="O4923" s="31">
        <v>-690.35</v>
      </c>
    </row>
    <row r="4924" spans="1:15" x14ac:dyDescent="0.25">
      <c r="A4924" s="30">
        <v>66</v>
      </c>
      <c r="B4924" s="31" t="s">
        <v>138</v>
      </c>
      <c r="C4924" s="31" t="s">
        <v>32</v>
      </c>
      <c r="D4924" s="31">
        <v>8</v>
      </c>
      <c r="E4924" s="31">
        <v>7</v>
      </c>
      <c r="F4924" s="32">
        <v>45870</v>
      </c>
      <c r="G4924" s="33">
        <v>66991.570000000007</v>
      </c>
      <c r="H4924" s="31">
        <v>0</v>
      </c>
      <c r="I4924" s="31">
        <v>940</v>
      </c>
      <c r="J4924" s="33">
        <v>48607.21</v>
      </c>
      <c r="K4924" s="33">
        <v>15423.96</v>
      </c>
      <c r="L4924" s="31">
        <v>88</v>
      </c>
      <c r="M4924" s="31"/>
      <c r="N4924" s="33">
        <v>132050.74</v>
      </c>
      <c r="O4924" s="31">
        <v>-300</v>
      </c>
    </row>
    <row r="4925" spans="1:15" x14ac:dyDescent="0.25">
      <c r="A4925" s="30">
        <v>40</v>
      </c>
      <c r="B4925" s="31" t="s">
        <v>57</v>
      </c>
      <c r="C4925" s="31" t="s">
        <v>32</v>
      </c>
      <c r="D4925" s="31">
        <v>7</v>
      </c>
      <c r="E4925" s="31">
        <v>6</v>
      </c>
      <c r="F4925" s="32">
        <v>45870</v>
      </c>
      <c r="G4925" s="33">
        <v>30300.25</v>
      </c>
      <c r="H4925" s="31">
        <v>275</v>
      </c>
      <c r="I4925" s="31">
        <v>240</v>
      </c>
      <c r="J4925" s="33">
        <v>10557</v>
      </c>
      <c r="K4925" s="33">
        <v>3098.89</v>
      </c>
      <c r="L4925" s="31">
        <v>507.5</v>
      </c>
      <c r="M4925" s="31"/>
      <c r="N4925" s="33">
        <v>44978.64</v>
      </c>
      <c r="O4925" s="31">
        <v>-458.56</v>
      </c>
    </row>
    <row r="4926" spans="1:15" x14ac:dyDescent="0.25">
      <c r="A4926" s="30">
        <v>32</v>
      </c>
      <c r="B4926" s="31" t="s">
        <v>49</v>
      </c>
      <c r="C4926" s="31" t="s">
        <v>15</v>
      </c>
      <c r="D4926" s="31">
        <v>7</v>
      </c>
      <c r="E4926" s="31">
        <v>7</v>
      </c>
      <c r="F4926" s="32">
        <v>45870</v>
      </c>
      <c r="G4926" s="33">
        <v>6790.8</v>
      </c>
      <c r="H4926" s="33">
        <v>3835</v>
      </c>
      <c r="I4926" s="31">
        <v>0</v>
      </c>
      <c r="J4926" s="33">
        <v>1442.6</v>
      </c>
      <c r="K4926" s="31">
        <v>463.3</v>
      </c>
      <c r="L4926" s="31">
        <v>19.989999999999998</v>
      </c>
      <c r="M4926" s="31"/>
      <c r="N4926" s="33">
        <v>12551.69</v>
      </c>
      <c r="O4926" s="31">
        <v>-50.07</v>
      </c>
    </row>
    <row r="4927" spans="1:15" x14ac:dyDescent="0.25">
      <c r="A4927" s="30">
        <v>21</v>
      </c>
      <c r="B4927" s="31" t="s">
        <v>33</v>
      </c>
      <c r="C4927" s="31" t="s">
        <v>15</v>
      </c>
      <c r="D4927" s="31">
        <v>6</v>
      </c>
      <c r="E4927" s="31">
        <v>6</v>
      </c>
      <c r="F4927" s="32">
        <v>45870</v>
      </c>
      <c r="G4927" s="33">
        <v>19570</v>
      </c>
      <c r="H4927" s="31">
        <v>975</v>
      </c>
      <c r="I4927" s="31">
        <v>150</v>
      </c>
      <c r="J4927" s="33">
        <v>5925.15</v>
      </c>
      <c r="K4927" s="33">
        <v>1854.25</v>
      </c>
      <c r="L4927" s="33">
        <v>1209.44</v>
      </c>
      <c r="M4927" s="33"/>
      <c r="N4927" s="33">
        <v>29683.84</v>
      </c>
      <c r="O4927" s="31">
        <v>-571.87</v>
      </c>
    </row>
    <row r="4928" spans="1:15" x14ac:dyDescent="0.25">
      <c r="A4928" s="30">
        <v>94</v>
      </c>
      <c r="B4928" s="31" t="s">
        <v>124</v>
      </c>
      <c r="C4928" s="31" t="s">
        <v>38</v>
      </c>
      <c r="D4928" s="31">
        <v>7</v>
      </c>
      <c r="E4928" s="31">
        <v>7</v>
      </c>
      <c r="F4928" s="32">
        <v>45870</v>
      </c>
      <c r="G4928" s="33">
        <v>30080.5</v>
      </c>
      <c r="H4928" s="31">
        <v>0</v>
      </c>
      <c r="I4928" s="31">
        <v>420</v>
      </c>
      <c r="J4928" s="33">
        <v>9319.2099999999991</v>
      </c>
      <c r="K4928" s="33">
        <v>2691.56</v>
      </c>
      <c r="L4928" s="31">
        <v>212.5</v>
      </c>
      <c r="M4928" s="31"/>
      <c r="N4928" s="33">
        <v>42723.77</v>
      </c>
      <c r="O4928" s="31">
        <v>-730.16</v>
      </c>
    </row>
    <row r="4929" spans="1:15" x14ac:dyDescent="0.25">
      <c r="A4929" s="30">
        <v>160</v>
      </c>
      <c r="B4929" s="31" t="s">
        <v>158</v>
      </c>
      <c r="C4929" s="31" t="s">
        <v>38</v>
      </c>
      <c r="D4929" s="31">
        <v>7</v>
      </c>
      <c r="E4929" s="31">
        <v>7</v>
      </c>
      <c r="F4929" s="32">
        <v>45870</v>
      </c>
      <c r="G4929" s="33">
        <v>16624.830000000002</v>
      </c>
      <c r="H4929" s="31">
        <v>0</v>
      </c>
      <c r="I4929" s="31">
        <v>0</v>
      </c>
      <c r="J4929" s="33">
        <v>4958</v>
      </c>
      <c r="K4929" s="33">
        <v>2035.95</v>
      </c>
      <c r="L4929" s="31">
        <v>80</v>
      </c>
      <c r="M4929" s="31"/>
      <c r="N4929" s="33">
        <v>23698.78</v>
      </c>
      <c r="O4929" s="31">
        <v>0</v>
      </c>
    </row>
    <row r="4930" spans="1:15" x14ac:dyDescent="0.25">
      <c r="A4930" s="30">
        <v>128</v>
      </c>
      <c r="B4930" s="31" t="s">
        <v>111</v>
      </c>
      <c r="C4930" s="31" t="s">
        <v>15</v>
      </c>
      <c r="D4930" s="31">
        <v>7</v>
      </c>
      <c r="E4930" s="31">
        <v>6</v>
      </c>
      <c r="F4930" s="32">
        <v>45870</v>
      </c>
      <c r="G4930" s="33">
        <v>5522.51</v>
      </c>
      <c r="H4930" s="31">
        <v>295</v>
      </c>
      <c r="I4930" s="31">
        <v>0</v>
      </c>
      <c r="J4930" s="33">
        <v>1547</v>
      </c>
      <c r="K4930" s="33">
        <v>1010.2</v>
      </c>
      <c r="L4930" s="31">
        <v>0</v>
      </c>
      <c r="M4930" s="31"/>
      <c r="N4930" s="33">
        <v>8374.7099999999991</v>
      </c>
      <c r="O4930" s="31">
        <v>-50</v>
      </c>
    </row>
    <row r="4931" spans="1:15" x14ac:dyDescent="0.25">
      <c r="A4931" s="30">
        <v>14</v>
      </c>
      <c r="B4931" s="31" t="s">
        <v>24</v>
      </c>
      <c r="C4931" s="31" t="s">
        <v>15</v>
      </c>
      <c r="D4931" s="31">
        <v>6</v>
      </c>
      <c r="E4931" s="31">
        <v>4.5</v>
      </c>
      <c r="F4931" s="32">
        <v>45870</v>
      </c>
      <c r="G4931" s="33">
        <v>14284.21</v>
      </c>
      <c r="H4931" s="33">
        <v>11220</v>
      </c>
      <c r="I4931" s="31">
        <v>383.33</v>
      </c>
      <c r="J4931" s="33">
        <v>3514.8</v>
      </c>
      <c r="K4931" s="33">
        <v>1217.72</v>
      </c>
      <c r="L4931" s="31">
        <v>0</v>
      </c>
      <c r="M4931" s="31"/>
      <c r="N4931" s="33">
        <v>30620.06</v>
      </c>
      <c r="O4931" s="31">
        <v>0</v>
      </c>
    </row>
    <row r="4932" spans="1:15" x14ac:dyDescent="0.25">
      <c r="A4932" s="30">
        <v>72</v>
      </c>
      <c r="B4932" s="31" t="s">
        <v>71</v>
      </c>
      <c r="C4932" s="31" t="s">
        <v>32</v>
      </c>
      <c r="D4932" s="31">
        <v>8</v>
      </c>
      <c r="E4932" s="31">
        <v>6</v>
      </c>
      <c r="F4932" s="32">
        <v>45870</v>
      </c>
      <c r="G4932" s="33">
        <v>7842.93</v>
      </c>
      <c r="H4932" s="31">
        <v>0</v>
      </c>
      <c r="I4932" s="31">
        <v>297</v>
      </c>
      <c r="J4932" s="33">
        <v>2132.7199999999998</v>
      </c>
      <c r="K4932" s="31">
        <v>651.85</v>
      </c>
      <c r="L4932" s="31">
        <v>0</v>
      </c>
      <c r="M4932" s="31"/>
      <c r="N4932" s="33">
        <v>10924.5</v>
      </c>
      <c r="O4932" s="31">
        <v>-162.16999999999999</v>
      </c>
    </row>
    <row r="4933" spans="1:15" x14ac:dyDescent="0.25">
      <c r="A4933" s="30">
        <v>7</v>
      </c>
      <c r="B4933" s="31" t="s">
        <v>17</v>
      </c>
      <c r="C4933" s="31" t="s">
        <v>15</v>
      </c>
      <c r="D4933" s="31">
        <v>6</v>
      </c>
      <c r="E4933" s="31">
        <v>6</v>
      </c>
      <c r="F4933" s="32">
        <v>45870</v>
      </c>
      <c r="G4933" s="33">
        <v>7958.36</v>
      </c>
      <c r="H4933" s="31">
        <v>0</v>
      </c>
      <c r="I4933" s="31">
        <v>0</v>
      </c>
      <c r="J4933" s="33">
        <v>1286</v>
      </c>
      <c r="K4933" s="31">
        <v>512</v>
      </c>
      <c r="L4933" s="31">
        <v>0</v>
      </c>
      <c r="M4933" s="31"/>
      <c r="N4933" s="33">
        <v>9756.36</v>
      </c>
      <c r="O4933" s="31">
        <v>-86.36</v>
      </c>
    </row>
    <row r="4934" spans="1:15" x14ac:dyDescent="0.25">
      <c r="A4934" s="30">
        <v>133</v>
      </c>
      <c r="B4934" s="31" t="s">
        <v>135</v>
      </c>
      <c r="C4934" s="31" t="s">
        <v>32</v>
      </c>
      <c r="D4934" s="31">
        <v>7</v>
      </c>
      <c r="E4934" s="31">
        <v>7</v>
      </c>
      <c r="F4934" s="32">
        <v>45870</v>
      </c>
      <c r="G4934" s="33">
        <v>34153.78</v>
      </c>
      <c r="H4934" s="31">
        <v>0</v>
      </c>
      <c r="I4934" s="33">
        <v>11402</v>
      </c>
      <c r="J4934" s="33">
        <v>8350.75</v>
      </c>
      <c r="K4934" s="33">
        <v>4469.24</v>
      </c>
      <c r="L4934" s="33">
        <v>1809.73</v>
      </c>
      <c r="M4934" s="33"/>
      <c r="N4934" s="33">
        <v>60185.5</v>
      </c>
      <c r="O4934" s="31">
        <v>-194.6</v>
      </c>
    </row>
    <row r="4935" spans="1:15" x14ac:dyDescent="0.25">
      <c r="A4935" s="30">
        <v>108</v>
      </c>
      <c r="B4935" s="31" t="s">
        <v>97</v>
      </c>
      <c r="C4935" s="31" t="s">
        <v>15</v>
      </c>
      <c r="D4935" s="31">
        <v>9</v>
      </c>
      <c r="E4935" s="31">
        <v>4.5</v>
      </c>
      <c r="F4935" s="32">
        <v>45870</v>
      </c>
      <c r="G4935" s="33">
        <v>17391.21</v>
      </c>
      <c r="H4935" s="33">
        <v>12910</v>
      </c>
      <c r="I4935" s="31">
        <v>895</v>
      </c>
      <c r="J4935" s="33">
        <v>5275.84</v>
      </c>
      <c r="K4935" s="33">
        <v>2393</v>
      </c>
      <c r="L4935" s="31">
        <v>21</v>
      </c>
      <c r="M4935" s="31"/>
      <c r="N4935" s="33">
        <v>38886.050000000003</v>
      </c>
      <c r="O4935" s="31">
        <v>-150</v>
      </c>
    </row>
    <row r="4936" spans="1:15" x14ac:dyDescent="0.25">
      <c r="A4936" s="30">
        <v>20</v>
      </c>
      <c r="B4936" s="31" t="s">
        <v>30</v>
      </c>
      <c r="C4936" s="31" t="s">
        <v>15</v>
      </c>
      <c r="D4936" s="31">
        <v>6</v>
      </c>
      <c r="E4936" s="31">
        <v>4.5</v>
      </c>
      <c r="F4936" s="32">
        <v>45870</v>
      </c>
      <c r="G4936" s="33">
        <v>7837.52</v>
      </c>
      <c r="H4936" s="33">
        <v>25246.47</v>
      </c>
      <c r="I4936" s="31">
        <v>300</v>
      </c>
      <c r="J4936" s="33">
        <v>4611.78</v>
      </c>
      <c r="K4936" s="31">
        <v>998</v>
      </c>
      <c r="L4936" s="31">
        <v>489.99</v>
      </c>
      <c r="M4936" s="31"/>
      <c r="N4936" s="33">
        <v>39483.760000000002</v>
      </c>
      <c r="O4936" s="31">
        <v>0</v>
      </c>
    </row>
    <row r="4937" spans="1:15" x14ac:dyDescent="0.25">
      <c r="A4937" s="30">
        <v>22</v>
      </c>
      <c r="B4937" s="31" t="s">
        <v>34</v>
      </c>
      <c r="C4937" s="31" t="s">
        <v>15</v>
      </c>
      <c r="D4937" s="31">
        <v>6</v>
      </c>
      <c r="E4937" s="31">
        <v>4.5</v>
      </c>
      <c r="F4937" s="32">
        <v>45870</v>
      </c>
      <c r="G4937" s="33">
        <v>6489.71</v>
      </c>
      <c r="H4937" s="33">
        <v>19338.23</v>
      </c>
      <c r="I4937" s="31">
        <v>563.75</v>
      </c>
      <c r="J4937" s="33">
        <v>2018.5</v>
      </c>
      <c r="K4937" s="31">
        <v>411.83</v>
      </c>
      <c r="L4937" s="31">
        <v>0</v>
      </c>
      <c r="M4937" s="31"/>
      <c r="N4937" s="33">
        <v>28822.02</v>
      </c>
      <c r="O4937" s="31">
        <v>-40</v>
      </c>
    </row>
    <row r="4938" spans="1:15" ht="30" x14ac:dyDescent="0.25">
      <c r="A4938" s="30">
        <v>159</v>
      </c>
      <c r="B4938" s="31" t="s">
        <v>152</v>
      </c>
      <c r="C4938" s="31" t="s">
        <v>59</v>
      </c>
      <c r="D4938" s="31">
        <v>7</v>
      </c>
      <c r="E4938" s="31">
        <v>7</v>
      </c>
      <c r="F4938" s="32">
        <v>45870</v>
      </c>
      <c r="G4938" s="33">
        <v>30099.87</v>
      </c>
      <c r="H4938" s="31">
        <v>0</v>
      </c>
      <c r="I4938" s="31">
        <v>0</v>
      </c>
      <c r="J4938" s="33">
        <v>10138.41</v>
      </c>
      <c r="K4938" s="33">
        <v>4072.5</v>
      </c>
      <c r="L4938" s="31">
        <v>476</v>
      </c>
      <c r="M4938" s="31"/>
      <c r="N4938" s="33">
        <v>44786.78</v>
      </c>
      <c r="O4938" s="31">
        <v>-600</v>
      </c>
    </row>
    <row r="4939" spans="1:15" x14ac:dyDescent="0.25">
      <c r="A4939" s="30">
        <v>83</v>
      </c>
      <c r="B4939" s="31" t="s">
        <v>62</v>
      </c>
      <c r="C4939" s="31" t="s">
        <v>15</v>
      </c>
      <c r="D4939" s="31">
        <v>6</v>
      </c>
      <c r="E4939" s="31">
        <v>4.5</v>
      </c>
      <c r="F4939" s="32">
        <v>45870</v>
      </c>
      <c r="G4939" s="33">
        <v>6390.22</v>
      </c>
      <c r="H4939" s="33">
        <v>14440</v>
      </c>
      <c r="I4939" s="33">
        <v>1342.5</v>
      </c>
      <c r="J4939" s="33">
        <v>2818</v>
      </c>
      <c r="K4939" s="31">
        <v>693</v>
      </c>
      <c r="L4939" s="31">
        <v>14</v>
      </c>
      <c r="M4939" s="31"/>
      <c r="N4939" s="33">
        <v>25697.72</v>
      </c>
      <c r="O4939" s="31">
        <v>-300</v>
      </c>
    </row>
    <row r="4940" spans="1:15" x14ac:dyDescent="0.25">
      <c r="A4940" s="30">
        <v>143</v>
      </c>
      <c r="B4940" s="31" t="s">
        <v>132</v>
      </c>
      <c r="C4940" s="31" t="s">
        <v>32</v>
      </c>
      <c r="D4940" s="31">
        <v>8</v>
      </c>
      <c r="E4940" s="31">
        <v>7</v>
      </c>
      <c r="F4940" s="32">
        <v>45870</v>
      </c>
      <c r="G4940" s="33">
        <v>32544.94</v>
      </c>
      <c r="H4940" s="31">
        <v>0</v>
      </c>
      <c r="I4940" s="31">
        <v>120</v>
      </c>
      <c r="J4940" s="33">
        <v>14636.14</v>
      </c>
      <c r="K4940" s="33">
        <v>6313.04</v>
      </c>
      <c r="L4940" s="33">
        <v>1062</v>
      </c>
      <c r="M4940" s="33"/>
      <c r="N4940" s="33">
        <v>54676.12</v>
      </c>
      <c r="O4940" s="31">
        <v>-723.49</v>
      </c>
    </row>
    <row r="4941" spans="1:15" x14ac:dyDescent="0.25">
      <c r="A4941" s="30">
        <v>63</v>
      </c>
      <c r="B4941" s="31" t="s">
        <v>56</v>
      </c>
      <c r="C4941" s="31" t="s">
        <v>15</v>
      </c>
      <c r="D4941" s="31">
        <v>8</v>
      </c>
      <c r="E4941" s="31">
        <v>6</v>
      </c>
      <c r="F4941" s="32">
        <v>45870</v>
      </c>
      <c r="G4941" s="33">
        <v>20396.5</v>
      </c>
      <c r="H4941" s="31">
        <v>0</v>
      </c>
      <c r="I4941" s="31">
        <v>580.45000000000005</v>
      </c>
      <c r="J4941" s="33">
        <v>10055.14</v>
      </c>
      <c r="K4941" s="33">
        <v>2833.05</v>
      </c>
      <c r="L4941" s="33">
        <v>2275.11</v>
      </c>
      <c r="M4941" s="33"/>
      <c r="N4941" s="33">
        <v>36140.25</v>
      </c>
      <c r="O4941" s="31">
        <v>-566.23</v>
      </c>
    </row>
    <row r="4942" spans="1:15" x14ac:dyDescent="0.25">
      <c r="A4942" s="30">
        <v>79</v>
      </c>
      <c r="B4942" s="31" t="s">
        <v>123</v>
      </c>
      <c r="C4942" s="31" t="s">
        <v>38</v>
      </c>
      <c r="D4942" s="31">
        <v>7</v>
      </c>
      <c r="E4942" s="31">
        <v>7</v>
      </c>
      <c r="F4942" s="32">
        <v>45870</v>
      </c>
      <c r="G4942" s="33">
        <v>22118.91</v>
      </c>
      <c r="H4942" s="31">
        <v>0</v>
      </c>
      <c r="I4942" s="31">
        <v>0</v>
      </c>
      <c r="J4942" s="33">
        <v>4154.07</v>
      </c>
      <c r="K4942" s="33">
        <v>3921.99</v>
      </c>
      <c r="L4942" s="31">
        <v>90.34</v>
      </c>
      <c r="M4942" s="31"/>
      <c r="N4942" s="33">
        <v>30285.31</v>
      </c>
      <c r="O4942" s="33">
        <v>-2070.4899999999998</v>
      </c>
    </row>
    <row r="4943" spans="1:15" ht="30" x14ac:dyDescent="0.25">
      <c r="A4943" s="30">
        <v>58</v>
      </c>
      <c r="B4943" s="31" t="s">
        <v>58</v>
      </c>
      <c r="C4943" s="31" t="s">
        <v>59</v>
      </c>
      <c r="D4943" s="31">
        <v>8</v>
      </c>
      <c r="E4943" s="31">
        <v>6</v>
      </c>
      <c r="F4943" s="32">
        <v>45870</v>
      </c>
      <c r="G4943" s="33">
        <v>8801.85</v>
      </c>
      <c r="H4943" s="31">
        <v>0</v>
      </c>
      <c r="I4943" s="31">
        <v>280</v>
      </c>
      <c r="J4943" s="33">
        <v>2317.34</v>
      </c>
      <c r="K4943" s="31">
        <v>619.47</v>
      </c>
      <c r="L4943" s="31">
        <v>160</v>
      </c>
      <c r="M4943" s="31"/>
      <c r="N4943" s="33">
        <v>12178.66</v>
      </c>
      <c r="O4943" s="31">
        <v>-30</v>
      </c>
    </row>
    <row r="4944" spans="1:15" x14ac:dyDescent="0.25">
      <c r="A4944" s="30">
        <v>70</v>
      </c>
      <c r="B4944" s="31" t="s">
        <v>69</v>
      </c>
      <c r="C4944" s="31" t="s">
        <v>15</v>
      </c>
      <c r="D4944" s="31">
        <v>8</v>
      </c>
      <c r="E4944" s="31">
        <v>6</v>
      </c>
      <c r="F4944" s="32">
        <v>45870</v>
      </c>
      <c r="G4944" s="33">
        <v>6905.81</v>
      </c>
      <c r="H4944" s="31">
        <v>0</v>
      </c>
      <c r="I4944" s="31">
        <v>0</v>
      </c>
      <c r="J4944" s="33">
        <v>1319.94</v>
      </c>
      <c r="K4944" s="31">
        <v>586</v>
      </c>
      <c r="L4944" s="31">
        <v>15.99</v>
      </c>
      <c r="M4944" s="31"/>
      <c r="N4944" s="33">
        <v>8827.74</v>
      </c>
      <c r="O4944" s="31">
        <v>-100</v>
      </c>
    </row>
    <row r="4945" spans="1:15" x14ac:dyDescent="0.25">
      <c r="A4945" s="30">
        <v>105</v>
      </c>
      <c r="B4945" s="31" t="s">
        <v>146</v>
      </c>
      <c r="C4945" s="31" t="s">
        <v>15</v>
      </c>
      <c r="D4945" s="31">
        <v>12</v>
      </c>
      <c r="E4945" s="31">
        <v>6</v>
      </c>
      <c r="F4945" s="32">
        <v>45870</v>
      </c>
      <c r="G4945" s="33">
        <v>7006.46</v>
      </c>
      <c r="H4945" s="31">
        <v>0</v>
      </c>
      <c r="I4945" s="31">
        <v>0</v>
      </c>
      <c r="J4945" s="33">
        <v>5984.29</v>
      </c>
      <c r="K4945" s="33">
        <v>1245.9000000000001</v>
      </c>
      <c r="L4945" s="31">
        <v>7.86</v>
      </c>
      <c r="M4945" s="31"/>
      <c r="N4945" s="33">
        <v>14244.51</v>
      </c>
      <c r="O4945" s="31">
        <v>0</v>
      </c>
    </row>
    <row r="4946" spans="1:15" x14ac:dyDescent="0.25">
      <c r="A4946" s="30">
        <v>73</v>
      </c>
      <c r="B4946" s="31" t="s">
        <v>112</v>
      </c>
      <c r="C4946" s="31" t="s">
        <v>38</v>
      </c>
      <c r="D4946" s="31">
        <v>7</v>
      </c>
      <c r="E4946" s="31">
        <v>7</v>
      </c>
      <c r="F4946" s="32">
        <v>45870</v>
      </c>
      <c r="G4946" s="33">
        <v>35237.769999999997</v>
      </c>
      <c r="H4946" s="31">
        <v>0</v>
      </c>
      <c r="I4946" s="31">
        <v>440</v>
      </c>
      <c r="J4946" s="33">
        <v>11674.92</v>
      </c>
      <c r="K4946" s="33">
        <v>4978.28</v>
      </c>
      <c r="L4946" s="31">
        <v>98.98</v>
      </c>
      <c r="M4946" s="31"/>
      <c r="N4946" s="33">
        <v>52429.95</v>
      </c>
      <c r="O4946" s="31">
        <v>-57.75</v>
      </c>
    </row>
    <row r="4947" spans="1:15" x14ac:dyDescent="0.25">
      <c r="A4947" s="30">
        <v>106</v>
      </c>
      <c r="B4947" s="31" t="s">
        <v>113</v>
      </c>
      <c r="C4947" s="31" t="s">
        <v>15</v>
      </c>
      <c r="D4947" s="31">
        <v>7</v>
      </c>
      <c r="E4947" s="31">
        <v>4.5</v>
      </c>
      <c r="F4947" s="32">
        <v>45870</v>
      </c>
      <c r="G4947" s="33">
        <v>11123.21</v>
      </c>
      <c r="H4947" s="33">
        <v>4080</v>
      </c>
      <c r="I4947" s="31">
        <v>223.75</v>
      </c>
      <c r="J4947" s="33">
        <v>2414.75</v>
      </c>
      <c r="K4947" s="33">
        <v>1055.5</v>
      </c>
      <c r="L4947" s="31">
        <v>43</v>
      </c>
      <c r="M4947" s="31"/>
      <c r="N4947" s="33">
        <v>18940.21</v>
      </c>
      <c r="O4947" s="31">
        <v>-287.26</v>
      </c>
    </row>
    <row r="4948" spans="1:15" x14ac:dyDescent="0.25">
      <c r="A4948" s="30">
        <v>78</v>
      </c>
      <c r="B4948" s="31" t="s">
        <v>151</v>
      </c>
      <c r="C4948" s="31" t="s">
        <v>15</v>
      </c>
      <c r="D4948" s="31">
        <v>7</v>
      </c>
      <c r="E4948" s="31">
        <v>6</v>
      </c>
      <c r="F4948" s="32">
        <v>45870</v>
      </c>
      <c r="G4948" s="33">
        <v>7438.95</v>
      </c>
      <c r="H4948" s="31">
        <v>0</v>
      </c>
      <c r="I4948" s="31">
        <v>680</v>
      </c>
      <c r="J4948" s="33">
        <v>2337.73</v>
      </c>
      <c r="K4948" s="33">
        <v>1466.22</v>
      </c>
      <c r="L4948" s="33">
        <v>1184.3599999999999</v>
      </c>
      <c r="M4948" s="33"/>
      <c r="N4948" s="33">
        <v>13107.26</v>
      </c>
      <c r="O4948" s="31">
        <v>0</v>
      </c>
    </row>
    <row r="4949" spans="1:15" x14ac:dyDescent="0.25">
      <c r="A4949" s="30">
        <v>137</v>
      </c>
      <c r="B4949" s="31" t="s">
        <v>120</v>
      </c>
      <c r="C4949" s="31" t="s">
        <v>32</v>
      </c>
      <c r="D4949" s="31">
        <v>8</v>
      </c>
      <c r="E4949" s="31">
        <v>7</v>
      </c>
      <c r="F4949" s="32">
        <v>45870</v>
      </c>
      <c r="G4949" s="33">
        <v>27010.560000000001</v>
      </c>
      <c r="H4949" s="31">
        <v>500</v>
      </c>
      <c r="I4949" s="31">
        <v>0</v>
      </c>
      <c r="J4949" s="33">
        <v>19822.61</v>
      </c>
      <c r="K4949" s="33">
        <v>14443.19</v>
      </c>
      <c r="L4949" s="31">
        <v>112.97</v>
      </c>
      <c r="M4949" s="31"/>
      <c r="N4949" s="33">
        <v>61889.33</v>
      </c>
      <c r="O4949" s="31">
        <v>-560.87</v>
      </c>
    </row>
    <row r="4950" spans="1:15" x14ac:dyDescent="0.25">
      <c r="A4950" s="30">
        <v>140</v>
      </c>
      <c r="B4950" s="31" t="s">
        <v>130</v>
      </c>
      <c r="C4950" s="31" t="s">
        <v>38</v>
      </c>
      <c r="D4950" s="31">
        <v>7</v>
      </c>
      <c r="E4950" s="31">
        <v>7</v>
      </c>
      <c r="F4950" s="32">
        <v>45870</v>
      </c>
      <c r="G4950" s="33">
        <v>45986.53</v>
      </c>
      <c r="H4950" s="31">
        <v>146</v>
      </c>
      <c r="I4950" s="31">
        <v>225</v>
      </c>
      <c r="J4950" s="33">
        <v>15001.93</v>
      </c>
      <c r="K4950" s="33">
        <v>6584.34</v>
      </c>
      <c r="L4950" s="31">
        <v>300</v>
      </c>
      <c r="M4950" s="31"/>
      <c r="N4950" s="33">
        <v>68243.8</v>
      </c>
      <c r="O4950" s="33">
        <v>-2169.54</v>
      </c>
    </row>
    <row r="4951" spans="1:15" x14ac:dyDescent="0.25">
      <c r="A4951" s="30">
        <v>132</v>
      </c>
      <c r="B4951" s="31" t="s">
        <v>122</v>
      </c>
      <c r="C4951" s="31" t="s">
        <v>38</v>
      </c>
      <c r="D4951" s="31">
        <v>10</v>
      </c>
      <c r="E4951" s="31">
        <v>7</v>
      </c>
      <c r="F4951" s="32">
        <v>45870</v>
      </c>
      <c r="G4951" s="33">
        <v>55011.55</v>
      </c>
      <c r="H4951" s="33">
        <v>3775</v>
      </c>
      <c r="I4951" s="33">
        <v>4020</v>
      </c>
      <c r="J4951" s="33">
        <v>21164.32</v>
      </c>
      <c r="K4951" s="33">
        <v>9188.4</v>
      </c>
      <c r="L4951" s="31">
        <v>281.75</v>
      </c>
      <c r="M4951" s="31"/>
      <c r="N4951" s="33">
        <v>93441.02</v>
      </c>
      <c r="O4951" s="31">
        <v>-145.37</v>
      </c>
    </row>
    <row r="4952" spans="1:15" x14ac:dyDescent="0.25">
      <c r="A4952" s="30">
        <v>90</v>
      </c>
      <c r="B4952" s="31" t="s">
        <v>90</v>
      </c>
      <c r="C4952" s="31" t="s">
        <v>38</v>
      </c>
      <c r="D4952" s="31">
        <v>6</v>
      </c>
      <c r="E4952" s="31">
        <v>7</v>
      </c>
      <c r="F4952" s="32">
        <v>45870</v>
      </c>
      <c r="G4952" s="33">
        <v>51543.199999999997</v>
      </c>
      <c r="H4952" s="33">
        <v>1800</v>
      </c>
      <c r="I4952" s="31">
        <v>670.5</v>
      </c>
      <c r="J4952" s="33">
        <v>22814.06</v>
      </c>
      <c r="K4952" s="33">
        <v>8140.08</v>
      </c>
      <c r="L4952" s="31">
        <v>126</v>
      </c>
      <c r="M4952" s="31"/>
      <c r="N4952" s="33">
        <v>85093.84</v>
      </c>
      <c r="O4952" s="31">
        <v>-250</v>
      </c>
    </row>
    <row r="4953" spans="1:15" x14ac:dyDescent="0.25">
      <c r="A4953" s="30">
        <v>24</v>
      </c>
      <c r="B4953" s="31" t="s">
        <v>39</v>
      </c>
      <c r="C4953" s="31" t="s">
        <v>36</v>
      </c>
      <c r="D4953" s="31">
        <v>6</v>
      </c>
      <c r="E4953" s="31">
        <v>6</v>
      </c>
      <c r="F4953" s="32">
        <v>45870</v>
      </c>
      <c r="G4953" s="33">
        <v>14599.55</v>
      </c>
      <c r="H4953" s="31">
        <v>0</v>
      </c>
      <c r="I4953" s="31">
        <v>246</v>
      </c>
      <c r="J4953" s="33">
        <v>2263.5</v>
      </c>
      <c r="K4953" s="31">
        <v>613.65</v>
      </c>
      <c r="L4953" s="31">
        <v>0</v>
      </c>
      <c r="M4953" s="31"/>
      <c r="N4953" s="33">
        <v>17722.7</v>
      </c>
      <c r="O4953" s="31">
        <v>-318.39999999999998</v>
      </c>
    </row>
    <row r="4954" spans="1:15" x14ac:dyDescent="0.25">
      <c r="A4954" s="30">
        <v>134</v>
      </c>
      <c r="B4954" s="31" t="s">
        <v>114</v>
      </c>
      <c r="C4954" s="31" t="s">
        <v>32</v>
      </c>
      <c r="D4954" s="31">
        <v>9</v>
      </c>
      <c r="E4954" s="31">
        <v>6</v>
      </c>
      <c r="F4954" s="32">
        <v>45870</v>
      </c>
      <c r="G4954" s="33">
        <v>17996</v>
      </c>
      <c r="H4954" s="31">
        <v>0</v>
      </c>
      <c r="I4954" s="31">
        <v>0</v>
      </c>
      <c r="J4954" s="33">
        <v>4588.7299999999996</v>
      </c>
      <c r="K4954" s="33">
        <v>1249.04</v>
      </c>
      <c r="L4954" s="31">
        <v>60</v>
      </c>
      <c r="M4954" s="31"/>
      <c r="N4954" s="33">
        <v>23893.77</v>
      </c>
      <c r="O4954" s="31">
        <v>-554.41</v>
      </c>
    </row>
    <row r="4955" spans="1:15" x14ac:dyDescent="0.25">
      <c r="A4955" s="30">
        <v>84</v>
      </c>
      <c r="B4955" s="31" t="s">
        <v>101</v>
      </c>
      <c r="C4955" s="31" t="s">
        <v>38</v>
      </c>
      <c r="D4955" s="31">
        <v>6</v>
      </c>
      <c r="E4955" s="31">
        <v>7</v>
      </c>
      <c r="F4955" s="32">
        <v>45870</v>
      </c>
      <c r="G4955" s="33">
        <v>24847.32</v>
      </c>
      <c r="H4955" s="31">
        <v>600</v>
      </c>
      <c r="I4955" s="31">
        <v>0</v>
      </c>
      <c r="J4955" s="33">
        <v>6480.05</v>
      </c>
      <c r="K4955" s="33">
        <v>2341</v>
      </c>
      <c r="L4955" s="31">
        <v>95.95</v>
      </c>
      <c r="M4955" s="31"/>
      <c r="N4955" s="33">
        <v>34364.32</v>
      </c>
      <c r="O4955" s="31">
        <v>-285.37</v>
      </c>
    </row>
    <row r="4956" spans="1:15" x14ac:dyDescent="0.25">
      <c r="A4956" s="30">
        <v>110</v>
      </c>
      <c r="B4956" s="31" t="s">
        <v>148</v>
      </c>
      <c r="C4956" s="31" t="s">
        <v>38</v>
      </c>
      <c r="D4956" s="31">
        <v>7</v>
      </c>
      <c r="E4956" s="31">
        <v>7</v>
      </c>
      <c r="F4956" s="32">
        <v>45870</v>
      </c>
      <c r="G4956" s="33">
        <v>22824.16</v>
      </c>
      <c r="H4956" s="31">
        <v>0</v>
      </c>
      <c r="I4956" s="33">
        <v>2620</v>
      </c>
      <c r="J4956" s="33">
        <v>10784.06</v>
      </c>
      <c r="K4956" s="33">
        <v>7776.42</v>
      </c>
      <c r="L4956" s="31">
        <v>379.98</v>
      </c>
      <c r="M4956" s="31"/>
      <c r="N4956" s="33">
        <v>44384.62</v>
      </c>
      <c r="O4956" s="31">
        <v>-170.1</v>
      </c>
    </row>
    <row r="4957" spans="1:15" x14ac:dyDescent="0.25">
      <c r="A4957" s="30">
        <v>54</v>
      </c>
      <c r="B4957" s="31" t="s">
        <v>65</v>
      </c>
      <c r="C4957" s="31" t="s">
        <v>15</v>
      </c>
      <c r="D4957" s="31">
        <v>8</v>
      </c>
      <c r="E4957" s="31">
        <v>6</v>
      </c>
      <c r="F4957" s="32">
        <v>45870</v>
      </c>
      <c r="G4957" s="33">
        <v>7571.42</v>
      </c>
      <c r="H4957" s="31">
        <v>0</v>
      </c>
      <c r="I4957" s="31">
        <v>0</v>
      </c>
      <c r="J4957" s="33">
        <v>1551.75</v>
      </c>
      <c r="K4957" s="31">
        <v>533</v>
      </c>
      <c r="L4957" s="31">
        <v>0</v>
      </c>
      <c r="M4957" s="31"/>
      <c r="N4957" s="33">
        <v>9656.17</v>
      </c>
      <c r="O4957" s="31">
        <v>-164.75</v>
      </c>
    </row>
    <row r="4958" spans="1:15" ht="30" x14ac:dyDescent="0.25">
      <c r="A4958" s="30">
        <v>9</v>
      </c>
      <c r="B4958" s="31" t="s">
        <v>19</v>
      </c>
      <c r="C4958" s="31" t="s">
        <v>20</v>
      </c>
      <c r="D4958" s="31">
        <v>5</v>
      </c>
      <c r="E4958" s="31">
        <v>6</v>
      </c>
      <c r="F4958" s="32">
        <v>45870</v>
      </c>
      <c r="G4958" s="33">
        <v>23720.63</v>
      </c>
      <c r="H4958" s="31">
        <v>0</v>
      </c>
      <c r="I4958" s="31">
        <v>0</v>
      </c>
      <c r="J4958" s="33">
        <v>8671.7000000000007</v>
      </c>
      <c r="K4958" s="33">
        <v>1576.27</v>
      </c>
      <c r="L4958" s="31">
        <v>52.99</v>
      </c>
      <c r="M4958" s="31"/>
      <c r="N4958" s="33">
        <v>34021.589999999997</v>
      </c>
      <c r="O4958" s="31">
        <v>-333.49</v>
      </c>
    </row>
    <row r="4959" spans="1:15" x14ac:dyDescent="0.25">
      <c r="A4959" s="30">
        <v>6</v>
      </c>
      <c r="B4959" s="31" t="s">
        <v>16</v>
      </c>
      <c r="C4959" s="31" t="s">
        <v>15</v>
      </c>
      <c r="D4959" s="31">
        <v>6</v>
      </c>
      <c r="E4959" s="31">
        <v>6</v>
      </c>
      <c r="F4959" s="32">
        <v>45870</v>
      </c>
      <c r="G4959" s="33">
        <v>3010</v>
      </c>
      <c r="H4959" s="31">
        <v>0</v>
      </c>
      <c r="I4959" s="31">
        <v>570</v>
      </c>
      <c r="J4959" s="31">
        <v>612.25</v>
      </c>
      <c r="K4959" s="31">
        <v>79</v>
      </c>
      <c r="L4959" s="31">
        <v>20.99</v>
      </c>
      <c r="M4959" s="31"/>
      <c r="N4959" s="33">
        <v>4292.24</v>
      </c>
      <c r="O4959" s="31">
        <v>0</v>
      </c>
    </row>
    <row r="4960" spans="1:15" x14ac:dyDescent="0.25">
      <c r="A4960" s="30">
        <v>126</v>
      </c>
      <c r="B4960" s="31" t="s">
        <v>106</v>
      </c>
      <c r="C4960" s="31" t="s">
        <v>15</v>
      </c>
      <c r="D4960" s="31">
        <v>8</v>
      </c>
      <c r="E4960" s="31">
        <v>6</v>
      </c>
      <c r="F4960" s="32">
        <v>45870</v>
      </c>
      <c r="G4960" s="33">
        <v>7401.11</v>
      </c>
      <c r="H4960" s="33">
        <v>2275</v>
      </c>
      <c r="I4960" s="31">
        <v>0</v>
      </c>
      <c r="J4960" s="33">
        <v>3413.5</v>
      </c>
      <c r="K4960" s="31">
        <v>993</v>
      </c>
      <c r="L4960" s="31">
        <v>10.99</v>
      </c>
      <c r="M4960" s="31"/>
      <c r="N4960" s="33">
        <v>14093.6</v>
      </c>
      <c r="O4960" s="31">
        <v>-50</v>
      </c>
    </row>
    <row r="4961" spans="1:15" ht="30" x14ac:dyDescent="0.25">
      <c r="A4961" s="30">
        <v>31</v>
      </c>
      <c r="B4961" s="31" t="s">
        <v>45</v>
      </c>
      <c r="C4961" s="31" t="s">
        <v>20</v>
      </c>
      <c r="D4961" s="31">
        <v>7</v>
      </c>
      <c r="E4961" s="31">
        <v>6</v>
      </c>
      <c r="F4961" s="32">
        <v>45870</v>
      </c>
      <c r="G4961" s="33">
        <v>25064.5</v>
      </c>
      <c r="H4961" s="31">
        <v>0</v>
      </c>
      <c r="I4961" s="31">
        <v>0</v>
      </c>
      <c r="J4961" s="33">
        <v>11296.85</v>
      </c>
      <c r="K4961" s="33">
        <v>1694.5</v>
      </c>
      <c r="L4961" s="31">
        <v>98.4</v>
      </c>
      <c r="M4961" s="31"/>
      <c r="N4961" s="33">
        <v>38154.25</v>
      </c>
      <c r="O4961" s="31">
        <v>0</v>
      </c>
    </row>
    <row r="4962" spans="1:15" x14ac:dyDescent="0.25">
      <c r="A4962" s="30">
        <v>62</v>
      </c>
      <c r="B4962" s="31" t="s">
        <v>63</v>
      </c>
      <c r="C4962" s="31" t="s">
        <v>15</v>
      </c>
      <c r="D4962" s="31">
        <v>9</v>
      </c>
      <c r="E4962" s="31">
        <v>6</v>
      </c>
      <c r="F4962" s="32">
        <v>45870</v>
      </c>
      <c r="G4962" s="33">
        <v>7250.25</v>
      </c>
      <c r="H4962" s="33">
        <v>1800</v>
      </c>
      <c r="I4962" s="31">
        <v>550</v>
      </c>
      <c r="J4962" s="33">
        <v>3209.95</v>
      </c>
      <c r="K4962" s="31">
        <v>865.74</v>
      </c>
      <c r="L4962" s="31">
        <v>155.43</v>
      </c>
      <c r="M4962" s="31"/>
      <c r="N4962" s="33">
        <v>13831.37</v>
      </c>
      <c r="O4962" s="31">
        <v>-125.67</v>
      </c>
    </row>
    <row r="4963" spans="1:15" x14ac:dyDescent="0.25">
      <c r="A4963" s="30">
        <v>141</v>
      </c>
      <c r="B4963" s="31" t="s">
        <v>145</v>
      </c>
      <c r="C4963" s="31" t="s">
        <v>32</v>
      </c>
      <c r="D4963" s="31">
        <v>9</v>
      </c>
      <c r="E4963" s="31">
        <v>6</v>
      </c>
      <c r="F4963" s="32">
        <v>45870</v>
      </c>
      <c r="G4963" s="33">
        <v>16653.25</v>
      </c>
      <c r="H4963" s="31">
        <v>0</v>
      </c>
      <c r="I4963" s="31">
        <v>0</v>
      </c>
      <c r="J4963" s="33">
        <v>4286.21</v>
      </c>
      <c r="K4963" s="33">
        <v>1213.98</v>
      </c>
      <c r="L4963" s="31">
        <v>0</v>
      </c>
      <c r="M4963" s="31"/>
      <c r="N4963" s="33">
        <v>22153.439999999999</v>
      </c>
      <c r="O4963" s="31">
        <v>-235</v>
      </c>
    </row>
    <row r="4964" spans="1:15" x14ac:dyDescent="0.25">
      <c r="A4964" s="30">
        <v>125</v>
      </c>
      <c r="B4964" s="31" t="s">
        <v>137</v>
      </c>
      <c r="C4964" s="31" t="s">
        <v>15</v>
      </c>
      <c r="D4964" s="31">
        <v>6</v>
      </c>
      <c r="E4964" s="31">
        <v>7</v>
      </c>
      <c r="F4964" s="32">
        <v>45870</v>
      </c>
      <c r="G4964" s="33">
        <v>16509.93</v>
      </c>
      <c r="H4964" s="33">
        <v>2280</v>
      </c>
      <c r="I4964" s="33">
        <v>1730</v>
      </c>
      <c r="J4964" s="33">
        <v>4441.03</v>
      </c>
      <c r="K4964" s="33">
        <v>2200.4</v>
      </c>
      <c r="L4964" s="31">
        <v>151.43</v>
      </c>
      <c r="M4964" s="31"/>
      <c r="N4964" s="33">
        <v>27312.79</v>
      </c>
      <c r="O4964" s="31">
        <v>-250</v>
      </c>
    </row>
    <row r="4965" spans="1:15" x14ac:dyDescent="0.25">
      <c r="A4965" s="30">
        <v>44</v>
      </c>
      <c r="B4965" s="31" t="s">
        <v>84</v>
      </c>
      <c r="C4965" s="31" t="s">
        <v>15</v>
      </c>
      <c r="D4965" s="31">
        <v>7</v>
      </c>
      <c r="E4965" s="31">
        <v>6</v>
      </c>
      <c r="F4965" s="32">
        <v>45870</v>
      </c>
      <c r="G4965" s="33">
        <v>38810.120000000003</v>
      </c>
      <c r="H4965" s="31">
        <v>0</v>
      </c>
      <c r="I4965" s="31">
        <v>0</v>
      </c>
      <c r="J4965" s="33">
        <v>10156.65</v>
      </c>
      <c r="K4965" s="33">
        <v>1940.98</v>
      </c>
      <c r="L4965" s="31">
        <v>929.97</v>
      </c>
      <c r="M4965" s="31"/>
      <c r="N4965" s="33">
        <v>51837.72</v>
      </c>
      <c r="O4965" s="31">
        <v>-155.97</v>
      </c>
    </row>
    <row r="4966" spans="1:15" x14ac:dyDescent="0.25">
      <c r="A4966" s="30">
        <v>53</v>
      </c>
      <c r="B4966" s="31" t="s">
        <v>66</v>
      </c>
      <c r="C4966" s="31" t="s">
        <v>36</v>
      </c>
      <c r="D4966" s="31">
        <v>6</v>
      </c>
      <c r="E4966" s="31">
        <v>6</v>
      </c>
      <c r="F4966" s="32">
        <v>45870</v>
      </c>
      <c r="G4966" s="33">
        <v>11787.5</v>
      </c>
      <c r="H4966" s="33">
        <v>6725</v>
      </c>
      <c r="I4966" s="31">
        <v>840</v>
      </c>
      <c r="J4966" s="33">
        <v>6327</v>
      </c>
      <c r="K4966" s="33">
        <v>2494</v>
      </c>
      <c r="L4966" s="31">
        <v>0</v>
      </c>
      <c r="M4966" s="31"/>
      <c r="N4966" s="33">
        <v>28173.5</v>
      </c>
      <c r="O4966" s="31">
        <v>-200</v>
      </c>
    </row>
    <row r="4967" spans="1:15" x14ac:dyDescent="0.25">
      <c r="A4967" s="30">
        <v>26</v>
      </c>
      <c r="B4967" s="31" t="s">
        <v>41</v>
      </c>
      <c r="C4967" s="31" t="s">
        <v>15</v>
      </c>
      <c r="D4967" s="31">
        <v>8</v>
      </c>
      <c r="E4967" s="31">
        <v>6</v>
      </c>
      <c r="F4967" s="32">
        <v>45870</v>
      </c>
      <c r="G4967" s="33">
        <v>6912.5</v>
      </c>
      <c r="H4967" s="31">
        <v>0</v>
      </c>
      <c r="I4967" s="31">
        <v>410</v>
      </c>
      <c r="J4967" s="33">
        <v>2007.58</v>
      </c>
      <c r="K4967" s="31">
        <v>725</v>
      </c>
      <c r="L4967" s="31">
        <v>247.96</v>
      </c>
      <c r="M4967" s="31"/>
      <c r="N4967" s="33">
        <v>10303.040000000001</v>
      </c>
      <c r="O4967" s="31">
        <v>-67.5</v>
      </c>
    </row>
    <row r="4968" spans="1:15" x14ac:dyDescent="0.25">
      <c r="A4968" s="30">
        <v>163</v>
      </c>
      <c r="B4968" s="31" t="s">
        <v>155</v>
      </c>
      <c r="C4968" s="31" t="s">
        <v>38</v>
      </c>
      <c r="D4968" s="31">
        <v>7</v>
      </c>
      <c r="E4968" s="31">
        <v>7</v>
      </c>
      <c r="F4968" s="32">
        <v>45870</v>
      </c>
      <c r="G4968" s="33">
        <v>22386.15</v>
      </c>
      <c r="H4968" s="31">
        <v>0</v>
      </c>
      <c r="I4968" s="31">
        <v>0</v>
      </c>
      <c r="J4968" s="33">
        <v>5057.4799999999996</v>
      </c>
      <c r="K4968" s="33">
        <v>2913.37</v>
      </c>
      <c r="L4968" s="31">
        <v>54.97</v>
      </c>
      <c r="M4968" s="31"/>
      <c r="N4968" s="33">
        <v>30411.97</v>
      </c>
      <c r="O4968" s="31">
        <v>-50</v>
      </c>
    </row>
    <row r="4969" spans="1:15" x14ac:dyDescent="0.25">
      <c r="A4969" s="30">
        <v>37</v>
      </c>
      <c r="B4969" s="31" t="s">
        <v>51</v>
      </c>
      <c r="C4969" s="31" t="s">
        <v>36</v>
      </c>
      <c r="D4969" s="31">
        <v>7</v>
      </c>
      <c r="E4969" s="31">
        <v>6</v>
      </c>
      <c r="F4969" s="32">
        <v>45870</v>
      </c>
      <c r="G4969" s="33">
        <v>11410</v>
      </c>
      <c r="H4969" s="31">
        <v>0</v>
      </c>
      <c r="I4969" s="31">
        <v>195</v>
      </c>
      <c r="J4969" s="33">
        <v>3443.25</v>
      </c>
      <c r="K4969" s="33">
        <v>1381</v>
      </c>
      <c r="L4969" s="31">
        <v>0</v>
      </c>
      <c r="M4969" s="31"/>
      <c r="N4969" s="33">
        <v>16429.25</v>
      </c>
      <c r="O4969" s="31">
        <v>-102.89</v>
      </c>
    </row>
    <row r="4970" spans="1:15" ht="30" x14ac:dyDescent="0.25">
      <c r="A4970" s="30">
        <v>109</v>
      </c>
      <c r="B4970" s="31" t="s">
        <v>99</v>
      </c>
      <c r="C4970" s="31" t="s">
        <v>20</v>
      </c>
      <c r="D4970" s="31">
        <v>7</v>
      </c>
      <c r="E4970" s="31">
        <v>6</v>
      </c>
      <c r="F4970" s="32">
        <v>45870</v>
      </c>
      <c r="G4970" s="33">
        <v>33313.5</v>
      </c>
      <c r="H4970" s="31">
        <v>600</v>
      </c>
      <c r="I4970" s="31">
        <v>372</v>
      </c>
      <c r="J4970" s="33">
        <v>11946.25</v>
      </c>
      <c r="K4970" s="33">
        <v>2673.4</v>
      </c>
      <c r="L4970" s="31">
        <v>79.2</v>
      </c>
      <c r="M4970" s="31"/>
      <c r="N4970" s="33">
        <v>48984.35</v>
      </c>
      <c r="O4970" s="31">
        <v>-200</v>
      </c>
    </row>
    <row r="4971" spans="1:15" x14ac:dyDescent="0.25">
      <c r="A4971" s="30">
        <v>47</v>
      </c>
      <c r="B4971" s="31" t="s">
        <v>77</v>
      </c>
      <c r="C4971" s="31" t="s">
        <v>36</v>
      </c>
      <c r="D4971" s="31">
        <v>9</v>
      </c>
      <c r="E4971" s="31">
        <v>6</v>
      </c>
      <c r="F4971" s="32">
        <v>45870</v>
      </c>
      <c r="G4971" s="33">
        <v>27128.11</v>
      </c>
      <c r="H4971" s="33">
        <v>6028</v>
      </c>
      <c r="I4971" s="33">
        <v>10505</v>
      </c>
      <c r="J4971" s="33">
        <v>9178.65</v>
      </c>
      <c r="K4971" s="33">
        <v>4385.05</v>
      </c>
      <c r="L4971" s="33">
        <v>2296.91</v>
      </c>
      <c r="M4971" s="33"/>
      <c r="N4971" s="33">
        <v>59521.72</v>
      </c>
      <c r="O4971" s="33">
        <v>-1085</v>
      </c>
    </row>
    <row r="4972" spans="1:15" x14ac:dyDescent="0.25">
      <c r="A4972" s="30">
        <v>131</v>
      </c>
      <c r="B4972" s="31" t="s">
        <v>108</v>
      </c>
      <c r="C4972" s="31" t="s">
        <v>15</v>
      </c>
      <c r="D4972" s="31">
        <v>7</v>
      </c>
      <c r="E4972" s="31">
        <v>7</v>
      </c>
      <c r="F4972" s="32">
        <v>45870</v>
      </c>
      <c r="G4972" s="33">
        <v>8296.69</v>
      </c>
      <c r="H4972" s="31">
        <v>0</v>
      </c>
      <c r="I4972" s="31">
        <v>0</v>
      </c>
      <c r="J4972" s="33">
        <v>2905.56</v>
      </c>
      <c r="K4972" s="31">
        <v>779.63</v>
      </c>
      <c r="L4972" s="31">
        <v>97.72</v>
      </c>
      <c r="M4972" s="31"/>
      <c r="N4972" s="33">
        <v>12079.6</v>
      </c>
      <c r="O4972" s="31">
        <v>0</v>
      </c>
    </row>
    <row r="4973" spans="1:15" x14ac:dyDescent="0.25">
      <c r="A4973" s="30">
        <v>146</v>
      </c>
      <c r="B4973" s="31" t="s">
        <v>119</v>
      </c>
      <c r="C4973" s="31" t="s">
        <v>15</v>
      </c>
      <c r="D4973" s="31">
        <v>8</v>
      </c>
      <c r="E4973" s="31">
        <v>6</v>
      </c>
      <c r="F4973" s="32">
        <v>45870</v>
      </c>
      <c r="G4973" s="33">
        <v>13529.9</v>
      </c>
      <c r="H4973" s="31">
        <v>0</v>
      </c>
      <c r="I4973" s="31">
        <v>0</v>
      </c>
      <c r="J4973" s="33">
        <v>5805.31</v>
      </c>
      <c r="K4973" s="33">
        <v>1679</v>
      </c>
      <c r="L4973" s="31">
        <v>35</v>
      </c>
      <c r="M4973" s="31"/>
      <c r="N4973" s="33">
        <v>21049.21</v>
      </c>
      <c r="O4973" s="31">
        <v>-305.38</v>
      </c>
    </row>
    <row r="4974" spans="1:15" ht="30" x14ac:dyDescent="0.25">
      <c r="A4974" s="30">
        <v>15</v>
      </c>
      <c r="B4974" s="31" t="s">
        <v>26</v>
      </c>
      <c r="C4974" s="31" t="s">
        <v>20</v>
      </c>
      <c r="D4974" s="31">
        <v>7</v>
      </c>
      <c r="E4974" s="31">
        <v>6</v>
      </c>
      <c r="F4974" s="32">
        <v>45870</v>
      </c>
      <c r="G4974" s="33">
        <v>28956.5</v>
      </c>
      <c r="H4974" s="31">
        <v>0</v>
      </c>
      <c r="I4974" s="33">
        <v>1525</v>
      </c>
      <c r="J4974" s="33">
        <v>11629.45</v>
      </c>
      <c r="K4974" s="33">
        <v>2456.9699999999998</v>
      </c>
      <c r="L4974" s="31">
        <v>245.59</v>
      </c>
      <c r="M4974" s="31"/>
      <c r="N4974" s="33">
        <v>44813.51</v>
      </c>
      <c r="O4974" s="31">
        <v>-150</v>
      </c>
    </row>
    <row r="4975" spans="1:15" x14ac:dyDescent="0.25">
      <c r="A4975" s="30">
        <v>150</v>
      </c>
      <c r="B4975" s="31" t="s">
        <v>153</v>
      </c>
      <c r="C4975" s="31" t="s">
        <v>15</v>
      </c>
      <c r="D4975" s="31">
        <v>8</v>
      </c>
      <c r="E4975" s="31">
        <v>7</v>
      </c>
      <c r="F4975" s="32">
        <v>45870</v>
      </c>
      <c r="G4975" s="33">
        <v>17079.54</v>
      </c>
      <c r="H4975" s="31">
        <v>0</v>
      </c>
      <c r="I4975" s="33">
        <v>1050</v>
      </c>
      <c r="J4975" s="33">
        <v>9027.0400000000009</v>
      </c>
      <c r="K4975" s="33">
        <v>5380.23</v>
      </c>
      <c r="L4975" s="31">
        <v>338.5</v>
      </c>
      <c r="M4975" s="31"/>
      <c r="N4975" s="33">
        <v>32875.31</v>
      </c>
      <c r="O4975" s="31">
        <v>-177.74</v>
      </c>
    </row>
    <row r="4976" spans="1:15" x14ac:dyDescent="0.25">
      <c r="A4976" s="30">
        <v>116</v>
      </c>
      <c r="B4976" s="31" t="s">
        <v>129</v>
      </c>
      <c r="C4976" s="31" t="s">
        <v>15</v>
      </c>
      <c r="D4976" s="31">
        <v>8</v>
      </c>
      <c r="E4976" s="31">
        <v>6</v>
      </c>
      <c r="F4976" s="32">
        <v>45870</v>
      </c>
      <c r="G4976" s="33">
        <v>7487.5</v>
      </c>
      <c r="H4976" s="31">
        <v>0</v>
      </c>
      <c r="I4976" s="31">
        <v>100</v>
      </c>
      <c r="J4976" s="33">
        <v>2117</v>
      </c>
      <c r="K4976" s="31">
        <v>769</v>
      </c>
      <c r="L4976" s="31">
        <v>0</v>
      </c>
      <c r="M4976" s="31"/>
      <c r="N4976" s="33">
        <v>10473.5</v>
      </c>
      <c r="O4976" s="31">
        <v>-50</v>
      </c>
    </row>
    <row r="4977" spans="1:15" x14ac:dyDescent="0.25">
      <c r="A4977" s="30">
        <v>80</v>
      </c>
      <c r="B4977" s="31" t="s">
        <v>94</v>
      </c>
      <c r="C4977" s="31" t="s">
        <v>15</v>
      </c>
      <c r="D4977" s="31">
        <v>7</v>
      </c>
      <c r="E4977" s="31">
        <v>7</v>
      </c>
      <c r="F4977" s="32">
        <v>45870</v>
      </c>
      <c r="G4977" s="33">
        <v>8801.34</v>
      </c>
      <c r="H4977" s="31">
        <v>327.11</v>
      </c>
      <c r="I4977" s="31">
        <v>0</v>
      </c>
      <c r="J4977" s="33">
        <v>5689.08</v>
      </c>
      <c r="K4977" s="33">
        <v>1624.08</v>
      </c>
      <c r="L4977" s="31">
        <v>0</v>
      </c>
      <c r="M4977" s="31"/>
      <c r="N4977" s="33">
        <v>16441.61</v>
      </c>
      <c r="O4977" s="31">
        <v>-224.33</v>
      </c>
    </row>
    <row r="4978" spans="1:15" x14ac:dyDescent="0.25">
      <c r="A4978" s="30">
        <v>65</v>
      </c>
      <c r="B4978" s="31" t="s">
        <v>82</v>
      </c>
      <c r="C4978" s="31" t="s">
        <v>15</v>
      </c>
      <c r="D4978" s="31">
        <v>8</v>
      </c>
      <c r="E4978" s="31">
        <v>6</v>
      </c>
      <c r="F4978" s="32">
        <v>45870</v>
      </c>
      <c r="G4978" s="33">
        <v>9695</v>
      </c>
      <c r="H4978" s="31">
        <v>0</v>
      </c>
      <c r="I4978" s="31">
        <v>0</v>
      </c>
      <c r="J4978" s="33">
        <v>3327</v>
      </c>
      <c r="K4978" s="31">
        <v>887</v>
      </c>
      <c r="L4978" s="31">
        <v>0</v>
      </c>
      <c r="M4978" s="31"/>
      <c r="N4978" s="33">
        <v>13909</v>
      </c>
      <c r="O4978" s="31">
        <v>-110</v>
      </c>
    </row>
    <row r="4979" spans="1:15" x14ac:dyDescent="0.25">
      <c r="A4979" s="30">
        <v>86</v>
      </c>
      <c r="B4979" s="31" t="s">
        <v>104</v>
      </c>
      <c r="C4979" s="31" t="s">
        <v>105</v>
      </c>
      <c r="D4979" s="31">
        <v>7</v>
      </c>
      <c r="E4979" s="31">
        <v>7</v>
      </c>
      <c r="F4979" s="32">
        <v>45870</v>
      </c>
      <c r="G4979" s="33">
        <v>50754.7</v>
      </c>
      <c r="H4979" s="33">
        <v>1762.25</v>
      </c>
      <c r="I4979" s="31">
        <v>90</v>
      </c>
      <c r="J4979" s="33">
        <v>16123.93</v>
      </c>
      <c r="K4979" s="33">
        <v>8573.02</v>
      </c>
      <c r="L4979" s="33">
        <v>3447.99</v>
      </c>
      <c r="M4979" s="33"/>
      <c r="N4979" s="33">
        <v>80751.89</v>
      </c>
      <c r="O4979" s="31">
        <v>-428.96</v>
      </c>
    </row>
    <row r="4980" spans="1:15" x14ac:dyDescent="0.25">
      <c r="A4980" s="30">
        <v>136</v>
      </c>
      <c r="B4980" s="31" t="s">
        <v>134</v>
      </c>
      <c r="C4980" s="31" t="s">
        <v>32</v>
      </c>
      <c r="D4980" s="31">
        <v>8</v>
      </c>
      <c r="E4980" s="31">
        <v>7</v>
      </c>
      <c r="F4980" s="32">
        <v>45870</v>
      </c>
      <c r="G4980" s="33">
        <v>25814.39</v>
      </c>
      <c r="H4980" s="33">
        <v>3613.75</v>
      </c>
      <c r="I4980" s="31">
        <v>335</v>
      </c>
      <c r="J4980" s="33">
        <v>19032.77</v>
      </c>
      <c r="K4980" s="33">
        <v>21006.28</v>
      </c>
      <c r="L4980" s="31">
        <v>0</v>
      </c>
      <c r="M4980" s="31"/>
      <c r="N4980" s="33">
        <v>69802.19</v>
      </c>
      <c r="O4980" s="31">
        <v>-339.36</v>
      </c>
    </row>
    <row r="4981" spans="1:15" x14ac:dyDescent="0.25">
      <c r="A4981" s="30">
        <v>38</v>
      </c>
      <c r="B4981" s="31" t="s">
        <v>53</v>
      </c>
      <c r="C4981" s="31" t="s">
        <v>15</v>
      </c>
      <c r="D4981" s="31">
        <v>8</v>
      </c>
      <c r="E4981" s="31">
        <v>6</v>
      </c>
      <c r="F4981" s="32">
        <v>45870</v>
      </c>
      <c r="G4981" s="33">
        <v>4805.25</v>
      </c>
      <c r="H4981" s="31">
        <v>0</v>
      </c>
      <c r="I4981" s="31">
        <v>750</v>
      </c>
      <c r="J4981" s="33">
        <v>1750.95</v>
      </c>
      <c r="K4981" s="31">
        <v>408</v>
      </c>
      <c r="L4981" s="31">
        <v>38.99</v>
      </c>
      <c r="M4981" s="31"/>
      <c r="N4981" s="33">
        <v>7753.19</v>
      </c>
      <c r="O4981" s="31">
        <v>0</v>
      </c>
    </row>
    <row r="4982" spans="1:15" x14ac:dyDescent="0.25">
      <c r="A4982" s="30">
        <v>93</v>
      </c>
      <c r="B4982" s="31" t="s">
        <v>100</v>
      </c>
      <c r="C4982" s="31" t="s">
        <v>15</v>
      </c>
      <c r="D4982" s="31">
        <v>8</v>
      </c>
      <c r="E4982" s="31">
        <v>6</v>
      </c>
      <c r="F4982" s="32">
        <v>45901</v>
      </c>
      <c r="G4982" s="33">
        <v>11464.22</v>
      </c>
      <c r="H4982" s="31">
        <v>698</v>
      </c>
      <c r="I4982" s="31">
        <v>0</v>
      </c>
      <c r="J4982" s="33">
        <v>1893.81</v>
      </c>
      <c r="K4982" s="31">
        <v>956.5</v>
      </c>
      <c r="L4982" s="31">
        <v>0</v>
      </c>
      <c r="M4982" s="31"/>
      <c r="N4982" s="33">
        <v>15012.53</v>
      </c>
      <c r="O4982" s="31">
        <v>-159.28</v>
      </c>
    </row>
    <row r="4983" spans="1:15" ht="30" x14ac:dyDescent="0.25">
      <c r="A4983" s="30">
        <v>87</v>
      </c>
      <c r="B4983" s="31" t="s">
        <v>81</v>
      </c>
      <c r="C4983" s="31" t="s">
        <v>20</v>
      </c>
      <c r="D4983" s="31">
        <v>8</v>
      </c>
      <c r="E4983" s="31">
        <v>7</v>
      </c>
      <c r="F4983" s="32">
        <v>45901</v>
      </c>
      <c r="G4983" s="33">
        <v>17020.97</v>
      </c>
      <c r="H4983" s="31">
        <v>0</v>
      </c>
      <c r="I4983" s="33">
        <v>2115</v>
      </c>
      <c r="J4983" s="33">
        <v>3532.59</v>
      </c>
      <c r="K4983" s="33">
        <v>2138.86</v>
      </c>
      <c r="L4983" s="31">
        <v>449</v>
      </c>
      <c r="M4983" s="31"/>
      <c r="N4983" s="33">
        <v>25256.42</v>
      </c>
      <c r="O4983" s="31">
        <v>-65</v>
      </c>
    </row>
    <row r="4984" spans="1:15" x14ac:dyDescent="0.25">
      <c r="A4984" s="30">
        <v>42</v>
      </c>
      <c r="B4984" s="31" t="s">
        <v>60</v>
      </c>
      <c r="C4984" s="31" t="s">
        <v>15</v>
      </c>
      <c r="D4984" s="31">
        <v>8</v>
      </c>
      <c r="E4984" s="31">
        <v>6</v>
      </c>
      <c r="F4984" s="32">
        <v>45901</v>
      </c>
      <c r="G4984" s="33">
        <v>2869</v>
      </c>
      <c r="H4984" s="31">
        <v>0</v>
      </c>
      <c r="I4984" s="31">
        <v>0</v>
      </c>
      <c r="J4984" s="33">
        <v>1752.5</v>
      </c>
      <c r="K4984" s="31">
        <v>116.25</v>
      </c>
      <c r="L4984" s="31">
        <v>0</v>
      </c>
      <c r="M4984" s="31"/>
      <c r="N4984" s="33">
        <v>4737.75</v>
      </c>
      <c r="O4984" s="31">
        <v>-100</v>
      </c>
    </row>
    <row r="4985" spans="1:15" x14ac:dyDescent="0.25">
      <c r="A4985" s="30">
        <v>168</v>
      </c>
      <c r="B4985" s="31" t="s">
        <v>147</v>
      </c>
      <c r="C4985" s="31" t="s">
        <v>15</v>
      </c>
      <c r="D4985" s="31">
        <v>7</v>
      </c>
      <c r="E4985" s="31">
        <v>7</v>
      </c>
      <c r="F4985" s="32">
        <v>45901</v>
      </c>
      <c r="G4985" s="33">
        <v>7471.25</v>
      </c>
      <c r="H4985" s="31">
        <v>0</v>
      </c>
      <c r="I4985" s="33">
        <v>1982.76</v>
      </c>
      <c r="J4985" s="33">
        <v>2466</v>
      </c>
      <c r="K4985" s="33">
        <v>1044.5</v>
      </c>
      <c r="L4985" s="31">
        <v>140</v>
      </c>
      <c r="M4985" s="31"/>
      <c r="N4985" s="33">
        <v>13104.51</v>
      </c>
      <c r="O4985" s="31">
        <v>0</v>
      </c>
    </row>
    <row r="4986" spans="1:15" x14ac:dyDescent="0.25">
      <c r="A4986" s="30">
        <v>57</v>
      </c>
      <c r="B4986" s="31" t="s">
        <v>86</v>
      </c>
      <c r="C4986" s="31" t="s">
        <v>15</v>
      </c>
      <c r="D4986" s="31">
        <v>7</v>
      </c>
      <c r="E4986" s="31">
        <v>6</v>
      </c>
      <c r="F4986" s="32">
        <v>45901</v>
      </c>
      <c r="G4986" s="33">
        <v>19131.45</v>
      </c>
      <c r="H4986" s="33">
        <v>9486.59</v>
      </c>
      <c r="I4986" s="31">
        <v>0</v>
      </c>
      <c r="J4986" s="33">
        <v>12454.24</v>
      </c>
      <c r="K4986" s="33">
        <v>1648.88</v>
      </c>
      <c r="L4986" s="31">
        <v>321.64</v>
      </c>
      <c r="M4986" s="31"/>
      <c r="N4986" s="33">
        <v>43042.8</v>
      </c>
      <c r="O4986" s="31">
        <v>-100</v>
      </c>
    </row>
    <row r="4987" spans="1:15" x14ac:dyDescent="0.25">
      <c r="A4987" s="30">
        <v>74</v>
      </c>
      <c r="B4987" s="31" t="s">
        <v>80</v>
      </c>
      <c r="C4987" s="31" t="s">
        <v>36</v>
      </c>
      <c r="D4987" s="31">
        <v>8</v>
      </c>
      <c r="E4987" s="31">
        <v>7</v>
      </c>
      <c r="F4987" s="32">
        <v>45901</v>
      </c>
      <c r="G4987" s="33">
        <v>13665</v>
      </c>
      <c r="H4987" s="31">
        <v>0</v>
      </c>
      <c r="I4987" s="31">
        <v>410</v>
      </c>
      <c r="J4987" s="33">
        <v>1874</v>
      </c>
      <c r="K4987" s="31">
        <v>637</v>
      </c>
      <c r="L4987" s="31">
        <v>185.4</v>
      </c>
      <c r="M4987" s="31"/>
      <c r="N4987" s="33">
        <v>16771.400000000001</v>
      </c>
      <c r="O4987" s="31">
        <v>-748.46</v>
      </c>
    </row>
    <row r="4988" spans="1:15" x14ac:dyDescent="0.25">
      <c r="A4988" s="30">
        <v>76</v>
      </c>
      <c r="B4988" s="31" t="s">
        <v>74</v>
      </c>
      <c r="C4988" s="31" t="s">
        <v>15</v>
      </c>
      <c r="D4988" s="31">
        <v>7</v>
      </c>
      <c r="E4988" s="31">
        <v>6</v>
      </c>
      <c r="F4988" s="32">
        <v>45901</v>
      </c>
      <c r="G4988" s="33">
        <v>12567.5</v>
      </c>
      <c r="H4988" s="33">
        <v>9800</v>
      </c>
      <c r="I4988" s="31">
        <v>0</v>
      </c>
      <c r="J4988" s="33">
        <v>5400.02</v>
      </c>
      <c r="K4988" s="31">
        <v>541</v>
      </c>
      <c r="L4988" s="31">
        <v>5.5</v>
      </c>
      <c r="M4988" s="31"/>
      <c r="N4988" s="33">
        <v>28314.02</v>
      </c>
      <c r="O4988" s="31">
        <v>0</v>
      </c>
    </row>
    <row r="4989" spans="1:15" x14ac:dyDescent="0.25">
      <c r="A4989" s="30">
        <v>144</v>
      </c>
      <c r="B4989" s="31" t="s">
        <v>142</v>
      </c>
      <c r="C4989" s="31" t="s">
        <v>32</v>
      </c>
      <c r="D4989" s="31">
        <v>8</v>
      </c>
      <c r="E4989" s="31">
        <v>7</v>
      </c>
      <c r="F4989" s="32">
        <v>45901</v>
      </c>
      <c r="G4989" s="33">
        <v>15281.35</v>
      </c>
      <c r="H4989" s="31">
        <v>0</v>
      </c>
      <c r="I4989" s="31">
        <v>150</v>
      </c>
      <c r="J4989" s="33">
        <v>5773.22</v>
      </c>
      <c r="K4989" s="33">
        <v>3493.73</v>
      </c>
      <c r="L4989" s="31">
        <v>387.25</v>
      </c>
      <c r="M4989" s="31"/>
      <c r="N4989" s="33">
        <v>25085.55</v>
      </c>
      <c r="O4989" s="31">
        <v>-419.55</v>
      </c>
    </row>
    <row r="4990" spans="1:15" x14ac:dyDescent="0.25">
      <c r="A4990" s="30">
        <v>71</v>
      </c>
      <c r="B4990" s="31" t="s">
        <v>73</v>
      </c>
      <c r="C4990" s="31" t="s">
        <v>15</v>
      </c>
      <c r="D4990" s="31">
        <v>7</v>
      </c>
      <c r="E4990" s="31">
        <v>6</v>
      </c>
      <c r="F4990" s="32">
        <v>45901</v>
      </c>
      <c r="G4990" s="33">
        <v>5896.23</v>
      </c>
      <c r="H4990" s="31">
        <v>975</v>
      </c>
      <c r="I4990" s="31">
        <v>270</v>
      </c>
      <c r="J4990" s="33">
        <v>2228.02</v>
      </c>
      <c r="K4990" s="31">
        <v>985.75</v>
      </c>
      <c r="L4990" s="31">
        <v>14.99</v>
      </c>
      <c r="M4990" s="31"/>
      <c r="N4990" s="33">
        <v>10369.99</v>
      </c>
      <c r="O4990" s="31">
        <v>-87.08</v>
      </c>
    </row>
    <row r="4991" spans="1:15" x14ac:dyDescent="0.25">
      <c r="A4991" s="30">
        <v>68</v>
      </c>
      <c r="B4991" s="31" t="s">
        <v>72</v>
      </c>
      <c r="C4991" s="31" t="s">
        <v>32</v>
      </c>
      <c r="D4991" s="31">
        <v>6</v>
      </c>
      <c r="E4991" s="31">
        <v>7</v>
      </c>
      <c r="F4991" s="32">
        <v>45901</v>
      </c>
      <c r="G4991" s="33">
        <v>14897.25</v>
      </c>
      <c r="H4991" s="33">
        <v>1990</v>
      </c>
      <c r="I4991" s="31">
        <v>0</v>
      </c>
      <c r="J4991" s="33">
        <v>3849.2</v>
      </c>
      <c r="K4991" s="31">
        <v>778</v>
      </c>
      <c r="L4991" s="31">
        <v>33.99</v>
      </c>
      <c r="M4991" s="31"/>
      <c r="N4991" s="33">
        <v>21548.44</v>
      </c>
      <c r="O4991" s="31">
        <v>-300</v>
      </c>
    </row>
    <row r="4992" spans="1:15" x14ac:dyDescent="0.25">
      <c r="A4992" s="30">
        <v>45</v>
      </c>
      <c r="B4992" s="31" t="s">
        <v>126</v>
      </c>
      <c r="C4992" s="31" t="s">
        <v>15</v>
      </c>
      <c r="D4992" s="31">
        <v>7</v>
      </c>
      <c r="E4992" s="31">
        <v>6</v>
      </c>
      <c r="F4992" s="32">
        <v>45901</v>
      </c>
      <c r="G4992" s="33">
        <v>16033</v>
      </c>
      <c r="H4992" s="31">
        <v>0</v>
      </c>
      <c r="I4992" s="31">
        <v>0</v>
      </c>
      <c r="J4992" s="33">
        <v>6558</v>
      </c>
      <c r="K4992" s="33">
        <v>1937.5</v>
      </c>
      <c r="L4992" s="31">
        <v>4.99</v>
      </c>
      <c r="M4992" s="31"/>
      <c r="N4992" s="33">
        <v>24533.49</v>
      </c>
      <c r="O4992" s="31">
        <v>-129.24</v>
      </c>
    </row>
    <row r="4993" spans="1:15" x14ac:dyDescent="0.25">
      <c r="A4993" s="30">
        <v>155</v>
      </c>
      <c r="B4993" s="31" t="s">
        <v>143</v>
      </c>
      <c r="C4993" s="31" t="s">
        <v>15</v>
      </c>
      <c r="D4993" s="31">
        <v>8</v>
      </c>
      <c r="E4993" s="31">
        <v>7</v>
      </c>
      <c r="F4993" s="32">
        <v>45901</v>
      </c>
      <c r="G4993" s="33">
        <v>7359.71</v>
      </c>
      <c r="H4993" s="31">
        <v>0</v>
      </c>
      <c r="I4993" s="31">
        <v>419</v>
      </c>
      <c r="J4993" s="33">
        <v>2158.4499999999998</v>
      </c>
      <c r="K4993" s="33">
        <v>1150.0999999999999</v>
      </c>
      <c r="L4993" s="31">
        <v>135.5</v>
      </c>
      <c r="M4993" s="31"/>
      <c r="N4993" s="33">
        <v>11222.76</v>
      </c>
      <c r="O4993" s="31">
        <v>-95.75</v>
      </c>
    </row>
    <row r="4994" spans="1:15" x14ac:dyDescent="0.25">
      <c r="A4994" s="30">
        <v>69</v>
      </c>
      <c r="B4994" s="31" t="s">
        <v>76</v>
      </c>
      <c r="C4994" s="31" t="s">
        <v>15</v>
      </c>
      <c r="D4994" s="31">
        <v>7</v>
      </c>
      <c r="E4994" s="31">
        <v>6</v>
      </c>
      <c r="F4994" s="32">
        <v>45901</v>
      </c>
      <c r="G4994" s="33">
        <v>15171.37</v>
      </c>
      <c r="H4994" s="31">
        <v>0</v>
      </c>
      <c r="I4994" s="31">
        <v>0</v>
      </c>
      <c r="J4994" s="33">
        <v>4797.74</v>
      </c>
      <c r="K4994" s="33">
        <v>1741.66</v>
      </c>
      <c r="L4994" s="33">
        <v>1569.35</v>
      </c>
      <c r="M4994" s="33"/>
      <c r="N4994" s="33">
        <v>23280.12</v>
      </c>
      <c r="O4994" s="31">
        <v>10</v>
      </c>
    </row>
    <row r="4995" spans="1:15" x14ac:dyDescent="0.25">
      <c r="A4995" s="30">
        <v>25</v>
      </c>
      <c r="B4995" s="31" t="s">
        <v>40</v>
      </c>
      <c r="C4995" s="31" t="s">
        <v>38</v>
      </c>
      <c r="D4995" s="31">
        <v>6</v>
      </c>
      <c r="E4995" s="31">
        <v>6</v>
      </c>
      <c r="F4995" s="32">
        <v>45901</v>
      </c>
      <c r="G4995" s="33">
        <v>25516.65</v>
      </c>
      <c r="H4995" s="33">
        <v>11808.62</v>
      </c>
      <c r="I4995" s="31">
        <v>75</v>
      </c>
      <c r="J4995" s="33">
        <v>8910.83</v>
      </c>
      <c r="K4995" s="33">
        <v>1490.14</v>
      </c>
      <c r="L4995" s="31">
        <v>28.53</v>
      </c>
      <c r="M4995" s="31"/>
      <c r="N4995" s="33">
        <v>47829.77</v>
      </c>
      <c r="O4995" s="31">
        <v>-75</v>
      </c>
    </row>
    <row r="4996" spans="1:15" x14ac:dyDescent="0.25">
      <c r="A4996" s="30">
        <v>147</v>
      </c>
      <c r="B4996" s="31" t="s">
        <v>136</v>
      </c>
      <c r="C4996" s="31" t="s">
        <v>105</v>
      </c>
      <c r="D4996" s="31">
        <v>8</v>
      </c>
      <c r="E4996" s="31">
        <v>7</v>
      </c>
      <c r="F4996" s="32">
        <v>45901</v>
      </c>
      <c r="G4996" s="33">
        <v>36987.24</v>
      </c>
      <c r="H4996" s="33">
        <v>18850</v>
      </c>
      <c r="I4996" s="33">
        <v>2405</v>
      </c>
      <c r="J4996" s="33">
        <v>16745.080000000002</v>
      </c>
      <c r="K4996" s="33">
        <v>6783.59</v>
      </c>
      <c r="L4996" s="31">
        <v>209</v>
      </c>
      <c r="M4996" s="31"/>
      <c r="N4996" s="33">
        <v>81979.91</v>
      </c>
      <c r="O4996" s="31">
        <v>-658.78</v>
      </c>
    </row>
    <row r="4997" spans="1:15" x14ac:dyDescent="0.25">
      <c r="A4997" s="30">
        <v>29</v>
      </c>
      <c r="B4997" s="31" t="s">
        <v>47</v>
      </c>
      <c r="C4997" s="31" t="s">
        <v>15</v>
      </c>
      <c r="D4997" s="31">
        <v>7</v>
      </c>
      <c r="E4997" s="31">
        <v>6</v>
      </c>
      <c r="F4997" s="32">
        <v>45901</v>
      </c>
      <c r="G4997" s="33">
        <v>5380.87</v>
      </c>
      <c r="H4997" s="33">
        <v>26400</v>
      </c>
      <c r="I4997" s="31">
        <v>140</v>
      </c>
      <c r="J4997" s="33">
        <v>4037.05</v>
      </c>
      <c r="K4997" s="33">
        <v>1173</v>
      </c>
      <c r="L4997" s="31">
        <v>225.48</v>
      </c>
      <c r="M4997" s="31"/>
      <c r="N4997" s="33">
        <v>37356.400000000001</v>
      </c>
      <c r="O4997" s="31">
        <v>-53.61</v>
      </c>
    </row>
    <row r="4998" spans="1:15" x14ac:dyDescent="0.25">
      <c r="A4998" s="30">
        <v>146</v>
      </c>
      <c r="B4998" s="31" t="s">
        <v>119</v>
      </c>
      <c r="C4998" s="31" t="s">
        <v>15</v>
      </c>
      <c r="D4998" s="31">
        <v>8</v>
      </c>
      <c r="E4998" s="31">
        <v>6</v>
      </c>
      <c r="F4998" s="32">
        <v>45901</v>
      </c>
      <c r="G4998" s="33">
        <v>12742.2</v>
      </c>
      <c r="H4998" s="31">
        <v>0</v>
      </c>
      <c r="I4998" s="31">
        <v>0</v>
      </c>
      <c r="J4998" s="33">
        <v>7488.25</v>
      </c>
      <c r="K4998" s="33">
        <v>1007</v>
      </c>
      <c r="L4998" s="31">
        <v>0</v>
      </c>
      <c r="M4998" s="31"/>
      <c r="N4998" s="33">
        <v>21237.45</v>
      </c>
      <c r="O4998" s="31">
        <v>-212.21</v>
      </c>
    </row>
    <row r="4999" spans="1:15" x14ac:dyDescent="0.25">
      <c r="A4999" s="30">
        <v>16</v>
      </c>
      <c r="B4999" s="31" t="s">
        <v>27</v>
      </c>
      <c r="C4999" s="31" t="s">
        <v>15</v>
      </c>
      <c r="D4999" s="31">
        <v>7</v>
      </c>
      <c r="E4999" s="31">
        <v>7</v>
      </c>
      <c r="F4999" s="32">
        <v>45901</v>
      </c>
      <c r="G4999" s="33">
        <v>11321.69</v>
      </c>
      <c r="H4999" s="31">
        <v>0</v>
      </c>
      <c r="I4999" s="31">
        <v>545</v>
      </c>
      <c r="J4999" s="33">
        <v>3891.29</v>
      </c>
      <c r="K4999" s="33">
        <v>2431.9</v>
      </c>
      <c r="L4999" s="31">
        <v>408.84</v>
      </c>
      <c r="M4999" s="31"/>
      <c r="N4999" s="33">
        <v>18598.72</v>
      </c>
      <c r="O4999" s="31">
        <v>-100</v>
      </c>
    </row>
    <row r="5000" spans="1:15" x14ac:dyDescent="0.25">
      <c r="A5000" s="30">
        <v>12</v>
      </c>
      <c r="B5000" s="31" t="s">
        <v>23</v>
      </c>
      <c r="C5000" s="31" t="s">
        <v>15</v>
      </c>
      <c r="D5000" s="31">
        <v>6</v>
      </c>
      <c r="E5000" s="31">
        <v>6</v>
      </c>
      <c r="F5000" s="32">
        <v>45901</v>
      </c>
      <c r="G5000" s="33">
        <v>3675.68</v>
      </c>
      <c r="H5000" s="33">
        <v>16590</v>
      </c>
      <c r="I5000" s="31">
        <v>0</v>
      </c>
      <c r="J5000" s="31">
        <v>676.57</v>
      </c>
      <c r="K5000" s="31">
        <v>171.23</v>
      </c>
      <c r="L5000" s="31">
        <v>0.15</v>
      </c>
      <c r="M5000" s="31"/>
      <c r="N5000" s="33">
        <v>21113.63</v>
      </c>
      <c r="O5000" s="31">
        <v>0</v>
      </c>
    </row>
    <row r="5001" spans="1:15" x14ac:dyDescent="0.25">
      <c r="A5001" s="30">
        <v>28</v>
      </c>
      <c r="B5001" s="31" t="s">
        <v>46</v>
      </c>
      <c r="C5001" s="31" t="s">
        <v>15</v>
      </c>
      <c r="D5001" s="31">
        <v>8</v>
      </c>
      <c r="E5001" s="31">
        <v>6</v>
      </c>
      <c r="F5001" s="32">
        <v>45901</v>
      </c>
      <c r="G5001" s="33">
        <v>3235</v>
      </c>
      <c r="H5001" s="33">
        <v>8700</v>
      </c>
      <c r="I5001" s="31">
        <v>0</v>
      </c>
      <c r="J5001" s="33">
        <v>1257</v>
      </c>
      <c r="K5001" s="31">
        <v>407.5</v>
      </c>
      <c r="L5001" s="31">
        <v>60</v>
      </c>
      <c r="M5001" s="31"/>
      <c r="N5001" s="33">
        <v>13659.5</v>
      </c>
      <c r="O5001" s="31">
        <v>0</v>
      </c>
    </row>
    <row r="5002" spans="1:15" x14ac:dyDescent="0.25">
      <c r="A5002" s="30">
        <v>103</v>
      </c>
      <c r="B5002" s="31" t="s">
        <v>156</v>
      </c>
      <c r="C5002" s="31" t="s">
        <v>15</v>
      </c>
      <c r="D5002" s="31">
        <v>8</v>
      </c>
      <c r="E5002" s="31">
        <v>7</v>
      </c>
      <c r="F5002" s="32">
        <v>45901</v>
      </c>
      <c r="G5002" s="33">
        <v>2838.5</v>
      </c>
      <c r="H5002" s="31">
        <v>0</v>
      </c>
      <c r="I5002" s="31">
        <v>0</v>
      </c>
      <c r="J5002" s="33">
        <v>1558.11</v>
      </c>
      <c r="K5002" s="31">
        <v>553.25</v>
      </c>
      <c r="L5002" s="31">
        <v>0</v>
      </c>
      <c r="M5002" s="31"/>
      <c r="N5002" s="33">
        <v>4949.8599999999997</v>
      </c>
      <c r="O5002" s="31">
        <v>0</v>
      </c>
    </row>
    <row r="5003" spans="1:15" x14ac:dyDescent="0.25">
      <c r="A5003" s="30">
        <v>83</v>
      </c>
      <c r="B5003" s="31" t="s">
        <v>62</v>
      </c>
      <c r="C5003" s="31" t="s">
        <v>15</v>
      </c>
      <c r="D5003" s="31">
        <v>6</v>
      </c>
      <c r="E5003" s="31">
        <v>4.5</v>
      </c>
      <c r="F5003" s="32">
        <v>45901</v>
      </c>
      <c r="G5003" s="33">
        <v>6103.5</v>
      </c>
      <c r="H5003" s="33">
        <v>7160</v>
      </c>
      <c r="I5003" s="33">
        <v>1837.5</v>
      </c>
      <c r="J5003" s="33">
        <v>2350.25</v>
      </c>
      <c r="K5003" s="31">
        <v>590</v>
      </c>
      <c r="L5003" s="31">
        <v>0</v>
      </c>
      <c r="M5003" s="31"/>
      <c r="N5003" s="33">
        <v>18041.25</v>
      </c>
      <c r="O5003" s="31">
        <v>-50</v>
      </c>
    </row>
    <row r="5004" spans="1:15" x14ac:dyDescent="0.25">
      <c r="A5004" s="30">
        <v>33</v>
      </c>
      <c r="B5004" s="31" t="s">
        <v>44</v>
      </c>
      <c r="C5004" s="31" t="s">
        <v>32</v>
      </c>
      <c r="D5004" s="31">
        <v>6</v>
      </c>
      <c r="E5004" s="31">
        <v>6</v>
      </c>
      <c r="F5004" s="32">
        <v>45901</v>
      </c>
      <c r="G5004" s="33">
        <v>10921.73</v>
      </c>
      <c r="H5004" s="33">
        <v>1700</v>
      </c>
      <c r="I5004" s="31">
        <v>0</v>
      </c>
      <c r="J5004" s="33">
        <v>2029.67</v>
      </c>
      <c r="K5004" s="31">
        <v>599</v>
      </c>
      <c r="L5004" s="31">
        <v>0</v>
      </c>
      <c r="M5004" s="31"/>
      <c r="N5004" s="33">
        <v>15250.4</v>
      </c>
      <c r="O5004" s="31">
        <v>-50</v>
      </c>
    </row>
    <row r="5005" spans="1:15" x14ac:dyDescent="0.25">
      <c r="A5005" s="30">
        <v>96</v>
      </c>
      <c r="B5005" s="31" t="s">
        <v>110</v>
      </c>
      <c r="C5005" s="31" t="s">
        <v>32</v>
      </c>
      <c r="D5005" s="31">
        <v>8</v>
      </c>
      <c r="E5005" s="31">
        <v>7</v>
      </c>
      <c r="F5005" s="32">
        <v>45901</v>
      </c>
      <c r="G5005" s="33">
        <v>20885.03</v>
      </c>
      <c r="H5005" s="31">
        <v>0</v>
      </c>
      <c r="I5005" s="31">
        <v>0</v>
      </c>
      <c r="J5005" s="33">
        <v>4870.5</v>
      </c>
      <c r="K5005" s="33">
        <v>2000.75</v>
      </c>
      <c r="L5005" s="33">
        <v>1826</v>
      </c>
      <c r="M5005" s="33"/>
      <c r="N5005" s="33">
        <v>29582.28</v>
      </c>
      <c r="O5005" s="31">
        <v>0</v>
      </c>
    </row>
    <row r="5006" spans="1:15" x14ac:dyDescent="0.25">
      <c r="A5006" s="30">
        <v>123</v>
      </c>
      <c r="B5006" s="31" t="s">
        <v>125</v>
      </c>
      <c r="C5006" s="31" t="s">
        <v>15</v>
      </c>
      <c r="D5006" s="31">
        <v>8</v>
      </c>
      <c r="E5006" s="31">
        <v>7</v>
      </c>
      <c r="F5006" s="32">
        <v>45901</v>
      </c>
      <c r="G5006" s="33">
        <v>13922.8</v>
      </c>
      <c r="H5006" s="33">
        <v>15890</v>
      </c>
      <c r="I5006" s="31">
        <v>0</v>
      </c>
      <c r="J5006" s="33">
        <v>5293.9</v>
      </c>
      <c r="K5006" s="33">
        <v>2063.5</v>
      </c>
      <c r="L5006" s="31">
        <v>499.99</v>
      </c>
      <c r="M5006" s="31"/>
      <c r="N5006" s="33">
        <v>37670.19</v>
      </c>
      <c r="O5006" s="31">
        <v>-348.99</v>
      </c>
    </row>
    <row r="5007" spans="1:15" x14ac:dyDescent="0.25">
      <c r="A5007" s="30">
        <v>56</v>
      </c>
      <c r="B5007" s="31" t="s">
        <v>55</v>
      </c>
      <c r="C5007" s="31" t="s">
        <v>15</v>
      </c>
      <c r="D5007" s="31">
        <v>6</v>
      </c>
      <c r="E5007" s="31">
        <v>6</v>
      </c>
      <c r="F5007" s="32">
        <v>45901</v>
      </c>
      <c r="G5007" s="33">
        <v>12504.31</v>
      </c>
      <c r="H5007" s="31">
        <v>0</v>
      </c>
      <c r="I5007" s="31">
        <v>0</v>
      </c>
      <c r="J5007" s="33">
        <v>4443.04</v>
      </c>
      <c r="K5007" s="33">
        <v>1685.95</v>
      </c>
      <c r="L5007" s="31">
        <v>194.97</v>
      </c>
      <c r="M5007" s="31"/>
      <c r="N5007" s="33">
        <v>18828.27</v>
      </c>
      <c r="O5007" s="31">
        <v>-50</v>
      </c>
    </row>
    <row r="5008" spans="1:15" x14ac:dyDescent="0.25">
      <c r="A5008" s="30">
        <v>111</v>
      </c>
      <c r="B5008" s="31" t="s">
        <v>127</v>
      </c>
      <c r="C5008" s="31" t="s">
        <v>38</v>
      </c>
      <c r="D5008" s="31">
        <v>6</v>
      </c>
      <c r="E5008" s="31">
        <v>7</v>
      </c>
      <c r="F5008" s="32">
        <v>45901</v>
      </c>
      <c r="G5008" s="33">
        <v>22567.03</v>
      </c>
      <c r="H5008" s="31">
        <v>0</v>
      </c>
      <c r="I5008" s="31">
        <v>0</v>
      </c>
      <c r="J5008" s="33">
        <v>4640.07</v>
      </c>
      <c r="K5008" s="33">
        <v>2053.91</v>
      </c>
      <c r="L5008" s="31">
        <v>0</v>
      </c>
      <c r="M5008" s="31"/>
      <c r="N5008" s="33">
        <v>29261.01</v>
      </c>
      <c r="O5008" s="31">
        <v>-76.819999999999993</v>
      </c>
    </row>
    <row r="5009" spans="1:15" x14ac:dyDescent="0.25">
      <c r="A5009" s="30">
        <v>67</v>
      </c>
      <c r="B5009" s="31" t="s">
        <v>68</v>
      </c>
      <c r="C5009" s="31" t="s">
        <v>15</v>
      </c>
      <c r="D5009" s="31">
        <v>8</v>
      </c>
      <c r="E5009" s="31">
        <v>6</v>
      </c>
      <c r="F5009" s="32">
        <v>45901</v>
      </c>
      <c r="G5009" s="33">
        <v>15187.86</v>
      </c>
      <c r="H5009" s="33">
        <v>2250</v>
      </c>
      <c r="I5009" s="31">
        <v>0</v>
      </c>
      <c r="J5009" s="33">
        <v>4264.95</v>
      </c>
      <c r="K5009" s="33">
        <v>1001</v>
      </c>
      <c r="L5009" s="31">
        <v>15</v>
      </c>
      <c r="M5009" s="31"/>
      <c r="N5009" s="33">
        <v>22718.81</v>
      </c>
      <c r="O5009" s="31">
        <v>-257.63</v>
      </c>
    </row>
    <row r="5010" spans="1:15" x14ac:dyDescent="0.25">
      <c r="A5010" s="30">
        <v>84</v>
      </c>
      <c r="B5010" s="31" t="s">
        <v>101</v>
      </c>
      <c r="C5010" s="31" t="s">
        <v>38</v>
      </c>
      <c r="D5010" s="31">
        <v>6</v>
      </c>
      <c r="E5010" s="31">
        <v>7</v>
      </c>
      <c r="F5010" s="32">
        <v>45901</v>
      </c>
      <c r="G5010" s="33">
        <v>17053.919999999998</v>
      </c>
      <c r="H5010" s="33">
        <v>1800</v>
      </c>
      <c r="I5010" s="31">
        <v>250</v>
      </c>
      <c r="J5010" s="33">
        <v>4199.05</v>
      </c>
      <c r="K5010" s="33">
        <v>1596</v>
      </c>
      <c r="L5010" s="31">
        <v>4.99</v>
      </c>
      <c r="M5010" s="31"/>
      <c r="N5010" s="33">
        <v>24903.96</v>
      </c>
      <c r="O5010" s="31">
        <v>-130</v>
      </c>
    </row>
    <row r="5011" spans="1:15" x14ac:dyDescent="0.25">
      <c r="A5011" s="30">
        <v>135</v>
      </c>
      <c r="B5011" s="31" t="s">
        <v>107</v>
      </c>
      <c r="C5011" s="31" t="s">
        <v>15</v>
      </c>
      <c r="D5011" s="31">
        <v>7</v>
      </c>
      <c r="E5011" s="31">
        <v>6</v>
      </c>
      <c r="F5011" s="32">
        <v>45901</v>
      </c>
      <c r="G5011" s="33">
        <v>8065</v>
      </c>
      <c r="H5011" s="33">
        <v>3250</v>
      </c>
      <c r="I5011" s="31">
        <v>525</v>
      </c>
      <c r="J5011" s="33">
        <v>1419.05</v>
      </c>
      <c r="K5011" s="31">
        <v>910.1</v>
      </c>
      <c r="L5011" s="31">
        <v>40.49</v>
      </c>
      <c r="M5011" s="31"/>
      <c r="N5011" s="33">
        <v>14209.64</v>
      </c>
      <c r="O5011" s="31">
        <v>-65</v>
      </c>
    </row>
    <row r="5012" spans="1:15" x14ac:dyDescent="0.25">
      <c r="A5012" s="30">
        <v>92</v>
      </c>
      <c r="B5012" s="31" t="s">
        <v>93</v>
      </c>
      <c r="C5012" s="31" t="s">
        <v>15</v>
      </c>
      <c r="D5012" s="31">
        <v>8</v>
      </c>
      <c r="E5012" s="31">
        <v>7</v>
      </c>
      <c r="F5012" s="32">
        <v>45901</v>
      </c>
      <c r="G5012" s="33">
        <v>9645.51</v>
      </c>
      <c r="H5012" s="33">
        <v>1440</v>
      </c>
      <c r="I5012" s="31">
        <v>0</v>
      </c>
      <c r="J5012" s="33">
        <v>2969</v>
      </c>
      <c r="K5012" s="33">
        <v>2007</v>
      </c>
      <c r="L5012" s="31">
        <v>0</v>
      </c>
      <c r="M5012" s="31"/>
      <c r="N5012" s="33">
        <v>16061.51</v>
      </c>
      <c r="O5012" s="31">
        <v>0</v>
      </c>
    </row>
    <row r="5013" spans="1:15" x14ac:dyDescent="0.25">
      <c r="A5013" s="30">
        <v>2</v>
      </c>
      <c r="B5013" s="31" t="s">
        <v>14</v>
      </c>
      <c r="C5013" s="31" t="s">
        <v>15</v>
      </c>
      <c r="D5013" s="31">
        <v>5</v>
      </c>
      <c r="E5013" s="31">
        <v>6</v>
      </c>
      <c r="F5013" s="32">
        <v>45901</v>
      </c>
      <c r="G5013" s="33">
        <v>8594.5499999999993</v>
      </c>
      <c r="H5013" s="33">
        <v>29400</v>
      </c>
      <c r="I5013" s="31">
        <v>0</v>
      </c>
      <c r="J5013" s="33">
        <v>2280.4</v>
      </c>
      <c r="K5013" s="31">
        <v>614.99</v>
      </c>
      <c r="L5013" s="31">
        <v>12</v>
      </c>
      <c r="M5013" s="31"/>
      <c r="N5013" s="33">
        <v>40901.94</v>
      </c>
      <c r="O5013" s="31">
        <v>100</v>
      </c>
    </row>
    <row r="5014" spans="1:15" x14ac:dyDescent="0.25">
      <c r="A5014" s="30">
        <v>30</v>
      </c>
      <c r="B5014" s="31" t="s">
        <v>43</v>
      </c>
      <c r="C5014" s="31" t="s">
        <v>15</v>
      </c>
      <c r="D5014" s="31">
        <v>7</v>
      </c>
      <c r="E5014" s="31">
        <v>6</v>
      </c>
      <c r="F5014" s="32">
        <v>45901</v>
      </c>
      <c r="G5014" s="33">
        <v>3640</v>
      </c>
      <c r="H5014" s="31">
        <v>0</v>
      </c>
      <c r="I5014" s="31">
        <v>284</v>
      </c>
      <c r="J5014" s="33">
        <v>3196</v>
      </c>
      <c r="K5014" s="31">
        <v>951.5</v>
      </c>
      <c r="L5014" s="31">
        <v>265.95999999999998</v>
      </c>
      <c r="M5014" s="31"/>
      <c r="N5014" s="33">
        <v>8337.4599999999991</v>
      </c>
      <c r="O5014" s="31">
        <v>-223.9</v>
      </c>
    </row>
    <row r="5015" spans="1:15" x14ac:dyDescent="0.25">
      <c r="A5015" s="30">
        <v>169</v>
      </c>
      <c r="B5015" s="31" t="s">
        <v>157</v>
      </c>
      <c r="C5015" s="31" t="s">
        <v>38</v>
      </c>
      <c r="D5015" s="31">
        <v>7</v>
      </c>
      <c r="E5015" s="31">
        <v>6</v>
      </c>
      <c r="F5015" s="32">
        <v>45901</v>
      </c>
      <c r="G5015" s="33">
        <v>18315.099999999999</v>
      </c>
      <c r="H5015" s="33">
        <v>1126</v>
      </c>
      <c r="I5015" s="31">
        <v>611.4</v>
      </c>
      <c r="J5015" s="33">
        <v>9476.25</v>
      </c>
      <c r="K5015" s="33">
        <v>3111.35</v>
      </c>
      <c r="L5015" s="31">
        <v>80.290000000000006</v>
      </c>
      <c r="M5015" s="31"/>
      <c r="N5015" s="33">
        <v>32720.39</v>
      </c>
      <c r="O5015" s="31">
        <v>0</v>
      </c>
    </row>
    <row r="5016" spans="1:15" x14ac:dyDescent="0.25">
      <c r="A5016" s="30">
        <v>114</v>
      </c>
      <c r="B5016" s="31" t="s">
        <v>115</v>
      </c>
      <c r="C5016" s="31" t="s">
        <v>15</v>
      </c>
      <c r="D5016" s="31">
        <v>7</v>
      </c>
      <c r="E5016" s="31">
        <v>6</v>
      </c>
      <c r="F5016" s="32">
        <v>45901</v>
      </c>
      <c r="G5016" s="33">
        <v>6692.59</v>
      </c>
      <c r="H5016" s="31">
        <v>0</v>
      </c>
      <c r="I5016" s="31">
        <v>0</v>
      </c>
      <c r="J5016" s="33">
        <v>1864</v>
      </c>
      <c r="K5016" s="31">
        <v>843.2</v>
      </c>
      <c r="L5016" s="31">
        <v>18</v>
      </c>
      <c r="M5016" s="31"/>
      <c r="N5016" s="33">
        <v>9417.7900000000009</v>
      </c>
      <c r="O5016" s="31">
        <v>0</v>
      </c>
    </row>
    <row r="5017" spans="1:15" x14ac:dyDescent="0.25">
      <c r="A5017" s="30">
        <v>18</v>
      </c>
      <c r="B5017" s="31" t="s">
        <v>29</v>
      </c>
      <c r="C5017" s="31" t="s">
        <v>15</v>
      </c>
      <c r="D5017" s="31">
        <v>6</v>
      </c>
      <c r="E5017" s="31">
        <v>6</v>
      </c>
      <c r="F5017" s="32">
        <v>45901</v>
      </c>
      <c r="G5017" s="33">
        <v>5046.38</v>
      </c>
      <c r="H5017" s="31">
        <v>0</v>
      </c>
      <c r="I5017" s="31">
        <v>154</v>
      </c>
      <c r="J5017" s="33">
        <v>1252.6099999999999</v>
      </c>
      <c r="K5017" s="31">
        <v>313.56</v>
      </c>
      <c r="L5017" s="31">
        <v>751.31</v>
      </c>
      <c r="M5017" s="31"/>
      <c r="N5017" s="33">
        <v>7517.86</v>
      </c>
      <c r="O5017" s="31">
        <v>-136.91999999999999</v>
      </c>
    </row>
    <row r="5018" spans="1:15" x14ac:dyDescent="0.25">
      <c r="A5018" s="30">
        <v>89</v>
      </c>
      <c r="B5018" s="31" t="s">
        <v>83</v>
      </c>
      <c r="C5018" s="31" t="s">
        <v>32</v>
      </c>
      <c r="D5018" s="31">
        <v>9</v>
      </c>
      <c r="E5018" s="31">
        <v>6</v>
      </c>
      <c r="F5018" s="32">
        <v>45901</v>
      </c>
      <c r="G5018" s="33">
        <v>19198.150000000001</v>
      </c>
      <c r="H5018" s="33">
        <v>1400</v>
      </c>
      <c r="I5018" s="31">
        <v>0</v>
      </c>
      <c r="J5018" s="33">
        <v>4067.58</v>
      </c>
      <c r="K5018" s="33">
        <v>1329.33</v>
      </c>
      <c r="L5018" s="31">
        <v>64.989999999999995</v>
      </c>
      <c r="M5018" s="31"/>
      <c r="N5018" s="33">
        <v>26060.05</v>
      </c>
      <c r="O5018" s="31">
        <v>-215.66</v>
      </c>
    </row>
    <row r="5019" spans="1:15" x14ac:dyDescent="0.25">
      <c r="A5019" s="30">
        <v>149</v>
      </c>
      <c r="B5019" s="31" t="s">
        <v>149</v>
      </c>
      <c r="C5019" s="31" t="s">
        <v>32</v>
      </c>
      <c r="D5019" s="31">
        <v>10</v>
      </c>
      <c r="E5019" s="31">
        <v>6</v>
      </c>
      <c r="F5019" s="32">
        <v>45901</v>
      </c>
      <c r="G5019" s="33">
        <v>8016.38</v>
      </c>
      <c r="H5019" s="31">
        <v>0</v>
      </c>
      <c r="I5019" s="31">
        <v>110</v>
      </c>
      <c r="J5019" s="33">
        <v>2529.75</v>
      </c>
      <c r="K5019" s="33">
        <v>1011.38</v>
      </c>
      <c r="L5019" s="31">
        <v>51.98</v>
      </c>
      <c r="M5019" s="31"/>
      <c r="N5019" s="33">
        <v>11719.49</v>
      </c>
      <c r="O5019" s="31">
        <v>0</v>
      </c>
    </row>
    <row r="5020" spans="1:15" x14ac:dyDescent="0.25">
      <c r="A5020" s="30">
        <v>902</v>
      </c>
      <c r="B5020" s="31" t="s">
        <v>140</v>
      </c>
      <c r="C5020" s="31" t="s">
        <v>36</v>
      </c>
      <c r="D5020" s="31">
        <v>8</v>
      </c>
      <c r="E5020" s="31">
        <v>0</v>
      </c>
      <c r="F5020" s="32">
        <v>45901</v>
      </c>
      <c r="G5020" s="33">
        <v>8358.41</v>
      </c>
      <c r="H5020" s="33">
        <v>1200</v>
      </c>
      <c r="I5020" s="31">
        <v>0</v>
      </c>
      <c r="J5020" s="33">
        <v>4036.82</v>
      </c>
      <c r="K5020" s="31">
        <v>780.4</v>
      </c>
      <c r="L5020" s="31">
        <v>0</v>
      </c>
      <c r="M5020" s="31"/>
      <c r="N5020" s="33">
        <v>14375.63</v>
      </c>
      <c r="O5020" s="31">
        <v>0</v>
      </c>
    </row>
    <row r="5021" spans="1:15" x14ac:dyDescent="0.25">
      <c r="A5021" s="30">
        <v>127</v>
      </c>
      <c r="B5021" s="31" t="s">
        <v>128</v>
      </c>
      <c r="C5021" s="31" t="s">
        <v>15</v>
      </c>
      <c r="D5021" s="31">
        <v>7</v>
      </c>
      <c r="E5021" s="31">
        <v>7</v>
      </c>
      <c r="F5021" s="32">
        <v>45901</v>
      </c>
      <c r="G5021" s="33">
        <v>27336.33</v>
      </c>
      <c r="H5021" s="31">
        <v>0</v>
      </c>
      <c r="I5021" s="33">
        <v>1300</v>
      </c>
      <c r="J5021" s="33">
        <v>7085.79</v>
      </c>
      <c r="K5021" s="33">
        <v>2885.26</v>
      </c>
      <c r="L5021" s="31">
        <v>72</v>
      </c>
      <c r="M5021" s="31"/>
      <c r="N5021" s="33">
        <v>38679.379999999997</v>
      </c>
      <c r="O5021" s="31">
        <v>-50</v>
      </c>
    </row>
    <row r="5022" spans="1:15" x14ac:dyDescent="0.25">
      <c r="A5022" s="30">
        <v>48</v>
      </c>
      <c r="B5022" s="31" t="s">
        <v>95</v>
      </c>
      <c r="C5022" s="31" t="s">
        <v>36</v>
      </c>
      <c r="D5022" s="31">
        <v>8</v>
      </c>
      <c r="E5022" s="31">
        <v>6</v>
      </c>
      <c r="F5022" s="32">
        <v>45901</v>
      </c>
      <c r="G5022" s="33">
        <v>52893.96</v>
      </c>
      <c r="H5022" s="33">
        <v>6697.5</v>
      </c>
      <c r="I5022" s="33">
        <v>2230</v>
      </c>
      <c r="J5022" s="33">
        <v>13190.49</v>
      </c>
      <c r="K5022" s="33">
        <v>5937.86</v>
      </c>
      <c r="L5022" s="33">
        <v>1896.16</v>
      </c>
      <c r="M5022" s="33"/>
      <c r="N5022" s="33">
        <v>82845.97</v>
      </c>
      <c r="O5022" s="31">
        <v>-735.89</v>
      </c>
    </row>
    <row r="5023" spans="1:15" x14ac:dyDescent="0.25">
      <c r="A5023" s="30">
        <v>99</v>
      </c>
      <c r="B5023" s="31" t="s">
        <v>85</v>
      </c>
      <c r="C5023" s="31" t="s">
        <v>15</v>
      </c>
      <c r="D5023" s="31">
        <v>8</v>
      </c>
      <c r="E5023" s="31">
        <v>6</v>
      </c>
      <c r="F5023" s="32">
        <v>45901</v>
      </c>
      <c r="G5023" s="33">
        <v>9847.2000000000007</v>
      </c>
      <c r="H5023" s="33">
        <v>3780</v>
      </c>
      <c r="I5023" s="31">
        <v>326.75</v>
      </c>
      <c r="J5023" s="33">
        <v>4800.67</v>
      </c>
      <c r="K5023" s="33">
        <v>1540.72</v>
      </c>
      <c r="L5023" s="33">
        <v>2662.45</v>
      </c>
      <c r="M5023" s="33"/>
      <c r="N5023" s="33">
        <v>22957.79</v>
      </c>
      <c r="O5023" s="31">
        <v>-279.47000000000003</v>
      </c>
    </row>
    <row r="5024" spans="1:15" x14ac:dyDescent="0.25">
      <c r="A5024" s="30">
        <v>139</v>
      </c>
      <c r="B5024" s="31" t="s">
        <v>139</v>
      </c>
      <c r="C5024" s="31" t="s">
        <v>38</v>
      </c>
      <c r="D5024" s="31">
        <v>9</v>
      </c>
      <c r="E5024" s="31">
        <v>7</v>
      </c>
      <c r="F5024" s="32">
        <v>45901</v>
      </c>
      <c r="G5024" s="33">
        <v>20436.830000000002</v>
      </c>
      <c r="H5024" s="31">
        <v>0</v>
      </c>
      <c r="I5024" s="31">
        <v>450</v>
      </c>
      <c r="J5024" s="33">
        <v>12890.8</v>
      </c>
      <c r="K5024" s="33">
        <v>20117.59</v>
      </c>
      <c r="L5024" s="31">
        <v>220</v>
      </c>
      <c r="M5024" s="31"/>
      <c r="N5024" s="33">
        <v>54115.22</v>
      </c>
      <c r="O5024" s="31">
        <v>0</v>
      </c>
    </row>
    <row r="5025" spans="1:15" x14ac:dyDescent="0.25">
      <c r="A5025" s="30">
        <v>14</v>
      </c>
      <c r="B5025" s="31" t="s">
        <v>24</v>
      </c>
      <c r="C5025" s="31" t="s">
        <v>15</v>
      </c>
      <c r="D5025" s="31">
        <v>6</v>
      </c>
      <c r="E5025" s="31">
        <v>4.5</v>
      </c>
      <c r="F5025" s="32">
        <v>45901</v>
      </c>
      <c r="G5025" s="33">
        <v>9223.84</v>
      </c>
      <c r="H5025" s="33">
        <v>4080</v>
      </c>
      <c r="I5025" s="33">
        <v>1478.33</v>
      </c>
      <c r="J5025" s="33">
        <v>3591.94</v>
      </c>
      <c r="K5025" s="31">
        <v>792</v>
      </c>
      <c r="L5025" s="31">
        <v>7</v>
      </c>
      <c r="M5025" s="31"/>
      <c r="N5025" s="33">
        <v>19173.11</v>
      </c>
      <c r="O5025" s="31">
        <v>0</v>
      </c>
    </row>
    <row r="5026" spans="1:15" x14ac:dyDescent="0.25">
      <c r="A5026" s="30">
        <v>34</v>
      </c>
      <c r="B5026" s="31" t="s">
        <v>48</v>
      </c>
      <c r="C5026" s="31" t="s">
        <v>15</v>
      </c>
      <c r="D5026" s="31">
        <v>7</v>
      </c>
      <c r="E5026" s="31">
        <v>6</v>
      </c>
      <c r="F5026" s="32">
        <v>45901</v>
      </c>
      <c r="G5026" s="33">
        <v>15289.86</v>
      </c>
      <c r="H5026" s="31">
        <v>0</v>
      </c>
      <c r="I5026" s="31">
        <v>790</v>
      </c>
      <c r="J5026" s="33">
        <v>3788.95</v>
      </c>
      <c r="K5026" s="33">
        <v>1783.35</v>
      </c>
      <c r="L5026" s="31">
        <v>498.49</v>
      </c>
      <c r="M5026" s="31"/>
      <c r="N5026" s="33">
        <v>22150.65</v>
      </c>
      <c r="O5026" s="31">
        <v>-155</v>
      </c>
    </row>
    <row r="5027" spans="1:15" x14ac:dyDescent="0.25">
      <c r="A5027" s="30">
        <v>64</v>
      </c>
      <c r="B5027" s="31" t="s">
        <v>70</v>
      </c>
      <c r="C5027" s="31" t="s">
        <v>32</v>
      </c>
      <c r="D5027" s="31">
        <v>9</v>
      </c>
      <c r="E5027" s="31">
        <v>6</v>
      </c>
      <c r="F5027" s="32">
        <v>45901</v>
      </c>
      <c r="G5027" s="33">
        <v>28988.07</v>
      </c>
      <c r="H5027" s="33">
        <v>12670</v>
      </c>
      <c r="I5027" s="31">
        <v>160</v>
      </c>
      <c r="J5027" s="33">
        <v>6863.8</v>
      </c>
      <c r="K5027" s="33">
        <v>1370.86</v>
      </c>
      <c r="L5027" s="31">
        <v>20.99</v>
      </c>
      <c r="M5027" s="31"/>
      <c r="N5027" s="33">
        <v>50073.72</v>
      </c>
      <c r="O5027" s="31">
        <v>-179.5</v>
      </c>
    </row>
    <row r="5028" spans="1:15" x14ac:dyDescent="0.25">
      <c r="A5028" s="30">
        <v>13</v>
      </c>
      <c r="B5028" s="31" t="s">
        <v>25</v>
      </c>
      <c r="C5028" s="31" t="s">
        <v>15</v>
      </c>
      <c r="D5028" s="31">
        <v>6</v>
      </c>
      <c r="E5028" s="31">
        <v>6</v>
      </c>
      <c r="F5028" s="32">
        <v>45901</v>
      </c>
      <c r="G5028" s="33">
        <v>7469.69</v>
      </c>
      <c r="H5028" s="33">
        <v>7662</v>
      </c>
      <c r="I5028" s="33">
        <v>1110</v>
      </c>
      <c r="J5028" s="33">
        <v>3135.65</v>
      </c>
      <c r="K5028" s="33">
        <v>1165.97</v>
      </c>
      <c r="L5028" s="31">
        <v>51</v>
      </c>
      <c r="M5028" s="31"/>
      <c r="N5028" s="33">
        <v>20594.310000000001</v>
      </c>
      <c r="O5028" s="31">
        <v>45.42</v>
      </c>
    </row>
    <row r="5029" spans="1:15" x14ac:dyDescent="0.25">
      <c r="A5029" s="30">
        <v>43</v>
      </c>
      <c r="B5029" s="31" t="s">
        <v>75</v>
      </c>
      <c r="C5029" s="31" t="s">
        <v>15</v>
      </c>
      <c r="D5029" s="31">
        <v>10</v>
      </c>
      <c r="E5029" s="31">
        <v>6</v>
      </c>
      <c r="F5029" s="32">
        <v>45901</v>
      </c>
      <c r="G5029" s="33">
        <v>10657.36</v>
      </c>
      <c r="H5029" s="33">
        <v>1050</v>
      </c>
      <c r="I5029" s="31">
        <v>0</v>
      </c>
      <c r="J5029" s="33">
        <v>4849.3999999999996</v>
      </c>
      <c r="K5029" s="33">
        <v>1016.92</v>
      </c>
      <c r="L5029" s="31">
        <v>205.28</v>
      </c>
      <c r="M5029" s="31"/>
      <c r="N5029" s="33">
        <v>17778.96</v>
      </c>
      <c r="O5029" s="31">
        <v>-228.69</v>
      </c>
    </row>
    <row r="5030" spans="1:15" x14ac:dyDescent="0.25">
      <c r="A5030" s="30">
        <v>19</v>
      </c>
      <c r="B5030" s="31" t="s">
        <v>31</v>
      </c>
      <c r="C5030" s="31" t="s">
        <v>32</v>
      </c>
      <c r="D5030" s="31">
        <v>6</v>
      </c>
      <c r="E5030" s="31">
        <v>6</v>
      </c>
      <c r="F5030" s="32">
        <v>45901</v>
      </c>
      <c r="G5030" s="33">
        <v>12404</v>
      </c>
      <c r="H5030" s="33">
        <v>16500</v>
      </c>
      <c r="I5030" s="31">
        <v>560</v>
      </c>
      <c r="J5030" s="33">
        <v>2532.25</v>
      </c>
      <c r="K5030" s="31">
        <v>747.35</v>
      </c>
      <c r="L5030" s="31">
        <v>0</v>
      </c>
      <c r="M5030" s="31"/>
      <c r="N5030" s="33">
        <v>32743.599999999999</v>
      </c>
      <c r="O5030" s="31">
        <v>0</v>
      </c>
    </row>
    <row r="5031" spans="1:15" x14ac:dyDescent="0.25">
      <c r="A5031" s="30">
        <v>59</v>
      </c>
      <c r="B5031" s="31" t="s">
        <v>144</v>
      </c>
      <c r="C5031" s="31" t="s">
        <v>15</v>
      </c>
      <c r="D5031" s="31">
        <v>8</v>
      </c>
      <c r="E5031" s="31">
        <v>7</v>
      </c>
      <c r="F5031" s="32">
        <v>45901</v>
      </c>
      <c r="G5031" s="33">
        <v>15202.6</v>
      </c>
      <c r="H5031" s="31">
        <v>0</v>
      </c>
      <c r="I5031" s="31">
        <v>140</v>
      </c>
      <c r="J5031" s="33">
        <v>5642.48</v>
      </c>
      <c r="K5031" s="33">
        <v>2466.23</v>
      </c>
      <c r="L5031" s="31">
        <v>82.99</v>
      </c>
      <c r="M5031" s="31"/>
      <c r="N5031" s="33">
        <v>23534.3</v>
      </c>
      <c r="O5031" s="31">
        <v>-120.25</v>
      </c>
    </row>
    <row r="5032" spans="1:15" x14ac:dyDescent="0.25">
      <c r="A5032" s="30">
        <v>105</v>
      </c>
      <c r="B5032" s="31" t="s">
        <v>146</v>
      </c>
      <c r="C5032" s="31" t="s">
        <v>15</v>
      </c>
      <c r="D5032" s="31">
        <v>12</v>
      </c>
      <c r="E5032" s="31">
        <v>6</v>
      </c>
      <c r="F5032" s="32">
        <v>45901</v>
      </c>
      <c r="G5032" s="33">
        <v>3950.06</v>
      </c>
      <c r="H5032" s="33">
        <v>2232</v>
      </c>
      <c r="I5032" s="31">
        <v>0</v>
      </c>
      <c r="J5032" s="33">
        <v>3092.22</v>
      </c>
      <c r="K5032" s="33">
        <v>1765.2</v>
      </c>
      <c r="L5032" s="31">
        <v>0</v>
      </c>
      <c r="M5032" s="31"/>
      <c r="N5032" s="33">
        <v>11039.48</v>
      </c>
      <c r="O5032" s="31">
        <v>0</v>
      </c>
    </row>
    <row r="5033" spans="1:15" x14ac:dyDescent="0.25">
      <c r="A5033" s="30">
        <v>90</v>
      </c>
      <c r="B5033" s="31" t="s">
        <v>90</v>
      </c>
      <c r="C5033" s="31" t="s">
        <v>38</v>
      </c>
      <c r="D5033" s="31">
        <v>6</v>
      </c>
      <c r="E5033" s="31">
        <v>7</v>
      </c>
      <c r="F5033" s="32">
        <v>45901</v>
      </c>
      <c r="G5033" s="33">
        <v>36021.94</v>
      </c>
      <c r="H5033" s="31">
        <v>930</v>
      </c>
      <c r="I5033" s="31">
        <v>508.5</v>
      </c>
      <c r="J5033" s="33">
        <v>13550.39</v>
      </c>
      <c r="K5033" s="33">
        <v>5227.2</v>
      </c>
      <c r="L5033" s="31">
        <v>148.75</v>
      </c>
      <c r="M5033" s="31"/>
      <c r="N5033" s="33">
        <v>56386.78</v>
      </c>
      <c r="O5033" s="31">
        <v>-149.30000000000001</v>
      </c>
    </row>
    <row r="5034" spans="1:15" x14ac:dyDescent="0.25">
      <c r="A5034" s="30">
        <v>27</v>
      </c>
      <c r="B5034" s="31" t="s">
        <v>42</v>
      </c>
      <c r="C5034" s="31" t="s">
        <v>15</v>
      </c>
      <c r="D5034" s="31">
        <v>6</v>
      </c>
      <c r="E5034" s="31">
        <v>6</v>
      </c>
      <c r="F5034" s="32">
        <v>45901</v>
      </c>
      <c r="G5034" s="33">
        <v>10453.32</v>
      </c>
      <c r="H5034" s="31">
        <v>0</v>
      </c>
      <c r="I5034" s="31">
        <v>325</v>
      </c>
      <c r="J5034" s="33">
        <v>4320.25</v>
      </c>
      <c r="K5034" s="31">
        <v>877</v>
      </c>
      <c r="L5034" s="31">
        <v>19</v>
      </c>
      <c r="M5034" s="31"/>
      <c r="N5034" s="33">
        <v>15994.57</v>
      </c>
      <c r="O5034" s="31">
        <v>-176</v>
      </c>
    </row>
    <row r="5035" spans="1:15" x14ac:dyDescent="0.25">
      <c r="A5035" s="30">
        <v>117</v>
      </c>
      <c r="B5035" s="31" t="s">
        <v>89</v>
      </c>
      <c r="C5035" s="31" t="s">
        <v>15</v>
      </c>
      <c r="D5035" s="31">
        <v>5</v>
      </c>
      <c r="E5035" s="31">
        <v>7</v>
      </c>
      <c r="F5035" s="32">
        <v>45901</v>
      </c>
      <c r="G5035" s="33">
        <v>4358.01</v>
      </c>
      <c r="H5035" s="31">
        <v>0</v>
      </c>
      <c r="I5035" s="31">
        <v>90</v>
      </c>
      <c r="J5035" s="33">
        <v>4106.38</v>
      </c>
      <c r="K5035" s="33">
        <v>3071.62</v>
      </c>
      <c r="L5035" s="31">
        <v>27</v>
      </c>
      <c r="M5035" s="31"/>
      <c r="N5035" s="33">
        <v>11653.01</v>
      </c>
      <c r="O5035" s="31">
        <v>37.99</v>
      </c>
    </row>
    <row r="5036" spans="1:15" x14ac:dyDescent="0.25">
      <c r="A5036" s="30">
        <v>55</v>
      </c>
      <c r="B5036" s="31" t="s">
        <v>118</v>
      </c>
      <c r="C5036" s="31" t="s">
        <v>36</v>
      </c>
      <c r="D5036" s="31">
        <v>10</v>
      </c>
      <c r="E5036" s="31">
        <v>6</v>
      </c>
      <c r="F5036" s="32">
        <v>45901</v>
      </c>
      <c r="G5036" s="33">
        <v>16058.4</v>
      </c>
      <c r="H5036" s="31">
        <v>0</v>
      </c>
      <c r="I5036" s="31">
        <v>0</v>
      </c>
      <c r="J5036" s="33">
        <v>6889.05</v>
      </c>
      <c r="K5036" s="33">
        <v>4056.78</v>
      </c>
      <c r="L5036" s="31">
        <v>325.39999999999998</v>
      </c>
      <c r="M5036" s="31"/>
      <c r="N5036" s="33">
        <v>27329.63</v>
      </c>
      <c r="O5036" s="31">
        <v>-175</v>
      </c>
    </row>
    <row r="5037" spans="1:15" x14ac:dyDescent="0.25">
      <c r="A5037" s="30">
        <v>35</v>
      </c>
      <c r="B5037" s="31" t="s">
        <v>61</v>
      </c>
      <c r="C5037" s="31" t="s">
        <v>15</v>
      </c>
      <c r="D5037" s="31">
        <v>9</v>
      </c>
      <c r="E5037" s="31">
        <v>6</v>
      </c>
      <c r="F5037" s="32">
        <v>45901</v>
      </c>
      <c r="G5037" s="33">
        <v>11767.28</v>
      </c>
      <c r="H5037" s="33">
        <v>4430</v>
      </c>
      <c r="I5037" s="31">
        <v>0</v>
      </c>
      <c r="J5037" s="33">
        <v>5248.79</v>
      </c>
      <c r="K5037" s="33">
        <v>1488.28</v>
      </c>
      <c r="L5037" s="31">
        <v>174</v>
      </c>
      <c r="M5037" s="31"/>
      <c r="N5037" s="33">
        <v>23108.35</v>
      </c>
      <c r="O5037" s="31">
        <v>0</v>
      </c>
    </row>
    <row r="5038" spans="1:15" x14ac:dyDescent="0.25">
      <c r="A5038" s="30">
        <v>165</v>
      </c>
      <c r="B5038" s="31" t="s">
        <v>154</v>
      </c>
      <c r="C5038" s="31" t="s">
        <v>38</v>
      </c>
      <c r="D5038" s="31">
        <v>6</v>
      </c>
      <c r="E5038" s="31">
        <v>7</v>
      </c>
      <c r="F5038" s="32">
        <v>45901</v>
      </c>
      <c r="G5038" s="33">
        <v>29669.7</v>
      </c>
      <c r="H5038" s="31">
        <v>0</v>
      </c>
      <c r="I5038" s="33">
        <v>3485.4</v>
      </c>
      <c r="J5038" s="33">
        <v>12595.38</v>
      </c>
      <c r="K5038" s="33">
        <v>6186.91</v>
      </c>
      <c r="L5038" s="31">
        <v>0</v>
      </c>
      <c r="M5038" s="31"/>
      <c r="N5038" s="33">
        <v>51937.39</v>
      </c>
      <c r="O5038" s="31">
        <v>-100</v>
      </c>
    </row>
    <row r="5039" spans="1:15" x14ac:dyDescent="0.25">
      <c r="A5039" s="30">
        <v>8</v>
      </c>
      <c r="B5039" s="31" t="s">
        <v>18</v>
      </c>
      <c r="C5039" s="31" t="s">
        <v>15</v>
      </c>
      <c r="D5039" s="31">
        <v>6</v>
      </c>
      <c r="E5039" s="31">
        <v>6</v>
      </c>
      <c r="F5039" s="32">
        <v>45901</v>
      </c>
      <c r="G5039" s="33">
        <v>3671.99</v>
      </c>
      <c r="H5039" s="33">
        <v>10743.8</v>
      </c>
      <c r="I5039" s="31">
        <v>350</v>
      </c>
      <c r="J5039" s="33">
        <v>3569.06</v>
      </c>
      <c r="K5039" s="31">
        <v>323.77</v>
      </c>
      <c r="L5039" s="31">
        <v>58.7</v>
      </c>
      <c r="M5039" s="31"/>
      <c r="N5039" s="33">
        <v>18717.32</v>
      </c>
      <c r="O5039" s="31">
        <v>-22.47</v>
      </c>
    </row>
    <row r="5040" spans="1:15" x14ac:dyDescent="0.25">
      <c r="A5040" s="30">
        <v>129</v>
      </c>
      <c r="B5040" s="31" t="s">
        <v>117</v>
      </c>
      <c r="C5040" s="31" t="s">
        <v>32</v>
      </c>
      <c r="D5040" s="31">
        <v>10</v>
      </c>
      <c r="E5040" s="31">
        <v>7</v>
      </c>
      <c r="F5040" s="32">
        <v>45901</v>
      </c>
      <c r="G5040" s="33">
        <v>17864.490000000002</v>
      </c>
      <c r="H5040" s="31">
        <v>0</v>
      </c>
      <c r="I5040" s="31">
        <v>129</v>
      </c>
      <c r="J5040" s="33">
        <v>7853.19</v>
      </c>
      <c r="K5040" s="33">
        <v>3110.16</v>
      </c>
      <c r="L5040" s="33">
        <v>1764.75</v>
      </c>
      <c r="M5040" s="33"/>
      <c r="N5040" s="33">
        <v>30721.59</v>
      </c>
      <c r="O5040" s="31">
        <v>-489</v>
      </c>
    </row>
    <row r="5041" spans="1:15" x14ac:dyDescent="0.25">
      <c r="A5041" s="30">
        <v>97</v>
      </c>
      <c r="B5041" s="31" t="s">
        <v>96</v>
      </c>
      <c r="C5041" s="31" t="s">
        <v>15</v>
      </c>
      <c r="D5041" s="31">
        <v>8</v>
      </c>
      <c r="E5041" s="31">
        <v>7</v>
      </c>
      <c r="F5041" s="32">
        <v>45901</v>
      </c>
      <c r="G5041" s="33">
        <v>10889.52</v>
      </c>
      <c r="H5041" s="31">
        <v>0</v>
      </c>
      <c r="I5041" s="33">
        <v>2890</v>
      </c>
      <c r="J5041" s="33">
        <v>8728.93</v>
      </c>
      <c r="K5041" s="33">
        <v>1086.2</v>
      </c>
      <c r="L5041" s="31">
        <v>56.45</v>
      </c>
      <c r="M5041" s="31"/>
      <c r="N5041" s="33">
        <v>23651.1</v>
      </c>
      <c r="O5041" s="31">
        <v>0</v>
      </c>
    </row>
    <row r="5042" spans="1:15" x14ac:dyDescent="0.25">
      <c r="A5042" s="30">
        <v>41</v>
      </c>
      <c r="B5042" s="31" t="s">
        <v>50</v>
      </c>
      <c r="C5042" s="31" t="s">
        <v>38</v>
      </c>
      <c r="D5042" s="31">
        <v>5</v>
      </c>
      <c r="E5042" s="31">
        <v>6</v>
      </c>
      <c r="F5042" s="32">
        <v>45901</v>
      </c>
      <c r="G5042" s="33">
        <v>15265.9</v>
      </c>
      <c r="H5042" s="33">
        <v>9600</v>
      </c>
      <c r="I5042" s="33">
        <v>1164.99</v>
      </c>
      <c r="J5042" s="33">
        <v>8655.56</v>
      </c>
      <c r="K5042" s="33">
        <v>1320.53</v>
      </c>
      <c r="L5042" s="33">
        <v>7438.81</v>
      </c>
      <c r="M5042" s="33"/>
      <c r="N5042" s="33">
        <v>43445.79</v>
      </c>
      <c r="O5042" s="31">
        <v>0</v>
      </c>
    </row>
    <row r="5043" spans="1:15" x14ac:dyDescent="0.25">
      <c r="A5043" s="30">
        <v>119</v>
      </c>
      <c r="B5043" s="31" t="s">
        <v>131</v>
      </c>
      <c r="C5043" s="31" t="s">
        <v>15</v>
      </c>
      <c r="D5043" s="31">
        <v>7</v>
      </c>
      <c r="E5043" s="31">
        <v>7</v>
      </c>
      <c r="F5043" s="32">
        <v>45901</v>
      </c>
      <c r="G5043" s="33">
        <v>17665.36</v>
      </c>
      <c r="H5043" s="33">
        <v>12480</v>
      </c>
      <c r="I5043" s="31">
        <v>930</v>
      </c>
      <c r="J5043" s="33">
        <v>8740.5</v>
      </c>
      <c r="K5043" s="33">
        <v>2562.5</v>
      </c>
      <c r="L5043" s="31">
        <v>246.25</v>
      </c>
      <c r="M5043" s="31"/>
      <c r="N5043" s="33">
        <v>42624.61</v>
      </c>
      <c r="O5043" s="31">
        <v>-5</v>
      </c>
    </row>
    <row r="5044" spans="1:15" x14ac:dyDescent="0.25">
      <c r="A5044" s="30">
        <v>78</v>
      </c>
      <c r="B5044" s="31" t="s">
        <v>151</v>
      </c>
      <c r="C5044" s="31" t="s">
        <v>15</v>
      </c>
      <c r="D5044" s="31">
        <v>7</v>
      </c>
      <c r="E5044" s="31">
        <v>6</v>
      </c>
      <c r="F5044" s="32">
        <v>45901</v>
      </c>
      <c r="G5044" s="33">
        <v>3720.85</v>
      </c>
      <c r="H5044" s="31">
        <v>0</v>
      </c>
      <c r="I5044" s="33">
        <v>1425</v>
      </c>
      <c r="J5044" s="33">
        <v>1577.5</v>
      </c>
      <c r="K5044" s="31">
        <v>585.64</v>
      </c>
      <c r="L5044" s="31">
        <v>51.98</v>
      </c>
      <c r="M5044" s="31"/>
      <c r="N5044" s="33">
        <v>7360.97</v>
      </c>
      <c r="O5044" s="31">
        <v>0</v>
      </c>
    </row>
    <row r="5045" spans="1:15" ht="30" x14ac:dyDescent="0.25">
      <c r="A5045" s="30">
        <v>82</v>
      </c>
      <c r="B5045" s="31" t="s">
        <v>87</v>
      </c>
      <c r="C5045" s="31" t="s">
        <v>59</v>
      </c>
      <c r="D5045" s="31">
        <v>7</v>
      </c>
      <c r="E5045" s="31">
        <v>0</v>
      </c>
      <c r="F5045" s="32">
        <v>45901</v>
      </c>
      <c r="G5045" s="33">
        <v>10694.5</v>
      </c>
      <c r="H5045" s="31">
        <v>414</v>
      </c>
      <c r="I5045" s="31">
        <v>0</v>
      </c>
      <c r="J5045" s="33">
        <v>4051.5</v>
      </c>
      <c r="K5045" s="33">
        <v>1665.5</v>
      </c>
      <c r="L5045" s="31">
        <v>19.989999999999998</v>
      </c>
      <c r="M5045" s="31"/>
      <c r="N5045" s="33">
        <v>16845.490000000002</v>
      </c>
      <c r="O5045" s="31">
        <v>-52.27</v>
      </c>
    </row>
    <row r="5046" spans="1:15" x14ac:dyDescent="0.25">
      <c r="A5046" s="30">
        <v>121</v>
      </c>
      <c r="B5046" s="31" t="s">
        <v>116</v>
      </c>
      <c r="C5046" s="31" t="s">
        <v>15</v>
      </c>
      <c r="D5046" s="31">
        <v>7</v>
      </c>
      <c r="E5046" s="31">
        <v>7</v>
      </c>
      <c r="F5046" s="32">
        <v>45901</v>
      </c>
      <c r="G5046" s="33">
        <v>3012.13</v>
      </c>
      <c r="H5046" s="33">
        <v>4050</v>
      </c>
      <c r="I5046" s="31">
        <v>0</v>
      </c>
      <c r="J5046" s="33">
        <v>1789.4</v>
      </c>
      <c r="K5046" s="31">
        <v>604.72</v>
      </c>
      <c r="L5046" s="31">
        <v>20</v>
      </c>
      <c r="M5046" s="31"/>
      <c r="N5046" s="33">
        <v>9476.25</v>
      </c>
      <c r="O5046" s="31">
        <v>-67.92</v>
      </c>
    </row>
    <row r="5047" spans="1:15" x14ac:dyDescent="0.25">
      <c r="A5047" s="30">
        <v>138</v>
      </c>
      <c r="B5047" s="31" t="s">
        <v>159</v>
      </c>
      <c r="C5047" s="31" t="s">
        <v>105</v>
      </c>
      <c r="D5047" s="31">
        <v>7</v>
      </c>
      <c r="E5047" s="31">
        <v>7</v>
      </c>
      <c r="F5047" s="32">
        <v>45901</v>
      </c>
      <c r="G5047" s="33">
        <v>12281.53</v>
      </c>
      <c r="H5047" s="31">
        <v>485</v>
      </c>
      <c r="I5047" s="31">
        <v>0</v>
      </c>
      <c r="J5047" s="33">
        <v>7183.64</v>
      </c>
      <c r="K5047" s="33">
        <v>2664.48</v>
      </c>
      <c r="L5047" s="31">
        <v>0</v>
      </c>
      <c r="M5047" s="31"/>
      <c r="N5047" s="33">
        <v>22614.65</v>
      </c>
      <c r="O5047" s="31">
        <v>0</v>
      </c>
    </row>
    <row r="5048" spans="1:15" x14ac:dyDescent="0.25">
      <c r="A5048" s="30">
        <v>118</v>
      </c>
      <c r="B5048" s="31" t="s">
        <v>102</v>
      </c>
      <c r="C5048" s="31" t="s">
        <v>15</v>
      </c>
      <c r="D5048" s="31">
        <v>8</v>
      </c>
      <c r="E5048" s="31">
        <v>7</v>
      </c>
      <c r="F5048" s="32">
        <v>45901</v>
      </c>
      <c r="G5048" s="33">
        <v>21091.95</v>
      </c>
      <c r="H5048" s="31">
        <v>0</v>
      </c>
      <c r="I5048" s="31">
        <v>0</v>
      </c>
      <c r="J5048" s="33">
        <v>9179.1200000000008</v>
      </c>
      <c r="K5048" s="33">
        <v>5773.97</v>
      </c>
      <c r="L5048" s="31">
        <v>18</v>
      </c>
      <c r="M5048" s="31"/>
      <c r="N5048" s="33">
        <v>36063.040000000001</v>
      </c>
      <c r="O5048" s="31">
        <v>-260.91000000000003</v>
      </c>
    </row>
    <row r="5049" spans="1:15" x14ac:dyDescent="0.25">
      <c r="A5049" s="30">
        <v>47</v>
      </c>
      <c r="B5049" s="31" t="s">
        <v>77</v>
      </c>
      <c r="C5049" s="31" t="s">
        <v>36</v>
      </c>
      <c r="D5049" s="31">
        <v>9</v>
      </c>
      <c r="E5049" s="31">
        <v>6</v>
      </c>
      <c r="F5049" s="32">
        <v>45901</v>
      </c>
      <c r="G5049" s="33">
        <v>28447.34</v>
      </c>
      <c r="H5049" s="33">
        <v>10825</v>
      </c>
      <c r="I5049" s="33">
        <v>10063.5</v>
      </c>
      <c r="J5049" s="33">
        <v>12401.4</v>
      </c>
      <c r="K5049" s="33">
        <v>5306.38</v>
      </c>
      <c r="L5049" s="31">
        <v>145.41999999999999</v>
      </c>
      <c r="M5049" s="31"/>
      <c r="N5049" s="33">
        <v>67189.039999999994</v>
      </c>
      <c r="O5049" s="31">
        <v>-759.6</v>
      </c>
    </row>
    <row r="5050" spans="1:15" x14ac:dyDescent="0.25">
      <c r="A5050" s="30">
        <v>70</v>
      </c>
      <c r="B5050" s="31" t="s">
        <v>69</v>
      </c>
      <c r="C5050" s="31" t="s">
        <v>15</v>
      </c>
      <c r="D5050" s="31">
        <v>8</v>
      </c>
      <c r="E5050" s="31">
        <v>6</v>
      </c>
      <c r="F5050" s="32">
        <v>45901</v>
      </c>
      <c r="G5050" s="33">
        <v>5315.29</v>
      </c>
      <c r="H5050" s="33">
        <v>3432</v>
      </c>
      <c r="I5050" s="31">
        <v>0</v>
      </c>
      <c r="J5050" s="33">
        <v>1211.83</v>
      </c>
      <c r="K5050" s="31">
        <v>499.88</v>
      </c>
      <c r="L5050" s="31">
        <v>15.99</v>
      </c>
      <c r="M5050" s="31"/>
      <c r="N5050" s="33">
        <v>10474.99</v>
      </c>
      <c r="O5050" s="31">
        <v>-45</v>
      </c>
    </row>
    <row r="5051" spans="1:15" x14ac:dyDescent="0.25">
      <c r="A5051" s="30">
        <v>66</v>
      </c>
      <c r="B5051" s="31" t="s">
        <v>138</v>
      </c>
      <c r="C5051" s="31" t="s">
        <v>32</v>
      </c>
      <c r="D5051" s="31">
        <v>8</v>
      </c>
      <c r="E5051" s="31">
        <v>7</v>
      </c>
      <c r="F5051" s="32">
        <v>45901</v>
      </c>
      <c r="G5051" s="33">
        <v>69820.38</v>
      </c>
      <c r="H5051" s="31">
        <v>0</v>
      </c>
      <c r="I5051" s="33">
        <v>1050</v>
      </c>
      <c r="J5051" s="33">
        <v>71409.36</v>
      </c>
      <c r="K5051" s="33">
        <v>22594.86</v>
      </c>
      <c r="L5051" s="31">
        <v>66</v>
      </c>
      <c r="M5051" s="31"/>
      <c r="N5051" s="33">
        <v>164940.6</v>
      </c>
      <c r="O5051" s="31">
        <v>-350</v>
      </c>
    </row>
    <row r="5052" spans="1:15" x14ac:dyDescent="0.25">
      <c r="A5052" s="30">
        <v>40</v>
      </c>
      <c r="B5052" s="31" t="s">
        <v>57</v>
      </c>
      <c r="C5052" s="31" t="s">
        <v>32</v>
      </c>
      <c r="D5052" s="31">
        <v>7</v>
      </c>
      <c r="E5052" s="31">
        <v>6</v>
      </c>
      <c r="F5052" s="32">
        <v>45901</v>
      </c>
      <c r="G5052" s="33">
        <v>24696.53</v>
      </c>
      <c r="H5052" s="33">
        <v>1375</v>
      </c>
      <c r="I5052" s="31">
        <v>0</v>
      </c>
      <c r="J5052" s="33">
        <v>9381.5</v>
      </c>
      <c r="K5052" s="33">
        <v>2563.2199999999998</v>
      </c>
      <c r="L5052" s="31">
        <v>84.7</v>
      </c>
      <c r="M5052" s="31"/>
      <c r="N5052" s="33">
        <v>38100.949999999997</v>
      </c>
      <c r="O5052" s="31">
        <v>225</v>
      </c>
    </row>
    <row r="5053" spans="1:15" x14ac:dyDescent="0.25">
      <c r="A5053" s="30">
        <v>32</v>
      </c>
      <c r="B5053" s="31" t="s">
        <v>49</v>
      </c>
      <c r="C5053" s="31" t="s">
        <v>15</v>
      </c>
      <c r="D5053" s="31">
        <v>7</v>
      </c>
      <c r="E5053" s="31">
        <v>7</v>
      </c>
      <c r="F5053" s="32">
        <v>45901</v>
      </c>
      <c r="G5053" s="33">
        <v>6109.98</v>
      </c>
      <c r="H5053" s="33">
        <v>8555</v>
      </c>
      <c r="I5053" s="31">
        <v>0</v>
      </c>
      <c r="J5053" s="33">
        <v>1444.75</v>
      </c>
      <c r="K5053" s="31">
        <v>593.12</v>
      </c>
      <c r="L5053" s="31">
        <v>256.99</v>
      </c>
      <c r="M5053" s="31"/>
      <c r="N5053" s="33">
        <v>16959.84</v>
      </c>
      <c r="O5053" s="31">
        <v>-50</v>
      </c>
    </row>
    <row r="5054" spans="1:15" x14ac:dyDescent="0.25">
      <c r="A5054" s="30">
        <v>21</v>
      </c>
      <c r="B5054" s="31" t="s">
        <v>33</v>
      </c>
      <c r="C5054" s="31" t="s">
        <v>15</v>
      </c>
      <c r="D5054" s="31">
        <v>6</v>
      </c>
      <c r="E5054" s="31">
        <v>6</v>
      </c>
      <c r="F5054" s="32">
        <v>45901</v>
      </c>
      <c r="G5054" s="33">
        <v>16052.58</v>
      </c>
      <c r="H5054" s="33">
        <v>4225</v>
      </c>
      <c r="I5054" s="31">
        <v>180</v>
      </c>
      <c r="J5054" s="33">
        <v>6911.65</v>
      </c>
      <c r="K5054" s="33">
        <v>1342.83</v>
      </c>
      <c r="L5054" s="31">
        <v>880.18</v>
      </c>
      <c r="M5054" s="31"/>
      <c r="N5054" s="33">
        <v>29592.240000000002</v>
      </c>
      <c r="O5054" s="31">
        <v>-317.20999999999998</v>
      </c>
    </row>
    <row r="5055" spans="1:15" ht="30" x14ac:dyDescent="0.25">
      <c r="A5055" s="30">
        <v>95</v>
      </c>
      <c r="B5055" s="31" t="s">
        <v>98</v>
      </c>
      <c r="C5055" s="31" t="s">
        <v>59</v>
      </c>
      <c r="D5055" s="31">
        <v>7</v>
      </c>
      <c r="E5055" s="31">
        <v>7</v>
      </c>
      <c r="F5055" s="32">
        <v>45901</v>
      </c>
      <c r="G5055" s="33">
        <v>14277.71</v>
      </c>
      <c r="H5055" s="33">
        <v>3184</v>
      </c>
      <c r="I5055" s="31">
        <v>99</v>
      </c>
      <c r="J5055" s="33">
        <v>4293.8</v>
      </c>
      <c r="K5055" s="33">
        <v>1832.8</v>
      </c>
      <c r="L5055" s="31">
        <v>177.5</v>
      </c>
      <c r="M5055" s="31"/>
      <c r="N5055" s="33">
        <v>23864.81</v>
      </c>
      <c r="O5055" s="31">
        <v>-127.8</v>
      </c>
    </row>
    <row r="5056" spans="1:15" x14ac:dyDescent="0.25">
      <c r="A5056" s="30">
        <v>160</v>
      </c>
      <c r="B5056" s="31" t="s">
        <v>158</v>
      </c>
      <c r="C5056" s="31" t="s">
        <v>38</v>
      </c>
      <c r="D5056" s="31">
        <v>7</v>
      </c>
      <c r="E5056" s="31">
        <v>7</v>
      </c>
      <c r="F5056" s="32">
        <v>45901</v>
      </c>
      <c r="G5056" s="33">
        <v>13126.09</v>
      </c>
      <c r="H5056" s="31">
        <v>0</v>
      </c>
      <c r="I5056" s="31">
        <v>420</v>
      </c>
      <c r="J5056" s="33">
        <v>3514.74</v>
      </c>
      <c r="K5056" s="31">
        <v>832.85</v>
      </c>
      <c r="L5056" s="31">
        <v>20</v>
      </c>
      <c r="M5056" s="31"/>
      <c r="N5056" s="33">
        <v>17913.68</v>
      </c>
      <c r="O5056" s="31">
        <v>0</v>
      </c>
    </row>
    <row r="5057" spans="1:15" x14ac:dyDescent="0.25">
      <c r="A5057" s="30">
        <v>88</v>
      </c>
      <c r="B5057" s="31" t="s">
        <v>92</v>
      </c>
      <c r="C5057" s="31" t="s">
        <v>15</v>
      </c>
      <c r="D5057" s="31">
        <v>7</v>
      </c>
      <c r="E5057" s="31">
        <v>7</v>
      </c>
      <c r="F5057" s="32">
        <v>45901</v>
      </c>
      <c r="G5057" s="33">
        <v>14272.26</v>
      </c>
      <c r="H5057" s="33">
        <v>5600</v>
      </c>
      <c r="I5057" s="33">
        <v>2645</v>
      </c>
      <c r="J5057" s="33">
        <v>7865.69</v>
      </c>
      <c r="K5057" s="33">
        <v>3175.46</v>
      </c>
      <c r="L5057" s="31">
        <v>202.46</v>
      </c>
      <c r="M5057" s="31"/>
      <c r="N5057" s="33">
        <v>33760.870000000003</v>
      </c>
      <c r="O5057" s="31">
        <v>-523.38</v>
      </c>
    </row>
    <row r="5058" spans="1:15" x14ac:dyDescent="0.25">
      <c r="A5058" s="30">
        <v>22</v>
      </c>
      <c r="B5058" s="31" t="s">
        <v>34</v>
      </c>
      <c r="C5058" s="31" t="s">
        <v>15</v>
      </c>
      <c r="D5058" s="31">
        <v>6</v>
      </c>
      <c r="E5058" s="31">
        <v>4.5</v>
      </c>
      <c r="F5058" s="32">
        <v>45901</v>
      </c>
      <c r="G5058" s="33">
        <v>6474.89</v>
      </c>
      <c r="H5058" s="33">
        <v>5120</v>
      </c>
      <c r="I5058" s="31">
        <v>592.5</v>
      </c>
      <c r="J5058" s="33">
        <v>2401.25</v>
      </c>
      <c r="K5058" s="31">
        <v>517</v>
      </c>
      <c r="L5058" s="31">
        <v>14</v>
      </c>
      <c r="M5058" s="31"/>
      <c r="N5058" s="33">
        <v>15119.64</v>
      </c>
      <c r="O5058" s="31">
        <v>-100</v>
      </c>
    </row>
    <row r="5059" spans="1:15" x14ac:dyDescent="0.25">
      <c r="A5059" s="30">
        <v>110</v>
      </c>
      <c r="B5059" s="31" t="s">
        <v>148</v>
      </c>
      <c r="C5059" s="31" t="s">
        <v>38</v>
      </c>
      <c r="D5059" s="31">
        <v>7</v>
      </c>
      <c r="E5059" s="31">
        <v>7</v>
      </c>
      <c r="F5059" s="32">
        <v>45901</v>
      </c>
      <c r="G5059" s="33">
        <v>17671.75</v>
      </c>
      <c r="H5059" s="31">
        <v>0</v>
      </c>
      <c r="I5059" s="31">
        <v>320</v>
      </c>
      <c r="J5059" s="33">
        <v>10385.66</v>
      </c>
      <c r="K5059" s="33">
        <v>6340.5</v>
      </c>
      <c r="L5059" s="31">
        <v>79.459999999999994</v>
      </c>
      <c r="M5059" s="31"/>
      <c r="N5059" s="33">
        <v>34797.370000000003</v>
      </c>
      <c r="O5059" s="31">
        <v>-128.02000000000001</v>
      </c>
    </row>
    <row r="5060" spans="1:15" x14ac:dyDescent="0.25">
      <c r="A5060" s="30">
        <v>53</v>
      </c>
      <c r="B5060" s="31" t="s">
        <v>66</v>
      </c>
      <c r="C5060" s="31" t="s">
        <v>36</v>
      </c>
      <c r="D5060" s="31">
        <v>6</v>
      </c>
      <c r="E5060" s="31">
        <v>6</v>
      </c>
      <c r="F5060" s="32">
        <v>45901</v>
      </c>
      <c r="G5060" s="33">
        <v>10104.74</v>
      </c>
      <c r="H5060" s="33">
        <v>8345</v>
      </c>
      <c r="I5060" s="33">
        <v>1350</v>
      </c>
      <c r="J5060" s="33">
        <v>7619.51</v>
      </c>
      <c r="K5060" s="33">
        <v>3325</v>
      </c>
      <c r="L5060" s="31">
        <v>70</v>
      </c>
      <c r="M5060" s="31"/>
      <c r="N5060" s="33">
        <v>30814.25</v>
      </c>
      <c r="O5060" s="31">
        <v>0</v>
      </c>
    </row>
    <row r="5061" spans="1:15" x14ac:dyDescent="0.25">
      <c r="A5061" s="30">
        <v>150</v>
      </c>
      <c r="B5061" s="31" t="s">
        <v>153</v>
      </c>
      <c r="C5061" s="31" t="s">
        <v>15</v>
      </c>
      <c r="D5061" s="31">
        <v>8</v>
      </c>
      <c r="E5061" s="31">
        <v>7</v>
      </c>
      <c r="F5061" s="32">
        <v>45901</v>
      </c>
      <c r="G5061" s="33">
        <v>13296.62</v>
      </c>
      <c r="H5061" s="31">
        <v>0</v>
      </c>
      <c r="I5061" s="31">
        <v>160</v>
      </c>
      <c r="J5061" s="33">
        <v>7650.13</v>
      </c>
      <c r="K5061" s="33">
        <v>5571.39</v>
      </c>
      <c r="L5061" s="31">
        <v>101</v>
      </c>
      <c r="M5061" s="31"/>
      <c r="N5061" s="33">
        <v>26779.14</v>
      </c>
      <c r="O5061" s="31">
        <v>0</v>
      </c>
    </row>
    <row r="5062" spans="1:15" ht="30" x14ac:dyDescent="0.25">
      <c r="A5062" s="30">
        <v>109</v>
      </c>
      <c r="B5062" s="31" t="s">
        <v>99</v>
      </c>
      <c r="C5062" s="31" t="s">
        <v>20</v>
      </c>
      <c r="D5062" s="31">
        <v>7</v>
      </c>
      <c r="E5062" s="31">
        <v>6</v>
      </c>
      <c r="F5062" s="32">
        <v>45901</v>
      </c>
      <c r="G5062" s="33">
        <v>21214.5</v>
      </c>
      <c r="H5062" s="33">
        <v>12150</v>
      </c>
      <c r="I5062" s="31">
        <v>240</v>
      </c>
      <c r="J5062" s="33">
        <v>6020</v>
      </c>
      <c r="K5062" s="33">
        <v>1641.3</v>
      </c>
      <c r="L5062" s="31">
        <v>13.3</v>
      </c>
      <c r="M5062" s="31"/>
      <c r="N5062" s="33">
        <v>41279.1</v>
      </c>
      <c r="O5062" s="31">
        <v>-166.2</v>
      </c>
    </row>
    <row r="5063" spans="1:15" x14ac:dyDescent="0.25">
      <c r="A5063" s="30">
        <v>44</v>
      </c>
      <c r="B5063" s="31" t="s">
        <v>84</v>
      </c>
      <c r="C5063" s="31" t="s">
        <v>15</v>
      </c>
      <c r="D5063" s="31">
        <v>7</v>
      </c>
      <c r="E5063" s="31">
        <v>6</v>
      </c>
      <c r="F5063" s="32">
        <v>45901</v>
      </c>
      <c r="G5063" s="33">
        <v>28292.26</v>
      </c>
      <c r="H5063" s="33">
        <v>3000</v>
      </c>
      <c r="I5063" s="31">
        <v>0</v>
      </c>
      <c r="J5063" s="33">
        <v>8565.7900000000009</v>
      </c>
      <c r="K5063" s="33">
        <v>1747.7</v>
      </c>
      <c r="L5063" s="31">
        <v>24.95</v>
      </c>
      <c r="M5063" s="31"/>
      <c r="N5063" s="33">
        <v>41630.699999999997</v>
      </c>
      <c r="O5063" s="31">
        <v>-109.71</v>
      </c>
    </row>
    <row r="5064" spans="1:15" x14ac:dyDescent="0.25">
      <c r="A5064" s="30">
        <v>94</v>
      </c>
      <c r="B5064" s="31" t="s">
        <v>124</v>
      </c>
      <c r="C5064" s="31" t="s">
        <v>38</v>
      </c>
      <c r="D5064" s="31">
        <v>7</v>
      </c>
      <c r="E5064" s="31">
        <v>7</v>
      </c>
      <c r="F5064" s="32">
        <v>45901</v>
      </c>
      <c r="G5064" s="33">
        <v>25680.05</v>
      </c>
      <c r="H5064" s="31">
        <v>0</v>
      </c>
      <c r="I5064" s="33">
        <v>2040</v>
      </c>
      <c r="J5064" s="33">
        <v>6970.59</v>
      </c>
      <c r="K5064" s="33">
        <v>2229.33</v>
      </c>
      <c r="L5064" s="31">
        <v>227.5</v>
      </c>
      <c r="M5064" s="31"/>
      <c r="N5064" s="33">
        <v>37147.47</v>
      </c>
      <c r="O5064" s="31">
        <v>-246.86</v>
      </c>
    </row>
    <row r="5065" spans="1:15" x14ac:dyDescent="0.25">
      <c r="A5065" s="30">
        <v>79</v>
      </c>
      <c r="B5065" s="31" t="s">
        <v>123</v>
      </c>
      <c r="C5065" s="31" t="s">
        <v>38</v>
      </c>
      <c r="D5065" s="31">
        <v>7</v>
      </c>
      <c r="E5065" s="31">
        <v>7</v>
      </c>
      <c r="F5065" s="32">
        <v>45901</v>
      </c>
      <c r="G5065" s="33">
        <v>17193.79</v>
      </c>
      <c r="H5065" s="31">
        <v>0</v>
      </c>
      <c r="I5065" s="31">
        <v>180</v>
      </c>
      <c r="J5065" s="33">
        <v>5510.35</v>
      </c>
      <c r="K5065" s="33">
        <v>3800.64</v>
      </c>
      <c r="L5065" s="31">
        <v>63.97</v>
      </c>
      <c r="M5065" s="31"/>
      <c r="N5065" s="33">
        <v>26748.75</v>
      </c>
      <c r="O5065" s="31">
        <v>0</v>
      </c>
    </row>
    <row r="5066" spans="1:15" x14ac:dyDescent="0.25">
      <c r="A5066" s="30">
        <v>72</v>
      </c>
      <c r="B5066" s="31" t="s">
        <v>71</v>
      </c>
      <c r="C5066" s="31" t="s">
        <v>32</v>
      </c>
      <c r="D5066" s="31">
        <v>8</v>
      </c>
      <c r="E5066" s="31">
        <v>6</v>
      </c>
      <c r="F5066" s="32">
        <v>45901</v>
      </c>
      <c r="G5066" s="33">
        <v>12267.86</v>
      </c>
      <c r="H5066" s="33">
        <v>20850</v>
      </c>
      <c r="I5066" s="31">
        <v>594</v>
      </c>
      <c r="J5066" s="33">
        <v>3112.73</v>
      </c>
      <c r="K5066" s="31">
        <v>699.66</v>
      </c>
      <c r="L5066" s="31">
        <v>0</v>
      </c>
      <c r="M5066" s="31"/>
      <c r="N5066" s="33">
        <v>37524.25</v>
      </c>
      <c r="O5066" s="31">
        <v>-280</v>
      </c>
    </row>
    <row r="5067" spans="1:15" x14ac:dyDescent="0.25">
      <c r="A5067" s="30">
        <v>36</v>
      </c>
      <c r="B5067" s="31" t="s">
        <v>52</v>
      </c>
      <c r="C5067" s="31" t="s">
        <v>15</v>
      </c>
      <c r="D5067" s="31">
        <v>7</v>
      </c>
      <c r="E5067" s="31">
        <v>6</v>
      </c>
      <c r="F5067" s="32">
        <v>45901</v>
      </c>
      <c r="G5067" s="33">
        <v>20132.5</v>
      </c>
      <c r="H5067" s="33">
        <v>8880</v>
      </c>
      <c r="I5067" s="33">
        <v>4560</v>
      </c>
      <c r="J5067" s="33">
        <v>12643.95</v>
      </c>
      <c r="K5067" s="33">
        <v>3364.37</v>
      </c>
      <c r="L5067" s="31">
        <v>30</v>
      </c>
      <c r="M5067" s="31"/>
      <c r="N5067" s="33">
        <v>49610.82</v>
      </c>
      <c r="O5067" s="31">
        <v>-313.85000000000002</v>
      </c>
    </row>
    <row r="5068" spans="1:15" x14ac:dyDescent="0.25">
      <c r="A5068" s="30">
        <v>61</v>
      </c>
      <c r="B5068" s="31" t="s">
        <v>78</v>
      </c>
      <c r="C5068" s="31" t="s">
        <v>15</v>
      </c>
      <c r="D5068" s="31">
        <v>8</v>
      </c>
      <c r="E5068" s="31" t="s">
        <v>79</v>
      </c>
      <c r="F5068" s="32">
        <v>45901</v>
      </c>
      <c r="G5068" s="33">
        <v>10115.040000000001</v>
      </c>
      <c r="H5068" s="33">
        <v>5850</v>
      </c>
      <c r="I5068" s="31">
        <v>0</v>
      </c>
      <c r="J5068" s="33">
        <v>22056.27</v>
      </c>
      <c r="K5068" s="31">
        <v>526.9</v>
      </c>
      <c r="L5068" s="31">
        <v>0</v>
      </c>
      <c r="M5068" s="31"/>
      <c r="N5068" s="33">
        <v>38548.21</v>
      </c>
      <c r="O5068" s="31">
        <v>-459.18</v>
      </c>
    </row>
    <row r="5069" spans="1:15" x14ac:dyDescent="0.25">
      <c r="A5069" s="30">
        <v>73</v>
      </c>
      <c r="B5069" s="31" t="s">
        <v>112</v>
      </c>
      <c r="C5069" s="31" t="s">
        <v>38</v>
      </c>
      <c r="D5069" s="31">
        <v>7</v>
      </c>
      <c r="E5069" s="31">
        <v>7</v>
      </c>
      <c r="F5069" s="32">
        <v>45901</v>
      </c>
      <c r="G5069" s="33">
        <v>22482.31</v>
      </c>
      <c r="H5069" s="31">
        <v>0</v>
      </c>
      <c r="I5069" s="31">
        <v>25</v>
      </c>
      <c r="J5069" s="33">
        <v>7473.9</v>
      </c>
      <c r="K5069" s="33">
        <v>4261.93</v>
      </c>
      <c r="L5069" s="31">
        <v>110.92</v>
      </c>
      <c r="M5069" s="31"/>
      <c r="N5069" s="33">
        <v>34354.06</v>
      </c>
      <c r="O5069" s="31">
        <v>0</v>
      </c>
    </row>
    <row r="5070" spans="1:15" x14ac:dyDescent="0.25">
      <c r="A5070" s="30">
        <v>7</v>
      </c>
      <c r="B5070" s="31" t="s">
        <v>17</v>
      </c>
      <c r="C5070" s="31" t="s">
        <v>15</v>
      </c>
      <c r="D5070" s="31">
        <v>6</v>
      </c>
      <c r="E5070" s="31">
        <v>6</v>
      </c>
      <c r="F5070" s="32">
        <v>45901</v>
      </c>
      <c r="G5070" s="33">
        <v>4678.8</v>
      </c>
      <c r="H5070" s="33">
        <v>7250</v>
      </c>
      <c r="I5070" s="31">
        <v>125</v>
      </c>
      <c r="J5070" s="31">
        <v>855.75</v>
      </c>
      <c r="K5070" s="31">
        <v>374</v>
      </c>
      <c r="L5070" s="31">
        <v>4.99</v>
      </c>
      <c r="M5070" s="31"/>
      <c r="N5070" s="33">
        <v>13288.54</v>
      </c>
      <c r="O5070" s="31">
        <v>-60</v>
      </c>
    </row>
    <row r="5071" spans="1:15" x14ac:dyDescent="0.25">
      <c r="A5071" s="30">
        <v>133</v>
      </c>
      <c r="B5071" s="31" t="s">
        <v>135</v>
      </c>
      <c r="C5071" s="31" t="s">
        <v>32</v>
      </c>
      <c r="D5071" s="31">
        <v>7</v>
      </c>
      <c r="E5071" s="31">
        <v>7</v>
      </c>
      <c r="F5071" s="32">
        <v>45901</v>
      </c>
      <c r="G5071" s="33">
        <v>34426.199999999997</v>
      </c>
      <c r="H5071" s="33">
        <v>3210</v>
      </c>
      <c r="I5071" s="33">
        <v>5808</v>
      </c>
      <c r="J5071" s="33">
        <v>9695.06</v>
      </c>
      <c r="K5071" s="33">
        <v>3649.55</v>
      </c>
      <c r="L5071" s="33">
        <v>1052.99</v>
      </c>
      <c r="M5071" s="33"/>
      <c r="N5071" s="33">
        <v>57841.8</v>
      </c>
      <c r="O5071" s="31">
        <v>-60</v>
      </c>
    </row>
    <row r="5072" spans="1:15" x14ac:dyDescent="0.25">
      <c r="A5072" s="30">
        <v>60</v>
      </c>
      <c r="B5072" s="31" t="s">
        <v>67</v>
      </c>
      <c r="C5072" s="31" t="s">
        <v>15</v>
      </c>
      <c r="D5072" s="31">
        <v>7</v>
      </c>
      <c r="E5072" s="31">
        <v>6</v>
      </c>
      <c r="F5072" s="32">
        <v>45901</v>
      </c>
      <c r="G5072" s="33">
        <v>9835</v>
      </c>
      <c r="H5072" s="31">
        <v>0</v>
      </c>
      <c r="I5072" s="31">
        <v>270</v>
      </c>
      <c r="J5072" s="33">
        <v>5530</v>
      </c>
      <c r="K5072" s="31">
        <v>897</v>
      </c>
      <c r="L5072" s="31">
        <v>483.69</v>
      </c>
      <c r="M5072" s="31"/>
      <c r="N5072" s="33">
        <v>17015.689999999999</v>
      </c>
      <c r="O5072" s="31">
        <v>-200</v>
      </c>
    </row>
    <row r="5073" spans="1:15" x14ac:dyDescent="0.25">
      <c r="A5073" s="30">
        <v>63</v>
      </c>
      <c r="B5073" s="31" t="s">
        <v>56</v>
      </c>
      <c r="C5073" s="31" t="s">
        <v>15</v>
      </c>
      <c r="D5073" s="31">
        <v>8</v>
      </c>
      <c r="E5073" s="31">
        <v>6</v>
      </c>
      <c r="F5073" s="32">
        <v>45901</v>
      </c>
      <c r="G5073" s="33">
        <v>14170</v>
      </c>
      <c r="H5073" s="33">
        <v>6000</v>
      </c>
      <c r="I5073" s="31">
        <v>296.08999999999997</v>
      </c>
      <c r="J5073" s="33">
        <v>9038.34</v>
      </c>
      <c r="K5073" s="33">
        <v>2861.45</v>
      </c>
      <c r="L5073" s="33">
        <v>1826.15</v>
      </c>
      <c r="M5073" s="33"/>
      <c r="N5073" s="33">
        <v>34192.03</v>
      </c>
      <c r="O5073" s="31">
        <v>-231.55</v>
      </c>
    </row>
    <row r="5074" spans="1:15" x14ac:dyDescent="0.25">
      <c r="A5074" s="30">
        <v>17</v>
      </c>
      <c r="B5074" s="31" t="s">
        <v>28</v>
      </c>
      <c r="C5074" s="31" t="s">
        <v>15</v>
      </c>
      <c r="D5074" s="31">
        <v>7</v>
      </c>
      <c r="E5074" s="31">
        <v>6</v>
      </c>
      <c r="F5074" s="32">
        <v>45901</v>
      </c>
      <c r="G5074" s="33">
        <v>8036.54</v>
      </c>
      <c r="H5074" s="31">
        <v>0</v>
      </c>
      <c r="I5074" s="33">
        <v>1460</v>
      </c>
      <c r="J5074" s="33">
        <v>4926.25</v>
      </c>
      <c r="K5074" s="33">
        <v>1798.6</v>
      </c>
      <c r="L5074" s="33">
        <v>3219.95</v>
      </c>
      <c r="M5074" s="33"/>
      <c r="N5074" s="33">
        <v>19441.34</v>
      </c>
      <c r="O5074" s="31">
        <v>-113.2</v>
      </c>
    </row>
    <row r="5075" spans="1:15" x14ac:dyDescent="0.25">
      <c r="A5075" s="30">
        <v>62</v>
      </c>
      <c r="B5075" s="31" t="s">
        <v>63</v>
      </c>
      <c r="C5075" s="31" t="s">
        <v>15</v>
      </c>
      <c r="D5075" s="31">
        <v>9</v>
      </c>
      <c r="E5075" s="31">
        <v>6</v>
      </c>
      <c r="F5075" s="32">
        <v>45901</v>
      </c>
      <c r="G5075" s="33">
        <v>6155.44</v>
      </c>
      <c r="H5075" s="33">
        <v>2100</v>
      </c>
      <c r="I5075" s="31">
        <v>887.5</v>
      </c>
      <c r="J5075" s="33">
        <v>3060.56</v>
      </c>
      <c r="K5075" s="31">
        <v>722.83</v>
      </c>
      <c r="L5075" s="31">
        <v>131.72</v>
      </c>
      <c r="M5075" s="31"/>
      <c r="N5075" s="33">
        <v>13058.05</v>
      </c>
      <c r="O5075" s="31">
        <v>-50</v>
      </c>
    </row>
    <row r="5076" spans="1:15" x14ac:dyDescent="0.25">
      <c r="A5076" s="30">
        <v>113</v>
      </c>
      <c r="B5076" s="31" t="s">
        <v>109</v>
      </c>
      <c r="C5076" s="31" t="s">
        <v>32</v>
      </c>
      <c r="D5076" s="31">
        <v>6</v>
      </c>
      <c r="E5076" s="31">
        <v>7</v>
      </c>
      <c r="F5076" s="32">
        <v>45901</v>
      </c>
      <c r="G5076" s="33">
        <v>19175.68</v>
      </c>
      <c r="H5076" s="33">
        <v>7749</v>
      </c>
      <c r="I5076" s="33">
        <v>1693.25</v>
      </c>
      <c r="J5076" s="33">
        <v>4975.82</v>
      </c>
      <c r="K5076" s="33">
        <v>3772.09</v>
      </c>
      <c r="L5076" s="31">
        <v>358.24</v>
      </c>
      <c r="M5076" s="31"/>
      <c r="N5076" s="33">
        <v>37724.080000000002</v>
      </c>
      <c r="O5076" s="31">
        <v>-589.16999999999996</v>
      </c>
    </row>
    <row r="5077" spans="1:15" x14ac:dyDescent="0.25">
      <c r="A5077" s="30">
        <v>143</v>
      </c>
      <c r="B5077" s="31" t="s">
        <v>132</v>
      </c>
      <c r="C5077" s="31" t="s">
        <v>32</v>
      </c>
      <c r="D5077" s="31">
        <v>8</v>
      </c>
      <c r="E5077" s="31">
        <v>7</v>
      </c>
      <c r="F5077" s="32">
        <v>45901</v>
      </c>
      <c r="G5077" s="33">
        <v>34000.53</v>
      </c>
      <c r="H5077" s="31">
        <v>225</v>
      </c>
      <c r="I5077" s="31">
        <v>0</v>
      </c>
      <c r="J5077" s="33">
        <v>15677.54</v>
      </c>
      <c r="K5077" s="33">
        <v>9651.73</v>
      </c>
      <c r="L5077" s="33">
        <v>1005.51</v>
      </c>
      <c r="M5077" s="33"/>
      <c r="N5077" s="33">
        <v>60560.31</v>
      </c>
      <c r="O5077" s="31">
        <v>-160.5</v>
      </c>
    </row>
    <row r="5078" spans="1:15" ht="30" x14ac:dyDescent="0.25">
      <c r="A5078" s="30">
        <v>159</v>
      </c>
      <c r="B5078" s="31" t="s">
        <v>152</v>
      </c>
      <c r="C5078" s="31" t="s">
        <v>59</v>
      </c>
      <c r="D5078" s="31">
        <v>7</v>
      </c>
      <c r="E5078" s="31">
        <v>7</v>
      </c>
      <c r="F5078" s="32">
        <v>45901</v>
      </c>
      <c r="G5078" s="33">
        <v>31058.5</v>
      </c>
      <c r="H5078" s="31">
        <v>0</v>
      </c>
      <c r="I5078" s="31">
        <v>0</v>
      </c>
      <c r="J5078" s="33">
        <v>13908.5</v>
      </c>
      <c r="K5078" s="33">
        <v>4934.3</v>
      </c>
      <c r="L5078" s="31">
        <v>257.5</v>
      </c>
      <c r="M5078" s="31"/>
      <c r="N5078" s="33">
        <v>50158.8</v>
      </c>
      <c r="O5078" s="31">
        <v>-74</v>
      </c>
    </row>
    <row r="5079" spans="1:15" x14ac:dyDescent="0.25">
      <c r="A5079" s="30">
        <v>100</v>
      </c>
      <c r="B5079" s="31" t="s">
        <v>103</v>
      </c>
      <c r="C5079" s="31" t="s">
        <v>15</v>
      </c>
      <c r="D5079" s="31">
        <v>8</v>
      </c>
      <c r="E5079" s="31">
        <v>6</v>
      </c>
      <c r="F5079" s="32">
        <v>45901</v>
      </c>
      <c r="G5079" s="33">
        <v>13317.69</v>
      </c>
      <c r="H5079" s="31">
        <v>0</v>
      </c>
      <c r="I5079" s="31">
        <v>0</v>
      </c>
      <c r="J5079" s="33">
        <v>7196.35</v>
      </c>
      <c r="K5079" s="33">
        <v>2163.34</v>
      </c>
      <c r="L5079" s="31">
        <v>0</v>
      </c>
      <c r="M5079" s="31"/>
      <c r="N5079" s="33">
        <v>22677.38</v>
      </c>
      <c r="O5079" s="31">
        <v>-293.52999999999997</v>
      </c>
    </row>
    <row r="5080" spans="1:15" x14ac:dyDescent="0.25">
      <c r="A5080" s="30">
        <v>20</v>
      </c>
      <c r="B5080" s="31" t="s">
        <v>30</v>
      </c>
      <c r="C5080" s="31" t="s">
        <v>15</v>
      </c>
      <c r="D5080" s="31">
        <v>6</v>
      </c>
      <c r="E5080" s="31">
        <v>4.5</v>
      </c>
      <c r="F5080" s="32">
        <v>45901</v>
      </c>
      <c r="G5080" s="33">
        <v>9104.99</v>
      </c>
      <c r="H5080" s="33">
        <v>2020</v>
      </c>
      <c r="I5080" s="31">
        <v>100</v>
      </c>
      <c r="J5080" s="33">
        <v>4118.75</v>
      </c>
      <c r="K5080" s="33">
        <v>1028.5</v>
      </c>
      <c r="L5080" s="31">
        <v>95</v>
      </c>
      <c r="M5080" s="31"/>
      <c r="N5080" s="33">
        <v>16467.240000000002</v>
      </c>
      <c r="O5080" s="31">
        <v>0</v>
      </c>
    </row>
    <row r="5081" spans="1:15" x14ac:dyDescent="0.25">
      <c r="A5081" s="30">
        <v>108</v>
      </c>
      <c r="B5081" s="31" t="s">
        <v>97</v>
      </c>
      <c r="C5081" s="31" t="s">
        <v>15</v>
      </c>
      <c r="D5081" s="31">
        <v>9</v>
      </c>
      <c r="E5081" s="31">
        <v>4.5</v>
      </c>
      <c r="F5081" s="32">
        <v>45901</v>
      </c>
      <c r="G5081" s="33">
        <v>17643.02</v>
      </c>
      <c r="H5081" s="33">
        <v>7480</v>
      </c>
      <c r="I5081" s="31">
        <v>0</v>
      </c>
      <c r="J5081" s="33">
        <v>5814.97</v>
      </c>
      <c r="K5081" s="33">
        <v>1909.06</v>
      </c>
      <c r="L5081" s="31">
        <v>0</v>
      </c>
      <c r="M5081" s="31"/>
      <c r="N5081" s="33">
        <v>32847.050000000003</v>
      </c>
      <c r="O5081" s="31">
        <v>-64.5</v>
      </c>
    </row>
    <row r="5082" spans="1:15" x14ac:dyDescent="0.25">
      <c r="A5082" s="30">
        <v>141</v>
      </c>
      <c r="B5082" s="31" t="s">
        <v>145</v>
      </c>
      <c r="C5082" s="31" t="s">
        <v>32</v>
      </c>
      <c r="D5082" s="31">
        <v>9</v>
      </c>
      <c r="E5082" s="31">
        <v>6</v>
      </c>
      <c r="F5082" s="32">
        <v>45901</v>
      </c>
      <c r="G5082" s="33">
        <v>14753.5</v>
      </c>
      <c r="H5082" s="33">
        <v>1800</v>
      </c>
      <c r="I5082" s="31">
        <v>0</v>
      </c>
      <c r="J5082" s="33">
        <v>4624.24</v>
      </c>
      <c r="K5082" s="33">
        <v>1505.78</v>
      </c>
      <c r="L5082" s="31">
        <v>19.989999999999998</v>
      </c>
      <c r="M5082" s="31"/>
      <c r="N5082" s="33">
        <v>22703.51</v>
      </c>
      <c r="O5082" s="31">
        <v>-210</v>
      </c>
    </row>
    <row r="5083" spans="1:15" x14ac:dyDescent="0.25">
      <c r="A5083" s="30">
        <v>26</v>
      </c>
      <c r="B5083" s="31" t="s">
        <v>41</v>
      </c>
      <c r="C5083" s="31" t="s">
        <v>15</v>
      </c>
      <c r="D5083" s="31">
        <v>8</v>
      </c>
      <c r="E5083" s="31">
        <v>6</v>
      </c>
      <c r="F5083" s="32">
        <v>45901</v>
      </c>
      <c r="G5083" s="33">
        <v>5397.5</v>
      </c>
      <c r="H5083" s="33">
        <v>7560</v>
      </c>
      <c r="I5083" s="31">
        <v>0</v>
      </c>
      <c r="J5083" s="33">
        <v>2234.75</v>
      </c>
      <c r="K5083" s="31">
        <v>539.75</v>
      </c>
      <c r="L5083" s="31">
        <v>108.99</v>
      </c>
      <c r="M5083" s="31"/>
      <c r="N5083" s="33">
        <v>15840.99</v>
      </c>
      <c r="O5083" s="31">
        <v>-12.68</v>
      </c>
    </row>
    <row r="5084" spans="1:15" ht="30" x14ac:dyDescent="0.25">
      <c r="A5084" s="30">
        <v>9</v>
      </c>
      <c r="B5084" s="31" t="s">
        <v>19</v>
      </c>
      <c r="C5084" s="31" t="s">
        <v>20</v>
      </c>
      <c r="D5084" s="31">
        <v>5</v>
      </c>
      <c r="E5084" s="31">
        <v>6</v>
      </c>
      <c r="F5084" s="32">
        <v>45901</v>
      </c>
      <c r="G5084" s="33">
        <v>17120.169999999998</v>
      </c>
      <c r="H5084" s="33">
        <v>1000</v>
      </c>
      <c r="I5084" s="31">
        <v>0</v>
      </c>
      <c r="J5084" s="33">
        <v>7522.5</v>
      </c>
      <c r="K5084" s="33">
        <v>1172.48</v>
      </c>
      <c r="L5084" s="31">
        <v>38.99</v>
      </c>
      <c r="M5084" s="31"/>
      <c r="N5084" s="33">
        <v>26854.14</v>
      </c>
      <c r="O5084" s="31">
        <v>0</v>
      </c>
    </row>
    <row r="5085" spans="1:15" x14ac:dyDescent="0.25">
      <c r="A5085" s="30">
        <v>6</v>
      </c>
      <c r="B5085" s="31" t="s">
        <v>16</v>
      </c>
      <c r="C5085" s="31" t="s">
        <v>15</v>
      </c>
      <c r="D5085" s="31">
        <v>6</v>
      </c>
      <c r="E5085" s="31">
        <v>6</v>
      </c>
      <c r="F5085" s="32">
        <v>45901</v>
      </c>
      <c r="G5085" s="33">
        <v>4615</v>
      </c>
      <c r="H5085" s="33">
        <v>7150</v>
      </c>
      <c r="I5085" s="31">
        <v>47.5</v>
      </c>
      <c r="J5085" s="33">
        <v>1594</v>
      </c>
      <c r="K5085" s="31">
        <v>631</v>
      </c>
      <c r="L5085" s="31">
        <v>70.989999999999995</v>
      </c>
      <c r="M5085" s="31"/>
      <c r="N5085" s="33">
        <v>14108.49</v>
      </c>
      <c r="O5085" s="31">
        <v>0</v>
      </c>
    </row>
    <row r="5086" spans="1:15" x14ac:dyDescent="0.25">
      <c r="A5086" s="30">
        <v>126</v>
      </c>
      <c r="B5086" s="31" t="s">
        <v>106</v>
      </c>
      <c r="C5086" s="31" t="s">
        <v>15</v>
      </c>
      <c r="D5086" s="31">
        <v>8</v>
      </c>
      <c r="E5086" s="31">
        <v>6</v>
      </c>
      <c r="F5086" s="32">
        <v>45901</v>
      </c>
      <c r="G5086" s="33">
        <v>8604.7900000000009</v>
      </c>
      <c r="H5086" s="33">
        <v>6825</v>
      </c>
      <c r="I5086" s="33">
        <v>1662.5</v>
      </c>
      <c r="J5086" s="33">
        <v>3229.75</v>
      </c>
      <c r="K5086" s="31">
        <v>901</v>
      </c>
      <c r="L5086" s="31">
        <v>30.98</v>
      </c>
      <c r="M5086" s="31"/>
      <c r="N5086" s="33">
        <v>21254.02</v>
      </c>
      <c r="O5086" s="31">
        <v>-123.91</v>
      </c>
    </row>
    <row r="5087" spans="1:15" ht="30" x14ac:dyDescent="0.25">
      <c r="A5087" s="30">
        <v>31</v>
      </c>
      <c r="B5087" s="31" t="s">
        <v>45</v>
      </c>
      <c r="C5087" s="31" t="s">
        <v>20</v>
      </c>
      <c r="D5087" s="31">
        <v>7</v>
      </c>
      <c r="E5087" s="31">
        <v>6</v>
      </c>
      <c r="F5087" s="32">
        <v>45901</v>
      </c>
      <c r="G5087" s="33">
        <v>20694.5</v>
      </c>
      <c r="H5087" s="33">
        <v>17225</v>
      </c>
      <c r="I5087" s="31">
        <v>0</v>
      </c>
      <c r="J5087" s="33">
        <v>8103.4</v>
      </c>
      <c r="K5087" s="33">
        <v>2077.81</v>
      </c>
      <c r="L5087" s="31">
        <v>53.2</v>
      </c>
      <c r="M5087" s="31"/>
      <c r="N5087" s="33">
        <v>48153.91</v>
      </c>
      <c r="O5087" s="31">
        <v>0</v>
      </c>
    </row>
    <row r="5088" spans="1:15" x14ac:dyDescent="0.25">
      <c r="A5088" s="30">
        <v>134</v>
      </c>
      <c r="B5088" s="31" t="s">
        <v>114</v>
      </c>
      <c r="C5088" s="31" t="s">
        <v>32</v>
      </c>
      <c r="D5088" s="31">
        <v>9</v>
      </c>
      <c r="E5088" s="31">
        <v>6</v>
      </c>
      <c r="F5088" s="32">
        <v>45901</v>
      </c>
      <c r="G5088" s="33">
        <v>15782</v>
      </c>
      <c r="H5088" s="31">
        <v>400</v>
      </c>
      <c r="I5088" s="31">
        <v>0</v>
      </c>
      <c r="J5088" s="33">
        <v>4175.8</v>
      </c>
      <c r="K5088" s="33">
        <v>1379.87</v>
      </c>
      <c r="L5088" s="31">
        <v>79.989999999999995</v>
      </c>
      <c r="M5088" s="31"/>
      <c r="N5088" s="33">
        <v>21817.66</v>
      </c>
      <c r="O5088" s="31">
        <v>-520.46</v>
      </c>
    </row>
    <row r="5089" spans="1:15" x14ac:dyDescent="0.25">
      <c r="A5089" s="30">
        <v>125</v>
      </c>
      <c r="B5089" s="31" t="s">
        <v>137</v>
      </c>
      <c r="C5089" s="31" t="s">
        <v>15</v>
      </c>
      <c r="D5089" s="31">
        <v>6</v>
      </c>
      <c r="E5089" s="31">
        <v>7</v>
      </c>
      <c r="F5089" s="32">
        <v>45901</v>
      </c>
      <c r="G5089" s="33">
        <v>8823.19</v>
      </c>
      <c r="H5089" s="33">
        <v>3170</v>
      </c>
      <c r="I5089" s="33">
        <v>1300</v>
      </c>
      <c r="J5089" s="33">
        <v>2612.81</v>
      </c>
      <c r="K5089" s="31">
        <v>984</v>
      </c>
      <c r="L5089" s="31">
        <v>40</v>
      </c>
      <c r="M5089" s="31"/>
      <c r="N5089" s="33">
        <v>16930</v>
      </c>
      <c r="O5089" s="31">
        <v>-253.95</v>
      </c>
    </row>
    <row r="5090" spans="1:15" x14ac:dyDescent="0.25">
      <c r="A5090" s="30">
        <v>10</v>
      </c>
      <c r="B5090" s="31" t="s">
        <v>21</v>
      </c>
      <c r="C5090" s="31" t="s">
        <v>15</v>
      </c>
      <c r="D5090" s="31">
        <v>6</v>
      </c>
      <c r="E5090" s="31">
        <v>6</v>
      </c>
      <c r="F5090" s="32">
        <v>45901</v>
      </c>
      <c r="G5090" s="33">
        <v>4105</v>
      </c>
      <c r="H5090" s="33">
        <v>7800</v>
      </c>
      <c r="I5090" s="31">
        <v>240</v>
      </c>
      <c r="J5090" s="33">
        <v>1744.75</v>
      </c>
      <c r="K5090" s="31">
        <v>404</v>
      </c>
      <c r="L5090" s="31">
        <v>20</v>
      </c>
      <c r="M5090" s="31"/>
      <c r="N5090" s="33">
        <v>14313.75</v>
      </c>
      <c r="O5090" s="31">
        <v>175</v>
      </c>
    </row>
    <row r="5091" spans="1:15" ht="30" x14ac:dyDescent="0.25">
      <c r="A5091" s="30">
        <v>81</v>
      </c>
      <c r="B5091" s="31" t="s">
        <v>91</v>
      </c>
      <c r="C5091" s="31" t="s">
        <v>59</v>
      </c>
      <c r="D5091" s="31">
        <v>7</v>
      </c>
      <c r="E5091" s="31">
        <v>0</v>
      </c>
      <c r="F5091" s="32">
        <v>45901</v>
      </c>
      <c r="G5091" s="33">
        <v>13444</v>
      </c>
      <c r="H5091" s="31">
        <v>0</v>
      </c>
      <c r="I5091" s="31">
        <v>0</v>
      </c>
      <c r="J5091" s="33">
        <v>5738.95</v>
      </c>
      <c r="K5091" s="33">
        <v>4944.29</v>
      </c>
      <c r="L5091" s="31">
        <v>24.98</v>
      </c>
      <c r="M5091" s="31"/>
      <c r="N5091" s="33">
        <v>24152.22</v>
      </c>
      <c r="O5091" s="31">
        <v>0</v>
      </c>
    </row>
    <row r="5092" spans="1:15" x14ac:dyDescent="0.25">
      <c r="A5092" s="30">
        <v>4</v>
      </c>
      <c r="B5092" s="31" t="s">
        <v>37</v>
      </c>
      <c r="C5092" s="31" t="s">
        <v>38</v>
      </c>
      <c r="D5092" s="31">
        <v>5</v>
      </c>
      <c r="E5092" s="31">
        <v>6</v>
      </c>
      <c r="F5092" s="32">
        <v>45901</v>
      </c>
      <c r="G5092" s="33">
        <v>15136.31</v>
      </c>
      <c r="H5092" s="33">
        <v>6035</v>
      </c>
      <c r="I5092" s="31">
        <v>0</v>
      </c>
      <c r="J5092" s="33">
        <v>9359.0300000000007</v>
      </c>
      <c r="K5092" s="33">
        <v>2226.13</v>
      </c>
      <c r="L5092" s="31">
        <v>130</v>
      </c>
      <c r="M5092" s="31"/>
      <c r="N5092" s="33">
        <v>32886.47</v>
      </c>
      <c r="O5092" s="31">
        <v>108.21</v>
      </c>
    </row>
    <row r="5093" spans="1:15" x14ac:dyDescent="0.25">
      <c r="A5093" s="30">
        <v>11</v>
      </c>
      <c r="B5093" s="31" t="s">
        <v>22</v>
      </c>
      <c r="C5093" s="31" t="s">
        <v>15</v>
      </c>
      <c r="D5093" s="31">
        <v>6</v>
      </c>
      <c r="E5093" s="31">
        <v>6</v>
      </c>
      <c r="F5093" s="32">
        <v>45901</v>
      </c>
      <c r="G5093" s="33">
        <v>8622.66</v>
      </c>
      <c r="H5093" s="33">
        <v>17945</v>
      </c>
      <c r="I5093" s="31">
        <v>225</v>
      </c>
      <c r="J5093" s="33">
        <v>2744.6</v>
      </c>
      <c r="K5093" s="31">
        <v>774.08</v>
      </c>
      <c r="L5093" s="31">
        <v>123.99</v>
      </c>
      <c r="M5093" s="31"/>
      <c r="N5093" s="33">
        <v>30435.33</v>
      </c>
      <c r="O5093" s="31">
        <v>-40</v>
      </c>
    </row>
    <row r="5094" spans="1:15" x14ac:dyDescent="0.25">
      <c r="A5094" s="30">
        <v>124</v>
      </c>
      <c r="B5094" s="31" t="s">
        <v>121</v>
      </c>
      <c r="C5094" s="31" t="s">
        <v>38</v>
      </c>
      <c r="D5094" s="31">
        <v>8</v>
      </c>
      <c r="E5094" s="31">
        <v>7</v>
      </c>
      <c r="F5094" s="32">
        <v>45901</v>
      </c>
      <c r="G5094" s="33">
        <v>40522.25</v>
      </c>
      <c r="H5094" s="31">
        <v>0</v>
      </c>
      <c r="I5094" s="33">
        <v>1810</v>
      </c>
      <c r="J5094" s="33">
        <v>19906.61</v>
      </c>
      <c r="K5094" s="33">
        <v>3390.77</v>
      </c>
      <c r="L5094" s="33">
        <v>8415.49</v>
      </c>
      <c r="M5094" s="33"/>
      <c r="N5094" s="33">
        <v>74045.119999999995</v>
      </c>
      <c r="O5094" s="31">
        <v>-50</v>
      </c>
    </row>
    <row r="5095" spans="1:15" x14ac:dyDescent="0.25">
      <c r="A5095" s="30">
        <v>131</v>
      </c>
      <c r="B5095" s="31" t="s">
        <v>108</v>
      </c>
      <c r="C5095" s="31" t="s">
        <v>15</v>
      </c>
      <c r="D5095" s="31">
        <v>7</v>
      </c>
      <c r="E5095" s="31">
        <v>7</v>
      </c>
      <c r="F5095" s="32">
        <v>45901</v>
      </c>
      <c r="G5095" s="33">
        <v>10181.65</v>
      </c>
      <c r="H5095" s="31">
        <v>0</v>
      </c>
      <c r="I5095" s="31">
        <v>0</v>
      </c>
      <c r="J5095" s="33">
        <v>2802.67</v>
      </c>
      <c r="K5095" s="33">
        <v>1025.51</v>
      </c>
      <c r="L5095" s="31">
        <v>40.99</v>
      </c>
      <c r="M5095" s="31"/>
      <c r="N5095" s="33">
        <v>14050.82</v>
      </c>
      <c r="O5095" s="31">
        <v>0</v>
      </c>
    </row>
    <row r="5096" spans="1:15" x14ac:dyDescent="0.25">
      <c r="A5096" s="30">
        <v>49</v>
      </c>
      <c r="B5096" s="31" t="s">
        <v>64</v>
      </c>
      <c r="C5096" s="31" t="s">
        <v>15</v>
      </c>
      <c r="D5096" s="31">
        <v>7</v>
      </c>
      <c r="E5096" s="31">
        <v>6</v>
      </c>
      <c r="F5096" s="32">
        <v>45901</v>
      </c>
      <c r="G5096" s="33">
        <v>5494.84</v>
      </c>
      <c r="H5096" s="31">
        <v>900</v>
      </c>
      <c r="I5096" s="33">
        <v>1911</v>
      </c>
      <c r="J5096" s="33">
        <v>2601.25</v>
      </c>
      <c r="K5096" s="31">
        <v>988.59</v>
      </c>
      <c r="L5096" s="31">
        <v>941.16</v>
      </c>
      <c r="M5096" s="31"/>
      <c r="N5096" s="33">
        <v>12836.84</v>
      </c>
      <c r="O5096" s="31">
        <v>-120</v>
      </c>
    </row>
    <row r="5097" spans="1:15" x14ac:dyDescent="0.25">
      <c r="A5097" s="30">
        <v>128</v>
      </c>
      <c r="B5097" s="31" t="s">
        <v>111</v>
      </c>
      <c r="C5097" s="31" t="s">
        <v>15</v>
      </c>
      <c r="D5097" s="31">
        <v>7</v>
      </c>
      <c r="E5097" s="31">
        <v>6</v>
      </c>
      <c r="F5097" s="32">
        <v>45901</v>
      </c>
      <c r="G5097" s="33">
        <v>3673.11</v>
      </c>
      <c r="H5097" s="33">
        <v>7670</v>
      </c>
      <c r="I5097" s="31">
        <v>0</v>
      </c>
      <c r="J5097" s="33">
        <v>1140</v>
      </c>
      <c r="K5097" s="31">
        <v>431.5</v>
      </c>
      <c r="L5097" s="31">
        <v>19.989999999999998</v>
      </c>
      <c r="M5097" s="31"/>
      <c r="N5097" s="33">
        <v>12934.6</v>
      </c>
      <c r="O5097" s="31">
        <v>-132.91</v>
      </c>
    </row>
    <row r="5098" spans="1:15" x14ac:dyDescent="0.25">
      <c r="A5098" s="30">
        <v>164</v>
      </c>
      <c r="B5098" s="31" t="s">
        <v>150</v>
      </c>
      <c r="C5098" s="31" t="s">
        <v>38</v>
      </c>
      <c r="D5098" s="31">
        <v>7</v>
      </c>
      <c r="E5098" s="31">
        <v>7</v>
      </c>
      <c r="F5098" s="32">
        <v>45901</v>
      </c>
      <c r="G5098" s="33">
        <v>20049.39</v>
      </c>
      <c r="H5098" s="31">
        <v>0</v>
      </c>
      <c r="I5098" s="31">
        <v>0</v>
      </c>
      <c r="J5098" s="33">
        <v>6770.5</v>
      </c>
      <c r="K5098" s="33">
        <v>1720.5</v>
      </c>
      <c r="L5098" s="31">
        <v>0</v>
      </c>
      <c r="M5098" s="31"/>
      <c r="N5098" s="33">
        <v>28540.39</v>
      </c>
      <c r="O5098" s="31">
        <v>0</v>
      </c>
    </row>
    <row r="5099" spans="1:15" x14ac:dyDescent="0.25">
      <c r="A5099" s="30">
        <v>80</v>
      </c>
      <c r="B5099" s="31" t="s">
        <v>94</v>
      </c>
      <c r="C5099" s="31" t="s">
        <v>15</v>
      </c>
      <c r="D5099" s="31">
        <v>7</v>
      </c>
      <c r="E5099" s="31">
        <v>7</v>
      </c>
      <c r="F5099" s="32">
        <v>45901</v>
      </c>
      <c r="G5099" s="33">
        <v>6268</v>
      </c>
      <c r="H5099" s="33">
        <v>2754.2</v>
      </c>
      <c r="I5099" s="31">
        <v>0</v>
      </c>
      <c r="J5099" s="33">
        <v>4371.07</v>
      </c>
      <c r="K5099" s="33">
        <v>1429.48</v>
      </c>
      <c r="L5099" s="31">
        <v>0</v>
      </c>
      <c r="M5099" s="31"/>
      <c r="N5099" s="33">
        <v>14822.75</v>
      </c>
      <c r="O5099" s="31">
        <v>-52.8</v>
      </c>
    </row>
    <row r="5100" spans="1:15" x14ac:dyDescent="0.25">
      <c r="A5100" s="30">
        <v>54</v>
      </c>
      <c r="B5100" s="31" t="s">
        <v>65</v>
      </c>
      <c r="C5100" s="31" t="s">
        <v>15</v>
      </c>
      <c r="D5100" s="31">
        <v>8</v>
      </c>
      <c r="E5100" s="31">
        <v>6</v>
      </c>
      <c r="F5100" s="32">
        <v>45901</v>
      </c>
      <c r="G5100" s="33">
        <v>3815.11</v>
      </c>
      <c r="H5100" s="33">
        <v>9000</v>
      </c>
      <c r="I5100" s="31">
        <v>0</v>
      </c>
      <c r="J5100" s="33">
        <v>3229.55</v>
      </c>
      <c r="K5100" s="31">
        <v>334.08</v>
      </c>
      <c r="L5100" s="31">
        <v>0</v>
      </c>
      <c r="M5100" s="31"/>
      <c r="N5100" s="33">
        <v>16378.74</v>
      </c>
      <c r="O5100" s="31">
        <v>50</v>
      </c>
    </row>
    <row r="5101" spans="1:15" x14ac:dyDescent="0.25">
      <c r="A5101" s="30">
        <v>901</v>
      </c>
      <c r="B5101" s="31" t="s">
        <v>141</v>
      </c>
      <c r="C5101" s="31" t="s">
        <v>36</v>
      </c>
      <c r="D5101" s="31">
        <v>10</v>
      </c>
      <c r="E5101" s="31">
        <v>0</v>
      </c>
      <c r="F5101" s="32">
        <v>45901</v>
      </c>
      <c r="G5101" s="33">
        <v>16342.85</v>
      </c>
      <c r="H5101" s="31">
        <v>0</v>
      </c>
      <c r="I5101" s="31">
        <v>250</v>
      </c>
      <c r="J5101" s="33">
        <v>7082.35</v>
      </c>
      <c r="K5101" s="33">
        <v>4319</v>
      </c>
      <c r="L5101" s="31">
        <v>53</v>
      </c>
      <c r="M5101" s="31"/>
      <c r="N5101" s="33">
        <v>28047.200000000001</v>
      </c>
      <c r="O5101" s="31">
        <v>-379.58</v>
      </c>
    </row>
    <row r="5102" spans="1:15" x14ac:dyDescent="0.25">
      <c r="A5102" s="30">
        <v>38</v>
      </c>
      <c r="B5102" s="31" t="s">
        <v>53</v>
      </c>
      <c r="C5102" s="31" t="s">
        <v>15</v>
      </c>
      <c r="D5102" s="31">
        <v>8</v>
      </c>
      <c r="E5102" s="31">
        <v>6</v>
      </c>
      <c r="F5102" s="32">
        <v>45901</v>
      </c>
      <c r="G5102" s="33">
        <v>4949.3999999999996</v>
      </c>
      <c r="H5102" s="31">
        <v>0</v>
      </c>
      <c r="I5102" s="31">
        <v>900</v>
      </c>
      <c r="J5102" s="33">
        <v>1626.3</v>
      </c>
      <c r="K5102" s="31">
        <v>499.95</v>
      </c>
      <c r="L5102" s="31">
        <v>12</v>
      </c>
      <c r="M5102" s="31"/>
      <c r="N5102" s="33">
        <v>7987.65</v>
      </c>
      <c r="O5102" s="31">
        <v>0</v>
      </c>
    </row>
    <row r="5103" spans="1:15" x14ac:dyDescent="0.25">
      <c r="A5103" s="30">
        <v>37</v>
      </c>
      <c r="B5103" s="31" t="s">
        <v>51</v>
      </c>
      <c r="C5103" s="31" t="s">
        <v>36</v>
      </c>
      <c r="D5103" s="31">
        <v>7</v>
      </c>
      <c r="E5103" s="31">
        <v>6</v>
      </c>
      <c r="F5103" s="32">
        <v>45901</v>
      </c>
      <c r="G5103" s="33">
        <v>11800</v>
      </c>
      <c r="H5103" s="33">
        <v>2700</v>
      </c>
      <c r="I5103" s="31">
        <v>30</v>
      </c>
      <c r="J5103" s="33">
        <v>2933</v>
      </c>
      <c r="K5103" s="33">
        <v>1038</v>
      </c>
      <c r="L5103" s="31">
        <v>0</v>
      </c>
      <c r="M5103" s="31"/>
      <c r="N5103" s="33">
        <v>18501</v>
      </c>
      <c r="O5103" s="31">
        <v>-185</v>
      </c>
    </row>
    <row r="5104" spans="1:15" x14ac:dyDescent="0.25">
      <c r="A5104" s="30">
        <v>106</v>
      </c>
      <c r="B5104" s="31" t="s">
        <v>113</v>
      </c>
      <c r="C5104" s="31" t="s">
        <v>15</v>
      </c>
      <c r="D5104" s="31">
        <v>7</v>
      </c>
      <c r="E5104" s="31">
        <v>4.5</v>
      </c>
      <c r="F5104" s="32">
        <v>45901</v>
      </c>
      <c r="G5104" s="33">
        <v>6149.34</v>
      </c>
      <c r="H5104" s="33">
        <v>3260</v>
      </c>
      <c r="I5104" s="31">
        <v>223.75</v>
      </c>
      <c r="J5104" s="33">
        <v>1662.91</v>
      </c>
      <c r="K5104" s="31">
        <v>798.33</v>
      </c>
      <c r="L5104" s="31">
        <v>16</v>
      </c>
      <c r="M5104" s="31"/>
      <c r="N5104" s="33">
        <v>12110.33</v>
      </c>
      <c r="O5104" s="31">
        <v>-50</v>
      </c>
    </row>
    <row r="5105" spans="1:15" x14ac:dyDescent="0.25">
      <c r="A5105" s="30">
        <v>136</v>
      </c>
      <c r="B5105" s="31" t="s">
        <v>134</v>
      </c>
      <c r="C5105" s="31" t="s">
        <v>32</v>
      </c>
      <c r="D5105" s="31">
        <v>8</v>
      </c>
      <c r="E5105" s="31">
        <v>7</v>
      </c>
      <c r="F5105" s="32">
        <v>45901</v>
      </c>
      <c r="G5105" s="33">
        <v>19539.41</v>
      </c>
      <c r="H5105" s="33">
        <v>8325</v>
      </c>
      <c r="I5105" s="31">
        <v>625</v>
      </c>
      <c r="J5105" s="33">
        <v>19208.939999999999</v>
      </c>
      <c r="K5105" s="33">
        <v>7021.17</v>
      </c>
      <c r="L5105" s="31">
        <v>0</v>
      </c>
      <c r="M5105" s="31"/>
      <c r="N5105" s="33">
        <v>54719.519999999997</v>
      </c>
      <c r="O5105" s="31">
        <v>-301.05</v>
      </c>
    </row>
    <row r="5106" spans="1:15" x14ac:dyDescent="0.25">
      <c r="A5106" s="30">
        <v>86</v>
      </c>
      <c r="B5106" s="31" t="s">
        <v>104</v>
      </c>
      <c r="C5106" s="31" t="s">
        <v>105</v>
      </c>
      <c r="D5106" s="31">
        <v>7</v>
      </c>
      <c r="E5106" s="31">
        <v>7</v>
      </c>
      <c r="F5106" s="32">
        <v>45901</v>
      </c>
      <c r="G5106" s="33">
        <v>40772.28</v>
      </c>
      <c r="H5106" s="33">
        <v>1873.25</v>
      </c>
      <c r="I5106" s="31">
        <v>0</v>
      </c>
      <c r="J5106" s="33">
        <v>15202.12</v>
      </c>
      <c r="K5106" s="33">
        <v>6628.28</v>
      </c>
      <c r="L5106" s="31">
        <v>175</v>
      </c>
      <c r="M5106" s="31"/>
      <c r="N5106" s="33">
        <v>64650.93</v>
      </c>
      <c r="O5106" s="31">
        <v>-468.8</v>
      </c>
    </row>
    <row r="5107" spans="1:15" x14ac:dyDescent="0.25">
      <c r="A5107" s="30">
        <v>65</v>
      </c>
      <c r="B5107" s="31" t="s">
        <v>82</v>
      </c>
      <c r="C5107" s="31" t="s">
        <v>15</v>
      </c>
      <c r="D5107" s="31">
        <v>8</v>
      </c>
      <c r="E5107" s="31">
        <v>6</v>
      </c>
      <c r="F5107" s="32">
        <v>45901</v>
      </c>
      <c r="G5107" s="33">
        <v>7695</v>
      </c>
      <c r="H5107" s="31">
        <v>0</v>
      </c>
      <c r="I5107" s="31">
        <v>0</v>
      </c>
      <c r="J5107" s="33">
        <v>1957.25</v>
      </c>
      <c r="K5107" s="31">
        <v>622</v>
      </c>
      <c r="L5107" s="31">
        <v>0</v>
      </c>
      <c r="M5107" s="31"/>
      <c r="N5107" s="33">
        <v>10274.25</v>
      </c>
      <c r="O5107" s="31">
        <v>0</v>
      </c>
    </row>
    <row r="5108" spans="1:15" ht="30" x14ac:dyDescent="0.25">
      <c r="A5108" s="30">
        <v>15</v>
      </c>
      <c r="B5108" s="31" t="s">
        <v>26</v>
      </c>
      <c r="C5108" s="31" t="s">
        <v>20</v>
      </c>
      <c r="D5108" s="31">
        <v>7</v>
      </c>
      <c r="E5108" s="31">
        <v>6</v>
      </c>
      <c r="F5108" s="32">
        <v>45901</v>
      </c>
      <c r="G5108" s="33">
        <v>26745.5</v>
      </c>
      <c r="H5108" s="33">
        <v>27500</v>
      </c>
      <c r="I5108" s="31">
        <v>180</v>
      </c>
      <c r="J5108" s="33">
        <v>9699.1299999999992</v>
      </c>
      <c r="K5108" s="33">
        <v>1439.68</v>
      </c>
      <c r="L5108" s="31">
        <v>127.47</v>
      </c>
      <c r="M5108" s="31"/>
      <c r="N5108" s="33">
        <v>65691.78</v>
      </c>
      <c r="O5108" s="31">
        <v>-110</v>
      </c>
    </row>
    <row r="5109" spans="1:15" x14ac:dyDescent="0.25">
      <c r="A5109" s="30">
        <v>163</v>
      </c>
      <c r="B5109" s="31" t="s">
        <v>155</v>
      </c>
      <c r="C5109" s="31" t="s">
        <v>38</v>
      </c>
      <c r="D5109" s="31">
        <v>7</v>
      </c>
      <c r="E5109" s="31">
        <v>7</v>
      </c>
      <c r="F5109" s="32">
        <v>45901</v>
      </c>
      <c r="G5109" s="33">
        <v>19688.25</v>
      </c>
      <c r="H5109" s="31">
        <v>975</v>
      </c>
      <c r="I5109" s="31">
        <v>0</v>
      </c>
      <c r="J5109" s="33">
        <v>5121.55</v>
      </c>
      <c r="K5109" s="33">
        <v>2416</v>
      </c>
      <c r="L5109" s="31">
        <v>34.93</v>
      </c>
      <c r="M5109" s="31"/>
      <c r="N5109" s="33">
        <v>28235.73</v>
      </c>
      <c r="O5109" s="31">
        <v>-34.299999999999997</v>
      </c>
    </row>
    <row r="5110" spans="1:15" x14ac:dyDescent="0.25">
      <c r="A5110" s="30">
        <v>137</v>
      </c>
      <c r="B5110" s="31" t="s">
        <v>120</v>
      </c>
      <c r="C5110" s="31" t="s">
        <v>32</v>
      </c>
      <c r="D5110" s="31">
        <v>8</v>
      </c>
      <c r="E5110" s="31">
        <v>7</v>
      </c>
      <c r="F5110" s="32">
        <v>45901</v>
      </c>
      <c r="G5110" s="33">
        <v>30205.200000000001</v>
      </c>
      <c r="H5110" s="33">
        <v>4550</v>
      </c>
      <c r="I5110" s="31">
        <v>0</v>
      </c>
      <c r="J5110" s="33">
        <v>22325.73</v>
      </c>
      <c r="K5110" s="33">
        <v>18604.3</v>
      </c>
      <c r="L5110" s="31">
        <v>8</v>
      </c>
      <c r="M5110" s="31"/>
      <c r="N5110" s="33">
        <v>75693.23</v>
      </c>
      <c r="O5110" s="31">
        <v>-280</v>
      </c>
    </row>
    <row r="5111" spans="1:15" x14ac:dyDescent="0.25">
      <c r="A5111" s="30">
        <v>140</v>
      </c>
      <c r="B5111" s="31" t="s">
        <v>130</v>
      </c>
      <c r="C5111" s="31" t="s">
        <v>38</v>
      </c>
      <c r="D5111" s="31">
        <v>7</v>
      </c>
      <c r="E5111" s="31">
        <v>7</v>
      </c>
      <c r="F5111" s="32">
        <v>45901</v>
      </c>
      <c r="G5111" s="33">
        <v>41390.870000000003</v>
      </c>
      <c r="H5111" s="33">
        <v>3789</v>
      </c>
      <c r="I5111" s="31">
        <v>775</v>
      </c>
      <c r="J5111" s="33">
        <v>11837.76</v>
      </c>
      <c r="K5111" s="33">
        <v>6118.74</v>
      </c>
      <c r="L5111" s="31">
        <v>18.649999999999999</v>
      </c>
      <c r="M5111" s="31"/>
      <c r="N5111" s="33">
        <v>63930.02</v>
      </c>
      <c r="O5111" s="31">
        <v>836.69</v>
      </c>
    </row>
    <row r="5112" spans="1:15" x14ac:dyDescent="0.25">
      <c r="A5112" s="30">
        <v>132</v>
      </c>
      <c r="B5112" s="31" t="s">
        <v>122</v>
      </c>
      <c r="C5112" s="31" t="s">
        <v>38</v>
      </c>
      <c r="D5112" s="31">
        <v>10</v>
      </c>
      <c r="E5112" s="31">
        <v>7</v>
      </c>
      <c r="F5112" s="32">
        <v>45901</v>
      </c>
      <c r="G5112" s="33">
        <v>36825.01</v>
      </c>
      <c r="H5112" s="33">
        <v>2100</v>
      </c>
      <c r="I5112" s="33">
        <v>5112.5</v>
      </c>
      <c r="J5112" s="33">
        <v>15178.99</v>
      </c>
      <c r="K5112" s="33">
        <v>5250.3</v>
      </c>
      <c r="L5112" s="31">
        <v>203</v>
      </c>
      <c r="M5112" s="31"/>
      <c r="N5112" s="33">
        <v>64669.8</v>
      </c>
      <c r="O5112" s="31">
        <v>0</v>
      </c>
    </row>
    <row r="5113" spans="1:15" x14ac:dyDescent="0.25">
      <c r="A5113" s="30">
        <v>24</v>
      </c>
      <c r="B5113" s="31" t="s">
        <v>39</v>
      </c>
      <c r="C5113" s="31" t="s">
        <v>36</v>
      </c>
      <c r="D5113" s="31">
        <v>6</v>
      </c>
      <c r="E5113" s="31">
        <v>6</v>
      </c>
      <c r="F5113" s="32">
        <v>45901</v>
      </c>
      <c r="G5113" s="33">
        <v>15923.62</v>
      </c>
      <c r="H5113" s="31">
        <v>0</v>
      </c>
      <c r="I5113" s="31">
        <v>440</v>
      </c>
      <c r="J5113" s="33">
        <v>2915.49</v>
      </c>
      <c r="K5113" s="31">
        <v>959.72</v>
      </c>
      <c r="L5113" s="31">
        <v>0</v>
      </c>
      <c r="M5113" s="31"/>
      <c r="N5113" s="33">
        <v>20238.830000000002</v>
      </c>
      <c r="O5113" s="31">
        <v>0</v>
      </c>
    </row>
    <row r="5114" spans="1:15" x14ac:dyDescent="0.25">
      <c r="A5114" s="30">
        <v>116</v>
      </c>
      <c r="B5114" s="31" t="s">
        <v>129</v>
      </c>
      <c r="C5114" s="31" t="s">
        <v>15</v>
      </c>
      <c r="D5114" s="31">
        <v>8</v>
      </c>
      <c r="E5114" s="31">
        <v>6</v>
      </c>
      <c r="F5114" s="32">
        <v>45901</v>
      </c>
      <c r="G5114" s="33">
        <v>6650</v>
      </c>
      <c r="H5114" s="31">
        <v>0</v>
      </c>
      <c r="I5114" s="31">
        <v>670</v>
      </c>
      <c r="J5114" s="33">
        <v>3080</v>
      </c>
      <c r="K5114" s="31">
        <v>834.5</v>
      </c>
      <c r="L5114" s="31">
        <v>0</v>
      </c>
      <c r="M5114" s="31"/>
      <c r="N5114" s="33">
        <v>11234.5</v>
      </c>
      <c r="O5114" s="31">
        <v>-55</v>
      </c>
    </row>
    <row r="5115" spans="1:15" x14ac:dyDescent="0.25">
      <c r="A5115" s="30">
        <v>69</v>
      </c>
      <c r="B5115" s="31" t="s">
        <v>76</v>
      </c>
      <c r="C5115" s="31" t="s">
        <v>15</v>
      </c>
      <c r="D5115" s="31">
        <v>7</v>
      </c>
      <c r="E5115" s="31">
        <v>6</v>
      </c>
      <c r="F5115" s="32">
        <v>45931</v>
      </c>
      <c r="G5115" s="33">
        <v>18405.73</v>
      </c>
      <c r="H5115" s="31">
        <v>0</v>
      </c>
      <c r="I5115" s="31">
        <v>0</v>
      </c>
      <c r="J5115" s="33">
        <v>9236.76</v>
      </c>
      <c r="K5115" s="33">
        <v>3495.1</v>
      </c>
      <c r="L5115" s="33">
        <v>2225.92</v>
      </c>
      <c r="M5115" s="33"/>
      <c r="N5115" s="33">
        <v>33363.51</v>
      </c>
      <c r="O5115" s="31">
        <v>-210</v>
      </c>
    </row>
    <row r="5116" spans="1:15" x14ac:dyDescent="0.25">
      <c r="A5116" s="30">
        <v>42</v>
      </c>
      <c r="B5116" s="31" t="s">
        <v>60</v>
      </c>
      <c r="C5116" s="31" t="s">
        <v>15</v>
      </c>
      <c r="D5116" s="31">
        <v>8</v>
      </c>
      <c r="E5116" s="31">
        <v>6</v>
      </c>
      <c r="F5116" s="32">
        <v>45931</v>
      </c>
      <c r="G5116" s="33">
        <v>19930.84</v>
      </c>
      <c r="H5116" s="33">
        <v>1950</v>
      </c>
      <c r="I5116" s="31">
        <v>0</v>
      </c>
      <c r="J5116" s="33">
        <v>5900.66</v>
      </c>
      <c r="K5116" s="33">
        <v>1385</v>
      </c>
      <c r="L5116" s="31">
        <v>79.95</v>
      </c>
      <c r="M5116" s="31"/>
      <c r="N5116" s="33">
        <v>29246.45</v>
      </c>
      <c r="O5116" s="31">
        <v>-157.4</v>
      </c>
    </row>
    <row r="5117" spans="1:15" x14ac:dyDescent="0.25">
      <c r="A5117" s="30">
        <v>168</v>
      </c>
      <c r="B5117" s="31" t="s">
        <v>147</v>
      </c>
      <c r="C5117" s="31" t="s">
        <v>15</v>
      </c>
      <c r="D5117" s="31">
        <v>7</v>
      </c>
      <c r="E5117" s="31">
        <v>7</v>
      </c>
      <c r="F5117" s="32">
        <v>45931</v>
      </c>
      <c r="G5117" s="33">
        <v>12214.93</v>
      </c>
      <c r="H5117" s="33">
        <v>4326.8999999999996</v>
      </c>
      <c r="I5117" s="33">
        <v>2022.98</v>
      </c>
      <c r="J5117" s="33">
        <v>5552.17</v>
      </c>
      <c r="K5117" s="33">
        <v>1602.17</v>
      </c>
      <c r="L5117" s="31">
        <v>105</v>
      </c>
      <c r="M5117" s="31"/>
      <c r="N5117" s="33">
        <v>25824.15</v>
      </c>
      <c r="O5117" s="31">
        <v>-113.75</v>
      </c>
    </row>
    <row r="5118" spans="1:15" x14ac:dyDescent="0.25">
      <c r="A5118" s="30">
        <v>57</v>
      </c>
      <c r="B5118" s="31" t="s">
        <v>86</v>
      </c>
      <c r="C5118" s="31" t="s">
        <v>15</v>
      </c>
      <c r="D5118" s="31">
        <v>7</v>
      </c>
      <c r="E5118" s="31">
        <v>6</v>
      </c>
      <c r="F5118" s="32">
        <v>45931</v>
      </c>
      <c r="G5118" s="33">
        <v>22017.87</v>
      </c>
      <c r="H5118" s="31">
        <v>0</v>
      </c>
      <c r="I5118" s="31">
        <v>0</v>
      </c>
      <c r="J5118" s="33">
        <v>16917.900000000001</v>
      </c>
      <c r="K5118" s="33">
        <v>3011.01</v>
      </c>
      <c r="L5118" s="31">
        <v>209.72</v>
      </c>
      <c r="M5118" s="31"/>
      <c r="N5118" s="33">
        <v>42156.5</v>
      </c>
      <c r="O5118" s="31">
        <v>-150</v>
      </c>
    </row>
    <row r="5119" spans="1:15" x14ac:dyDescent="0.25">
      <c r="A5119" s="30">
        <v>74</v>
      </c>
      <c r="B5119" s="31" t="s">
        <v>80</v>
      </c>
      <c r="C5119" s="31" t="s">
        <v>36</v>
      </c>
      <c r="D5119" s="31">
        <v>8</v>
      </c>
      <c r="E5119" s="31">
        <v>7</v>
      </c>
      <c r="F5119" s="32">
        <v>45931</v>
      </c>
      <c r="G5119" s="33">
        <v>23249.95</v>
      </c>
      <c r="H5119" s="31">
        <v>0</v>
      </c>
      <c r="I5119" s="31">
        <v>0</v>
      </c>
      <c r="J5119" s="33">
        <v>5276.5</v>
      </c>
      <c r="K5119" s="33">
        <v>1203</v>
      </c>
      <c r="L5119" s="31">
        <v>61.8</v>
      </c>
      <c r="M5119" s="31"/>
      <c r="N5119" s="33">
        <v>29791.25</v>
      </c>
      <c r="O5119" s="31">
        <v>-584.4</v>
      </c>
    </row>
    <row r="5120" spans="1:15" x14ac:dyDescent="0.25">
      <c r="A5120" s="30">
        <v>93</v>
      </c>
      <c r="B5120" s="31" t="s">
        <v>100</v>
      </c>
      <c r="C5120" s="31" t="s">
        <v>15</v>
      </c>
      <c r="D5120" s="31">
        <v>8</v>
      </c>
      <c r="E5120" s="31">
        <v>6</v>
      </c>
      <c r="F5120" s="32">
        <v>45931</v>
      </c>
      <c r="G5120" s="33">
        <v>20184.53</v>
      </c>
      <c r="H5120" s="33">
        <v>19209</v>
      </c>
      <c r="I5120" s="31">
        <v>0</v>
      </c>
      <c r="J5120" s="33">
        <v>7041.73</v>
      </c>
      <c r="K5120" s="33">
        <v>2114.88</v>
      </c>
      <c r="L5120" s="31">
        <v>25</v>
      </c>
      <c r="M5120" s="31"/>
      <c r="N5120" s="33">
        <v>48575.14</v>
      </c>
      <c r="O5120" s="31">
        <v>-50</v>
      </c>
    </row>
    <row r="5121" spans="1:15" x14ac:dyDescent="0.25">
      <c r="A5121" s="30">
        <v>144</v>
      </c>
      <c r="B5121" s="31" t="s">
        <v>142</v>
      </c>
      <c r="C5121" s="31" t="s">
        <v>32</v>
      </c>
      <c r="D5121" s="31">
        <v>8</v>
      </c>
      <c r="E5121" s="31">
        <v>7</v>
      </c>
      <c r="F5121" s="32">
        <v>45931</v>
      </c>
      <c r="G5121" s="33">
        <v>31996.9</v>
      </c>
      <c r="H5121" s="31">
        <v>240</v>
      </c>
      <c r="I5121" s="31">
        <v>955</v>
      </c>
      <c r="J5121" s="33">
        <v>13789.12</v>
      </c>
      <c r="K5121" s="33">
        <v>6489.89</v>
      </c>
      <c r="L5121" s="31">
        <v>283.7</v>
      </c>
      <c r="M5121" s="31"/>
      <c r="N5121" s="33">
        <v>53754.61</v>
      </c>
      <c r="O5121" s="31">
        <v>-542.16</v>
      </c>
    </row>
    <row r="5122" spans="1:15" x14ac:dyDescent="0.25">
      <c r="A5122" s="30">
        <v>71</v>
      </c>
      <c r="B5122" s="31" t="s">
        <v>73</v>
      </c>
      <c r="C5122" s="31" t="s">
        <v>15</v>
      </c>
      <c r="D5122" s="31">
        <v>7</v>
      </c>
      <c r="E5122" s="31">
        <v>6</v>
      </c>
      <c r="F5122" s="32">
        <v>45931</v>
      </c>
      <c r="G5122" s="33">
        <v>10192.5</v>
      </c>
      <c r="H5122" s="33">
        <v>15685</v>
      </c>
      <c r="I5122" s="31">
        <v>370</v>
      </c>
      <c r="J5122" s="33">
        <v>5750.25</v>
      </c>
      <c r="K5122" s="33">
        <v>1754.28</v>
      </c>
      <c r="L5122" s="31">
        <v>130.46</v>
      </c>
      <c r="M5122" s="31"/>
      <c r="N5122" s="33">
        <v>33882.49</v>
      </c>
      <c r="O5122" s="31">
        <v>-395</v>
      </c>
    </row>
    <row r="5123" spans="1:15" ht="30" x14ac:dyDescent="0.25">
      <c r="A5123" s="30">
        <v>87</v>
      </c>
      <c r="B5123" s="31" t="s">
        <v>81</v>
      </c>
      <c r="C5123" s="31" t="s">
        <v>20</v>
      </c>
      <c r="D5123" s="31">
        <v>8</v>
      </c>
      <c r="E5123" s="31">
        <v>7</v>
      </c>
      <c r="F5123" s="32">
        <v>45931</v>
      </c>
      <c r="G5123" s="33">
        <v>16724.97</v>
      </c>
      <c r="H5123" s="33">
        <v>14365</v>
      </c>
      <c r="I5123" s="33">
        <v>1055</v>
      </c>
      <c r="J5123" s="33">
        <v>8037.27</v>
      </c>
      <c r="K5123" s="33">
        <v>3681.51</v>
      </c>
      <c r="L5123" s="31">
        <v>234</v>
      </c>
      <c r="M5123" s="31"/>
      <c r="N5123" s="33">
        <v>44097.75</v>
      </c>
      <c r="O5123" s="31">
        <v>-75</v>
      </c>
    </row>
    <row r="5124" spans="1:15" x14ac:dyDescent="0.25">
      <c r="A5124" s="30">
        <v>68</v>
      </c>
      <c r="B5124" s="31" t="s">
        <v>72</v>
      </c>
      <c r="C5124" s="31" t="s">
        <v>32</v>
      </c>
      <c r="D5124" s="31">
        <v>6</v>
      </c>
      <c r="E5124" s="31">
        <v>7</v>
      </c>
      <c r="F5124" s="32">
        <v>45931</v>
      </c>
      <c r="G5124" s="33">
        <v>20630.2</v>
      </c>
      <c r="H5124" s="33">
        <v>5771</v>
      </c>
      <c r="I5124" s="31">
        <v>0</v>
      </c>
      <c r="J5124" s="33">
        <v>6651.9</v>
      </c>
      <c r="K5124" s="33">
        <v>1342</v>
      </c>
      <c r="L5124" s="31">
        <v>51.98</v>
      </c>
      <c r="M5124" s="31"/>
      <c r="N5124" s="33">
        <v>34447.08</v>
      </c>
      <c r="O5124" s="31">
        <v>-287.82</v>
      </c>
    </row>
    <row r="5125" spans="1:15" x14ac:dyDescent="0.25">
      <c r="A5125" s="30">
        <v>25</v>
      </c>
      <c r="B5125" s="31" t="s">
        <v>40</v>
      </c>
      <c r="C5125" s="31" t="s">
        <v>38</v>
      </c>
      <c r="D5125" s="31">
        <v>6</v>
      </c>
      <c r="E5125" s="31">
        <v>6</v>
      </c>
      <c r="F5125" s="32">
        <v>45931</v>
      </c>
      <c r="G5125" s="33">
        <v>20539.169999999998</v>
      </c>
      <c r="H5125" s="33">
        <v>12734.5</v>
      </c>
      <c r="I5125" s="31">
        <v>0</v>
      </c>
      <c r="J5125" s="33">
        <v>12654.51</v>
      </c>
      <c r="K5125" s="33">
        <v>2042.9</v>
      </c>
      <c r="L5125" s="31">
        <v>58.48</v>
      </c>
      <c r="M5125" s="31"/>
      <c r="N5125" s="33">
        <v>48029.56</v>
      </c>
      <c r="O5125" s="31">
        <v>-570.6</v>
      </c>
    </row>
    <row r="5126" spans="1:15" x14ac:dyDescent="0.25">
      <c r="A5126" s="30">
        <v>155</v>
      </c>
      <c r="B5126" s="31" t="s">
        <v>143</v>
      </c>
      <c r="C5126" s="31" t="s">
        <v>15</v>
      </c>
      <c r="D5126" s="31">
        <v>8</v>
      </c>
      <c r="E5126" s="31">
        <v>7</v>
      </c>
      <c r="F5126" s="32">
        <v>45931</v>
      </c>
      <c r="G5126" s="33">
        <v>13378.62</v>
      </c>
      <c r="H5126" s="33">
        <v>9353</v>
      </c>
      <c r="I5126" s="33">
        <v>2979</v>
      </c>
      <c r="J5126" s="33">
        <v>6564</v>
      </c>
      <c r="K5126" s="33">
        <v>2612.65</v>
      </c>
      <c r="L5126" s="31">
        <v>359.17</v>
      </c>
      <c r="M5126" s="31"/>
      <c r="N5126" s="33">
        <v>35246.44</v>
      </c>
      <c r="O5126" s="31">
        <v>0</v>
      </c>
    </row>
    <row r="5127" spans="1:15" x14ac:dyDescent="0.25">
      <c r="A5127" s="30">
        <v>147</v>
      </c>
      <c r="B5127" s="31" t="s">
        <v>136</v>
      </c>
      <c r="C5127" s="31" t="s">
        <v>105</v>
      </c>
      <c r="D5127" s="31">
        <v>8</v>
      </c>
      <c r="E5127" s="31">
        <v>7</v>
      </c>
      <c r="F5127" s="32">
        <v>45931</v>
      </c>
      <c r="G5127" s="33">
        <v>50334.14</v>
      </c>
      <c r="H5127" s="33">
        <v>2400</v>
      </c>
      <c r="I5127" s="33">
        <v>2350</v>
      </c>
      <c r="J5127" s="33">
        <v>20061.32</v>
      </c>
      <c r="K5127" s="33">
        <v>8078.93</v>
      </c>
      <c r="L5127" s="31">
        <v>212.82</v>
      </c>
      <c r="M5127" s="31"/>
      <c r="N5127" s="33">
        <v>83437.210000000006</v>
      </c>
      <c r="O5127" s="31">
        <v>-732.14</v>
      </c>
    </row>
    <row r="5128" spans="1:15" x14ac:dyDescent="0.25">
      <c r="A5128" s="30">
        <v>76</v>
      </c>
      <c r="B5128" s="31" t="s">
        <v>74</v>
      </c>
      <c r="C5128" s="31" t="s">
        <v>15</v>
      </c>
      <c r="D5128" s="31">
        <v>7</v>
      </c>
      <c r="E5128" s="31">
        <v>6</v>
      </c>
      <c r="F5128" s="32">
        <v>45931</v>
      </c>
      <c r="G5128" s="33">
        <v>11012.5</v>
      </c>
      <c r="H5128" s="33">
        <v>38325</v>
      </c>
      <c r="I5128" s="31">
        <v>0</v>
      </c>
      <c r="J5128" s="33">
        <v>10806.4</v>
      </c>
      <c r="K5128" s="31">
        <v>886.1</v>
      </c>
      <c r="L5128" s="31">
        <v>47.5</v>
      </c>
      <c r="M5128" s="31"/>
      <c r="N5128" s="33">
        <v>61077.5</v>
      </c>
      <c r="O5128" s="31">
        <v>0</v>
      </c>
    </row>
    <row r="5129" spans="1:15" x14ac:dyDescent="0.25">
      <c r="A5129" s="30">
        <v>29</v>
      </c>
      <c r="B5129" s="31" t="s">
        <v>47</v>
      </c>
      <c r="C5129" s="31" t="s">
        <v>15</v>
      </c>
      <c r="D5129" s="31">
        <v>7</v>
      </c>
      <c r="E5129" s="31">
        <v>6</v>
      </c>
      <c r="F5129" s="32">
        <v>45931</v>
      </c>
      <c r="G5129" s="33">
        <v>7941</v>
      </c>
      <c r="H5129" s="33">
        <v>6550</v>
      </c>
      <c r="I5129" s="31">
        <v>0</v>
      </c>
      <c r="J5129" s="33">
        <v>8971.1299999999992</v>
      </c>
      <c r="K5129" s="33">
        <v>2645.2</v>
      </c>
      <c r="L5129" s="31">
        <v>175</v>
      </c>
      <c r="M5129" s="31"/>
      <c r="N5129" s="33">
        <v>26282.33</v>
      </c>
      <c r="O5129" s="31">
        <v>0</v>
      </c>
    </row>
    <row r="5130" spans="1:15" x14ac:dyDescent="0.25">
      <c r="A5130" s="30">
        <v>45</v>
      </c>
      <c r="B5130" s="31" t="s">
        <v>126</v>
      </c>
      <c r="C5130" s="31" t="s">
        <v>15</v>
      </c>
      <c r="D5130" s="31">
        <v>7</v>
      </c>
      <c r="E5130" s="31">
        <v>6</v>
      </c>
      <c r="F5130" s="32">
        <v>45931</v>
      </c>
      <c r="G5130" s="33">
        <v>33872.370000000003</v>
      </c>
      <c r="H5130" s="31">
        <v>0</v>
      </c>
      <c r="I5130" s="31">
        <v>0</v>
      </c>
      <c r="J5130" s="33">
        <v>13447.85</v>
      </c>
      <c r="K5130" s="33">
        <v>2809.6</v>
      </c>
      <c r="L5130" s="31">
        <v>4.99</v>
      </c>
      <c r="M5130" s="31"/>
      <c r="N5130" s="33">
        <v>50134.81</v>
      </c>
      <c r="O5130" s="31">
        <v>-140</v>
      </c>
    </row>
    <row r="5131" spans="1:15" x14ac:dyDescent="0.25">
      <c r="A5131" s="30">
        <v>56</v>
      </c>
      <c r="B5131" s="31" t="s">
        <v>55</v>
      </c>
      <c r="C5131" s="31" t="s">
        <v>15</v>
      </c>
      <c r="D5131" s="31">
        <v>6</v>
      </c>
      <c r="E5131" s="31">
        <v>6</v>
      </c>
      <c r="F5131" s="32">
        <v>45931</v>
      </c>
      <c r="G5131" s="33">
        <v>30235.01</v>
      </c>
      <c r="H5131" s="33">
        <v>8050</v>
      </c>
      <c r="I5131" s="31">
        <v>0</v>
      </c>
      <c r="J5131" s="33">
        <v>11862.69</v>
      </c>
      <c r="K5131" s="33">
        <v>3400.34</v>
      </c>
      <c r="L5131" s="31">
        <v>557.89</v>
      </c>
      <c r="M5131" s="31"/>
      <c r="N5131" s="33">
        <v>54105.93</v>
      </c>
      <c r="O5131" s="31">
        <v>-100</v>
      </c>
    </row>
    <row r="5132" spans="1:15" x14ac:dyDescent="0.25">
      <c r="A5132" s="30">
        <v>12</v>
      </c>
      <c r="B5132" s="31" t="s">
        <v>23</v>
      </c>
      <c r="C5132" s="31" t="s">
        <v>15</v>
      </c>
      <c r="D5132" s="31">
        <v>6</v>
      </c>
      <c r="E5132" s="31">
        <v>6</v>
      </c>
      <c r="F5132" s="32">
        <v>45931</v>
      </c>
      <c r="G5132" s="33">
        <v>5409.21</v>
      </c>
      <c r="H5132" s="33">
        <v>21802.5</v>
      </c>
      <c r="I5132" s="31">
        <v>0</v>
      </c>
      <c r="J5132" s="33">
        <v>4677.12</v>
      </c>
      <c r="K5132" s="31">
        <v>563.79999999999995</v>
      </c>
      <c r="L5132" s="31">
        <v>50.5</v>
      </c>
      <c r="M5132" s="31"/>
      <c r="N5132" s="33">
        <v>32503.13</v>
      </c>
      <c r="O5132" s="31">
        <v>-166.41</v>
      </c>
    </row>
    <row r="5133" spans="1:15" x14ac:dyDescent="0.25">
      <c r="A5133" s="30">
        <v>16</v>
      </c>
      <c r="B5133" s="31" t="s">
        <v>27</v>
      </c>
      <c r="C5133" s="31" t="s">
        <v>15</v>
      </c>
      <c r="D5133" s="31">
        <v>7</v>
      </c>
      <c r="E5133" s="31">
        <v>7</v>
      </c>
      <c r="F5133" s="32">
        <v>45931</v>
      </c>
      <c r="G5133" s="33">
        <v>18547.02</v>
      </c>
      <c r="H5133" s="33">
        <v>24600</v>
      </c>
      <c r="I5133" s="33">
        <v>2000</v>
      </c>
      <c r="J5133" s="33">
        <v>11098.8</v>
      </c>
      <c r="K5133" s="33">
        <v>3602.15</v>
      </c>
      <c r="L5133" s="31">
        <v>368.79</v>
      </c>
      <c r="M5133" s="31"/>
      <c r="N5133" s="33">
        <v>60216.76</v>
      </c>
      <c r="O5133" s="31">
        <v>-140</v>
      </c>
    </row>
    <row r="5134" spans="1:15" x14ac:dyDescent="0.25">
      <c r="A5134" s="30">
        <v>28</v>
      </c>
      <c r="B5134" s="31" t="s">
        <v>46</v>
      </c>
      <c r="C5134" s="31" t="s">
        <v>15</v>
      </c>
      <c r="D5134" s="31">
        <v>8</v>
      </c>
      <c r="E5134" s="31">
        <v>6</v>
      </c>
      <c r="F5134" s="32">
        <v>45931</v>
      </c>
      <c r="G5134" s="33">
        <v>8891.67</v>
      </c>
      <c r="H5134" s="33">
        <v>3100</v>
      </c>
      <c r="I5134" s="31">
        <v>0</v>
      </c>
      <c r="J5134" s="33">
        <v>4917</v>
      </c>
      <c r="K5134" s="33">
        <v>1598</v>
      </c>
      <c r="L5134" s="31">
        <v>15</v>
      </c>
      <c r="M5134" s="31"/>
      <c r="N5134" s="33">
        <v>18521.669999999998</v>
      </c>
      <c r="O5134" s="31">
        <v>0</v>
      </c>
    </row>
    <row r="5135" spans="1:15" x14ac:dyDescent="0.25">
      <c r="A5135" s="30">
        <v>103</v>
      </c>
      <c r="B5135" s="31" t="s">
        <v>156</v>
      </c>
      <c r="C5135" s="31" t="s">
        <v>15</v>
      </c>
      <c r="D5135" s="31">
        <v>8</v>
      </c>
      <c r="E5135" s="31">
        <v>7</v>
      </c>
      <c r="F5135" s="32">
        <v>45931</v>
      </c>
      <c r="G5135" s="33">
        <v>5084.8500000000004</v>
      </c>
      <c r="H5135" s="31">
        <v>0</v>
      </c>
      <c r="I5135" s="31">
        <v>0</v>
      </c>
      <c r="J5135" s="33">
        <v>1736.43</v>
      </c>
      <c r="K5135" s="31">
        <v>380.57</v>
      </c>
      <c r="L5135" s="31">
        <v>0</v>
      </c>
      <c r="M5135" s="31"/>
      <c r="N5135" s="33">
        <v>7201.85</v>
      </c>
      <c r="O5135" s="31">
        <v>0</v>
      </c>
    </row>
    <row r="5136" spans="1:15" x14ac:dyDescent="0.25">
      <c r="A5136" s="30">
        <v>83</v>
      </c>
      <c r="B5136" s="31" t="s">
        <v>62</v>
      </c>
      <c r="C5136" s="31" t="s">
        <v>15</v>
      </c>
      <c r="D5136" s="31">
        <v>6</v>
      </c>
      <c r="E5136" s="31">
        <v>4.5</v>
      </c>
      <c r="F5136" s="32">
        <v>45931</v>
      </c>
      <c r="G5136" s="33">
        <v>12302.96</v>
      </c>
      <c r="H5136" s="33">
        <v>8500</v>
      </c>
      <c r="I5136" s="31">
        <v>647.5</v>
      </c>
      <c r="J5136" s="33">
        <v>6983.72</v>
      </c>
      <c r="K5136" s="33">
        <v>1464.02</v>
      </c>
      <c r="L5136" s="31">
        <v>42</v>
      </c>
      <c r="M5136" s="31"/>
      <c r="N5136" s="33">
        <v>29940.2</v>
      </c>
      <c r="O5136" s="31">
        <v>-92.09</v>
      </c>
    </row>
    <row r="5137" spans="1:15" x14ac:dyDescent="0.25">
      <c r="A5137" s="30">
        <v>111</v>
      </c>
      <c r="B5137" s="31" t="s">
        <v>127</v>
      </c>
      <c r="C5137" s="31" t="s">
        <v>38</v>
      </c>
      <c r="D5137" s="31">
        <v>6</v>
      </c>
      <c r="E5137" s="31">
        <v>7</v>
      </c>
      <c r="F5137" s="32">
        <v>45931</v>
      </c>
      <c r="G5137" s="33">
        <v>15539.11</v>
      </c>
      <c r="H5137" s="31">
        <v>0</v>
      </c>
      <c r="I5137" s="31">
        <v>0</v>
      </c>
      <c r="J5137" s="33">
        <v>4040.21</v>
      </c>
      <c r="K5137" s="33">
        <v>1575.63</v>
      </c>
      <c r="L5137" s="31">
        <v>0</v>
      </c>
      <c r="M5137" s="31"/>
      <c r="N5137" s="33">
        <v>21154.95</v>
      </c>
      <c r="O5137" s="31">
        <v>-100</v>
      </c>
    </row>
    <row r="5138" spans="1:15" x14ac:dyDescent="0.25">
      <c r="A5138" s="30">
        <v>96</v>
      </c>
      <c r="B5138" s="31" t="s">
        <v>110</v>
      </c>
      <c r="C5138" s="31" t="s">
        <v>32</v>
      </c>
      <c r="D5138" s="31">
        <v>8</v>
      </c>
      <c r="E5138" s="31">
        <v>7</v>
      </c>
      <c r="F5138" s="32">
        <v>45931</v>
      </c>
      <c r="G5138" s="33">
        <v>35708.5</v>
      </c>
      <c r="H5138" s="31">
        <v>0</v>
      </c>
      <c r="I5138" s="31">
        <v>0</v>
      </c>
      <c r="J5138" s="33">
        <v>9132.4</v>
      </c>
      <c r="K5138" s="33">
        <v>2873</v>
      </c>
      <c r="L5138" s="33">
        <v>4120</v>
      </c>
      <c r="M5138" s="33"/>
      <c r="N5138" s="33">
        <v>51833.9</v>
      </c>
      <c r="O5138" s="31">
        <v>-109.74</v>
      </c>
    </row>
    <row r="5139" spans="1:15" x14ac:dyDescent="0.25">
      <c r="A5139" s="30">
        <v>123</v>
      </c>
      <c r="B5139" s="31" t="s">
        <v>125</v>
      </c>
      <c r="C5139" s="31" t="s">
        <v>15</v>
      </c>
      <c r="D5139" s="31">
        <v>8</v>
      </c>
      <c r="E5139" s="31">
        <v>7</v>
      </c>
      <c r="F5139" s="32">
        <v>45931</v>
      </c>
      <c r="G5139" s="33">
        <v>25600.75</v>
      </c>
      <c r="H5139" s="33">
        <v>7800</v>
      </c>
      <c r="I5139" s="31">
        <v>0</v>
      </c>
      <c r="J5139" s="33">
        <v>14953.58</v>
      </c>
      <c r="K5139" s="33">
        <v>4350.3999999999996</v>
      </c>
      <c r="L5139" s="31">
        <v>49.98</v>
      </c>
      <c r="M5139" s="31"/>
      <c r="N5139" s="33">
        <v>52754.71</v>
      </c>
      <c r="O5139" s="31">
        <v>37.549999999999997</v>
      </c>
    </row>
    <row r="5140" spans="1:15" x14ac:dyDescent="0.25">
      <c r="A5140" s="30">
        <v>33</v>
      </c>
      <c r="B5140" s="31" t="s">
        <v>44</v>
      </c>
      <c r="C5140" s="31" t="s">
        <v>32</v>
      </c>
      <c r="D5140" s="31">
        <v>6</v>
      </c>
      <c r="E5140" s="31">
        <v>6</v>
      </c>
      <c r="F5140" s="32">
        <v>45931</v>
      </c>
      <c r="G5140" s="33">
        <v>14923.74</v>
      </c>
      <c r="H5140" s="33">
        <v>11025</v>
      </c>
      <c r="I5140" s="31">
        <v>0</v>
      </c>
      <c r="J5140" s="33">
        <v>4874.1000000000004</v>
      </c>
      <c r="K5140" s="31">
        <v>903.05</v>
      </c>
      <c r="L5140" s="31">
        <v>0</v>
      </c>
      <c r="M5140" s="31"/>
      <c r="N5140" s="33">
        <v>31725.89</v>
      </c>
      <c r="O5140" s="31">
        <v>-71.47</v>
      </c>
    </row>
    <row r="5141" spans="1:15" x14ac:dyDescent="0.25">
      <c r="A5141" s="30">
        <v>67</v>
      </c>
      <c r="B5141" s="31" t="s">
        <v>68</v>
      </c>
      <c r="C5141" s="31" t="s">
        <v>15</v>
      </c>
      <c r="D5141" s="31">
        <v>8</v>
      </c>
      <c r="E5141" s="31">
        <v>6</v>
      </c>
      <c r="F5141" s="32">
        <v>45931</v>
      </c>
      <c r="G5141" s="33">
        <v>21503.01</v>
      </c>
      <c r="H5141" s="33">
        <v>14550</v>
      </c>
      <c r="I5141" s="31">
        <v>600</v>
      </c>
      <c r="J5141" s="33">
        <v>7947.28</v>
      </c>
      <c r="K5141" s="33">
        <v>2354.96</v>
      </c>
      <c r="L5141" s="31">
        <v>15</v>
      </c>
      <c r="M5141" s="31"/>
      <c r="N5141" s="33">
        <v>46970.25</v>
      </c>
      <c r="O5141" s="31">
        <v>-142.01</v>
      </c>
    </row>
    <row r="5142" spans="1:15" x14ac:dyDescent="0.25">
      <c r="A5142" s="30">
        <v>84</v>
      </c>
      <c r="B5142" s="31" t="s">
        <v>101</v>
      </c>
      <c r="C5142" s="31" t="s">
        <v>38</v>
      </c>
      <c r="D5142" s="31">
        <v>6</v>
      </c>
      <c r="E5142" s="31">
        <v>7</v>
      </c>
      <c r="F5142" s="32">
        <v>45931</v>
      </c>
      <c r="G5142" s="33">
        <v>18397.060000000001</v>
      </c>
      <c r="H5142" s="31">
        <v>0</v>
      </c>
      <c r="I5142" s="31">
        <v>0</v>
      </c>
      <c r="J5142" s="33">
        <v>5296.85</v>
      </c>
      <c r="K5142" s="33">
        <v>2014</v>
      </c>
      <c r="L5142" s="31">
        <v>20</v>
      </c>
      <c r="M5142" s="31"/>
      <c r="N5142" s="33">
        <v>25727.91</v>
      </c>
      <c r="O5142" s="31">
        <v>-49.38</v>
      </c>
    </row>
    <row r="5143" spans="1:15" x14ac:dyDescent="0.25">
      <c r="A5143" s="30">
        <v>135</v>
      </c>
      <c r="B5143" s="31" t="s">
        <v>107</v>
      </c>
      <c r="C5143" s="31" t="s">
        <v>15</v>
      </c>
      <c r="D5143" s="31">
        <v>7</v>
      </c>
      <c r="E5143" s="31">
        <v>6</v>
      </c>
      <c r="F5143" s="32">
        <v>45931</v>
      </c>
      <c r="G5143" s="33">
        <v>11242.38</v>
      </c>
      <c r="H5143" s="33">
        <v>2600</v>
      </c>
      <c r="I5143" s="31">
        <v>200</v>
      </c>
      <c r="J5143" s="33">
        <v>2489.7800000000002</v>
      </c>
      <c r="K5143" s="33">
        <v>1042.81</v>
      </c>
      <c r="L5143" s="31">
        <v>110.62</v>
      </c>
      <c r="M5143" s="31"/>
      <c r="N5143" s="33">
        <v>17685.59</v>
      </c>
      <c r="O5143" s="31">
        <v>-382.74</v>
      </c>
    </row>
    <row r="5144" spans="1:15" x14ac:dyDescent="0.25">
      <c r="A5144" s="30">
        <v>92</v>
      </c>
      <c r="B5144" s="31" t="s">
        <v>93</v>
      </c>
      <c r="C5144" s="31" t="s">
        <v>15</v>
      </c>
      <c r="D5144" s="31">
        <v>8</v>
      </c>
      <c r="E5144" s="31">
        <v>7</v>
      </c>
      <c r="F5144" s="32">
        <v>45931</v>
      </c>
      <c r="G5144" s="33">
        <v>30283.86</v>
      </c>
      <c r="H5144" s="31">
        <v>-270</v>
      </c>
      <c r="I5144" s="31">
        <v>0</v>
      </c>
      <c r="J5144" s="33">
        <v>11896.33</v>
      </c>
      <c r="K5144" s="33">
        <v>3994.63</v>
      </c>
      <c r="L5144" s="31">
        <v>27</v>
      </c>
      <c r="M5144" s="31"/>
      <c r="N5144" s="33">
        <v>45931.82</v>
      </c>
      <c r="O5144" s="31">
        <v>-295</v>
      </c>
    </row>
    <row r="5145" spans="1:15" x14ac:dyDescent="0.25">
      <c r="A5145" s="30">
        <v>2</v>
      </c>
      <c r="B5145" s="31" t="s">
        <v>14</v>
      </c>
      <c r="C5145" s="31" t="s">
        <v>15</v>
      </c>
      <c r="D5145" s="31">
        <v>5</v>
      </c>
      <c r="E5145" s="31">
        <v>6</v>
      </c>
      <c r="F5145" s="32">
        <v>45931</v>
      </c>
      <c r="G5145" s="33">
        <v>16108.97</v>
      </c>
      <c r="H5145" s="33">
        <v>14350</v>
      </c>
      <c r="I5145" s="31">
        <v>0</v>
      </c>
      <c r="J5145" s="33">
        <v>7711.43</v>
      </c>
      <c r="K5145" s="31">
        <v>953.1</v>
      </c>
      <c r="L5145" s="31">
        <v>165</v>
      </c>
      <c r="M5145" s="31"/>
      <c r="N5145" s="33">
        <v>39288.5</v>
      </c>
      <c r="O5145" s="31">
        <v>-50</v>
      </c>
    </row>
    <row r="5146" spans="1:15" x14ac:dyDescent="0.25">
      <c r="A5146" s="30">
        <v>30</v>
      </c>
      <c r="B5146" s="31" t="s">
        <v>43</v>
      </c>
      <c r="C5146" s="31" t="s">
        <v>15</v>
      </c>
      <c r="D5146" s="31">
        <v>7</v>
      </c>
      <c r="E5146" s="31">
        <v>6</v>
      </c>
      <c r="F5146" s="32">
        <v>45931</v>
      </c>
      <c r="G5146" s="33">
        <v>5798.01</v>
      </c>
      <c r="H5146" s="33">
        <v>31850</v>
      </c>
      <c r="I5146" s="31">
        <v>74</v>
      </c>
      <c r="J5146" s="33">
        <v>3930.34</v>
      </c>
      <c r="K5146" s="33">
        <v>1246.56</v>
      </c>
      <c r="L5146" s="31">
        <v>421.98</v>
      </c>
      <c r="M5146" s="31"/>
      <c r="N5146" s="33">
        <v>43320.89</v>
      </c>
      <c r="O5146" s="31">
        <v>-258.10000000000002</v>
      </c>
    </row>
    <row r="5147" spans="1:15" x14ac:dyDescent="0.25">
      <c r="A5147" s="30">
        <v>48</v>
      </c>
      <c r="B5147" s="31" t="s">
        <v>95</v>
      </c>
      <c r="C5147" s="31" t="s">
        <v>36</v>
      </c>
      <c r="D5147" s="31">
        <v>8</v>
      </c>
      <c r="E5147" s="31">
        <v>6</v>
      </c>
      <c r="F5147" s="32">
        <v>45931</v>
      </c>
      <c r="G5147" s="33">
        <v>69820.850000000006</v>
      </c>
      <c r="H5147" s="33">
        <v>9126.26</v>
      </c>
      <c r="I5147" s="33">
        <v>1811.5</v>
      </c>
      <c r="J5147" s="33">
        <v>16954.97</v>
      </c>
      <c r="K5147" s="33">
        <v>7422.82</v>
      </c>
      <c r="L5147" s="33">
        <v>2222.94</v>
      </c>
      <c r="M5147" s="33"/>
      <c r="N5147" s="33">
        <v>107359.34</v>
      </c>
      <c r="O5147" s="31">
        <v>-534.48</v>
      </c>
    </row>
    <row r="5148" spans="1:15" x14ac:dyDescent="0.25">
      <c r="A5148" s="30">
        <v>64</v>
      </c>
      <c r="B5148" s="31" t="s">
        <v>70</v>
      </c>
      <c r="C5148" s="31" t="s">
        <v>32</v>
      </c>
      <c r="D5148" s="31">
        <v>9</v>
      </c>
      <c r="E5148" s="31">
        <v>6</v>
      </c>
      <c r="F5148" s="32">
        <v>45931</v>
      </c>
      <c r="G5148" s="33">
        <v>33149.57</v>
      </c>
      <c r="H5148" s="33">
        <v>11890</v>
      </c>
      <c r="I5148" s="31">
        <v>505</v>
      </c>
      <c r="J5148" s="33">
        <v>17975.099999999999</v>
      </c>
      <c r="K5148" s="33">
        <v>2935.22</v>
      </c>
      <c r="L5148" s="31">
        <v>109.95</v>
      </c>
      <c r="M5148" s="31"/>
      <c r="N5148" s="33">
        <v>66564.84</v>
      </c>
      <c r="O5148" s="31">
        <v>-762.93</v>
      </c>
    </row>
    <row r="5149" spans="1:15" x14ac:dyDescent="0.25">
      <c r="A5149" s="30">
        <v>165</v>
      </c>
      <c r="B5149" s="31" t="s">
        <v>154</v>
      </c>
      <c r="C5149" s="31" t="s">
        <v>38</v>
      </c>
      <c r="D5149" s="31">
        <v>6</v>
      </c>
      <c r="E5149" s="31">
        <v>7</v>
      </c>
      <c r="F5149" s="32">
        <v>45931</v>
      </c>
      <c r="G5149" s="33">
        <v>30071.41</v>
      </c>
      <c r="H5149" s="33">
        <v>6000</v>
      </c>
      <c r="I5149" s="33">
        <v>1281</v>
      </c>
      <c r="J5149" s="33">
        <v>13111.98</v>
      </c>
      <c r="K5149" s="33">
        <v>7625.21</v>
      </c>
      <c r="L5149" s="31">
        <v>0</v>
      </c>
      <c r="M5149" s="31"/>
      <c r="N5149" s="33">
        <v>58089.599999999999</v>
      </c>
      <c r="O5149" s="31">
        <v>0</v>
      </c>
    </row>
    <row r="5150" spans="1:15" x14ac:dyDescent="0.25">
      <c r="A5150" s="30">
        <v>114</v>
      </c>
      <c r="B5150" s="31" t="s">
        <v>115</v>
      </c>
      <c r="C5150" s="31" t="s">
        <v>15</v>
      </c>
      <c r="D5150" s="31">
        <v>7</v>
      </c>
      <c r="E5150" s="31">
        <v>6</v>
      </c>
      <c r="F5150" s="32">
        <v>45931</v>
      </c>
      <c r="G5150" s="33">
        <v>14043.96</v>
      </c>
      <c r="H5150" s="33">
        <v>3805</v>
      </c>
      <c r="I5150" s="31">
        <v>0</v>
      </c>
      <c r="J5150" s="33">
        <v>4125.87</v>
      </c>
      <c r="K5150" s="33">
        <v>2051.6799999999998</v>
      </c>
      <c r="L5150" s="31">
        <v>44</v>
      </c>
      <c r="M5150" s="31"/>
      <c r="N5150" s="33">
        <v>24070.51</v>
      </c>
      <c r="O5150" s="31">
        <v>-150</v>
      </c>
    </row>
    <row r="5151" spans="1:15" x14ac:dyDescent="0.25">
      <c r="A5151" s="30">
        <v>18</v>
      </c>
      <c r="B5151" s="31" t="s">
        <v>29</v>
      </c>
      <c r="C5151" s="31" t="s">
        <v>15</v>
      </c>
      <c r="D5151" s="31">
        <v>6</v>
      </c>
      <c r="E5151" s="31">
        <v>6</v>
      </c>
      <c r="F5151" s="32">
        <v>45931</v>
      </c>
      <c r="G5151" s="33">
        <v>13180.03</v>
      </c>
      <c r="H5151" s="33">
        <v>1350</v>
      </c>
      <c r="I5151" s="31">
        <v>133</v>
      </c>
      <c r="J5151" s="33">
        <v>3222.65</v>
      </c>
      <c r="K5151" s="31">
        <v>567.1</v>
      </c>
      <c r="L5151" s="31">
        <v>501.86</v>
      </c>
      <c r="M5151" s="31"/>
      <c r="N5151" s="33">
        <v>18954.64</v>
      </c>
      <c r="O5151" s="31">
        <v>-248.25</v>
      </c>
    </row>
    <row r="5152" spans="1:15" x14ac:dyDescent="0.25">
      <c r="A5152" s="30">
        <v>89</v>
      </c>
      <c r="B5152" s="31" t="s">
        <v>83</v>
      </c>
      <c r="C5152" s="31" t="s">
        <v>32</v>
      </c>
      <c r="D5152" s="31">
        <v>9</v>
      </c>
      <c r="E5152" s="31">
        <v>6</v>
      </c>
      <c r="F5152" s="32">
        <v>45931</v>
      </c>
      <c r="G5152" s="33">
        <v>29186.97</v>
      </c>
      <c r="H5152" s="33">
        <v>20275</v>
      </c>
      <c r="I5152" s="31">
        <v>0</v>
      </c>
      <c r="J5152" s="33">
        <v>12603.44</v>
      </c>
      <c r="K5152" s="33">
        <v>1837.13</v>
      </c>
      <c r="L5152" s="31">
        <v>34.99</v>
      </c>
      <c r="M5152" s="31"/>
      <c r="N5152" s="33">
        <v>63937.53</v>
      </c>
      <c r="O5152" s="31">
        <v>-170.56</v>
      </c>
    </row>
    <row r="5153" spans="1:15" x14ac:dyDescent="0.25">
      <c r="A5153" s="30">
        <v>149</v>
      </c>
      <c r="B5153" s="31" t="s">
        <v>149</v>
      </c>
      <c r="C5153" s="31" t="s">
        <v>32</v>
      </c>
      <c r="D5153" s="31">
        <v>10</v>
      </c>
      <c r="E5153" s="31">
        <v>6</v>
      </c>
      <c r="F5153" s="32">
        <v>45931</v>
      </c>
      <c r="G5153" s="33">
        <v>15805.63</v>
      </c>
      <c r="H5153" s="31">
        <v>325</v>
      </c>
      <c r="I5153" s="31">
        <v>60</v>
      </c>
      <c r="J5153" s="33">
        <v>4661.51</v>
      </c>
      <c r="K5153" s="33">
        <v>2049.66</v>
      </c>
      <c r="L5153" s="31">
        <v>51.45</v>
      </c>
      <c r="M5153" s="31"/>
      <c r="N5153" s="33">
        <v>22953.25</v>
      </c>
      <c r="O5153" s="31">
        <v>-50</v>
      </c>
    </row>
    <row r="5154" spans="1:15" x14ac:dyDescent="0.25">
      <c r="A5154" s="30">
        <v>146</v>
      </c>
      <c r="B5154" s="31" t="s">
        <v>119</v>
      </c>
      <c r="C5154" s="31" t="s">
        <v>15</v>
      </c>
      <c r="D5154" s="31">
        <v>8</v>
      </c>
      <c r="E5154" s="31">
        <v>6</v>
      </c>
      <c r="F5154" s="32">
        <v>45931</v>
      </c>
      <c r="G5154" s="33">
        <v>22904.6</v>
      </c>
      <c r="H5154" s="33">
        <v>16600.650000000001</v>
      </c>
      <c r="I5154" s="31">
        <v>0</v>
      </c>
      <c r="J5154" s="33">
        <v>11017.05</v>
      </c>
      <c r="K5154" s="33">
        <v>1973</v>
      </c>
      <c r="L5154" s="31">
        <v>222</v>
      </c>
      <c r="M5154" s="31"/>
      <c r="N5154" s="33">
        <v>52717.3</v>
      </c>
      <c r="O5154" s="31">
        <v>-332.61</v>
      </c>
    </row>
    <row r="5155" spans="1:15" x14ac:dyDescent="0.25">
      <c r="A5155" s="30">
        <v>19</v>
      </c>
      <c r="B5155" s="31" t="s">
        <v>31</v>
      </c>
      <c r="C5155" s="31" t="s">
        <v>32</v>
      </c>
      <c r="D5155" s="31">
        <v>6</v>
      </c>
      <c r="E5155" s="31">
        <v>6</v>
      </c>
      <c r="F5155" s="32">
        <v>45931</v>
      </c>
      <c r="G5155" s="33">
        <v>16551</v>
      </c>
      <c r="H5155" s="33">
        <v>5835</v>
      </c>
      <c r="I5155" s="31">
        <v>0</v>
      </c>
      <c r="J5155" s="33">
        <v>6866.95</v>
      </c>
      <c r="K5155" s="33">
        <v>1417.85</v>
      </c>
      <c r="L5155" s="31">
        <v>0</v>
      </c>
      <c r="M5155" s="31"/>
      <c r="N5155" s="33">
        <v>30670.799999999999</v>
      </c>
      <c r="O5155" s="31">
        <v>-228.92</v>
      </c>
    </row>
    <row r="5156" spans="1:15" x14ac:dyDescent="0.25">
      <c r="A5156" s="30">
        <v>99</v>
      </c>
      <c r="B5156" s="31" t="s">
        <v>85</v>
      </c>
      <c r="C5156" s="31" t="s">
        <v>15</v>
      </c>
      <c r="D5156" s="31">
        <v>8</v>
      </c>
      <c r="E5156" s="31">
        <v>6</v>
      </c>
      <c r="F5156" s="32">
        <v>45931</v>
      </c>
      <c r="G5156" s="33">
        <v>19722.95</v>
      </c>
      <c r="H5156" s="33">
        <v>26863.5</v>
      </c>
      <c r="I5156" s="31">
        <v>335</v>
      </c>
      <c r="J5156" s="33">
        <v>24157.53</v>
      </c>
      <c r="K5156" s="33">
        <v>4056.29</v>
      </c>
      <c r="L5156" s="31">
        <v>630.69000000000005</v>
      </c>
      <c r="M5156" s="31"/>
      <c r="N5156" s="33">
        <v>75765.960000000006</v>
      </c>
      <c r="O5156" s="31">
        <v>-513.19000000000005</v>
      </c>
    </row>
    <row r="5157" spans="1:15" x14ac:dyDescent="0.25">
      <c r="A5157" s="30">
        <v>169</v>
      </c>
      <c r="B5157" s="31" t="s">
        <v>157</v>
      </c>
      <c r="C5157" s="31" t="s">
        <v>38</v>
      </c>
      <c r="D5157" s="31">
        <v>7</v>
      </c>
      <c r="E5157" s="31">
        <v>6</v>
      </c>
      <c r="F5157" s="32">
        <v>45931</v>
      </c>
      <c r="G5157" s="33">
        <v>23312.58</v>
      </c>
      <c r="H5157" s="31">
        <v>0</v>
      </c>
      <c r="I5157" s="31">
        <v>0</v>
      </c>
      <c r="J5157" s="33">
        <v>11380.82</v>
      </c>
      <c r="K5157" s="33">
        <v>3489.05</v>
      </c>
      <c r="L5157" s="31">
        <v>121.71</v>
      </c>
      <c r="M5157" s="31"/>
      <c r="N5157" s="33">
        <v>38304.160000000003</v>
      </c>
      <c r="O5157" s="31">
        <v>0</v>
      </c>
    </row>
    <row r="5158" spans="1:15" x14ac:dyDescent="0.25">
      <c r="A5158" s="30">
        <v>139</v>
      </c>
      <c r="B5158" s="31" t="s">
        <v>139</v>
      </c>
      <c r="C5158" s="31" t="s">
        <v>38</v>
      </c>
      <c r="D5158" s="31">
        <v>9</v>
      </c>
      <c r="E5158" s="31">
        <v>7</v>
      </c>
      <c r="F5158" s="32">
        <v>45931</v>
      </c>
      <c r="G5158" s="33">
        <v>13364.63</v>
      </c>
      <c r="H5158" s="31">
        <v>450</v>
      </c>
      <c r="I5158" s="33">
        <v>1350</v>
      </c>
      <c r="J5158" s="33">
        <v>15425.17</v>
      </c>
      <c r="K5158" s="33">
        <v>16648.009999999998</v>
      </c>
      <c r="L5158" s="31">
        <v>128</v>
      </c>
      <c r="M5158" s="31"/>
      <c r="N5158" s="33">
        <v>47365.81</v>
      </c>
      <c r="O5158" s="31">
        <v>-100</v>
      </c>
    </row>
    <row r="5159" spans="1:15" x14ac:dyDescent="0.25">
      <c r="A5159" s="30">
        <v>14</v>
      </c>
      <c r="B5159" s="31" t="s">
        <v>24</v>
      </c>
      <c r="C5159" s="31" t="s">
        <v>15</v>
      </c>
      <c r="D5159" s="31">
        <v>6</v>
      </c>
      <c r="E5159" s="31">
        <v>4.5</v>
      </c>
      <c r="F5159" s="32">
        <v>45931</v>
      </c>
      <c r="G5159" s="33">
        <v>17917.03</v>
      </c>
      <c r="H5159" s="33">
        <v>9136.4</v>
      </c>
      <c r="I5159" s="33">
        <v>3773.33</v>
      </c>
      <c r="J5159" s="33">
        <v>9159.1</v>
      </c>
      <c r="K5159" s="33">
        <v>2326.5</v>
      </c>
      <c r="L5159" s="31">
        <v>41</v>
      </c>
      <c r="M5159" s="31"/>
      <c r="N5159" s="33">
        <v>42353.36</v>
      </c>
      <c r="O5159" s="31">
        <v>-83.8</v>
      </c>
    </row>
    <row r="5160" spans="1:15" x14ac:dyDescent="0.25">
      <c r="A5160" s="30">
        <v>34</v>
      </c>
      <c r="B5160" s="31" t="s">
        <v>48</v>
      </c>
      <c r="C5160" s="31" t="s">
        <v>15</v>
      </c>
      <c r="D5160" s="31">
        <v>7</v>
      </c>
      <c r="E5160" s="31">
        <v>6</v>
      </c>
      <c r="F5160" s="32">
        <v>45931</v>
      </c>
      <c r="G5160" s="33">
        <v>20528.02</v>
      </c>
      <c r="H5160" s="33">
        <v>27920</v>
      </c>
      <c r="I5160" s="31">
        <v>635</v>
      </c>
      <c r="J5160" s="33">
        <v>11315.93</v>
      </c>
      <c r="K5160" s="33">
        <v>2750.7</v>
      </c>
      <c r="L5160" s="33">
        <v>1850.14</v>
      </c>
      <c r="M5160" s="33"/>
      <c r="N5160" s="33">
        <v>64999.79</v>
      </c>
      <c r="O5160" s="31">
        <v>0</v>
      </c>
    </row>
    <row r="5161" spans="1:15" x14ac:dyDescent="0.25">
      <c r="A5161" s="30">
        <v>61</v>
      </c>
      <c r="B5161" s="31" t="s">
        <v>78</v>
      </c>
      <c r="C5161" s="31" t="s">
        <v>15</v>
      </c>
      <c r="D5161" s="31">
        <v>8</v>
      </c>
      <c r="E5161" s="31" t="s">
        <v>79</v>
      </c>
      <c r="F5161" s="32">
        <v>45931</v>
      </c>
      <c r="G5161" s="33">
        <v>10570</v>
      </c>
      <c r="H5161" s="33">
        <v>1800</v>
      </c>
      <c r="I5161" s="31">
        <v>0</v>
      </c>
      <c r="J5161" s="33">
        <v>14557.95</v>
      </c>
      <c r="K5161" s="31">
        <v>87</v>
      </c>
      <c r="L5161" s="31">
        <v>0</v>
      </c>
      <c r="M5161" s="31"/>
      <c r="N5161" s="33">
        <v>27014.95</v>
      </c>
      <c r="O5161" s="31">
        <v>0</v>
      </c>
    </row>
    <row r="5162" spans="1:15" x14ac:dyDescent="0.25">
      <c r="A5162" s="30">
        <v>36</v>
      </c>
      <c r="B5162" s="31" t="s">
        <v>52</v>
      </c>
      <c r="C5162" s="31" t="s">
        <v>15</v>
      </c>
      <c r="D5162" s="31">
        <v>7</v>
      </c>
      <c r="E5162" s="31">
        <v>6</v>
      </c>
      <c r="F5162" s="32">
        <v>45931</v>
      </c>
      <c r="G5162" s="33">
        <v>24427.51</v>
      </c>
      <c r="H5162" s="33">
        <v>2090</v>
      </c>
      <c r="I5162" s="33">
        <v>3440</v>
      </c>
      <c r="J5162" s="33">
        <v>17264.259999999998</v>
      </c>
      <c r="K5162" s="33">
        <v>3335</v>
      </c>
      <c r="L5162" s="31">
        <v>20</v>
      </c>
      <c r="M5162" s="31"/>
      <c r="N5162" s="33">
        <v>50576.77</v>
      </c>
      <c r="O5162" s="31">
        <v>-172</v>
      </c>
    </row>
    <row r="5163" spans="1:15" x14ac:dyDescent="0.25">
      <c r="A5163" s="30">
        <v>902</v>
      </c>
      <c r="B5163" s="31" t="s">
        <v>140</v>
      </c>
      <c r="C5163" s="31" t="s">
        <v>36</v>
      </c>
      <c r="D5163" s="31">
        <v>8</v>
      </c>
      <c r="E5163" s="31">
        <v>0</v>
      </c>
      <c r="F5163" s="32">
        <v>45931</v>
      </c>
      <c r="G5163" s="33">
        <v>6920.95</v>
      </c>
      <c r="H5163" s="31">
        <v>720</v>
      </c>
      <c r="I5163" s="31">
        <v>0</v>
      </c>
      <c r="J5163" s="33">
        <v>4379.2700000000004</v>
      </c>
      <c r="K5163" s="31">
        <v>726.15</v>
      </c>
      <c r="L5163" s="31">
        <v>0</v>
      </c>
      <c r="M5163" s="31"/>
      <c r="N5163" s="33">
        <v>12746.37</v>
      </c>
      <c r="O5163" s="31">
        <v>-130</v>
      </c>
    </row>
    <row r="5164" spans="1:15" x14ac:dyDescent="0.25">
      <c r="A5164" s="30">
        <v>59</v>
      </c>
      <c r="B5164" s="31" t="s">
        <v>144</v>
      </c>
      <c r="C5164" s="31" t="s">
        <v>15</v>
      </c>
      <c r="D5164" s="31">
        <v>8</v>
      </c>
      <c r="E5164" s="31">
        <v>7</v>
      </c>
      <c r="F5164" s="32">
        <v>45931</v>
      </c>
      <c r="G5164" s="33">
        <v>16285.3</v>
      </c>
      <c r="H5164" s="33">
        <v>24780</v>
      </c>
      <c r="I5164" s="31">
        <v>495</v>
      </c>
      <c r="J5164" s="33">
        <v>8442.49</v>
      </c>
      <c r="K5164" s="33">
        <v>3791.91</v>
      </c>
      <c r="L5164" s="31">
        <v>0</v>
      </c>
      <c r="M5164" s="31"/>
      <c r="N5164" s="33">
        <v>53794.7</v>
      </c>
      <c r="O5164" s="31">
        <v>-134.5</v>
      </c>
    </row>
    <row r="5165" spans="1:15" x14ac:dyDescent="0.25">
      <c r="A5165" s="30">
        <v>105</v>
      </c>
      <c r="B5165" s="31" t="s">
        <v>146</v>
      </c>
      <c r="C5165" s="31" t="s">
        <v>15</v>
      </c>
      <c r="D5165" s="31">
        <v>12</v>
      </c>
      <c r="E5165" s="31">
        <v>6</v>
      </c>
      <c r="F5165" s="32">
        <v>45931</v>
      </c>
      <c r="G5165" s="33">
        <v>10752.5</v>
      </c>
      <c r="H5165" s="31">
        <v>234</v>
      </c>
      <c r="I5165" s="31">
        <v>0</v>
      </c>
      <c r="J5165" s="33">
        <v>3858.09</v>
      </c>
      <c r="K5165" s="33">
        <v>1513.62</v>
      </c>
      <c r="L5165" s="31">
        <v>7.5</v>
      </c>
      <c r="M5165" s="31"/>
      <c r="N5165" s="33">
        <v>16365.71</v>
      </c>
      <c r="O5165" s="31">
        <v>-63.71</v>
      </c>
    </row>
    <row r="5166" spans="1:15" x14ac:dyDescent="0.25">
      <c r="A5166" s="30">
        <v>90</v>
      </c>
      <c r="B5166" s="31" t="s">
        <v>90</v>
      </c>
      <c r="C5166" s="31" t="s">
        <v>38</v>
      </c>
      <c r="D5166" s="31">
        <v>6</v>
      </c>
      <c r="E5166" s="31">
        <v>7</v>
      </c>
      <c r="F5166" s="32">
        <v>45931</v>
      </c>
      <c r="G5166" s="33">
        <v>29493.35</v>
      </c>
      <c r="H5166" s="33">
        <v>5740</v>
      </c>
      <c r="I5166" s="31">
        <v>360</v>
      </c>
      <c r="J5166" s="33">
        <v>13799.95</v>
      </c>
      <c r="K5166" s="33">
        <v>5491</v>
      </c>
      <c r="L5166" s="31">
        <v>57.75</v>
      </c>
      <c r="M5166" s="31"/>
      <c r="N5166" s="33">
        <v>54942.05</v>
      </c>
      <c r="O5166" s="31">
        <v>-154.79</v>
      </c>
    </row>
    <row r="5167" spans="1:15" x14ac:dyDescent="0.25">
      <c r="A5167" s="30">
        <v>27</v>
      </c>
      <c r="B5167" s="31" t="s">
        <v>42</v>
      </c>
      <c r="C5167" s="31" t="s">
        <v>15</v>
      </c>
      <c r="D5167" s="31">
        <v>6</v>
      </c>
      <c r="E5167" s="31">
        <v>6</v>
      </c>
      <c r="F5167" s="32">
        <v>45931</v>
      </c>
      <c r="G5167" s="33">
        <v>16865.14</v>
      </c>
      <c r="H5167" s="31">
        <v>0</v>
      </c>
      <c r="I5167" s="31">
        <v>475</v>
      </c>
      <c r="J5167" s="33">
        <v>7767.11</v>
      </c>
      <c r="K5167" s="33">
        <v>1940.16</v>
      </c>
      <c r="L5167" s="31">
        <v>9.98</v>
      </c>
      <c r="M5167" s="31"/>
      <c r="N5167" s="33">
        <v>27057.39</v>
      </c>
      <c r="O5167" s="31">
        <v>-94.89</v>
      </c>
    </row>
    <row r="5168" spans="1:15" x14ac:dyDescent="0.25">
      <c r="A5168" s="30">
        <v>117</v>
      </c>
      <c r="B5168" s="31" t="s">
        <v>89</v>
      </c>
      <c r="C5168" s="31" t="s">
        <v>15</v>
      </c>
      <c r="D5168" s="31">
        <v>5</v>
      </c>
      <c r="E5168" s="31">
        <v>7</v>
      </c>
      <c r="F5168" s="32">
        <v>45931</v>
      </c>
      <c r="G5168" s="33">
        <v>6971.49</v>
      </c>
      <c r="H5168" s="31">
        <v>120</v>
      </c>
      <c r="I5168" s="31">
        <v>120</v>
      </c>
      <c r="J5168" s="33">
        <v>5121.3900000000003</v>
      </c>
      <c r="K5168" s="33">
        <v>3085.07</v>
      </c>
      <c r="L5168" s="31">
        <v>118.04</v>
      </c>
      <c r="M5168" s="31"/>
      <c r="N5168" s="33">
        <v>15535.99</v>
      </c>
      <c r="O5168" s="31">
        <v>-77.569999999999993</v>
      </c>
    </row>
    <row r="5169" spans="1:15" x14ac:dyDescent="0.25">
      <c r="A5169" s="30">
        <v>55</v>
      </c>
      <c r="B5169" s="31" t="s">
        <v>118</v>
      </c>
      <c r="C5169" s="31" t="s">
        <v>36</v>
      </c>
      <c r="D5169" s="31">
        <v>10</v>
      </c>
      <c r="E5169" s="31">
        <v>6</v>
      </c>
      <c r="F5169" s="32">
        <v>45931</v>
      </c>
      <c r="G5169" s="33">
        <v>30646.85</v>
      </c>
      <c r="H5169" s="31">
        <v>0</v>
      </c>
      <c r="I5169" s="31">
        <v>0</v>
      </c>
      <c r="J5169" s="33">
        <v>8046.95</v>
      </c>
      <c r="K5169" s="33">
        <v>5494.16</v>
      </c>
      <c r="L5169" s="31">
        <v>197.19</v>
      </c>
      <c r="M5169" s="31"/>
      <c r="N5169" s="33">
        <v>44385.15</v>
      </c>
      <c r="O5169" s="31">
        <v>-218.35</v>
      </c>
    </row>
    <row r="5170" spans="1:15" x14ac:dyDescent="0.25">
      <c r="A5170" s="30">
        <v>35</v>
      </c>
      <c r="B5170" s="31" t="s">
        <v>61</v>
      </c>
      <c r="C5170" s="31" t="s">
        <v>15</v>
      </c>
      <c r="D5170" s="31">
        <v>9</v>
      </c>
      <c r="E5170" s="31">
        <v>6</v>
      </c>
      <c r="F5170" s="32">
        <v>45931</v>
      </c>
      <c r="G5170" s="33">
        <v>17104.14</v>
      </c>
      <c r="H5170" s="33">
        <v>13380</v>
      </c>
      <c r="I5170" s="31">
        <v>0</v>
      </c>
      <c r="J5170" s="33">
        <v>9215.7099999999991</v>
      </c>
      <c r="K5170" s="33">
        <v>2637.62</v>
      </c>
      <c r="L5170" s="31">
        <v>141.94999999999999</v>
      </c>
      <c r="M5170" s="31"/>
      <c r="N5170" s="33">
        <v>42479.42</v>
      </c>
      <c r="O5170" s="31">
        <v>-200</v>
      </c>
    </row>
    <row r="5171" spans="1:15" x14ac:dyDescent="0.25">
      <c r="A5171" s="30">
        <v>129</v>
      </c>
      <c r="B5171" s="31" t="s">
        <v>117</v>
      </c>
      <c r="C5171" s="31" t="s">
        <v>32</v>
      </c>
      <c r="D5171" s="31">
        <v>10</v>
      </c>
      <c r="E5171" s="31">
        <v>7</v>
      </c>
      <c r="F5171" s="32">
        <v>45931</v>
      </c>
      <c r="G5171" s="33">
        <v>24717.64</v>
      </c>
      <c r="H5171" s="31">
        <v>0</v>
      </c>
      <c r="I5171" s="31">
        <v>594</v>
      </c>
      <c r="J5171" s="33">
        <v>12204.35</v>
      </c>
      <c r="K5171" s="33">
        <v>5463.49</v>
      </c>
      <c r="L5171" s="33">
        <v>4600.8900000000003</v>
      </c>
      <c r="M5171" s="33"/>
      <c r="N5171" s="33">
        <v>47580.37</v>
      </c>
      <c r="O5171" s="31">
        <v>-203</v>
      </c>
    </row>
    <row r="5172" spans="1:15" x14ac:dyDescent="0.25">
      <c r="A5172" s="30">
        <v>8</v>
      </c>
      <c r="B5172" s="31" t="s">
        <v>18</v>
      </c>
      <c r="C5172" s="31" t="s">
        <v>15</v>
      </c>
      <c r="D5172" s="31">
        <v>6</v>
      </c>
      <c r="E5172" s="31">
        <v>6</v>
      </c>
      <c r="F5172" s="32">
        <v>45931</v>
      </c>
      <c r="G5172" s="33">
        <v>10228.41</v>
      </c>
      <c r="H5172" s="33">
        <v>40705.550000000003</v>
      </c>
      <c r="I5172" s="31">
        <v>405</v>
      </c>
      <c r="J5172" s="33">
        <v>20192.64</v>
      </c>
      <c r="K5172" s="33">
        <v>2052.42</v>
      </c>
      <c r="L5172" s="31">
        <v>118.81</v>
      </c>
      <c r="M5172" s="31"/>
      <c r="N5172" s="33">
        <v>73702.83</v>
      </c>
      <c r="O5172" s="31">
        <v>-45.49</v>
      </c>
    </row>
    <row r="5173" spans="1:15" x14ac:dyDescent="0.25">
      <c r="A5173" s="30">
        <v>121</v>
      </c>
      <c r="B5173" s="31" t="s">
        <v>116</v>
      </c>
      <c r="C5173" s="31" t="s">
        <v>15</v>
      </c>
      <c r="D5173" s="31">
        <v>7</v>
      </c>
      <c r="E5173" s="31">
        <v>7</v>
      </c>
      <c r="F5173" s="32">
        <v>45931</v>
      </c>
      <c r="G5173" s="33">
        <v>6257.06</v>
      </c>
      <c r="H5173" s="33">
        <v>6800</v>
      </c>
      <c r="I5173" s="31">
        <v>0</v>
      </c>
      <c r="J5173" s="33">
        <v>4965.6000000000004</v>
      </c>
      <c r="K5173" s="33">
        <v>1024.04</v>
      </c>
      <c r="L5173" s="31">
        <v>60</v>
      </c>
      <c r="M5173" s="31"/>
      <c r="N5173" s="33">
        <v>19106.7</v>
      </c>
      <c r="O5173" s="31">
        <v>-77.37</v>
      </c>
    </row>
    <row r="5174" spans="1:15" x14ac:dyDescent="0.25">
      <c r="A5174" s="30">
        <v>97</v>
      </c>
      <c r="B5174" s="31" t="s">
        <v>96</v>
      </c>
      <c r="C5174" s="31" t="s">
        <v>15</v>
      </c>
      <c r="D5174" s="31">
        <v>8</v>
      </c>
      <c r="E5174" s="31">
        <v>7</v>
      </c>
      <c r="F5174" s="32">
        <v>45931</v>
      </c>
      <c r="G5174" s="33">
        <v>23392.76</v>
      </c>
      <c r="H5174" s="31">
        <v>0</v>
      </c>
      <c r="I5174" s="33">
        <v>2327.5</v>
      </c>
      <c r="J5174" s="33">
        <v>11365.7</v>
      </c>
      <c r="K5174" s="33">
        <v>2649.53</v>
      </c>
      <c r="L5174" s="31">
        <v>108.95</v>
      </c>
      <c r="M5174" s="31"/>
      <c r="N5174" s="33">
        <v>39844.44</v>
      </c>
      <c r="O5174" s="31">
        <v>-114.9</v>
      </c>
    </row>
    <row r="5175" spans="1:15" x14ac:dyDescent="0.25">
      <c r="A5175" s="30">
        <v>41</v>
      </c>
      <c r="B5175" s="31" t="s">
        <v>50</v>
      </c>
      <c r="C5175" s="31" t="s">
        <v>38</v>
      </c>
      <c r="D5175" s="31">
        <v>5</v>
      </c>
      <c r="E5175" s="31">
        <v>6</v>
      </c>
      <c r="F5175" s="32">
        <v>45931</v>
      </c>
      <c r="G5175" s="33">
        <v>22951.5</v>
      </c>
      <c r="H5175" s="31">
        <v>320</v>
      </c>
      <c r="I5175" s="31">
        <v>994.97</v>
      </c>
      <c r="J5175" s="33">
        <v>8596.34</v>
      </c>
      <c r="K5175" s="33">
        <v>1781.1</v>
      </c>
      <c r="L5175" s="31">
        <v>491.66</v>
      </c>
      <c r="M5175" s="31"/>
      <c r="N5175" s="33">
        <v>35135.57</v>
      </c>
      <c r="O5175" s="31">
        <v>0</v>
      </c>
    </row>
    <row r="5176" spans="1:15" x14ac:dyDescent="0.25">
      <c r="A5176" s="30">
        <v>119</v>
      </c>
      <c r="B5176" s="31" t="s">
        <v>131</v>
      </c>
      <c r="C5176" s="31" t="s">
        <v>15</v>
      </c>
      <c r="D5176" s="31">
        <v>7</v>
      </c>
      <c r="E5176" s="31">
        <v>7</v>
      </c>
      <c r="F5176" s="32">
        <v>45931</v>
      </c>
      <c r="G5176" s="33">
        <v>24776.87</v>
      </c>
      <c r="H5176" s="31">
        <v>0</v>
      </c>
      <c r="I5176" s="33">
        <v>1835</v>
      </c>
      <c r="J5176" s="33">
        <v>12820.75</v>
      </c>
      <c r="K5176" s="33">
        <v>3287.25</v>
      </c>
      <c r="L5176" s="31">
        <v>221.59</v>
      </c>
      <c r="M5176" s="31"/>
      <c r="N5176" s="33">
        <v>42941.46</v>
      </c>
      <c r="O5176" s="31">
        <v>-55</v>
      </c>
    </row>
    <row r="5177" spans="1:15" x14ac:dyDescent="0.25">
      <c r="A5177" s="30">
        <v>78</v>
      </c>
      <c r="B5177" s="31" t="s">
        <v>151</v>
      </c>
      <c r="C5177" s="31" t="s">
        <v>15</v>
      </c>
      <c r="D5177" s="31">
        <v>7</v>
      </c>
      <c r="E5177" s="31">
        <v>6</v>
      </c>
      <c r="F5177" s="32">
        <v>45931</v>
      </c>
      <c r="G5177" s="33">
        <v>4042.86</v>
      </c>
      <c r="H5177" s="31">
        <v>0</v>
      </c>
      <c r="I5177" s="31">
        <v>765</v>
      </c>
      <c r="J5177" s="33">
        <v>1410.25</v>
      </c>
      <c r="K5177" s="31">
        <v>578.29</v>
      </c>
      <c r="L5177" s="31">
        <v>63</v>
      </c>
      <c r="M5177" s="31"/>
      <c r="N5177" s="33">
        <v>6859.4</v>
      </c>
      <c r="O5177" s="31">
        <v>0</v>
      </c>
    </row>
    <row r="5178" spans="1:15" ht="30" x14ac:dyDescent="0.25">
      <c r="A5178" s="30">
        <v>82</v>
      </c>
      <c r="B5178" s="31" t="s">
        <v>87</v>
      </c>
      <c r="C5178" s="31" t="s">
        <v>59</v>
      </c>
      <c r="D5178" s="31">
        <v>7</v>
      </c>
      <c r="E5178" s="31">
        <v>0</v>
      </c>
      <c r="F5178" s="32">
        <v>45931</v>
      </c>
      <c r="G5178" s="33">
        <v>20780</v>
      </c>
      <c r="H5178" s="33">
        <v>4347</v>
      </c>
      <c r="I5178" s="31">
        <v>0</v>
      </c>
      <c r="J5178" s="33">
        <v>7648.45</v>
      </c>
      <c r="K5178" s="33">
        <v>3552.5</v>
      </c>
      <c r="L5178" s="31">
        <v>4.99</v>
      </c>
      <c r="M5178" s="31"/>
      <c r="N5178" s="33">
        <v>36332.94</v>
      </c>
      <c r="O5178" s="31">
        <v>0</v>
      </c>
    </row>
    <row r="5179" spans="1:15" x14ac:dyDescent="0.25">
      <c r="A5179" s="30">
        <v>127</v>
      </c>
      <c r="B5179" s="31" t="s">
        <v>128</v>
      </c>
      <c r="C5179" s="31" t="s">
        <v>15</v>
      </c>
      <c r="D5179" s="31">
        <v>7</v>
      </c>
      <c r="E5179" s="31">
        <v>7</v>
      </c>
      <c r="F5179" s="32">
        <v>45931</v>
      </c>
      <c r="G5179" s="33">
        <v>27223.23</v>
      </c>
      <c r="H5179" s="31">
        <v>0</v>
      </c>
      <c r="I5179" s="33">
        <v>1300</v>
      </c>
      <c r="J5179" s="33">
        <v>10187.129999999999</v>
      </c>
      <c r="K5179" s="33">
        <v>4765.2299999999996</v>
      </c>
      <c r="L5179" s="31">
        <v>90</v>
      </c>
      <c r="M5179" s="31"/>
      <c r="N5179" s="33">
        <v>43565.59</v>
      </c>
      <c r="O5179" s="31">
        <v>-30.31</v>
      </c>
    </row>
    <row r="5180" spans="1:15" x14ac:dyDescent="0.25">
      <c r="A5180" s="30">
        <v>138</v>
      </c>
      <c r="B5180" s="31" t="s">
        <v>159</v>
      </c>
      <c r="C5180" s="31" t="s">
        <v>105</v>
      </c>
      <c r="D5180" s="31">
        <v>7</v>
      </c>
      <c r="E5180" s="31">
        <v>7</v>
      </c>
      <c r="F5180" s="32">
        <v>45931</v>
      </c>
      <c r="G5180" s="33">
        <v>22871.95</v>
      </c>
      <c r="H5180" s="31">
        <v>-485</v>
      </c>
      <c r="I5180" s="31">
        <v>0</v>
      </c>
      <c r="J5180" s="33">
        <v>9124.94</v>
      </c>
      <c r="K5180" s="33">
        <v>3358.82</v>
      </c>
      <c r="L5180" s="31">
        <v>0</v>
      </c>
      <c r="M5180" s="31"/>
      <c r="N5180" s="33">
        <v>34870.71</v>
      </c>
      <c r="O5180" s="31">
        <v>0</v>
      </c>
    </row>
    <row r="5181" spans="1:15" x14ac:dyDescent="0.25">
      <c r="A5181" s="30">
        <v>118</v>
      </c>
      <c r="B5181" s="31" t="s">
        <v>102</v>
      </c>
      <c r="C5181" s="31" t="s">
        <v>15</v>
      </c>
      <c r="D5181" s="31">
        <v>8</v>
      </c>
      <c r="E5181" s="31">
        <v>7</v>
      </c>
      <c r="F5181" s="32">
        <v>45931</v>
      </c>
      <c r="G5181" s="33">
        <v>28797.1</v>
      </c>
      <c r="H5181" s="31">
        <v>0</v>
      </c>
      <c r="I5181" s="31">
        <v>0</v>
      </c>
      <c r="J5181" s="33">
        <v>12989.07</v>
      </c>
      <c r="K5181" s="33">
        <v>4815.3500000000004</v>
      </c>
      <c r="L5181" s="31">
        <v>10</v>
      </c>
      <c r="M5181" s="31"/>
      <c r="N5181" s="33">
        <v>46611.519999999997</v>
      </c>
      <c r="O5181" s="31">
        <v>-174.92</v>
      </c>
    </row>
    <row r="5182" spans="1:15" x14ac:dyDescent="0.25">
      <c r="A5182" s="30">
        <v>17</v>
      </c>
      <c r="B5182" s="31" t="s">
        <v>28</v>
      </c>
      <c r="C5182" s="31" t="s">
        <v>15</v>
      </c>
      <c r="D5182" s="31">
        <v>7</v>
      </c>
      <c r="E5182" s="31">
        <v>6</v>
      </c>
      <c r="F5182" s="32">
        <v>45931</v>
      </c>
      <c r="G5182" s="33">
        <v>15463</v>
      </c>
      <c r="H5182" s="33">
        <v>37725</v>
      </c>
      <c r="I5182" s="33">
        <v>2215</v>
      </c>
      <c r="J5182" s="33">
        <v>7435.04</v>
      </c>
      <c r="K5182" s="33">
        <v>2126.75</v>
      </c>
      <c r="L5182" s="33">
        <v>1300.1600000000001</v>
      </c>
      <c r="M5182" s="33"/>
      <c r="N5182" s="33">
        <v>66264.95</v>
      </c>
      <c r="O5182" s="31">
        <v>-549.09</v>
      </c>
    </row>
    <row r="5183" spans="1:15" x14ac:dyDescent="0.25">
      <c r="A5183" s="30">
        <v>66</v>
      </c>
      <c r="B5183" s="31" t="s">
        <v>138</v>
      </c>
      <c r="C5183" s="31" t="s">
        <v>32</v>
      </c>
      <c r="D5183" s="31">
        <v>8</v>
      </c>
      <c r="E5183" s="31">
        <v>7</v>
      </c>
      <c r="F5183" s="32">
        <v>45931</v>
      </c>
      <c r="G5183" s="33">
        <v>66100.83</v>
      </c>
      <c r="H5183" s="31">
        <v>0</v>
      </c>
      <c r="I5183" s="31">
        <v>525</v>
      </c>
      <c r="J5183" s="33">
        <v>70482.149999999994</v>
      </c>
      <c r="K5183" s="33">
        <v>25936.18</v>
      </c>
      <c r="L5183" s="31">
        <v>0</v>
      </c>
      <c r="M5183" s="31"/>
      <c r="N5183" s="33">
        <v>163044.16</v>
      </c>
      <c r="O5183" s="31">
        <v>-360</v>
      </c>
    </row>
    <row r="5184" spans="1:15" x14ac:dyDescent="0.25">
      <c r="A5184" s="30">
        <v>40</v>
      </c>
      <c r="B5184" s="31" t="s">
        <v>57</v>
      </c>
      <c r="C5184" s="31" t="s">
        <v>32</v>
      </c>
      <c r="D5184" s="31">
        <v>7</v>
      </c>
      <c r="E5184" s="31">
        <v>6</v>
      </c>
      <c r="F5184" s="32">
        <v>45931</v>
      </c>
      <c r="G5184" s="33">
        <v>59531.99</v>
      </c>
      <c r="H5184" s="33">
        <v>2178.62</v>
      </c>
      <c r="I5184" s="31">
        <v>120</v>
      </c>
      <c r="J5184" s="33">
        <v>14383.09</v>
      </c>
      <c r="K5184" s="33">
        <v>3642.88</v>
      </c>
      <c r="L5184" s="31">
        <v>108.01</v>
      </c>
      <c r="M5184" s="31"/>
      <c r="N5184" s="33">
        <v>79964.59</v>
      </c>
      <c r="O5184" s="31">
        <v>510</v>
      </c>
    </row>
    <row r="5185" spans="1:15" x14ac:dyDescent="0.25">
      <c r="A5185" s="30">
        <v>32</v>
      </c>
      <c r="B5185" s="31" t="s">
        <v>49</v>
      </c>
      <c r="C5185" s="31" t="s">
        <v>15</v>
      </c>
      <c r="D5185" s="31">
        <v>7</v>
      </c>
      <c r="E5185" s="31">
        <v>7</v>
      </c>
      <c r="F5185" s="32">
        <v>45931</v>
      </c>
      <c r="G5185" s="33">
        <v>22649.17</v>
      </c>
      <c r="H5185" s="33">
        <v>29350</v>
      </c>
      <c r="I5185" s="31">
        <v>95</v>
      </c>
      <c r="J5185" s="33">
        <v>13335.22</v>
      </c>
      <c r="K5185" s="33">
        <v>2519.14</v>
      </c>
      <c r="L5185" s="31">
        <v>153.49</v>
      </c>
      <c r="M5185" s="31"/>
      <c r="N5185" s="33">
        <v>68102.02</v>
      </c>
      <c r="O5185" s="31">
        <v>-350.16</v>
      </c>
    </row>
    <row r="5186" spans="1:15" x14ac:dyDescent="0.25">
      <c r="A5186" s="30">
        <v>21</v>
      </c>
      <c r="B5186" s="31" t="s">
        <v>33</v>
      </c>
      <c r="C5186" s="31" t="s">
        <v>15</v>
      </c>
      <c r="D5186" s="31">
        <v>6</v>
      </c>
      <c r="E5186" s="31">
        <v>6</v>
      </c>
      <c r="F5186" s="32">
        <v>45931</v>
      </c>
      <c r="G5186" s="33">
        <v>24863.08</v>
      </c>
      <c r="H5186" s="33">
        <v>18850</v>
      </c>
      <c r="I5186" s="31">
        <v>585</v>
      </c>
      <c r="J5186" s="33">
        <v>12528.76</v>
      </c>
      <c r="K5186" s="33">
        <v>2197.7600000000002</v>
      </c>
      <c r="L5186" s="33">
        <v>1129.93</v>
      </c>
      <c r="M5186" s="33"/>
      <c r="N5186" s="33">
        <v>60154.53</v>
      </c>
      <c r="O5186" s="31">
        <v>-808.58</v>
      </c>
    </row>
    <row r="5187" spans="1:15" x14ac:dyDescent="0.25">
      <c r="A5187" s="30">
        <v>47</v>
      </c>
      <c r="B5187" s="31" t="s">
        <v>77</v>
      </c>
      <c r="C5187" s="31" t="s">
        <v>36</v>
      </c>
      <c r="D5187" s="31">
        <v>9</v>
      </c>
      <c r="E5187" s="31">
        <v>6</v>
      </c>
      <c r="F5187" s="32">
        <v>45931</v>
      </c>
      <c r="G5187" s="33">
        <v>38229.870000000003</v>
      </c>
      <c r="H5187" s="33">
        <v>19303</v>
      </c>
      <c r="I5187" s="33">
        <v>7754.56</v>
      </c>
      <c r="J5187" s="33">
        <v>16800.87</v>
      </c>
      <c r="K5187" s="33">
        <v>8349.31</v>
      </c>
      <c r="L5187" s="31">
        <v>479.93</v>
      </c>
      <c r="M5187" s="31"/>
      <c r="N5187" s="33">
        <v>90917.54</v>
      </c>
      <c r="O5187" s="31">
        <v>-385.26</v>
      </c>
    </row>
    <row r="5188" spans="1:15" x14ac:dyDescent="0.25">
      <c r="A5188" s="30">
        <v>160</v>
      </c>
      <c r="B5188" s="31" t="s">
        <v>158</v>
      </c>
      <c r="C5188" s="31" t="s">
        <v>38</v>
      </c>
      <c r="D5188" s="31">
        <v>7</v>
      </c>
      <c r="E5188" s="31">
        <v>7</v>
      </c>
      <c r="F5188" s="32">
        <v>45931</v>
      </c>
      <c r="G5188" s="33">
        <v>15010.94</v>
      </c>
      <c r="H5188" s="31">
        <v>0</v>
      </c>
      <c r="I5188" s="31">
        <v>510</v>
      </c>
      <c r="J5188" s="33">
        <v>4981.29</v>
      </c>
      <c r="K5188" s="33">
        <v>1202.1199999999999</v>
      </c>
      <c r="L5188" s="31">
        <v>40</v>
      </c>
      <c r="M5188" s="31"/>
      <c r="N5188" s="33">
        <v>21744.35</v>
      </c>
      <c r="O5188" s="31">
        <v>0</v>
      </c>
    </row>
    <row r="5189" spans="1:15" x14ac:dyDescent="0.25">
      <c r="A5189" s="30">
        <v>20</v>
      </c>
      <c r="B5189" s="31" t="s">
        <v>30</v>
      </c>
      <c r="C5189" s="31" t="s">
        <v>15</v>
      </c>
      <c r="D5189" s="31">
        <v>6</v>
      </c>
      <c r="E5189" s="31">
        <v>4.5</v>
      </c>
      <c r="F5189" s="32">
        <v>45931</v>
      </c>
      <c r="G5189" s="33">
        <v>10009.629999999999</v>
      </c>
      <c r="H5189" s="33">
        <v>7220</v>
      </c>
      <c r="I5189" s="31">
        <v>100</v>
      </c>
      <c r="J5189" s="33">
        <v>8206</v>
      </c>
      <c r="K5189" s="33">
        <v>1922.5</v>
      </c>
      <c r="L5189" s="33">
        <v>6263.18</v>
      </c>
      <c r="M5189" s="33"/>
      <c r="N5189" s="33">
        <v>33721.31</v>
      </c>
      <c r="O5189" s="31">
        <v>-17.27</v>
      </c>
    </row>
    <row r="5190" spans="1:15" x14ac:dyDescent="0.25">
      <c r="A5190" s="30">
        <v>22</v>
      </c>
      <c r="B5190" s="31" t="s">
        <v>34</v>
      </c>
      <c r="C5190" s="31" t="s">
        <v>15</v>
      </c>
      <c r="D5190" s="31">
        <v>6</v>
      </c>
      <c r="E5190" s="31">
        <v>4.5</v>
      </c>
      <c r="F5190" s="32">
        <v>45931</v>
      </c>
      <c r="G5190" s="33">
        <v>12640.76</v>
      </c>
      <c r="H5190" s="33">
        <v>11522.02</v>
      </c>
      <c r="I5190" s="31">
        <v>537.5</v>
      </c>
      <c r="J5190" s="33">
        <v>8624.98</v>
      </c>
      <c r="K5190" s="33">
        <v>1194</v>
      </c>
      <c r="L5190" s="31">
        <v>7</v>
      </c>
      <c r="M5190" s="31"/>
      <c r="N5190" s="33">
        <v>34526.26</v>
      </c>
      <c r="O5190" s="31">
        <v>-127.17</v>
      </c>
    </row>
    <row r="5191" spans="1:15" x14ac:dyDescent="0.25">
      <c r="A5191" s="30">
        <v>110</v>
      </c>
      <c r="B5191" s="31" t="s">
        <v>148</v>
      </c>
      <c r="C5191" s="31" t="s">
        <v>38</v>
      </c>
      <c r="D5191" s="31">
        <v>7</v>
      </c>
      <c r="E5191" s="31">
        <v>7</v>
      </c>
      <c r="F5191" s="32">
        <v>45931</v>
      </c>
      <c r="G5191" s="33">
        <v>16139.5</v>
      </c>
      <c r="H5191" s="33">
        <v>2475</v>
      </c>
      <c r="I5191" s="31">
        <v>0</v>
      </c>
      <c r="J5191" s="33">
        <v>7477.44</v>
      </c>
      <c r="K5191" s="33">
        <v>5192.82</v>
      </c>
      <c r="L5191" s="31">
        <v>967.96</v>
      </c>
      <c r="M5191" s="31"/>
      <c r="N5191" s="33">
        <v>32252.720000000001</v>
      </c>
      <c r="O5191" s="31">
        <v>-98.6</v>
      </c>
    </row>
    <row r="5192" spans="1:15" x14ac:dyDescent="0.25">
      <c r="A5192" s="30">
        <v>53</v>
      </c>
      <c r="B5192" s="31" t="s">
        <v>66</v>
      </c>
      <c r="C5192" s="31" t="s">
        <v>36</v>
      </c>
      <c r="D5192" s="31">
        <v>6</v>
      </c>
      <c r="E5192" s="31">
        <v>6</v>
      </c>
      <c r="F5192" s="32">
        <v>45931</v>
      </c>
      <c r="G5192" s="33">
        <v>12678.54</v>
      </c>
      <c r="H5192" s="33">
        <v>5810</v>
      </c>
      <c r="I5192" s="31">
        <v>315</v>
      </c>
      <c r="J5192" s="33">
        <v>13087.37</v>
      </c>
      <c r="K5192" s="33">
        <v>3697.84</v>
      </c>
      <c r="L5192" s="31">
        <v>30</v>
      </c>
      <c r="M5192" s="31"/>
      <c r="N5192" s="33">
        <v>35618.75</v>
      </c>
      <c r="O5192" s="31">
        <v>-170</v>
      </c>
    </row>
    <row r="5193" spans="1:15" x14ac:dyDescent="0.25">
      <c r="A5193" s="30">
        <v>150</v>
      </c>
      <c r="B5193" s="31" t="s">
        <v>153</v>
      </c>
      <c r="C5193" s="31" t="s">
        <v>15</v>
      </c>
      <c r="D5193" s="31">
        <v>8</v>
      </c>
      <c r="E5193" s="31">
        <v>7</v>
      </c>
      <c r="F5193" s="32">
        <v>45931</v>
      </c>
      <c r="G5193" s="33">
        <v>20528.740000000002</v>
      </c>
      <c r="H5193" s="31">
        <v>0</v>
      </c>
      <c r="I5193" s="31">
        <v>400</v>
      </c>
      <c r="J5193" s="33">
        <v>10469.5</v>
      </c>
      <c r="K5193" s="33">
        <v>8139.87</v>
      </c>
      <c r="L5193" s="31">
        <v>151</v>
      </c>
      <c r="M5193" s="31"/>
      <c r="N5193" s="33">
        <v>39689.11</v>
      </c>
      <c r="O5193" s="31">
        <v>-130</v>
      </c>
    </row>
    <row r="5194" spans="1:15" ht="30" x14ac:dyDescent="0.25">
      <c r="A5194" s="30">
        <v>109</v>
      </c>
      <c r="B5194" s="31" t="s">
        <v>99</v>
      </c>
      <c r="C5194" s="31" t="s">
        <v>20</v>
      </c>
      <c r="D5194" s="31">
        <v>7</v>
      </c>
      <c r="E5194" s="31">
        <v>6</v>
      </c>
      <c r="F5194" s="32">
        <v>45931</v>
      </c>
      <c r="G5194" s="33">
        <v>21546.25</v>
      </c>
      <c r="H5194" s="33">
        <v>34500</v>
      </c>
      <c r="I5194" s="31">
        <v>780</v>
      </c>
      <c r="J5194" s="33">
        <v>11192</v>
      </c>
      <c r="K5194" s="33">
        <v>1804.7</v>
      </c>
      <c r="L5194" s="31">
        <v>35</v>
      </c>
      <c r="M5194" s="31"/>
      <c r="N5194" s="33">
        <v>69857.95</v>
      </c>
      <c r="O5194" s="31">
        <v>0</v>
      </c>
    </row>
    <row r="5195" spans="1:15" x14ac:dyDescent="0.25">
      <c r="A5195" s="30">
        <v>44</v>
      </c>
      <c r="B5195" s="31" t="s">
        <v>84</v>
      </c>
      <c r="C5195" s="31" t="s">
        <v>15</v>
      </c>
      <c r="D5195" s="31">
        <v>7</v>
      </c>
      <c r="E5195" s="31">
        <v>6</v>
      </c>
      <c r="F5195" s="32">
        <v>45931</v>
      </c>
      <c r="G5195" s="33">
        <v>56360.36</v>
      </c>
      <c r="H5195" s="31">
        <v>257.79000000000002</v>
      </c>
      <c r="I5195" s="31">
        <v>0</v>
      </c>
      <c r="J5195" s="33">
        <v>15058.73</v>
      </c>
      <c r="K5195" s="33">
        <v>2360.44</v>
      </c>
      <c r="L5195" s="31">
        <v>9.98</v>
      </c>
      <c r="M5195" s="31"/>
      <c r="N5195" s="33">
        <v>74047.3</v>
      </c>
      <c r="O5195" s="31">
        <v>-200</v>
      </c>
    </row>
    <row r="5196" spans="1:15" x14ac:dyDescent="0.25">
      <c r="A5196" s="30">
        <v>94</v>
      </c>
      <c r="B5196" s="31" t="s">
        <v>124</v>
      </c>
      <c r="C5196" s="31" t="s">
        <v>38</v>
      </c>
      <c r="D5196" s="31">
        <v>7</v>
      </c>
      <c r="E5196" s="31">
        <v>7</v>
      </c>
      <c r="F5196" s="32">
        <v>45931</v>
      </c>
      <c r="G5196" s="33">
        <v>20040.150000000001</v>
      </c>
      <c r="H5196" s="31">
        <v>0</v>
      </c>
      <c r="I5196" s="31">
        <v>875</v>
      </c>
      <c r="J5196" s="33">
        <v>7197.71</v>
      </c>
      <c r="K5196" s="33">
        <v>2286.1999999999998</v>
      </c>
      <c r="L5196" s="31">
        <v>82</v>
      </c>
      <c r="M5196" s="31"/>
      <c r="N5196" s="33">
        <v>30481.06</v>
      </c>
      <c r="O5196" s="31">
        <v>-42.95</v>
      </c>
    </row>
    <row r="5197" spans="1:15" x14ac:dyDescent="0.25">
      <c r="A5197" s="30">
        <v>79</v>
      </c>
      <c r="B5197" s="31" t="s">
        <v>123</v>
      </c>
      <c r="C5197" s="31" t="s">
        <v>38</v>
      </c>
      <c r="D5197" s="31">
        <v>7</v>
      </c>
      <c r="E5197" s="31">
        <v>7</v>
      </c>
      <c r="F5197" s="32">
        <v>45931</v>
      </c>
      <c r="G5197" s="33">
        <v>16542.439999999999</v>
      </c>
      <c r="H5197" s="31">
        <v>0</v>
      </c>
      <c r="I5197" s="31">
        <v>0</v>
      </c>
      <c r="J5197" s="33">
        <v>4488.2700000000004</v>
      </c>
      <c r="K5197" s="33">
        <v>5384.89</v>
      </c>
      <c r="L5197" s="31">
        <v>123.45</v>
      </c>
      <c r="M5197" s="31"/>
      <c r="N5197" s="33">
        <v>26539.05</v>
      </c>
      <c r="O5197" s="31">
        <v>-193.77</v>
      </c>
    </row>
    <row r="5198" spans="1:15" x14ac:dyDescent="0.25">
      <c r="A5198" s="30">
        <v>70</v>
      </c>
      <c r="B5198" s="31" t="s">
        <v>69</v>
      </c>
      <c r="C5198" s="31" t="s">
        <v>15</v>
      </c>
      <c r="D5198" s="31">
        <v>8</v>
      </c>
      <c r="E5198" s="31">
        <v>6</v>
      </c>
      <c r="F5198" s="32">
        <v>45931</v>
      </c>
      <c r="G5198" s="33">
        <v>12510.13</v>
      </c>
      <c r="H5198" s="31">
        <v>300</v>
      </c>
      <c r="I5198" s="31">
        <v>65</v>
      </c>
      <c r="J5198" s="33">
        <v>2924.19</v>
      </c>
      <c r="K5198" s="33">
        <v>1038.0899999999999</v>
      </c>
      <c r="L5198" s="31">
        <v>23.08</v>
      </c>
      <c r="M5198" s="31"/>
      <c r="N5198" s="33">
        <v>16860.490000000002</v>
      </c>
      <c r="O5198" s="31">
        <v>-261.20999999999998</v>
      </c>
    </row>
    <row r="5199" spans="1:15" x14ac:dyDescent="0.25">
      <c r="A5199" s="30">
        <v>13</v>
      </c>
      <c r="B5199" s="31" t="s">
        <v>25</v>
      </c>
      <c r="C5199" s="31" t="s">
        <v>15</v>
      </c>
      <c r="D5199" s="31">
        <v>6</v>
      </c>
      <c r="E5199" s="31">
        <v>6</v>
      </c>
      <c r="F5199" s="32">
        <v>45931</v>
      </c>
      <c r="G5199" s="33">
        <v>15442.52</v>
      </c>
      <c r="H5199" s="33">
        <v>12254</v>
      </c>
      <c r="I5199" s="31">
        <v>180</v>
      </c>
      <c r="J5199" s="33">
        <v>11089.67</v>
      </c>
      <c r="K5199" s="33">
        <v>2219.54</v>
      </c>
      <c r="L5199" s="31">
        <v>34</v>
      </c>
      <c r="M5199" s="31"/>
      <c r="N5199" s="33">
        <v>41219.730000000003</v>
      </c>
      <c r="O5199" s="31">
        <v>-51.83</v>
      </c>
    </row>
    <row r="5200" spans="1:15" x14ac:dyDescent="0.25">
      <c r="A5200" s="30">
        <v>72</v>
      </c>
      <c r="B5200" s="31" t="s">
        <v>71</v>
      </c>
      <c r="C5200" s="31" t="s">
        <v>32</v>
      </c>
      <c r="D5200" s="31">
        <v>8</v>
      </c>
      <c r="E5200" s="31">
        <v>6</v>
      </c>
      <c r="F5200" s="32">
        <v>45931</v>
      </c>
      <c r="G5200" s="33">
        <v>23435.96</v>
      </c>
      <c r="H5200" s="33">
        <v>2700</v>
      </c>
      <c r="I5200" s="33">
        <v>1005</v>
      </c>
      <c r="J5200" s="33">
        <v>8861.4500000000007</v>
      </c>
      <c r="K5200" s="33">
        <v>2280.34</v>
      </c>
      <c r="L5200" s="31">
        <v>0</v>
      </c>
      <c r="M5200" s="31"/>
      <c r="N5200" s="33">
        <v>38282.75</v>
      </c>
      <c r="O5200" s="31">
        <v>-219.11</v>
      </c>
    </row>
    <row r="5201" spans="1:15" x14ac:dyDescent="0.25">
      <c r="A5201" s="30">
        <v>73</v>
      </c>
      <c r="B5201" s="31" t="s">
        <v>112</v>
      </c>
      <c r="C5201" s="31" t="s">
        <v>38</v>
      </c>
      <c r="D5201" s="31">
        <v>7</v>
      </c>
      <c r="E5201" s="31">
        <v>7</v>
      </c>
      <c r="F5201" s="32">
        <v>45931</v>
      </c>
      <c r="G5201" s="33">
        <v>23859.46</v>
      </c>
      <c r="H5201" s="31">
        <v>0</v>
      </c>
      <c r="I5201" s="31">
        <v>125</v>
      </c>
      <c r="J5201" s="33">
        <v>8713.59</v>
      </c>
      <c r="K5201" s="33">
        <v>2120.7199999999998</v>
      </c>
      <c r="L5201" s="31">
        <v>83.98</v>
      </c>
      <c r="M5201" s="31"/>
      <c r="N5201" s="33">
        <v>34902.75</v>
      </c>
      <c r="O5201" s="31">
        <v>0</v>
      </c>
    </row>
    <row r="5202" spans="1:15" x14ac:dyDescent="0.25">
      <c r="A5202" s="30">
        <v>7</v>
      </c>
      <c r="B5202" s="31" t="s">
        <v>17</v>
      </c>
      <c r="C5202" s="31" t="s">
        <v>15</v>
      </c>
      <c r="D5202" s="31">
        <v>6</v>
      </c>
      <c r="E5202" s="31">
        <v>6</v>
      </c>
      <c r="F5202" s="32">
        <v>45931</v>
      </c>
      <c r="G5202" s="33">
        <v>10569</v>
      </c>
      <c r="H5202" s="33">
        <v>8915</v>
      </c>
      <c r="I5202" s="31">
        <v>0</v>
      </c>
      <c r="J5202" s="33">
        <v>3200.25</v>
      </c>
      <c r="K5202" s="33">
        <v>1067</v>
      </c>
      <c r="L5202" s="31">
        <v>34.99</v>
      </c>
      <c r="M5202" s="31"/>
      <c r="N5202" s="33">
        <v>23786.240000000002</v>
      </c>
      <c r="O5202" s="31">
        <v>-88.92</v>
      </c>
    </row>
    <row r="5203" spans="1:15" x14ac:dyDescent="0.25">
      <c r="A5203" s="30">
        <v>133</v>
      </c>
      <c r="B5203" s="31" t="s">
        <v>135</v>
      </c>
      <c r="C5203" s="31" t="s">
        <v>32</v>
      </c>
      <c r="D5203" s="31">
        <v>7</v>
      </c>
      <c r="E5203" s="31">
        <v>7</v>
      </c>
      <c r="F5203" s="32">
        <v>45931</v>
      </c>
      <c r="G5203" s="33">
        <v>30169.66</v>
      </c>
      <c r="H5203" s="33">
        <v>3744.12</v>
      </c>
      <c r="I5203" s="33">
        <v>8725</v>
      </c>
      <c r="J5203" s="33">
        <v>7409.88</v>
      </c>
      <c r="K5203" s="33">
        <v>3849.68</v>
      </c>
      <c r="L5203" s="33">
        <v>4688</v>
      </c>
      <c r="M5203" s="33"/>
      <c r="N5203" s="33">
        <v>58586.34</v>
      </c>
      <c r="O5203" s="31">
        <v>0</v>
      </c>
    </row>
    <row r="5204" spans="1:15" x14ac:dyDescent="0.25">
      <c r="A5204" s="30">
        <v>128</v>
      </c>
      <c r="B5204" s="31" t="s">
        <v>111</v>
      </c>
      <c r="C5204" s="31" t="s">
        <v>15</v>
      </c>
      <c r="D5204" s="31">
        <v>7</v>
      </c>
      <c r="E5204" s="31">
        <v>6</v>
      </c>
      <c r="F5204" s="32">
        <v>45931</v>
      </c>
      <c r="G5204" s="33">
        <v>14984.01</v>
      </c>
      <c r="H5204" s="33">
        <v>13430</v>
      </c>
      <c r="I5204" s="31">
        <v>0</v>
      </c>
      <c r="J5204" s="33">
        <v>5519</v>
      </c>
      <c r="K5204" s="33">
        <v>1794.56</v>
      </c>
      <c r="L5204" s="31">
        <v>22</v>
      </c>
      <c r="M5204" s="31"/>
      <c r="N5204" s="33">
        <v>35749.57</v>
      </c>
      <c r="O5204" s="31">
        <v>-395.91</v>
      </c>
    </row>
    <row r="5205" spans="1:15" x14ac:dyDescent="0.25">
      <c r="A5205" s="30">
        <v>63</v>
      </c>
      <c r="B5205" s="31" t="s">
        <v>56</v>
      </c>
      <c r="C5205" s="31" t="s">
        <v>15</v>
      </c>
      <c r="D5205" s="31">
        <v>8</v>
      </c>
      <c r="E5205" s="31">
        <v>6</v>
      </c>
      <c r="F5205" s="32">
        <v>45931</v>
      </c>
      <c r="G5205" s="33">
        <v>18200</v>
      </c>
      <c r="H5205" s="33">
        <v>62508</v>
      </c>
      <c r="I5205" s="31">
        <v>492.18</v>
      </c>
      <c r="J5205" s="33">
        <v>13028.56</v>
      </c>
      <c r="K5205" s="33">
        <v>2607.25</v>
      </c>
      <c r="L5205" s="31">
        <v>130.28</v>
      </c>
      <c r="M5205" s="31"/>
      <c r="N5205" s="33">
        <v>96966.27</v>
      </c>
      <c r="O5205" s="33">
        <v>-1311.88</v>
      </c>
    </row>
    <row r="5206" spans="1:15" x14ac:dyDescent="0.25">
      <c r="A5206" s="30">
        <v>88</v>
      </c>
      <c r="B5206" s="31" t="s">
        <v>92</v>
      </c>
      <c r="C5206" s="31" t="s">
        <v>15</v>
      </c>
      <c r="D5206" s="31">
        <v>7</v>
      </c>
      <c r="E5206" s="31">
        <v>7</v>
      </c>
      <c r="F5206" s="32">
        <v>45931</v>
      </c>
      <c r="G5206" s="33">
        <v>21794.14</v>
      </c>
      <c r="H5206" s="33">
        <v>5290.37</v>
      </c>
      <c r="I5206" s="33">
        <v>5065</v>
      </c>
      <c r="J5206" s="33">
        <v>8981.57</v>
      </c>
      <c r="K5206" s="33">
        <v>3310.28</v>
      </c>
      <c r="L5206" s="31">
        <v>144.94999999999999</v>
      </c>
      <c r="M5206" s="31"/>
      <c r="N5206" s="33">
        <v>44586.31</v>
      </c>
      <c r="O5206" s="31">
        <v>-400.09</v>
      </c>
    </row>
    <row r="5207" spans="1:15" x14ac:dyDescent="0.25">
      <c r="A5207" s="30">
        <v>62</v>
      </c>
      <c r="B5207" s="31" t="s">
        <v>63</v>
      </c>
      <c r="C5207" s="31" t="s">
        <v>15</v>
      </c>
      <c r="D5207" s="31">
        <v>9</v>
      </c>
      <c r="E5207" s="31">
        <v>6</v>
      </c>
      <c r="F5207" s="32">
        <v>45931</v>
      </c>
      <c r="G5207" s="33">
        <v>12320.06</v>
      </c>
      <c r="H5207" s="33">
        <v>8875</v>
      </c>
      <c r="I5207" s="31">
        <v>337.5</v>
      </c>
      <c r="J5207" s="33">
        <v>6197.51</v>
      </c>
      <c r="K5207" s="33">
        <v>1341.98</v>
      </c>
      <c r="L5207" s="31">
        <v>108.49</v>
      </c>
      <c r="M5207" s="31"/>
      <c r="N5207" s="33">
        <v>29180.54</v>
      </c>
      <c r="O5207" s="31">
        <v>-329.6</v>
      </c>
    </row>
    <row r="5208" spans="1:15" x14ac:dyDescent="0.25">
      <c r="A5208" s="30">
        <v>113</v>
      </c>
      <c r="B5208" s="31" t="s">
        <v>109</v>
      </c>
      <c r="C5208" s="31" t="s">
        <v>32</v>
      </c>
      <c r="D5208" s="31">
        <v>6</v>
      </c>
      <c r="E5208" s="31">
        <v>7</v>
      </c>
      <c r="F5208" s="32">
        <v>45931</v>
      </c>
      <c r="G5208" s="33">
        <v>30293.1</v>
      </c>
      <c r="H5208" s="33">
        <v>8627.09</v>
      </c>
      <c r="I5208" s="31">
        <v>613.96</v>
      </c>
      <c r="J5208" s="33">
        <v>10902.32</v>
      </c>
      <c r="K5208" s="33">
        <v>8136.98</v>
      </c>
      <c r="L5208" s="31">
        <v>594.95000000000005</v>
      </c>
      <c r="M5208" s="31"/>
      <c r="N5208" s="33">
        <v>59168.4</v>
      </c>
      <c r="O5208" s="31">
        <v>-690</v>
      </c>
    </row>
    <row r="5209" spans="1:15" x14ac:dyDescent="0.25">
      <c r="A5209" s="30">
        <v>143</v>
      </c>
      <c r="B5209" s="31" t="s">
        <v>132</v>
      </c>
      <c r="C5209" s="31" t="s">
        <v>32</v>
      </c>
      <c r="D5209" s="31">
        <v>8</v>
      </c>
      <c r="E5209" s="31">
        <v>7</v>
      </c>
      <c r="F5209" s="32">
        <v>45931</v>
      </c>
      <c r="G5209" s="33">
        <v>77955.039999999994</v>
      </c>
      <c r="H5209" s="31">
        <v>225</v>
      </c>
      <c r="I5209" s="31">
        <v>0</v>
      </c>
      <c r="J5209" s="33">
        <v>19938.46</v>
      </c>
      <c r="K5209" s="33">
        <v>7325</v>
      </c>
      <c r="L5209" s="31">
        <v>621.19000000000005</v>
      </c>
      <c r="M5209" s="31"/>
      <c r="N5209" s="33">
        <v>106064.69</v>
      </c>
      <c r="O5209" s="31">
        <v>51.93</v>
      </c>
    </row>
    <row r="5210" spans="1:15" ht="30" x14ac:dyDescent="0.25">
      <c r="A5210" s="30">
        <v>159</v>
      </c>
      <c r="B5210" s="31" t="s">
        <v>152</v>
      </c>
      <c r="C5210" s="31" t="s">
        <v>59</v>
      </c>
      <c r="D5210" s="31">
        <v>7</v>
      </c>
      <c r="E5210" s="31">
        <v>7</v>
      </c>
      <c r="F5210" s="32">
        <v>45931</v>
      </c>
      <c r="G5210" s="33">
        <v>50330.78</v>
      </c>
      <c r="H5210" s="33">
        <v>5900</v>
      </c>
      <c r="I5210" s="31">
        <v>0</v>
      </c>
      <c r="J5210" s="33">
        <v>19929.400000000001</v>
      </c>
      <c r="K5210" s="33">
        <v>6888.6</v>
      </c>
      <c r="L5210" s="31">
        <v>187.5</v>
      </c>
      <c r="M5210" s="31"/>
      <c r="N5210" s="33">
        <v>83236.28</v>
      </c>
      <c r="O5210" s="31">
        <v>-100</v>
      </c>
    </row>
    <row r="5211" spans="1:15" x14ac:dyDescent="0.25">
      <c r="A5211" s="30">
        <v>100</v>
      </c>
      <c r="B5211" s="31" t="s">
        <v>103</v>
      </c>
      <c r="C5211" s="31" t="s">
        <v>15</v>
      </c>
      <c r="D5211" s="31">
        <v>8</v>
      </c>
      <c r="E5211" s="31">
        <v>6</v>
      </c>
      <c r="F5211" s="32">
        <v>45931</v>
      </c>
      <c r="G5211" s="33">
        <v>51697.15</v>
      </c>
      <c r="H5211" s="31">
        <v>0</v>
      </c>
      <c r="I5211" s="31">
        <v>0</v>
      </c>
      <c r="J5211" s="33">
        <v>18787.7</v>
      </c>
      <c r="K5211" s="33">
        <v>6086.49</v>
      </c>
      <c r="L5211" s="31">
        <v>59.7</v>
      </c>
      <c r="M5211" s="31"/>
      <c r="N5211" s="33">
        <v>76631.039999999994</v>
      </c>
      <c r="O5211" s="31">
        <v>99.18</v>
      </c>
    </row>
    <row r="5212" spans="1:15" x14ac:dyDescent="0.25">
      <c r="A5212" s="30">
        <v>60</v>
      </c>
      <c r="B5212" s="31" t="s">
        <v>67</v>
      </c>
      <c r="C5212" s="31" t="s">
        <v>15</v>
      </c>
      <c r="D5212" s="31">
        <v>7</v>
      </c>
      <c r="E5212" s="31">
        <v>6</v>
      </c>
      <c r="F5212" s="32">
        <v>45931</v>
      </c>
      <c r="G5212" s="33">
        <v>27274.48</v>
      </c>
      <c r="H5212" s="33">
        <v>2635</v>
      </c>
      <c r="I5212" s="33">
        <v>1100</v>
      </c>
      <c r="J5212" s="33">
        <v>11598.5</v>
      </c>
      <c r="K5212" s="33">
        <v>1866.5</v>
      </c>
      <c r="L5212" s="33">
        <v>3231.6</v>
      </c>
      <c r="M5212" s="33"/>
      <c r="N5212" s="33">
        <v>47706.080000000002</v>
      </c>
      <c r="O5212" s="31">
        <v>-43.24</v>
      </c>
    </row>
    <row r="5213" spans="1:15" x14ac:dyDescent="0.25">
      <c r="A5213" s="30">
        <v>108</v>
      </c>
      <c r="B5213" s="31" t="s">
        <v>97</v>
      </c>
      <c r="C5213" s="31" t="s">
        <v>15</v>
      </c>
      <c r="D5213" s="31">
        <v>9</v>
      </c>
      <c r="E5213" s="31">
        <v>4.5</v>
      </c>
      <c r="F5213" s="32">
        <v>45931</v>
      </c>
      <c r="G5213" s="33">
        <v>27046.84</v>
      </c>
      <c r="H5213" s="33">
        <v>9655.76</v>
      </c>
      <c r="I5213" s="31">
        <v>0</v>
      </c>
      <c r="J5213" s="33">
        <v>10740.96</v>
      </c>
      <c r="K5213" s="33">
        <v>3939.3</v>
      </c>
      <c r="L5213" s="31">
        <v>0</v>
      </c>
      <c r="M5213" s="31"/>
      <c r="N5213" s="33">
        <v>51382.86</v>
      </c>
      <c r="O5213" s="31">
        <v>0</v>
      </c>
    </row>
    <row r="5214" spans="1:15" x14ac:dyDescent="0.25">
      <c r="A5214" s="30">
        <v>141</v>
      </c>
      <c r="B5214" s="31" t="s">
        <v>145</v>
      </c>
      <c r="C5214" s="31" t="s">
        <v>32</v>
      </c>
      <c r="D5214" s="31">
        <v>9</v>
      </c>
      <c r="E5214" s="31">
        <v>6</v>
      </c>
      <c r="F5214" s="32">
        <v>45931</v>
      </c>
      <c r="G5214" s="33">
        <v>25355.759999999998</v>
      </c>
      <c r="H5214" s="33">
        <v>9800</v>
      </c>
      <c r="I5214" s="31">
        <v>0</v>
      </c>
      <c r="J5214" s="33">
        <v>10406.34</v>
      </c>
      <c r="K5214" s="33">
        <v>2570.52</v>
      </c>
      <c r="L5214" s="31">
        <v>0</v>
      </c>
      <c r="M5214" s="31"/>
      <c r="N5214" s="33">
        <v>48132.62</v>
      </c>
      <c r="O5214" s="31">
        <v>-730</v>
      </c>
    </row>
    <row r="5215" spans="1:15" x14ac:dyDescent="0.25">
      <c r="A5215" s="30">
        <v>26</v>
      </c>
      <c r="B5215" s="31" t="s">
        <v>41</v>
      </c>
      <c r="C5215" s="31" t="s">
        <v>15</v>
      </c>
      <c r="D5215" s="31">
        <v>8</v>
      </c>
      <c r="E5215" s="31">
        <v>6</v>
      </c>
      <c r="F5215" s="32">
        <v>45931</v>
      </c>
      <c r="G5215" s="33">
        <v>9776.25</v>
      </c>
      <c r="H5215" s="33">
        <v>4740</v>
      </c>
      <c r="I5215" s="31">
        <v>0</v>
      </c>
      <c r="J5215" s="33">
        <v>4805.76</v>
      </c>
      <c r="K5215" s="31">
        <v>699</v>
      </c>
      <c r="L5215" s="31">
        <v>199.97</v>
      </c>
      <c r="M5215" s="31"/>
      <c r="N5215" s="33">
        <v>20220.98</v>
      </c>
      <c r="O5215" s="31">
        <v>-110</v>
      </c>
    </row>
    <row r="5216" spans="1:15" ht="30" x14ac:dyDescent="0.25">
      <c r="A5216" s="30">
        <v>9</v>
      </c>
      <c r="B5216" s="31" t="s">
        <v>19</v>
      </c>
      <c r="C5216" s="31" t="s">
        <v>20</v>
      </c>
      <c r="D5216" s="31">
        <v>5</v>
      </c>
      <c r="E5216" s="31">
        <v>6</v>
      </c>
      <c r="F5216" s="32">
        <v>45931</v>
      </c>
      <c r="G5216" s="33">
        <v>23243.97</v>
      </c>
      <c r="H5216" s="33">
        <v>12975</v>
      </c>
      <c r="I5216" s="31">
        <v>0</v>
      </c>
      <c r="J5216" s="33">
        <v>12757.85</v>
      </c>
      <c r="K5216" s="33">
        <v>1505</v>
      </c>
      <c r="L5216" s="31">
        <v>45.99</v>
      </c>
      <c r="M5216" s="31"/>
      <c r="N5216" s="33">
        <v>50527.81</v>
      </c>
      <c r="O5216" s="31">
        <v>0</v>
      </c>
    </row>
    <row r="5217" spans="1:15" x14ac:dyDescent="0.25">
      <c r="A5217" s="30">
        <v>6</v>
      </c>
      <c r="B5217" s="31" t="s">
        <v>16</v>
      </c>
      <c r="C5217" s="31" t="s">
        <v>15</v>
      </c>
      <c r="D5217" s="31">
        <v>6</v>
      </c>
      <c r="E5217" s="31">
        <v>6</v>
      </c>
      <c r="F5217" s="32">
        <v>45931</v>
      </c>
      <c r="G5217" s="33">
        <v>14017.74</v>
      </c>
      <c r="H5217" s="33">
        <v>2365</v>
      </c>
      <c r="I5217" s="31">
        <v>95</v>
      </c>
      <c r="J5217" s="33">
        <v>4384.75</v>
      </c>
      <c r="K5217" s="33">
        <v>1334</v>
      </c>
      <c r="L5217" s="31">
        <v>335.84</v>
      </c>
      <c r="M5217" s="31"/>
      <c r="N5217" s="33">
        <v>22532.33</v>
      </c>
      <c r="O5217" s="31">
        <v>-232.5</v>
      </c>
    </row>
    <row r="5218" spans="1:15" x14ac:dyDescent="0.25">
      <c r="A5218" s="30">
        <v>126</v>
      </c>
      <c r="B5218" s="31" t="s">
        <v>106</v>
      </c>
      <c r="C5218" s="31" t="s">
        <v>15</v>
      </c>
      <c r="D5218" s="31">
        <v>8</v>
      </c>
      <c r="E5218" s="31">
        <v>6</v>
      </c>
      <c r="F5218" s="32">
        <v>45931</v>
      </c>
      <c r="G5218" s="33">
        <v>28167.75</v>
      </c>
      <c r="H5218" s="33">
        <v>7085</v>
      </c>
      <c r="I5218" s="31">
        <v>760</v>
      </c>
      <c r="J5218" s="33">
        <v>11548.25</v>
      </c>
      <c r="K5218" s="33">
        <v>3386.5</v>
      </c>
      <c r="L5218" s="31">
        <v>172.92</v>
      </c>
      <c r="M5218" s="31"/>
      <c r="N5218" s="33">
        <v>51120.42</v>
      </c>
      <c r="O5218" s="31">
        <v>-887.08</v>
      </c>
    </row>
    <row r="5219" spans="1:15" ht="30" x14ac:dyDescent="0.25">
      <c r="A5219" s="30">
        <v>31</v>
      </c>
      <c r="B5219" s="31" t="s">
        <v>45</v>
      </c>
      <c r="C5219" s="31" t="s">
        <v>20</v>
      </c>
      <c r="D5219" s="31">
        <v>7</v>
      </c>
      <c r="E5219" s="31">
        <v>6</v>
      </c>
      <c r="F5219" s="32">
        <v>45931</v>
      </c>
      <c r="G5219" s="33">
        <v>26469.599999999999</v>
      </c>
      <c r="H5219" s="33">
        <v>77625</v>
      </c>
      <c r="I5219" s="31">
        <v>500</v>
      </c>
      <c r="J5219" s="33">
        <v>20869.45</v>
      </c>
      <c r="K5219" s="33">
        <v>3475.92</v>
      </c>
      <c r="L5219" s="31">
        <v>55.8</v>
      </c>
      <c r="M5219" s="31"/>
      <c r="N5219" s="33">
        <v>128995.77</v>
      </c>
      <c r="O5219" s="31">
        <v>0</v>
      </c>
    </row>
    <row r="5220" spans="1:15" x14ac:dyDescent="0.25">
      <c r="A5220" s="30">
        <v>134</v>
      </c>
      <c r="B5220" s="31" t="s">
        <v>114</v>
      </c>
      <c r="C5220" s="31" t="s">
        <v>32</v>
      </c>
      <c r="D5220" s="31">
        <v>9</v>
      </c>
      <c r="E5220" s="31">
        <v>6</v>
      </c>
      <c r="F5220" s="32">
        <v>45931</v>
      </c>
      <c r="G5220" s="33">
        <v>29659.48</v>
      </c>
      <c r="H5220" s="33">
        <v>18725</v>
      </c>
      <c r="I5220" s="31">
        <v>0</v>
      </c>
      <c r="J5220" s="33">
        <v>12638.64</v>
      </c>
      <c r="K5220" s="33">
        <v>2326.16</v>
      </c>
      <c r="L5220" s="31">
        <v>129.97999999999999</v>
      </c>
      <c r="M5220" s="31"/>
      <c r="N5220" s="33">
        <v>63479.26</v>
      </c>
      <c r="O5220" s="31">
        <v>-432.58</v>
      </c>
    </row>
    <row r="5221" spans="1:15" x14ac:dyDescent="0.25">
      <c r="A5221" s="30">
        <v>125</v>
      </c>
      <c r="B5221" s="31" t="s">
        <v>137</v>
      </c>
      <c r="C5221" s="31" t="s">
        <v>15</v>
      </c>
      <c r="D5221" s="31">
        <v>6</v>
      </c>
      <c r="E5221" s="31">
        <v>7</v>
      </c>
      <c r="F5221" s="32">
        <v>45931</v>
      </c>
      <c r="G5221" s="33">
        <v>15972.26</v>
      </c>
      <c r="H5221" s="31">
        <v>445</v>
      </c>
      <c r="I5221" s="31">
        <v>460</v>
      </c>
      <c r="J5221" s="33">
        <v>6257.08</v>
      </c>
      <c r="K5221" s="33">
        <v>1846.5</v>
      </c>
      <c r="L5221" s="31">
        <v>65</v>
      </c>
      <c r="M5221" s="31"/>
      <c r="N5221" s="33">
        <v>25045.84</v>
      </c>
      <c r="O5221" s="31">
        <v>-536.91</v>
      </c>
    </row>
    <row r="5222" spans="1:15" x14ac:dyDescent="0.25">
      <c r="A5222" s="30">
        <v>10</v>
      </c>
      <c r="B5222" s="31" t="s">
        <v>21</v>
      </c>
      <c r="C5222" s="31" t="s">
        <v>15</v>
      </c>
      <c r="D5222" s="31">
        <v>6</v>
      </c>
      <c r="E5222" s="31">
        <v>6</v>
      </c>
      <c r="F5222" s="32">
        <v>45931</v>
      </c>
      <c r="G5222" s="33">
        <v>19900.2</v>
      </c>
      <c r="H5222" s="33">
        <v>3575</v>
      </c>
      <c r="I5222" s="31">
        <v>95</v>
      </c>
      <c r="J5222" s="33">
        <v>4431.2700000000004</v>
      </c>
      <c r="K5222" s="33">
        <v>1562.5</v>
      </c>
      <c r="L5222" s="31">
        <v>59.99</v>
      </c>
      <c r="M5222" s="31"/>
      <c r="N5222" s="33">
        <v>29623.96</v>
      </c>
      <c r="O5222" s="31">
        <v>294.39999999999998</v>
      </c>
    </row>
    <row r="5223" spans="1:15" ht="30" x14ac:dyDescent="0.25">
      <c r="A5223" s="30">
        <v>81</v>
      </c>
      <c r="B5223" s="31" t="s">
        <v>91</v>
      </c>
      <c r="C5223" s="31" t="s">
        <v>59</v>
      </c>
      <c r="D5223" s="31">
        <v>7</v>
      </c>
      <c r="E5223" s="31">
        <v>0</v>
      </c>
      <c r="F5223" s="32">
        <v>45931</v>
      </c>
      <c r="G5223" s="33">
        <v>19285.990000000002</v>
      </c>
      <c r="H5223" s="33">
        <v>10950</v>
      </c>
      <c r="I5223" s="31">
        <v>0</v>
      </c>
      <c r="J5223" s="33">
        <v>9946.2999999999993</v>
      </c>
      <c r="K5223" s="33">
        <v>4492.8</v>
      </c>
      <c r="L5223" s="31">
        <v>95.97</v>
      </c>
      <c r="M5223" s="31"/>
      <c r="N5223" s="33">
        <v>44771.06</v>
      </c>
      <c r="O5223" s="31">
        <v>0</v>
      </c>
    </row>
    <row r="5224" spans="1:15" x14ac:dyDescent="0.25">
      <c r="A5224" s="30">
        <v>4</v>
      </c>
      <c r="B5224" s="31" t="s">
        <v>37</v>
      </c>
      <c r="C5224" s="31" t="s">
        <v>38</v>
      </c>
      <c r="D5224" s="31">
        <v>5</v>
      </c>
      <c r="E5224" s="31">
        <v>6</v>
      </c>
      <c r="F5224" s="32">
        <v>45931</v>
      </c>
      <c r="G5224" s="33">
        <v>17917.52</v>
      </c>
      <c r="H5224" s="33">
        <v>5065</v>
      </c>
      <c r="I5224" s="31">
        <v>0</v>
      </c>
      <c r="J5224" s="33">
        <v>8179.48</v>
      </c>
      <c r="K5224" s="33">
        <v>1905.6</v>
      </c>
      <c r="L5224" s="31">
        <v>77.98</v>
      </c>
      <c r="M5224" s="31"/>
      <c r="N5224" s="33">
        <v>33145.58</v>
      </c>
      <c r="O5224" s="31">
        <v>-292.89999999999998</v>
      </c>
    </row>
    <row r="5225" spans="1:15" x14ac:dyDescent="0.25">
      <c r="A5225" s="30">
        <v>11</v>
      </c>
      <c r="B5225" s="31" t="s">
        <v>22</v>
      </c>
      <c r="C5225" s="31" t="s">
        <v>15</v>
      </c>
      <c r="D5225" s="31">
        <v>6</v>
      </c>
      <c r="E5225" s="31">
        <v>6</v>
      </c>
      <c r="F5225" s="32">
        <v>45931</v>
      </c>
      <c r="G5225" s="33">
        <v>15263.95</v>
      </c>
      <c r="H5225" s="33">
        <v>28290</v>
      </c>
      <c r="I5225" s="31">
        <v>295</v>
      </c>
      <c r="J5225" s="33">
        <v>10445.02</v>
      </c>
      <c r="K5225" s="33">
        <v>1287</v>
      </c>
      <c r="L5225" s="31">
        <v>126.94</v>
      </c>
      <c r="M5225" s="31"/>
      <c r="N5225" s="33">
        <v>55707.91</v>
      </c>
      <c r="O5225" s="31">
        <v>-230</v>
      </c>
    </row>
    <row r="5226" spans="1:15" x14ac:dyDescent="0.25">
      <c r="A5226" s="30">
        <v>124</v>
      </c>
      <c r="B5226" s="31" t="s">
        <v>121</v>
      </c>
      <c r="C5226" s="31" t="s">
        <v>38</v>
      </c>
      <c r="D5226" s="31">
        <v>8</v>
      </c>
      <c r="E5226" s="31">
        <v>7</v>
      </c>
      <c r="F5226" s="32">
        <v>45931</v>
      </c>
      <c r="G5226" s="33">
        <v>32658.1</v>
      </c>
      <c r="H5226" s="31">
        <v>0</v>
      </c>
      <c r="I5226" s="33">
        <v>3125</v>
      </c>
      <c r="J5226" s="33">
        <v>17025.89</v>
      </c>
      <c r="K5226" s="33">
        <v>1704.5</v>
      </c>
      <c r="L5226" s="33">
        <v>2472.7399999999998</v>
      </c>
      <c r="M5226" s="33"/>
      <c r="N5226" s="33">
        <v>56986.23</v>
      </c>
      <c r="O5226" s="31">
        <v>-106.81</v>
      </c>
    </row>
    <row r="5227" spans="1:15" x14ac:dyDescent="0.25">
      <c r="A5227" s="30">
        <v>131</v>
      </c>
      <c r="B5227" s="31" t="s">
        <v>108</v>
      </c>
      <c r="C5227" s="31" t="s">
        <v>15</v>
      </c>
      <c r="D5227" s="31">
        <v>7</v>
      </c>
      <c r="E5227" s="31">
        <v>7</v>
      </c>
      <c r="F5227" s="32">
        <v>45931</v>
      </c>
      <c r="G5227" s="33">
        <v>12256.66</v>
      </c>
      <c r="H5227" s="31">
        <v>0</v>
      </c>
      <c r="I5227" s="31">
        <v>0</v>
      </c>
      <c r="J5227" s="33">
        <v>6773.46</v>
      </c>
      <c r="K5227" s="33">
        <v>1288.8800000000001</v>
      </c>
      <c r="L5227" s="31">
        <v>72.97</v>
      </c>
      <c r="M5227" s="31"/>
      <c r="N5227" s="33">
        <v>20391.97</v>
      </c>
      <c r="O5227" s="31">
        <v>0</v>
      </c>
    </row>
    <row r="5228" spans="1:15" x14ac:dyDescent="0.25">
      <c r="A5228" s="30">
        <v>49</v>
      </c>
      <c r="B5228" s="31" t="s">
        <v>64</v>
      </c>
      <c r="C5228" s="31" t="s">
        <v>15</v>
      </c>
      <c r="D5228" s="31">
        <v>7</v>
      </c>
      <c r="E5228" s="31">
        <v>6</v>
      </c>
      <c r="F5228" s="32">
        <v>45931</v>
      </c>
      <c r="G5228" s="33">
        <v>13767.29</v>
      </c>
      <c r="H5228" s="33">
        <v>16719.740000000002</v>
      </c>
      <c r="I5228" s="33">
        <v>1203.5</v>
      </c>
      <c r="J5228" s="33">
        <v>5792.31</v>
      </c>
      <c r="K5228" s="33">
        <v>2000.31</v>
      </c>
      <c r="L5228" s="31">
        <v>112.93</v>
      </c>
      <c r="M5228" s="31"/>
      <c r="N5228" s="33">
        <v>39596.080000000002</v>
      </c>
      <c r="O5228" s="31">
        <v>-262.92</v>
      </c>
    </row>
    <row r="5229" spans="1:15" ht="30" x14ac:dyDescent="0.25">
      <c r="A5229" s="30">
        <v>95</v>
      </c>
      <c r="B5229" s="31" t="s">
        <v>98</v>
      </c>
      <c r="C5229" s="31" t="s">
        <v>59</v>
      </c>
      <c r="D5229" s="31">
        <v>7</v>
      </c>
      <c r="E5229" s="31">
        <v>7</v>
      </c>
      <c r="F5229" s="32">
        <v>45931</v>
      </c>
      <c r="G5229" s="33">
        <v>26363.89</v>
      </c>
      <c r="H5229" s="33">
        <v>10346.1</v>
      </c>
      <c r="I5229" s="31">
        <v>450</v>
      </c>
      <c r="J5229" s="33">
        <v>8192.7199999999993</v>
      </c>
      <c r="K5229" s="33">
        <v>2070.5</v>
      </c>
      <c r="L5229" s="31">
        <v>399</v>
      </c>
      <c r="M5229" s="31"/>
      <c r="N5229" s="33">
        <v>47822.21</v>
      </c>
      <c r="O5229" s="31">
        <v>-304.25</v>
      </c>
    </row>
    <row r="5230" spans="1:15" x14ac:dyDescent="0.25">
      <c r="A5230" s="30">
        <v>43</v>
      </c>
      <c r="B5230" s="31" t="s">
        <v>75</v>
      </c>
      <c r="C5230" s="31" t="s">
        <v>15</v>
      </c>
      <c r="D5230" s="31">
        <v>10</v>
      </c>
      <c r="E5230" s="31">
        <v>6</v>
      </c>
      <c r="F5230" s="32">
        <v>45931</v>
      </c>
      <c r="G5230" s="33">
        <v>15879.26</v>
      </c>
      <c r="H5230" s="33">
        <v>2800</v>
      </c>
      <c r="I5230" s="31">
        <v>0</v>
      </c>
      <c r="J5230" s="33">
        <v>6912.19</v>
      </c>
      <c r="K5230" s="33">
        <v>1371.25</v>
      </c>
      <c r="L5230" s="31">
        <v>185.89</v>
      </c>
      <c r="M5230" s="31"/>
      <c r="N5230" s="33">
        <v>27148.59</v>
      </c>
      <c r="O5230" s="31">
        <v>-162</v>
      </c>
    </row>
    <row r="5231" spans="1:15" x14ac:dyDescent="0.25">
      <c r="A5231" s="30">
        <v>164</v>
      </c>
      <c r="B5231" s="31" t="s">
        <v>150</v>
      </c>
      <c r="C5231" s="31" t="s">
        <v>38</v>
      </c>
      <c r="D5231" s="31">
        <v>7</v>
      </c>
      <c r="E5231" s="31">
        <v>7</v>
      </c>
      <c r="F5231" s="32">
        <v>45931</v>
      </c>
      <c r="G5231" s="33">
        <v>17170.509999999998</v>
      </c>
      <c r="H5231" s="31">
        <v>0</v>
      </c>
      <c r="I5231" s="31">
        <v>0</v>
      </c>
      <c r="J5231" s="33">
        <v>6863.33</v>
      </c>
      <c r="K5231" s="33">
        <v>1455.5</v>
      </c>
      <c r="L5231" s="31">
        <v>0</v>
      </c>
      <c r="M5231" s="31"/>
      <c r="N5231" s="33">
        <v>25489.34</v>
      </c>
      <c r="O5231" s="31">
        <v>0</v>
      </c>
    </row>
    <row r="5232" spans="1:15" x14ac:dyDescent="0.25">
      <c r="A5232" s="30">
        <v>38</v>
      </c>
      <c r="B5232" s="31" t="s">
        <v>53</v>
      </c>
      <c r="C5232" s="31" t="s">
        <v>15</v>
      </c>
      <c r="D5232" s="31">
        <v>8</v>
      </c>
      <c r="E5232" s="31">
        <v>6</v>
      </c>
      <c r="F5232" s="32">
        <v>45931</v>
      </c>
      <c r="G5232" s="33">
        <v>10769.25</v>
      </c>
      <c r="H5232" s="33">
        <v>38750</v>
      </c>
      <c r="I5232" s="31">
        <v>900</v>
      </c>
      <c r="J5232" s="33">
        <v>8908.65</v>
      </c>
      <c r="K5232" s="33">
        <v>1806.2</v>
      </c>
      <c r="L5232" s="31">
        <v>49.9</v>
      </c>
      <c r="M5232" s="31"/>
      <c r="N5232" s="33">
        <v>61184</v>
      </c>
      <c r="O5232" s="31">
        <v>-649.64</v>
      </c>
    </row>
    <row r="5233" spans="1:15" x14ac:dyDescent="0.25">
      <c r="A5233" s="30">
        <v>80</v>
      </c>
      <c r="B5233" s="31" t="s">
        <v>94</v>
      </c>
      <c r="C5233" s="31" t="s">
        <v>15</v>
      </c>
      <c r="D5233" s="31">
        <v>7</v>
      </c>
      <c r="E5233" s="31">
        <v>7</v>
      </c>
      <c r="F5233" s="32">
        <v>45931</v>
      </c>
      <c r="G5233" s="33">
        <v>12252.08</v>
      </c>
      <c r="H5233" s="33">
        <v>14350</v>
      </c>
      <c r="I5233" s="31">
        <v>0</v>
      </c>
      <c r="J5233" s="33">
        <v>9266.61</v>
      </c>
      <c r="K5233" s="33">
        <v>1681.6</v>
      </c>
      <c r="L5233" s="31">
        <v>0</v>
      </c>
      <c r="M5233" s="31"/>
      <c r="N5233" s="33">
        <v>37550.29</v>
      </c>
      <c r="O5233" s="31">
        <v>-229.22</v>
      </c>
    </row>
    <row r="5234" spans="1:15" x14ac:dyDescent="0.25">
      <c r="A5234" s="30">
        <v>37</v>
      </c>
      <c r="B5234" s="31" t="s">
        <v>51</v>
      </c>
      <c r="C5234" s="31" t="s">
        <v>36</v>
      </c>
      <c r="D5234" s="31">
        <v>7</v>
      </c>
      <c r="E5234" s="31">
        <v>6</v>
      </c>
      <c r="F5234" s="32">
        <v>45931</v>
      </c>
      <c r="G5234" s="33">
        <v>14829.99</v>
      </c>
      <c r="H5234" s="31">
        <v>0</v>
      </c>
      <c r="I5234" s="31">
        <v>0</v>
      </c>
      <c r="J5234" s="33">
        <v>4043</v>
      </c>
      <c r="K5234" s="33">
        <v>1753.9</v>
      </c>
      <c r="L5234" s="31">
        <v>13.5</v>
      </c>
      <c r="M5234" s="31"/>
      <c r="N5234" s="33">
        <v>20640.39</v>
      </c>
      <c r="O5234" s="31">
        <v>-75</v>
      </c>
    </row>
    <row r="5235" spans="1:15" x14ac:dyDescent="0.25">
      <c r="A5235" s="30">
        <v>106</v>
      </c>
      <c r="B5235" s="31" t="s">
        <v>113</v>
      </c>
      <c r="C5235" s="31" t="s">
        <v>15</v>
      </c>
      <c r="D5235" s="31">
        <v>7</v>
      </c>
      <c r="E5235" s="31">
        <v>4.5</v>
      </c>
      <c r="F5235" s="32">
        <v>45931</v>
      </c>
      <c r="G5235" s="33">
        <v>15509.1</v>
      </c>
      <c r="H5235" s="33">
        <v>6420</v>
      </c>
      <c r="I5235" s="33">
        <v>2113.75</v>
      </c>
      <c r="J5235" s="33">
        <v>3644.36</v>
      </c>
      <c r="K5235" s="33">
        <v>1574.17</v>
      </c>
      <c r="L5235" s="31">
        <v>72.98</v>
      </c>
      <c r="M5235" s="31"/>
      <c r="N5235" s="33">
        <v>29334.36</v>
      </c>
      <c r="O5235" s="31">
        <v>0</v>
      </c>
    </row>
    <row r="5236" spans="1:15" x14ac:dyDescent="0.25">
      <c r="A5236" s="30">
        <v>136</v>
      </c>
      <c r="B5236" s="31" t="s">
        <v>134</v>
      </c>
      <c r="C5236" s="31" t="s">
        <v>32</v>
      </c>
      <c r="D5236" s="31">
        <v>8</v>
      </c>
      <c r="E5236" s="31">
        <v>7</v>
      </c>
      <c r="F5236" s="32">
        <v>45931</v>
      </c>
      <c r="G5236" s="33">
        <v>18735.509999999998</v>
      </c>
      <c r="H5236" s="33">
        <v>7997.33</v>
      </c>
      <c r="I5236" s="31">
        <v>450</v>
      </c>
      <c r="J5236" s="33">
        <v>16971.810000000001</v>
      </c>
      <c r="K5236" s="33">
        <v>7602.85</v>
      </c>
      <c r="L5236" s="31">
        <v>0</v>
      </c>
      <c r="M5236" s="31"/>
      <c r="N5236" s="33">
        <v>51757.5</v>
      </c>
      <c r="O5236" s="31">
        <v>-273.36</v>
      </c>
    </row>
    <row r="5237" spans="1:15" x14ac:dyDescent="0.25">
      <c r="A5237" s="30">
        <v>86</v>
      </c>
      <c r="B5237" s="31" t="s">
        <v>104</v>
      </c>
      <c r="C5237" s="31" t="s">
        <v>105</v>
      </c>
      <c r="D5237" s="31">
        <v>7</v>
      </c>
      <c r="E5237" s="31">
        <v>7</v>
      </c>
      <c r="F5237" s="32">
        <v>45931</v>
      </c>
      <c r="G5237" s="33">
        <v>40147.46</v>
      </c>
      <c r="H5237" s="33">
        <v>2469.25</v>
      </c>
      <c r="I5237" s="31">
        <v>0</v>
      </c>
      <c r="J5237" s="33">
        <v>15957.76</v>
      </c>
      <c r="K5237" s="33">
        <v>7142.98</v>
      </c>
      <c r="L5237" s="33">
        <v>1458.74</v>
      </c>
      <c r="M5237" s="33"/>
      <c r="N5237" s="33">
        <v>67176.19</v>
      </c>
      <c r="O5237" s="31">
        <v>-135</v>
      </c>
    </row>
    <row r="5238" spans="1:15" x14ac:dyDescent="0.25">
      <c r="A5238" s="30">
        <v>65</v>
      </c>
      <c r="B5238" s="31" t="s">
        <v>82</v>
      </c>
      <c r="C5238" s="31" t="s">
        <v>15</v>
      </c>
      <c r="D5238" s="31">
        <v>8</v>
      </c>
      <c r="E5238" s="31">
        <v>6</v>
      </c>
      <c r="F5238" s="32">
        <v>45931</v>
      </c>
      <c r="G5238" s="33">
        <v>11043.38</v>
      </c>
      <c r="H5238" s="33">
        <v>22385.98</v>
      </c>
      <c r="I5238" s="31">
        <v>0</v>
      </c>
      <c r="J5238" s="33">
        <v>8631.2900000000009</v>
      </c>
      <c r="K5238" s="33">
        <v>2077.1</v>
      </c>
      <c r="L5238" s="31">
        <v>70</v>
      </c>
      <c r="M5238" s="31"/>
      <c r="N5238" s="33">
        <v>44207.75</v>
      </c>
      <c r="O5238" s="31">
        <v>50</v>
      </c>
    </row>
    <row r="5239" spans="1:15" x14ac:dyDescent="0.25">
      <c r="A5239" s="30">
        <v>116</v>
      </c>
      <c r="B5239" s="31" t="s">
        <v>129</v>
      </c>
      <c r="C5239" s="31" t="s">
        <v>15</v>
      </c>
      <c r="D5239" s="31">
        <v>8</v>
      </c>
      <c r="E5239" s="31">
        <v>6</v>
      </c>
      <c r="F5239" s="32">
        <v>45931</v>
      </c>
      <c r="G5239" s="33">
        <v>18605</v>
      </c>
      <c r="H5239" s="31">
        <v>0</v>
      </c>
      <c r="I5239" s="31">
        <v>700</v>
      </c>
      <c r="J5239" s="33">
        <v>5448</v>
      </c>
      <c r="K5239" s="33">
        <v>1132</v>
      </c>
      <c r="L5239" s="31">
        <v>0</v>
      </c>
      <c r="M5239" s="31"/>
      <c r="N5239" s="33">
        <v>25885</v>
      </c>
      <c r="O5239" s="31">
        <v>0</v>
      </c>
    </row>
    <row r="5240" spans="1:15" x14ac:dyDescent="0.25">
      <c r="A5240" s="30">
        <v>54</v>
      </c>
      <c r="B5240" s="31" t="s">
        <v>65</v>
      </c>
      <c r="C5240" s="31" t="s">
        <v>15</v>
      </c>
      <c r="D5240" s="31">
        <v>8</v>
      </c>
      <c r="E5240" s="31">
        <v>6</v>
      </c>
      <c r="F5240" s="32">
        <v>45931</v>
      </c>
      <c r="G5240" s="33">
        <v>11383.89</v>
      </c>
      <c r="H5240" s="31">
        <v>375</v>
      </c>
      <c r="I5240" s="31">
        <v>0</v>
      </c>
      <c r="J5240" s="33">
        <v>5513.98</v>
      </c>
      <c r="K5240" s="31">
        <v>726.2</v>
      </c>
      <c r="L5240" s="31">
        <v>0</v>
      </c>
      <c r="M5240" s="31"/>
      <c r="N5240" s="33">
        <v>17999.07</v>
      </c>
      <c r="O5240" s="31">
        <v>330.28</v>
      </c>
    </row>
    <row r="5241" spans="1:15" x14ac:dyDescent="0.25">
      <c r="A5241" s="30">
        <v>163</v>
      </c>
      <c r="B5241" s="31" t="s">
        <v>155</v>
      </c>
      <c r="C5241" s="31" t="s">
        <v>38</v>
      </c>
      <c r="D5241" s="31">
        <v>7</v>
      </c>
      <c r="E5241" s="31">
        <v>7</v>
      </c>
      <c r="F5241" s="32">
        <v>45931</v>
      </c>
      <c r="G5241" s="33">
        <v>18114.75</v>
      </c>
      <c r="H5241" s="31">
        <v>975</v>
      </c>
      <c r="I5241" s="31">
        <v>0</v>
      </c>
      <c r="J5241" s="33">
        <v>6337.2</v>
      </c>
      <c r="K5241" s="33">
        <v>2814</v>
      </c>
      <c r="L5241" s="31">
        <v>34.97</v>
      </c>
      <c r="M5241" s="31"/>
      <c r="N5241" s="33">
        <v>28275.919999999998</v>
      </c>
      <c r="O5241" s="31">
        <v>-65.7</v>
      </c>
    </row>
    <row r="5242" spans="1:15" x14ac:dyDescent="0.25">
      <c r="A5242" s="30">
        <v>137</v>
      </c>
      <c r="B5242" s="31" t="s">
        <v>120</v>
      </c>
      <c r="C5242" s="31" t="s">
        <v>32</v>
      </c>
      <c r="D5242" s="31">
        <v>8</v>
      </c>
      <c r="E5242" s="31">
        <v>7</v>
      </c>
      <c r="F5242" s="32">
        <v>45931</v>
      </c>
      <c r="G5242" s="33">
        <v>28009.7</v>
      </c>
      <c r="H5242" s="33">
        <v>2750</v>
      </c>
      <c r="I5242" s="31">
        <v>0</v>
      </c>
      <c r="J5242" s="33">
        <v>18383.7</v>
      </c>
      <c r="K5242" s="33">
        <v>15892.95</v>
      </c>
      <c r="L5242" s="31">
        <v>45</v>
      </c>
      <c r="M5242" s="31"/>
      <c r="N5242" s="33">
        <v>65081.35</v>
      </c>
      <c r="O5242" s="31">
        <v>-560</v>
      </c>
    </row>
    <row r="5243" spans="1:15" x14ac:dyDescent="0.25">
      <c r="A5243" s="30">
        <v>140</v>
      </c>
      <c r="B5243" s="31" t="s">
        <v>130</v>
      </c>
      <c r="C5243" s="31" t="s">
        <v>38</v>
      </c>
      <c r="D5243" s="31">
        <v>7</v>
      </c>
      <c r="E5243" s="31">
        <v>7</v>
      </c>
      <c r="F5243" s="32">
        <v>45931</v>
      </c>
      <c r="G5243" s="33">
        <v>46036</v>
      </c>
      <c r="H5243" s="31">
        <v>0</v>
      </c>
      <c r="I5243" s="31">
        <v>150</v>
      </c>
      <c r="J5243" s="33">
        <v>11748.56</v>
      </c>
      <c r="K5243" s="33">
        <v>6498.82</v>
      </c>
      <c r="L5243" s="31">
        <v>33.5</v>
      </c>
      <c r="M5243" s="31"/>
      <c r="N5243" s="33">
        <v>64466.879999999997</v>
      </c>
      <c r="O5243" s="33">
        <v>-1642.24</v>
      </c>
    </row>
    <row r="5244" spans="1:15" x14ac:dyDescent="0.25">
      <c r="A5244" s="30">
        <v>132</v>
      </c>
      <c r="B5244" s="31" t="s">
        <v>122</v>
      </c>
      <c r="C5244" s="31" t="s">
        <v>38</v>
      </c>
      <c r="D5244" s="31">
        <v>10</v>
      </c>
      <c r="E5244" s="31">
        <v>7</v>
      </c>
      <c r="F5244" s="32">
        <v>45931</v>
      </c>
      <c r="G5244" s="33">
        <v>38307.300000000003</v>
      </c>
      <c r="H5244" s="33">
        <v>4900</v>
      </c>
      <c r="I5244" s="33">
        <v>5876</v>
      </c>
      <c r="J5244" s="33">
        <v>15841.3</v>
      </c>
      <c r="K5244" s="33">
        <v>5874.3</v>
      </c>
      <c r="L5244" s="31">
        <v>297.5</v>
      </c>
      <c r="M5244" s="31"/>
      <c r="N5244" s="33">
        <v>71096.399999999994</v>
      </c>
      <c r="O5244" s="31">
        <v>0</v>
      </c>
    </row>
    <row r="5245" spans="1:15" x14ac:dyDescent="0.25">
      <c r="A5245" s="30">
        <v>24</v>
      </c>
      <c r="B5245" s="31" t="s">
        <v>39</v>
      </c>
      <c r="C5245" s="31" t="s">
        <v>36</v>
      </c>
      <c r="D5245" s="31">
        <v>6</v>
      </c>
      <c r="E5245" s="31">
        <v>6</v>
      </c>
      <c r="F5245" s="32">
        <v>45931</v>
      </c>
      <c r="G5245" s="33">
        <v>38976.199999999997</v>
      </c>
      <c r="H5245" s="31">
        <v>0</v>
      </c>
      <c r="I5245" s="33">
        <v>1200</v>
      </c>
      <c r="J5245" s="33">
        <v>8185.05</v>
      </c>
      <c r="K5245" s="31">
        <v>967.7</v>
      </c>
      <c r="L5245" s="31">
        <v>11</v>
      </c>
      <c r="M5245" s="31"/>
      <c r="N5245" s="33">
        <v>49339.95</v>
      </c>
      <c r="O5245" s="31">
        <v>-150</v>
      </c>
    </row>
    <row r="5246" spans="1:15" x14ac:dyDescent="0.25">
      <c r="A5246" s="30">
        <v>901</v>
      </c>
      <c r="B5246" s="31" t="s">
        <v>141</v>
      </c>
      <c r="C5246" s="31" t="s">
        <v>36</v>
      </c>
      <c r="D5246" s="31">
        <v>10</v>
      </c>
      <c r="E5246" s="31">
        <v>0</v>
      </c>
      <c r="F5246" s="32">
        <v>45931</v>
      </c>
      <c r="G5246" s="33">
        <v>21532.26</v>
      </c>
      <c r="H5246" s="31">
        <v>0</v>
      </c>
      <c r="I5246" s="31">
        <v>103.78</v>
      </c>
      <c r="J5246" s="33">
        <v>9557.92</v>
      </c>
      <c r="K5246" s="33">
        <v>5534.75</v>
      </c>
      <c r="L5246" s="31">
        <v>71</v>
      </c>
      <c r="M5246" s="31"/>
      <c r="N5246" s="33">
        <v>36799.71</v>
      </c>
      <c r="O5246" s="31">
        <v>-527.69000000000005</v>
      </c>
    </row>
    <row r="5247" spans="1:15" ht="30" x14ac:dyDescent="0.25">
      <c r="A5247" s="30">
        <v>15</v>
      </c>
      <c r="B5247" s="31" t="s">
        <v>26</v>
      </c>
      <c r="C5247" s="31" t="s">
        <v>20</v>
      </c>
      <c r="D5247" s="31">
        <v>7</v>
      </c>
      <c r="E5247" s="31">
        <v>6</v>
      </c>
      <c r="F5247" s="32">
        <v>45931</v>
      </c>
      <c r="G5247" s="33">
        <v>29895.93</v>
      </c>
      <c r="H5247" s="33">
        <v>65425</v>
      </c>
      <c r="I5247" s="31">
        <v>965</v>
      </c>
      <c r="J5247" s="33">
        <v>25663.16</v>
      </c>
      <c r="K5247" s="33">
        <v>2699.45</v>
      </c>
      <c r="L5247" s="31">
        <v>841.57</v>
      </c>
      <c r="M5247" s="31"/>
      <c r="N5247" s="33">
        <v>125490.11</v>
      </c>
      <c r="O5247" s="31">
        <v>-200</v>
      </c>
    </row>
    <row r="5248" spans="1:15" x14ac:dyDescent="0.25">
      <c r="A5248" s="30">
        <v>144</v>
      </c>
      <c r="B5248" s="31" t="s">
        <v>142</v>
      </c>
      <c r="C5248" s="31" t="s">
        <v>32</v>
      </c>
      <c r="D5248" s="31">
        <v>8</v>
      </c>
      <c r="E5248" s="31">
        <v>7</v>
      </c>
      <c r="F5248" s="32">
        <v>45962</v>
      </c>
      <c r="G5248" s="33">
        <v>70491.92</v>
      </c>
      <c r="H5248" s="33">
        <v>1800</v>
      </c>
      <c r="I5248" s="31">
        <v>610</v>
      </c>
      <c r="J5248" s="33">
        <v>24938.42</v>
      </c>
      <c r="K5248" s="33">
        <v>10938.88</v>
      </c>
      <c r="L5248" s="31">
        <v>481.4</v>
      </c>
      <c r="M5248" s="31"/>
      <c r="N5248" s="33">
        <v>109260.62</v>
      </c>
      <c r="O5248" s="33">
        <v>-2069.61</v>
      </c>
    </row>
    <row r="5249" spans="1:15" x14ac:dyDescent="0.25">
      <c r="A5249" s="30">
        <v>93</v>
      </c>
      <c r="B5249" s="31" t="s">
        <v>100</v>
      </c>
      <c r="C5249" s="31" t="s">
        <v>15</v>
      </c>
      <c r="D5249" s="31">
        <v>8</v>
      </c>
      <c r="E5249" s="31">
        <v>6</v>
      </c>
      <c r="F5249" s="32">
        <v>45962</v>
      </c>
      <c r="G5249" s="33">
        <v>50394.71</v>
      </c>
      <c r="H5249" s="31">
        <v>315</v>
      </c>
      <c r="I5249" s="31">
        <v>345</v>
      </c>
      <c r="J5249" s="33">
        <v>19766.91</v>
      </c>
      <c r="K5249" s="33">
        <v>5693.15</v>
      </c>
      <c r="L5249" s="31">
        <v>88</v>
      </c>
      <c r="M5249" s="31"/>
      <c r="N5249" s="33">
        <v>76602.77</v>
      </c>
      <c r="O5249" s="31">
        <v>-554.15</v>
      </c>
    </row>
    <row r="5250" spans="1:15" x14ac:dyDescent="0.25">
      <c r="A5250" s="30">
        <v>74</v>
      </c>
      <c r="B5250" s="31" t="s">
        <v>80</v>
      </c>
      <c r="C5250" s="31" t="s">
        <v>36</v>
      </c>
      <c r="D5250" s="31">
        <v>8</v>
      </c>
      <c r="E5250" s="31">
        <v>7</v>
      </c>
      <c r="F5250" s="32">
        <v>45962</v>
      </c>
      <c r="G5250" s="33">
        <v>44071.12</v>
      </c>
      <c r="H5250" s="31">
        <v>0</v>
      </c>
      <c r="I5250" s="31">
        <v>90</v>
      </c>
      <c r="J5250" s="33">
        <v>9559</v>
      </c>
      <c r="K5250" s="33">
        <v>2562.5</v>
      </c>
      <c r="L5250" s="31">
        <v>200.44</v>
      </c>
      <c r="M5250" s="31"/>
      <c r="N5250" s="33">
        <v>56483.06</v>
      </c>
      <c r="O5250" s="31">
        <v>-199.9</v>
      </c>
    </row>
    <row r="5251" spans="1:15" x14ac:dyDescent="0.25">
      <c r="A5251" s="30">
        <v>71</v>
      </c>
      <c r="B5251" s="31" t="s">
        <v>73</v>
      </c>
      <c r="C5251" s="31" t="s">
        <v>15</v>
      </c>
      <c r="D5251" s="31">
        <v>7</v>
      </c>
      <c r="E5251" s="31">
        <v>6</v>
      </c>
      <c r="F5251" s="32">
        <v>45962</v>
      </c>
      <c r="G5251" s="33">
        <v>27720</v>
      </c>
      <c r="H5251" s="33">
        <v>11600</v>
      </c>
      <c r="I5251" s="31">
        <v>100</v>
      </c>
      <c r="J5251" s="33">
        <v>12366.23</v>
      </c>
      <c r="K5251" s="33">
        <v>3161.6</v>
      </c>
      <c r="L5251" s="31">
        <v>200.11</v>
      </c>
      <c r="M5251" s="31"/>
      <c r="N5251" s="33">
        <v>55147.94</v>
      </c>
      <c r="O5251" s="31">
        <v>-158</v>
      </c>
    </row>
    <row r="5252" spans="1:15" x14ac:dyDescent="0.25">
      <c r="A5252" s="30">
        <v>168</v>
      </c>
      <c r="B5252" s="31" t="s">
        <v>147</v>
      </c>
      <c r="C5252" s="31" t="s">
        <v>15</v>
      </c>
      <c r="D5252" s="31">
        <v>7</v>
      </c>
      <c r="E5252" s="31">
        <v>7</v>
      </c>
      <c r="F5252" s="32">
        <v>45962</v>
      </c>
      <c r="G5252" s="33">
        <v>28025.67</v>
      </c>
      <c r="H5252" s="31">
        <v>975</v>
      </c>
      <c r="I5252" s="33">
        <v>10009.85</v>
      </c>
      <c r="J5252" s="33">
        <v>12871.5</v>
      </c>
      <c r="K5252" s="33">
        <v>4346.05</v>
      </c>
      <c r="L5252" s="31">
        <v>190</v>
      </c>
      <c r="M5252" s="31"/>
      <c r="N5252" s="33">
        <v>56418.07</v>
      </c>
      <c r="O5252" s="31">
        <v>-3.15</v>
      </c>
    </row>
    <row r="5253" spans="1:15" x14ac:dyDescent="0.25">
      <c r="A5253" s="30">
        <v>147</v>
      </c>
      <c r="B5253" s="31" t="s">
        <v>136</v>
      </c>
      <c r="C5253" s="31" t="s">
        <v>105</v>
      </c>
      <c r="D5253" s="31">
        <v>8</v>
      </c>
      <c r="E5253" s="31">
        <v>7</v>
      </c>
      <c r="F5253" s="32">
        <v>45962</v>
      </c>
      <c r="G5253" s="33">
        <v>88270.06</v>
      </c>
      <c r="H5253" s="31">
        <v>0</v>
      </c>
      <c r="I5253" s="31">
        <v>0</v>
      </c>
      <c r="J5253" s="33">
        <v>28221.89</v>
      </c>
      <c r="K5253" s="33">
        <v>10423.81</v>
      </c>
      <c r="L5253" s="31">
        <v>578.24</v>
      </c>
      <c r="M5253" s="31"/>
      <c r="N5253" s="33">
        <v>127494</v>
      </c>
      <c r="O5253" s="31">
        <v>-826.49</v>
      </c>
    </row>
    <row r="5254" spans="1:15" x14ac:dyDescent="0.25">
      <c r="A5254" s="30">
        <v>42</v>
      </c>
      <c r="B5254" s="31" t="s">
        <v>60</v>
      </c>
      <c r="C5254" s="31" t="s">
        <v>15</v>
      </c>
      <c r="D5254" s="31">
        <v>8</v>
      </c>
      <c r="E5254" s="31">
        <v>6</v>
      </c>
      <c r="F5254" s="32">
        <v>45962</v>
      </c>
      <c r="G5254" s="33">
        <v>34658.04</v>
      </c>
      <c r="H5254" s="33">
        <v>2275</v>
      </c>
      <c r="I5254" s="31">
        <v>0</v>
      </c>
      <c r="J5254" s="33">
        <v>15026.53</v>
      </c>
      <c r="K5254" s="33">
        <v>4058.53</v>
      </c>
      <c r="L5254" s="31">
        <v>0</v>
      </c>
      <c r="M5254" s="31"/>
      <c r="N5254" s="33">
        <v>56018.1</v>
      </c>
      <c r="O5254" s="31">
        <v>-281.29000000000002</v>
      </c>
    </row>
    <row r="5255" spans="1:15" x14ac:dyDescent="0.25">
      <c r="A5255" s="30">
        <v>57</v>
      </c>
      <c r="B5255" s="31" t="s">
        <v>86</v>
      </c>
      <c r="C5255" s="31" t="s">
        <v>15</v>
      </c>
      <c r="D5255" s="31">
        <v>7</v>
      </c>
      <c r="E5255" s="31">
        <v>6</v>
      </c>
      <c r="F5255" s="32">
        <v>45962</v>
      </c>
      <c r="G5255" s="33">
        <v>35241.870000000003</v>
      </c>
      <c r="H5255" s="33">
        <v>6192</v>
      </c>
      <c r="I5255" s="31">
        <v>0</v>
      </c>
      <c r="J5255" s="33">
        <v>26764.560000000001</v>
      </c>
      <c r="K5255" s="33">
        <v>4061.95</v>
      </c>
      <c r="L5255" s="33">
        <v>1889.99</v>
      </c>
      <c r="M5255" s="33"/>
      <c r="N5255" s="33">
        <v>74150.37</v>
      </c>
      <c r="O5255" s="31">
        <v>-250</v>
      </c>
    </row>
    <row r="5256" spans="1:15" x14ac:dyDescent="0.25">
      <c r="A5256" s="30">
        <v>68</v>
      </c>
      <c r="B5256" s="31" t="s">
        <v>72</v>
      </c>
      <c r="C5256" s="31" t="s">
        <v>32</v>
      </c>
      <c r="D5256" s="31">
        <v>6</v>
      </c>
      <c r="E5256" s="31">
        <v>7</v>
      </c>
      <c r="F5256" s="32">
        <v>45962</v>
      </c>
      <c r="G5256" s="33">
        <v>39704.51</v>
      </c>
      <c r="H5256" s="33">
        <v>1200</v>
      </c>
      <c r="I5256" s="31">
        <v>25</v>
      </c>
      <c r="J5256" s="33">
        <v>13600.3</v>
      </c>
      <c r="K5256" s="33">
        <v>2240.5</v>
      </c>
      <c r="L5256" s="31">
        <v>261.93</v>
      </c>
      <c r="M5256" s="31"/>
      <c r="N5256" s="33">
        <v>57032.24</v>
      </c>
      <c r="O5256" s="31">
        <v>-522.30999999999995</v>
      </c>
    </row>
    <row r="5257" spans="1:15" x14ac:dyDescent="0.25">
      <c r="A5257" s="30">
        <v>45</v>
      </c>
      <c r="B5257" s="31" t="s">
        <v>126</v>
      </c>
      <c r="C5257" s="31" t="s">
        <v>15</v>
      </c>
      <c r="D5257" s="31">
        <v>7</v>
      </c>
      <c r="E5257" s="31">
        <v>6</v>
      </c>
      <c r="F5257" s="32">
        <v>45962</v>
      </c>
      <c r="G5257" s="33">
        <v>64059.75</v>
      </c>
      <c r="H5257" s="31">
        <v>0</v>
      </c>
      <c r="I5257" s="31">
        <v>0</v>
      </c>
      <c r="J5257" s="33">
        <v>18622.87</v>
      </c>
      <c r="K5257" s="33">
        <v>5201.4399999999996</v>
      </c>
      <c r="L5257" s="31">
        <v>9.98</v>
      </c>
      <c r="M5257" s="31"/>
      <c r="N5257" s="33">
        <v>87894.04</v>
      </c>
      <c r="O5257" s="31">
        <v>-675.3</v>
      </c>
    </row>
    <row r="5258" spans="1:15" x14ac:dyDescent="0.25">
      <c r="A5258" s="30">
        <v>69</v>
      </c>
      <c r="B5258" s="31" t="s">
        <v>76</v>
      </c>
      <c r="C5258" s="31" t="s">
        <v>15</v>
      </c>
      <c r="D5258" s="31">
        <v>7</v>
      </c>
      <c r="E5258" s="31">
        <v>6</v>
      </c>
      <c r="F5258" s="32">
        <v>45962</v>
      </c>
      <c r="G5258" s="33">
        <v>34849.660000000003</v>
      </c>
      <c r="H5258" s="31">
        <v>0</v>
      </c>
      <c r="I5258" s="31">
        <v>0</v>
      </c>
      <c r="J5258" s="33">
        <v>11713.25</v>
      </c>
      <c r="K5258" s="33">
        <v>4341.76</v>
      </c>
      <c r="L5258" s="31">
        <v>690.87</v>
      </c>
      <c r="M5258" s="31"/>
      <c r="N5258" s="33">
        <v>51595.54</v>
      </c>
      <c r="O5258" s="31">
        <v>-120.49</v>
      </c>
    </row>
    <row r="5259" spans="1:15" x14ac:dyDescent="0.25">
      <c r="A5259" s="30">
        <v>25</v>
      </c>
      <c r="B5259" s="31" t="s">
        <v>40</v>
      </c>
      <c r="C5259" s="31" t="s">
        <v>38</v>
      </c>
      <c r="D5259" s="31">
        <v>6</v>
      </c>
      <c r="E5259" s="31">
        <v>6</v>
      </c>
      <c r="F5259" s="32">
        <v>45962</v>
      </c>
      <c r="G5259" s="33">
        <v>32287.03</v>
      </c>
      <c r="H5259" s="31">
        <v>0</v>
      </c>
      <c r="I5259" s="31">
        <v>0</v>
      </c>
      <c r="J5259" s="33">
        <v>14548.34</v>
      </c>
      <c r="K5259" s="33">
        <v>2386.0100000000002</v>
      </c>
      <c r="L5259" s="31">
        <v>186.76</v>
      </c>
      <c r="M5259" s="31"/>
      <c r="N5259" s="33">
        <v>49408.14</v>
      </c>
      <c r="O5259" s="31">
        <v>-295.2</v>
      </c>
    </row>
    <row r="5260" spans="1:15" x14ac:dyDescent="0.25">
      <c r="A5260" s="30">
        <v>76</v>
      </c>
      <c r="B5260" s="31" t="s">
        <v>74</v>
      </c>
      <c r="C5260" s="31" t="s">
        <v>15</v>
      </c>
      <c r="D5260" s="31">
        <v>7</v>
      </c>
      <c r="E5260" s="31">
        <v>6</v>
      </c>
      <c r="F5260" s="32">
        <v>45962</v>
      </c>
      <c r="G5260" s="33">
        <v>26307</v>
      </c>
      <c r="H5260" s="33">
        <v>1150</v>
      </c>
      <c r="I5260" s="31">
        <v>0</v>
      </c>
      <c r="J5260" s="33">
        <v>17566</v>
      </c>
      <c r="K5260" s="33">
        <v>2178</v>
      </c>
      <c r="L5260" s="31">
        <v>22</v>
      </c>
      <c r="M5260" s="31"/>
      <c r="N5260" s="33">
        <v>47223</v>
      </c>
      <c r="O5260" s="31">
        <v>-321.60000000000002</v>
      </c>
    </row>
    <row r="5261" spans="1:15" x14ac:dyDescent="0.25">
      <c r="A5261" s="30">
        <v>96</v>
      </c>
      <c r="B5261" s="31" t="s">
        <v>110</v>
      </c>
      <c r="C5261" s="31" t="s">
        <v>32</v>
      </c>
      <c r="D5261" s="31">
        <v>8</v>
      </c>
      <c r="E5261" s="31">
        <v>7</v>
      </c>
      <c r="F5261" s="32">
        <v>45962</v>
      </c>
      <c r="G5261" s="33">
        <v>95380.72</v>
      </c>
      <c r="H5261" s="31">
        <v>0</v>
      </c>
      <c r="I5261" s="31">
        <v>0</v>
      </c>
      <c r="J5261" s="33">
        <v>19123.23</v>
      </c>
      <c r="K5261" s="33">
        <v>4755.87</v>
      </c>
      <c r="L5261" s="33">
        <v>6683.4</v>
      </c>
      <c r="M5261" s="33"/>
      <c r="N5261" s="33">
        <v>125943.22</v>
      </c>
      <c r="O5261" s="31">
        <v>-579.37</v>
      </c>
    </row>
    <row r="5262" spans="1:15" ht="30" x14ac:dyDescent="0.25">
      <c r="A5262" s="30">
        <v>87</v>
      </c>
      <c r="B5262" s="31" t="s">
        <v>81</v>
      </c>
      <c r="C5262" s="31" t="s">
        <v>20</v>
      </c>
      <c r="D5262" s="31">
        <v>8</v>
      </c>
      <c r="E5262" s="31">
        <v>7</v>
      </c>
      <c r="F5262" s="32">
        <v>45962</v>
      </c>
      <c r="G5262" s="33">
        <v>28182.17</v>
      </c>
      <c r="H5262" s="31">
        <v>375</v>
      </c>
      <c r="I5262" s="33">
        <v>1675</v>
      </c>
      <c r="J5262" s="33">
        <v>9039.26</v>
      </c>
      <c r="K5262" s="33">
        <v>5566.81</v>
      </c>
      <c r="L5262" s="31">
        <v>320.8</v>
      </c>
      <c r="M5262" s="31"/>
      <c r="N5262" s="33">
        <v>45159.040000000001</v>
      </c>
      <c r="O5262" s="31">
        <v>-100</v>
      </c>
    </row>
    <row r="5263" spans="1:15" x14ac:dyDescent="0.25">
      <c r="A5263" s="30">
        <v>155</v>
      </c>
      <c r="B5263" s="31" t="s">
        <v>143</v>
      </c>
      <c r="C5263" s="31" t="s">
        <v>15</v>
      </c>
      <c r="D5263" s="31">
        <v>8</v>
      </c>
      <c r="E5263" s="31">
        <v>7</v>
      </c>
      <c r="F5263" s="32">
        <v>45962</v>
      </c>
      <c r="G5263" s="33">
        <v>40239.64</v>
      </c>
      <c r="H5263" s="33">
        <v>5235</v>
      </c>
      <c r="I5263" s="33">
        <v>2992</v>
      </c>
      <c r="J5263" s="33">
        <v>13362.5</v>
      </c>
      <c r="K5263" s="33">
        <v>5752.48</v>
      </c>
      <c r="L5263" s="31">
        <v>391.1</v>
      </c>
      <c r="M5263" s="31"/>
      <c r="N5263" s="33">
        <v>67972.72</v>
      </c>
      <c r="O5263" s="31">
        <v>-260.8</v>
      </c>
    </row>
    <row r="5264" spans="1:15" x14ac:dyDescent="0.25">
      <c r="A5264" s="30">
        <v>16</v>
      </c>
      <c r="B5264" s="31" t="s">
        <v>27</v>
      </c>
      <c r="C5264" s="31" t="s">
        <v>15</v>
      </c>
      <c r="D5264" s="31">
        <v>7</v>
      </c>
      <c r="E5264" s="31">
        <v>7</v>
      </c>
      <c r="F5264" s="32">
        <v>45962</v>
      </c>
      <c r="G5264" s="33">
        <v>45122.04</v>
      </c>
      <c r="H5264" s="31">
        <v>0</v>
      </c>
      <c r="I5264" s="33">
        <v>1925</v>
      </c>
      <c r="J5264" s="33">
        <v>15369.81</v>
      </c>
      <c r="K5264" s="33">
        <v>5891.99</v>
      </c>
      <c r="L5264" s="31">
        <v>236.99</v>
      </c>
      <c r="M5264" s="31"/>
      <c r="N5264" s="33">
        <v>68545.83</v>
      </c>
      <c r="O5264" s="31">
        <v>-160</v>
      </c>
    </row>
    <row r="5265" spans="1:15" x14ac:dyDescent="0.25">
      <c r="A5265" s="30">
        <v>47</v>
      </c>
      <c r="B5265" s="31" t="s">
        <v>77</v>
      </c>
      <c r="C5265" s="31" t="s">
        <v>36</v>
      </c>
      <c r="D5265" s="31">
        <v>9</v>
      </c>
      <c r="E5265" s="31">
        <v>6</v>
      </c>
      <c r="F5265" s="32">
        <v>45962</v>
      </c>
      <c r="G5265" s="33">
        <v>83456.960000000006</v>
      </c>
      <c r="H5265" s="33">
        <v>29562</v>
      </c>
      <c r="I5265" s="33">
        <v>9019.16</v>
      </c>
      <c r="J5265" s="33">
        <v>27492.67</v>
      </c>
      <c r="K5265" s="33">
        <v>12152</v>
      </c>
      <c r="L5265" s="31">
        <v>949.41</v>
      </c>
      <c r="M5265" s="31"/>
      <c r="N5265" s="33">
        <v>162632.20000000001</v>
      </c>
      <c r="O5265" s="31">
        <v>-575</v>
      </c>
    </row>
    <row r="5266" spans="1:15" x14ac:dyDescent="0.25">
      <c r="A5266" s="30">
        <v>33</v>
      </c>
      <c r="B5266" s="31" t="s">
        <v>44</v>
      </c>
      <c r="C5266" s="31" t="s">
        <v>32</v>
      </c>
      <c r="D5266" s="31">
        <v>6</v>
      </c>
      <c r="E5266" s="31">
        <v>6</v>
      </c>
      <c r="F5266" s="32">
        <v>45962</v>
      </c>
      <c r="G5266" s="33">
        <v>40008.620000000003</v>
      </c>
      <c r="H5266" s="33">
        <v>15125</v>
      </c>
      <c r="I5266" s="31">
        <v>0</v>
      </c>
      <c r="J5266" s="33">
        <v>15665.28</v>
      </c>
      <c r="K5266" s="33">
        <v>2337.61</v>
      </c>
      <c r="L5266" s="31">
        <v>0</v>
      </c>
      <c r="M5266" s="31"/>
      <c r="N5266" s="33">
        <v>73136.509999999995</v>
      </c>
      <c r="O5266" s="31">
        <v>-499.37</v>
      </c>
    </row>
    <row r="5267" spans="1:15" x14ac:dyDescent="0.25">
      <c r="A5267" s="30">
        <v>28</v>
      </c>
      <c r="B5267" s="31" t="s">
        <v>46</v>
      </c>
      <c r="C5267" s="31" t="s">
        <v>15</v>
      </c>
      <c r="D5267" s="31">
        <v>8</v>
      </c>
      <c r="E5267" s="31">
        <v>6</v>
      </c>
      <c r="F5267" s="32">
        <v>45962</v>
      </c>
      <c r="G5267" s="33">
        <v>21535</v>
      </c>
      <c r="H5267" s="31">
        <v>0</v>
      </c>
      <c r="I5267" s="31">
        <v>0</v>
      </c>
      <c r="J5267" s="33">
        <v>8668.51</v>
      </c>
      <c r="K5267" s="33">
        <v>2531</v>
      </c>
      <c r="L5267" s="31">
        <v>182.93</v>
      </c>
      <c r="M5267" s="31"/>
      <c r="N5267" s="33">
        <v>32917.440000000002</v>
      </c>
      <c r="O5267" s="31">
        <v>-27.43</v>
      </c>
    </row>
    <row r="5268" spans="1:15" x14ac:dyDescent="0.25">
      <c r="A5268" s="30">
        <v>103</v>
      </c>
      <c r="B5268" s="31" t="s">
        <v>156</v>
      </c>
      <c r="C5268" s="31" t="s">
        <v>15</v>
      </c>
      <c r="D5268" s="31">
        <v>8</v>
      </c>
      <c r="E5268" s="31">
        <v>7</v>
      </c>
      <c r="F5268" s="32">
        <v>45962</v>
      </c>
      <c r="G5268" s="33">
        <v>8484.65</v>
      </c>
      <c r="H5268" s="33">
        <v>1600</v>
      </c>
      <c r="I5268" s="31">
        <v>0</v>
      </c>
      <c r="J5268" s="33">
        <v>3387.45</v>
      </c>
      <c r="K5268" s="33">
        <v>1254.06</v>
      </c>
      <c r="L5268" s="31">
        <v>0</v>
      </c>
      <c r="M5268" s="31"/>
      <c r="N5268" s="33">
        <v>14726.16</v>
      </c>
      <c r="O5268" s="31">
        <v>0</v>
      </c>
    </row>
    <row r="5269" spans="1:15" x14ac:dyDescent="0.25">
      <c r="A5269" s="30">
        <v>83</v>
      </c>
      <c r="B5269" s="31" t="s">
        <v>62</v>
      </c>
      <c r="C5269" s="31" t="s">
        <v>15</v>
      </c>
      <c r="D5269" s="31">
        <v>6</v>
      </c>
      <c r="E5269" s="31">
        <v>4.5</v>
      </c>
      <c r="F5269" s="32">
        <v>45962</v>
      </c>
      <c r="G5269" s="33">
        <v>34467.17</v>
      </c>
      <c r="H5269" s="31">
        <v>680</v>
      </c>
      <c r="I5269" s="33">
        <v>1342.5</v>
      </c>
      <c r="J5269" s="33">
        <v>11766.81</v>
      </c>
      <c r="K5269" s="33">
        <v>3877.8</v>
      </c>
      <c r="L5269" s="31">
        <v>49</v>
      </c>
      <c r="M5269" s="31"/>
      <c r="N5269" s="33">
        <v>52183.28</v>
      </c>
      <c r="O5269" s="31">
        <v>-495.41</v>
      </c>
    </row>
    <row r="5270" spans="1:15" x14ac:dyDescent="0.25">
      <c r="A5270" s="30">
        <v>30</v>
      </c>
      <c r="B5270" s="31" t="s">
        <v>43</v>
      </c>
      <c r="C5270" s="31" t="s">
        <v>15</v>
      </c>
      <c r="D5270" s="31">
        <v>7</v>
      </c>
      <c r="E5270" s="31">
        <v>6</v>
      </c>
      <c r="F5270" s="32">
        <v>45962</v>
      </c>
      <c r="G5270" s="33">
        <v>23670.97</v>
      </c>
      <c r="H5270" s="33">
        <v>3305</v>
      </c>
      <c r="I5270" s="31">
        <v>202</v>
      </c>
      <c r="J5270" s="33">
        <v>10553.84</v>
      </c>
      <c r="K5270" s="33">
        <v>3473.68</v>
      </c>
      <c r="L5270" s="31">
        <v>828.67</v>
      </c>
      <c r="M5270" s="31"/>
      <c r="N5270" s="33">
        <v>42034.16</v>
      </c>
      <c r="O5270" s="31">
        <v>-627.71</v>
      </c>
    </row>
    <row r="5271" spans="1:15" x14ac:dyDescent="0.25">
      <c r="A5271" s="30">
        <v>56</v>
      </c>
      <c r="B5271" s="31" t="s">
        <v>55</v>
      </c>
      <c r="C5271" s="31" t="s">
        <v>15</v>
      </c>
      <c r="D5271" s="31">
        <v>6</v>
      </c>
      <c r="E5271" s="31">
        <v>6</v>
      </c>
      <c r="F5271" s="32">
        <v>45962</v>
      </c>
      <c r="G5271" s="33">
        <v>37000.03</v>
      </c>
      <c r="H5271" s="33">
        <v>1050</v>
      </c>
      <c r="I5271" s="31">
        <v>0</v>
      </c>
      <c r="J5271" s="33">
        <v>19393.05</v>
      </c>
      <c r="K5271" s="33">
        <v>4883.33</v>
      </c>
      <c r="L5271" s="31">
        <v>221.82</v>
      </c>
      <c r="M5271" s="31"/>
      <c r="N5271" s="33">
        <v>62548.23</v>
      </c>
      <c r="O5271" s="31">
        <v>-243.19</v>
      </c>
    </row>
    <row r="5272" spans="1:15" x14ac:dyDescent="0.25">
      <c r="A5272" s="30">
        <v>29</v>
      </c>
      <c r="B5272" s="31" t="s">
        <v>47</v>
      </c>
      <c r="C5272" s="31" t="s">
        <v>15</v>
      </c>
      <c r="D5272" s="31">
        <v>7</v>
      </c>
      <c r="E5272" s="31">
        <v>6</v>
      </c>
      <c r="F5272" s="32">
        <v>45962</v>
      </c>
      <c r="G5272" s="33">
        <v>24156</v>
      </c>
      <c r="H5272" s="31">
        <v>600</v>
      </c>
      <c r="I5272" s="31">
        <v>0</v>
      </c>
      <c r="J5272" s="33">
        <v>13192.27</v>
      </c>
      <c r="K5272" s="33">
        <v>3241.4</v>
      </c>
      <c r="L5272" s="31">
        <v>119.98</v>
      </c>
      <c r="M5272" s="31"/>
      <c r="N5272" s="33">
        <v>41309.65</v>
      </c>
      <c r="O5272" s="31">
        <v>-249.4</v>
      </c>
    </row>
    <row r="5273" spans="1:15" x14ac:dyDescent="0.25">
      <c r="A5273" s="30">
        <v>123</v>
      </c>
      <c r="B5273" s="31" t="s">
        <v>125</v>
      </c>
      <c r="C5273" s="31" t="s">
        <v>15</v>
      </c>
      <c r="D5273" s="31">
        <v>8</v>
      </c>
      <c r="E5273" s="31">
        <v>7</v>
      </c>
      <c r="F5273" s="32">
        <v>45962</v>
      </c>
      <c r="G5273" s="33">
        <v>49227.32</v>
      </c>
      <c r="H5273" s="33">
        <v>32610</v>
      </c>
      <c r="I5273" s="31">
        <v>50</v>
      </c>
      <c r="J5273" s="33">
        <v>21364.19</v>
      </c>
      <c r="K5273" s="33">
        <v>8041.49</v>
      </c>
      <c r="L5273" s="31">
        <v>149.97</v>
      </c>
      <c r="M5273" s="31"/>
      <c r="N5273" s="33">
        <v>111442.97</v>
      </c>
      <c r="O5273" s="31">
        <v>-455.62</v>
      </c>
    </row>
    <row r="5274" spans="1:15" x14ac:dyDescent="0.25">
      <c r="A5274" s="30">
        <v>111</v>
      </c>
      <c r="B5274" s="31" t="s">
        <v>127</v>
      </c>
      <c r="C5274" s="31" t="s">
        <v>38</v>
      </c>
      <c r="D5274" s="31">
        <v>6</v>
      </c>
      <c r="E5274" s="31">
        <v>7</v>
      </c>
      <c r="F5274" s="32">
        <v>45962</v>
      </c>
      <c r="G5274" s="33">
        <v>29308.46</v>
      </c>
      <c r="H5274" s="31">
        <v>0</v>
      </c>
      <c r="I5274" s="31">
        <v>0</v>
      </c>
      <c r="J5274" s="33">
        <v>7087.41</v>
      </c>
      <c r="K5274" s="33">
        <v>2283.87</v>
      </c>
      <c r="L5274" s="31">
        <v>0</v>
      </c>
      <c r="M5274" s="31"/>
      <c r="N5274" s="33">
        <v>38679.74</v>
      </c>
      <c r="O5274" s="31">
        <v>-154.01</v>
      </c>
    </row>
    <row r="5275" spans="1:15" x14ac:dyDescent="0.25">
      <c r="A5275" s="30">
        <v>67</v>
      </c>
      <c r="B5275" s="31" t="s">
        <v>68</v>
      </c>
      <c r="C5275" s="31" t="s">
        <v>15</v>
      </c>
      <c r="D5275" s="31">
        <v>8</v>
      </c>
      <c r="E5275" s="31">
        <v>6</v>
      </c>
      <c r="F5275" s="32">
        <v>45962</v>
      </c>
      <c r="G5275" s="33">
        <v>40004.74</v>
      </c>
      <c r="H5275" s="33">
        <v>13900</v>
      </c>
      <c r="I5275" s="31">
        <v>600</v>
      </c>
      <c r="J5275" s="33">
        <v>14251.59</v>
      </c>
      <c r="K5275" s="33">
        <v>3689.97</v>
      </c>
      <c r="L5275" s="31">
        <v>85</v>
      </c>
      <c r="M5275" s="31"/>
      <c r="N5275" s="33">
        <v>72531.3</v>
      </c>
      <c r="O5275" s="31">
        <v>-50</v>
      </c>
    </row>
    <row r="5276" spans="1:15" x14ac:dyDescent="0.25">
      <c r="A5276" s="30">
        <v>84</v>
      </c>
      <c r="B5276" s="31" t="s">
        <v>101</v>
      </c>
      <c r="C5276" s="31" t="s">
        <v>38</v>
      </c>
      <c r="D5276" s="31">
        <v>6</v>
      </c>
      <c r="E5276" s="31">
        <v>7</v>
      </c>
      <c r="F5276" s="32">
        <v>45962</v>
      </c>
      <c r="G5276" s="33">
        <v>28712.31</v>
      </c>
      <c r="H5276" s="31">
        <v>300</v>
      </c>
      <c r="I5276" s="31">
        <v>0</v>
      </c>
      <c r="J5276" s="33">
        <v>7196.39</v>
      </c>
      <c r="K5276" s="33">
        <v>1972</v>
      </c>
      <c r="L5276" s="31">
        <v>74.97</v>
      </c>
      <c r="M5276" s="31"/>
      <c r="N5276" s="33">
        <v>38255.67</v>
      </c>
      <c r="O5276" s="31">
        <v>-78.08</v>
      </c>
    </row>
    <row r="5277" spans="1:15" x14ac:dyDescent="0.25">
      <c r="A5277" s="30">
        <v>135</v>
      </c>
      <c r="B5277" s="31" t="s">
        <v>107</v>
      </c>
      <c r="C5277" s="31" t="s">
        <v>15</v>
      </c>
      <c r="D5277" s="31">
        <v>7</v>
      </c>
      <c r="E5277" s="31">
        <v>6</v>
      </c>
      <c r="F5277" s="32">
        <v>45962</v>
      </c>
      <c r="G5277" s="33">
        <v>37467.71</v>
      </c>
      <c r="H5277" s="33">
        <v>11415</v>
      </c>
      <c r="I5277" s="31">
        <v>0</v>
      </c>
      <c r="J5277" s="33">
        <v>9574.52</v>
      </c>
      <c r="K5277" s="33">
        <v>3430.18</v>
      </c>
      <c r="L5277" s="31">
        <v>190.35</v>
      </c>
      <c r="M5277" s="31"/>
      <c r="N5277" s="33">
        <v>62077.760000000002</v>
      </c>
      <c r="O5277" s="31">
        <v>-779.67</v>
      </c>
    </row>
    <row r="5278" spans="1:15" x14ac:dyDescent="0.25">
      <c r="A5278" s="30">
        <v>92</v>
      </c>
      <c r="B5278" s="31" t="s">
        <v>93</v>
      </c>
      <c r="C5278" s="31" t="s">
        <v>15</v>
      </c>
      <c r="D5278" s="31">
        <v>8</v>
      </c>
      <c r="E5278" s="31">
        <v>7</v>
      </c>
      <c r="F5278" s="32">
        <v>45962</v>
      </c>
      <c r="G5278" s="33">
        <v>61886.16</v>
      </c>
      <c r="H5278" s="31">
        <v>0</v>
      </c>
      <c r="I5278" s="31">
        <v>0</v>
      </c>
      <c r="J5278" s="33">
        <v>20554.419999999998</v>
      </c>
      <c r="K5278" s="33">
        <v>6696</v>
      </c>
      <c r="L5278" s="31">
        <v>28</v>
      </c>
      <c r="M5278" s="31"/>
      <c r="N5278" s="33">
        <v>89164.58</v>
      </c>
      <c r="O5278" s="31">
        <v>-746.83</v>
      </c>
    </row>
    <row r="5279" spans="1:15" x14ac:dyDescent="0.25">
      <c r="A5279" s="30">
        <v>2</v>
      </c>
      <c r="B5279" s="31" t="s">
        <v>14</v>
      </c>
      <c r="C5279" s="31" t="s">
        <v>15</v>
      </c>
      <c r="D5279" s="31">
        <v>5</v>
      </c>
      <c r="E5279" s="31">
        <v>6</v>
      </c>
      <c r="F5279" s="32">
        <v>45962</v>
      </c>
      <c r="G5279" s="33">
        <v>41084.22</v>
      </c>
      <c r="H5279" s="31">
        <v>0</v>
      </c>
      <c r="I5279" s="31">
        <v>0</v>
      </c>
      <c r="J5279" s="33">
        <v>17285.099999999999</v>
      </c>
      <c r="K5279" s="33">
        <v>2704.53</v>
      </c>
      <c r="L5279" s="31">
        <v>331.99</v>
      </c>
      <c r="M5279" s="31"/>
      <c r="N5279" s="33">
        <v>61405.84</v>
      </c>
      <c r="O5279" s="31">
        <v>-45</v>
      </c>
    </row>
    <row r="5280" spans="1:15" x14ac:dyDescent="0.25">
      <c r="A5280" s="30">
        <v>61</v>
      </c>
      <c r="B5280" s="31" t="s">
        <v>78</v>
      </c>
      <c r="C5280" s="31" t="s">
        <v>15</v>
      </c>
      <c r="D5280" s="31">
        <v>8</v>
      </c>
      <c r="E5280" s="31" t="s">
        <v>79</v>
      </c>
      <c r="F5280" s="32">
        <v>45962</v>
      </c>
      <c r="G5280" s="33">
        <v>22328</v>
      </c>
      <c r="H5280" s="31">
        <v>0</v>
      </c>
      <c r="I5280" s="31">
        <v>0</v>
      </c>
      <c r="J5280" s="33">
        <v>14295.5</v>
      </c>
      <c r="K5280" s="31">
        <v>906</v>
      </c>
      <c r="L5280" s="31">
        <v>0</v>
      </c>
      <c r="M5280" s="31"/>
      <c r="N5280" s="33">
        <v>37529.5</v>
      </c>
      <c r="O5280" s="31">
        <v>-47.75</v>
      </c>
    </row>
    <row r="5281" spans="1:15" x14ac:dyDescent="0.25">
      <c r="A5281" s="30">
        <v>902</v>
      </c>
      <c r="B5281" s="31" t="s">
        <v>140</v>
      </c>
      <c r="C5281" s="31" t="s">
        <v>36</v>
      </c>
      <c r="D5281" s="31">
        <v>8</v>
      </c>
      <c r="E5281" s="31">
        <v>0</v>
      </c>
      <c r="F5281" s="32">
        <v>45962</v>
      </c>
      <c r="G5281" s="33">
        <v>10504.17</v>
      </c>
      <c r="H5281" s="31">
        <v>960</v>
      </c>
      <c r="I5281" s="31">
        <v>0</v>
      </c>
      <c r="J5281" s="33">
        <v>6346.15</v>
      </c>
      <c r="K5281" s="33">
        <v>1786.81</v>
      </c>
      <c r="L5281" s="31">
        <v>0</v>
      </c>
      <c r="M5281" s="31"/>
      <c r="N5281" s="33">
        <v>19597.13</v>
      </c>
      <c r="O5281" s="31">
        <v>-100</v>
      </c>
    </row>
    <row r="5282" spans="1:15" x14ac:dyDescent="0.25">
      <c r="A5282" s="30">
        <v>34</v>
      </c>
      <c r="B5282" s="31" t="s">
        <v>48</v>
      </c>
      <c r="C5282" s="31" t="s">
        <v>15</v>
      </c>
      <c r="D5282" s="31">
        <v>7</v>
      </c>
      <c r="E5282" s="31">
        <v>6</v>
      </c>
      <c r="F5282" s="32">
        <v>45962</v>
      </c>
      <c r="G5282" s="33">
        <v>59288.52</v>
      </c>
      <c r="H5282" s="31">
        <v>330</v>
      </c>
      <c r="I5282" s="31">
        <v>405</v>
      </c>
      <c r="J5282" s="33">
        <v>24616.63</v>
      </c>
      <c r="K5282" s="33">
        <v>5416.5</v>
      </c>
      <c r="L5282" s="33">
        <v>2906.36</v>
      </c>
      <c r="M5282" s="33"/>
      <c r="N5282" s="33">
        <v>92963.01</v>
      </c>
      <c r="O5282" s="31">
        <v>-291.42</v>
      </c>
    </row>
    <row r="5283" spans="1:15" x14ac:dyDescent="0.25">
      <c r="A5283" s="30">
        <v>146</v>
      </c>
      <c r="B5283" s="31" t="s">
        <v>119</v>
      </c>
      <c r="C5283" s="31" t="s">
        <v>15</v>
      </c>
      <c r="D5283" s="31">
        <v>8</v>
      </c>
      <c r="E5283" s="31">
        <v>6</v>
      </c>
      <c r="F5283" s="32">
        <v>45962</v>
      </c>
      <c r="G5283" s="33">
        <v>36064.35</v>
      </c>
      <c r="H5283" s="31">
        <v>0</v>
      </c>
      <c r="I5283" s="31">
        <v>0</v>
      </c>
      <c r="J5283" s="33">
        <v>14246.2</v>
      </c>
      <c r="K5283" s="33">
        <v>3154.45</v>
      </c>
      <c r="L5283" s="31">
        <v>100</v>
      </c>
      <c r="M5283" s="31"/>
      <c r="N5283" s="33">
        <v>53565</v>
      </c>
      <c r="O5283" s="31">
        <v>-28.62</v>
      </c>
    </row>
    <row r="5284" spans="1:15" x14ac:dyDescent="0.25">
      <c r="A5284" s="30">
        <v>129</v>
      </c>
      <c r="B5284" s="31" t="s">
        <v>117</v>
      </c>
      <c r="C5284" s="31" t="s">
        <v>32</v>
      </c>
      <c r="D5284" s="31">
        <v>10</v>
      </c>
      <c r="E5284" s="31">
        <v>7</v>
      </c>
      <c r="F5284" s="32">
        <v>45962</v>
      </c>
      <c r="G5284" s="33">
        <v>36354.28</v>
      </c>
      <c r="H5284" s="33">
        <v>10031.01</v>
      </c>
      <c r="I5284" s="31">
        <v>824.1</v>
      </c>
      <c r="J5284" s="33">
        <v>15064.31</v>
      </c>
      <c r="K5284" s="33">
        <v>5490.53</v>
      </c>
      <c r="L5284" s="33">
        <v>3054.05</v>
      </c>
      <c r="M5284" s="33"/>
      <c r="N5284" s="33">
        <v>70818.28</v>
      </c>
      <c r="O5284" s="31">
        <v>-667.44</v>
      </c>
    </row>
    <row r="5285" spans="1:15" x14ac:dyDescent="0.25">
      <c r="A5285" s="30">
        <v>165</v>
      </c>
      <c r="B5285" s="31" t="s">
        <v>154</v>
      </c>
      <c r="C5285" s="31" t="s">
        <v>38</v>
      </c>
      <c r="D5285" s="31">
        <v>6</v>
      </c>
      <c r="E5285" s="31">
        <v>7</v>
      </c>
      <c r="F5285" s="32">
        <v>45962</v>
      </c>
      <c r="G5285" s="33">
        <v>32553.919999999998</v>
      </c>
      <c r="H5285" s="31">
        <v>0</v>
      </c>
      <c r="I5285" s="31">
        <v>797</v>
      </c>
      <c r="J5285" s="33">
        <v>14162.12</v>
      </c>
      <c r="K5285" s="33">
        <v>7348.32</v>
      </c>
      <c r="L5285" s="31">
        <v>0</v>
      </c>
      <c r="M5285" s="31"/>
      <c r="N5285" s="33">
        <v>54861.36</v>
      </c>
      <c r="O5285" s="31">
        <v>0</v>
      </c>
    </row>
    <row r="5286" spans="1:15" x14ac:dyDescent="0.25">
      <c r="A5286" s="30">
        <v>114</v>
      </c>
      <c r="B5286" s="31" t="s">
        <v>115</v>
      </c>
      <c r="C5286" s="31" t="s">
        <v>15</v>
      </c>
      <c r="D5286" s="31">
        <v>7</v>
      </c>
      <c r="E5286" s="31">
        <v>6</v>
      </c>
      <c r="F5286" s="32">
        <v>45962</v>
      </c>
      <c r="G5286" s="33">
        <v>34202.89</v>
      </c>
      <c r="H5286" s="31">
        <v>315</v>
      </c>
      <c r="I5286" s="31">
        <v>450</v>
      </c>
      <c r="J5286" s="33">
        <v>12270.07</v>
      </c>
      <c r="K5286" s="33">
        <v>4812.13</v>
      </c>
      <c r="L5286" s="31">
        <v>46</v>
      </c>
      <c r="M5286" s="31"/>
      <c r="N5286" s="33">
        <v>52096.09</v>
      </c>
      <c r="O5286" s="31">
        <v>-240.1</v>
      </c>
    </row>
    <row r="5287" spans="1:15" x14ac:dyDescent="0.25">
      <c r="A5287" s="30">
        <v>18</v>
      </c>
      <c r="B5287" s="31" t="s">
        <v>29</v>
      </c>
      <c r="C5287" s="31" t="s">
        <v>15</v>
      </c>
      <c r="D5287" s="31">
        <v>6</v>
      </c>
      <c r="E5287" s="31">
        <v>6</v>
      </c>
      <c r="F5287" s="32">
        <v>45962</v>
      </c>
      <c r="G5287" s="33">
        <v>29175.439999999999</v>
      </c>
      <c r="H5287" s="31">
        <v>0</v>
      </c>
      <c r="I5287" s="31">
        <v>6</v>
      </c>
      <c r="J5287" s="33">
        <v>8600.15</v>
      </c>
      <c r="K5287" s="33">
        <v>1699.82</v>
      </c>
      <c r="L5287" s="31">
        <v>585.41</v>
      </c>
      <c r="M5287" s="31"/>
      <c r="N5287" s="33">
        <v>40066.82</v>
      </c>
      <c r="O5287" s="31">
        <v>-638.76</v>
      </c>
    </row>
    <row r="5288" spans="1:15" x14ac:dyDescent="0.25">
      <c r="A5288" s="30">
        <v>127</v>
      </c>
      <c r="B5288" s="31" t="s">
        <v>128</v>
      </c>
      <c r="C5288" s="31" t="s">
        <v>15</v>
      </c>
      <c r="D5288" s="31">
        <v>7</v>
      </c>
      <c r="E5288" s="31">
        <v>7</v>
      </c>
      <c r="F5288" s="32">
        <v>45962</v>
      </c>
      <c r="G5288" s="33">
        <v>37698.699999999997</v>
      </c>
      <c r="H5288" s="31">
        <v>0</v>
      </c>
      <c r="I5288" s="33">
        <v>2940</v>
      </c>
      <c r="J5288" s="33">
        <v>11119.93</v>
      </c>
      <c r="K5288" s="33">
        <v>4268.76</v>
      </c>
      <c r="L5288" s="31">
        <v>155</v>
      </c>
      <c r="M5288" s="31"/>
      <c r="N5288" s="33">
        <v>56182.39</v>
      </c>
      <c r="O5288" s="31">
        <v>-60</v>
      </c>
    </row>
    <row r="5289" spans="1:15" x14ac:dyDescent="0.25">
      <c r="A5289" s="30">
        <v>149</v>
      </c>
      <c r="B5289" s="31" t="s">
        <v>149</v>
      </c>
      <c r="C5289" s="31" t="s">
        <v>32</v>
      </c>
      <c r="D5289" s="31">
        <v>10</v>
      </c>
      <c r="E5289" s="31">
        <v>6</v>
      </c>
      <c r="F5289" s="32">
        <v>45962</v>
      </c>
      <c r="G5289" s="33">
        <v>33553.26</v>
      </c>
      <c r="H5289" s="33">
        <v>10230.290000000001</v>
      </c>
      <c r="I5289" s="31">
        <v>230</v>
      </c>
      <c r="J5289" s="33">
        <v>12393.05</v>
      </c>
      <c r="K5289" s="33">
        <v>3335.61</v>
      </c>
      <c r="L5289" s="31">
        <v>122.32</v>
      </c>
      <c r="M5289" s="31"/>
      <c r="N5289" s="33">
        <v>59864.53</v>
      </c>
      <c r="O5289" s="31">
        <v>-50</v>
      </c>
    </row>
    <row r="5290" spans="1:15" ht="30" x14ac:dyDescent="0.25">
      <c r="A5290" s="30">
        <v>82</v>
      </c>
      <c r="B5290" s="31" t="s">
        <v>87</v>
      </c>
      <c r="C5290" s="31" t="s">
        <v>59</v>
      </c>
      <c r="D5290" s="31">
        <v>7</v>
      </c>
      <c r="E5290" s="31">
        <v>0</v>
      </c>
      <c r="F5290" s="32">
        <v>45962</v>
      </c>
      <c r="G5290" s="33">
        <v>33021.5</v>
      </c>
      <c r="H5290" s="31">
        <v>0</v>
      </c>
      <c r="I5290" s="31">
        <v>0</v>
      </c>
      <c r="J5290" s="33">
        <v>12238.95</v>
      </c>
      <c r="K5290" s="33">
        <v>5095.1000000000004</v>
      </c>
      <c r="L5290" s="31">
        <v>29.94</v>
      </c>
      <c r="M5290" s="31"/>
      <c r="N5290" s="33">
        <v>50385.49</v>
      </c>
      <c r="O5290" s="31">
        <v>0</v>
      </c>
    </row>
    <row r="5291" spans="1:15" x14ac:dyDescent="0.25">
      <c r="A5291" s="30">
        <v>19</v>
      </c>
      <c r="B5291" s="31" t="s">
        <v>31</v>
      </c>
      <c r="C5291" s="31" t="s">
        <v>32</v>
      </c>
      <c r="D5291" s="31">
        <v>6</v>
      </c>
      <c r="E5291" s="31">
        <v>6</v>
      </c>
      <c r="F5291" s="32">
        <v>45962</v>
      </c>
      <c r="G5291" s="33">
        <v>37255</v>
      </c>
      <c r="H5291" s="33">
        <v>36120</v>
      </c>
      <c r="I5291" s="31">
        <v>450</v>
      </c>
      <c r="J5291" s="33">
        <v>11988.35</v>
      </c>
      <c r="K5291" s="33">
        <v>2259.3000000000002</v>
      </c>
      <c r="L5291" s="31">
        <v>64</v>
      </c>
      <c r="M5291" s="31"/>
      <c r="N5291" s="33">
        <v>88136.65</v>
      </c>
      <c r="O5291" s="31">
        <v>-54.28</v>
      </c>
    </row>
    <row r="5292" spans="1:15" x14ac:dyDescent="0.25">
      <c r="A5292" s="30">
        <v>48</v>
      </c>
      <c r="B5292" s="31" t="s">
        <v>95</v>
      </c>
      <c r="C5292" s="31" t="s">
        <v>36</v>
      </c>
      <c r="D5292" s="31">
        <v>8</v>
      </c>
      <c r="E5292" s="31">
        <v>6</v>
      </c>
      <c r="F5292" s="32">
        <v>45962</v>
      </c>
      <c r="G5292" s="33">
        <v>104363.12</v>
      </c>
      <c r="H5292" s="33">
        <v>31875</v>
      </c>
      <c r="I5292" s="33">
        <v>3398</v>
      </c>
      <c r="J5292" s="33">
        <v>25072.2</v>
      </c>
      <c r="K5292" s="33">
        <v>11218.51</v>
      </c>
      <c r="L5292" s="33">
        <v>5087.82</v>
      </c>
      <c r="M5292" s="33"/>
      <c r="N5292" s="33">
        <v>181014.65</v>
      </c>
      <c r="O5292" s="31">
        <v>-536</v>
      </c>
    </row>
    <row r="5293" spans="1:15" x14ac:dyDescent="0.25">
      <c r="A5293" s="30">
        <v>169</v>
      </c>
      <c r="B5293" s="31" t="s">
        <v>157</v>
      </c>
      <c r="C5293" s="31" t="s">
        <v>38</v>
      </c>
      <c r="D5293" s="31">
        <v>7</v>
      </c>
      <c r="E5293" s="31">
        <v>6</v>
      </c>
      <c r="F5293" s="32">
        <v>45962</v>
      </c>
      <c r="G5293" s="33">
        <v>21403.22</v>
      </c>
      <c r="H5293" s="33">
        <v>1126</v>
      </c>
      <c r="I5293" s="31">
        <v>587.1</v>
      </c>
      <c r="J5293" s="33">
        <v>8034.86</v>
      </c>
      <c r="K5293" s="33">
        <v>2679.24</v>
      </c>
      <c r="L5293" s="31">
        <v>335.83</v>
      </c>
      <c r="M5293" s="31"/>
      <c r="N5293" s="33">
        <v>34166.25</v>
      </c>
      <c r="O5293" s="31">
        <v>0</v>
      </c>
    </row>
    <row r="5294" spans="1:15" x14ac:dyDescent="0.25">
      <c r="A5294" s="30">
        <v>139</v>
      </c>
      <c r="B5294" s="31" t="s">
        <v>139</v>
      </c>
      <c r="C5294" s="31" t="s">
        <v>38</v>
      </c>
      <c r="D5294" s="31">
        <v>9</v>
      </c>
      <c r="E5294" s="31">
        <v>7</v>
      </c>
      <c r="F5294" s="32">
        <v>45962</v>
      </c>
      <c r="G5294" s="33">
        <v>9169.5499999999993</v>
      </c>
      <c r="H5294" s="31">
        <v>0</v>
      </c>
      <c r="I5294" s="31">
        <v>0</v>
      </c>
      <c r="J5294" s="33">
        <v>9009.26</v>
      </c>
      <c r="K5294" s="33">
        <v>15149.84</v>
      </c>
      <c r="L5294" s="31">
        <v>155</v>
      </c>
      <c r="M5294" s="31"/>
      <c r="N5294" s="33">
        <v>33483.65</v>
      </c>
      <c r="O5294" s="31">
        <v>0</v>
      </c>
    </row>
    <row r="5295" spans="1:15" x14ac:dyDescent="0.25">
      <c r="A5295" s="30">
        <v>14</v>
      </c>
      <c r="B5295" s="31" t="s">
        <v>24</v>
      </c>
      <c r="C5295" s="31" t="s">
        <v>15</v>
      </c>
      <c r="D5295" s="31">
        <v>6</v>
      </c>
      <c r="E5295" s="31">
        <v>4.5</v>
      </c>
      <c r="F5295" s="32">
        <v>45962</v>
      </c>
      <c r="G5295" s="33">
        <v>29383.26</v>
      </c>
      <c r="H5295" s="33">
        <v>1020</v>
      </c>
      <c r="I5295" s="33">
        <v>1178.33</v>
      </c>
      <c r="J5295" s="33">
        <v>13202.15</v>
      </c>
      <c r="K5295" s="33">
        <v>3292.64</v>
      </c>
      <c r="L5295" s="33">
        <v>2542.85</v>
      </c>
      <c r="M5295" s="33"/>
      <c r="N5295" s="33">
        <v>50619.23</v>
      </c>
      <c r="O5295" s="31">
        <v>-84.66</v>
      </c>
    </row>
    <row r="5296" spans="1:15" x14ac:dyDescent="0.25">
      <c r="A5296" s="30">
        <v>64</v>
      </c>
      <c r="B5296" s="31" t="s">
        <v>70</v>
      </c>
      <c r="C5296" s="31" t="s">
        <v>32</v>
      </c>
      <c r="D5296" s="31">
        <v>9</v>
      </c>
      <c r="E5296" s="31">
        <v>6</v>
      </c>
      <c r="F5296" s="32">
        <v>45962</v>
      </c>
      <c r="G5296" s="33">
        <v>80365.149999999994</v>
      </c>
      <c r="H5296" s="33">
        <v>5649</v>
      </c>
      <c r="I5296" s="33">
        <v>2949</v>
      </c>
      <c r="J5296" s="33">
        <v>32812.199999999997</v>
      </c>
      <c r="K5296" s="33">
        <v>4462.6099999999997</v>
      </c>
      <c r="L5296" s="31">
        <v>167.91</v>
      </c>
      <c r="M5296" s="31"/>
      <c r="N5296" s="33">
        <v>126405.87</v>
      </c>
      <c r="O5296" s="33">
        <v>-1222.52</v>
      </c>
    </row>
    <row r="5297" spans="1:15" x14ac:dyDescent="0.25">
      <c r="A5297" s="30">
        <v>89</v>
      </c>
      <c r="B5297" s="31" t="s">
        <v>83</v>
      </c>
      <c r="C5297" s="31" t="s">
        <v>32</v>
      </c>
      <c r="D5297" s="31">
        <v>9</v>
      </c>
      <c r="E5297" s="31">
        <v>6</v>
      </c>
      <c r="F5297" s="32">
        <v>45962</v>
      </c>
      <c r="G5297" s="33">
        <v>71637.84</v>
      </c>
      <c r="H5297" s="31">
        <v>831</v>
      </c>
      <c r="I5297" s="31">
        <v>0</v>
      </c>
      <c r="J5297" s="33">
        <v>28962.35</v>
      </c>
      <c r="K5297" s="33">
        <v>4282.2299999999996</v>
      </c>
      <c r="L5297" s="31">
        <v>330</v>
      </c>
      <c r="M5297" s="31"/>
      <c r="N5297" s="33">
        <v>106043.42</v>
      </c>
      <c r="O5297" s="31">
        <v>-346.05</v>
      </c>
    </row>
    <row r="5298" spans="1:15" x14ac:dyDescent="0.25">
      <c r="A5298" s="30">
        <v>138</v>
      </c>
      <c r="B5298" s="31" t="s">
        <v>159</v>
      </c>
      <c r="C5298" s="31" t="s">
        <v>105</v>
      </c>
      <c r="D5298" s="31">
        <v>7</v>
      </c>
      <c r="E5298" s="31">
        <v>7</v>
      </c>
      <c r="F5298" s="32">
        <v>45962</v>
      </c>
      <c r="G5298" s="33">
        <v>19018.919999999998</v>
      </c>
      <c r="H5298" s="33">
        <v>1000</v>
      </c>
      <c r="I5298" s="31">
        <v>0</v>
      </c>
      <c r="J5298" s="33">
        <v>11586.68</v>
      </c>
      <c r="K5298" s="33">
        <v>3383.64</v>
      </c>
      <c r="L5298" s="31">
        <v>0</v>
      </c>
      <c r="M5298" s="31"/>
      <c r="N5298" s="33">
        <v>34989.24</v>
      </c>
      <c r="O5298" s="31">
        <v>-100</v>
      </c>
    </row>
    <row r="5299" spans="1:15" x14ac:dyDescent="0.25">
      <c r="A5299" s="30">
        <v>36</v>
      </c>
      <c r="B5299" s="31" t="s">
        <v>52</v>
      </c>
      <c r="C5299" s="31" t="s">
        <v>15</v>
      </c>
      <c r="D5299" s="31">
        <v>7</v>
      </c>
      <c r="E5299" s="31">
        <v>6</v>
      </c>
      <c r="F5299" s="32">
        <v>45962</v>
      </c>
      <c r="G5299" s="33">
        <v>52839.78</v>
      </c>
      <c r="H5299" s="33">
        <v>5360</v>
      </c>
      <c r="I5299" s="33">
        <v>6600</v>
      </c>
      <c r="J5299" s="33">
        <v>19668.22</v>
      </c>
      <c r="K5299" s="33">
        <v>3739</v>
      </c>
      <c r="L5299" s="31">
        <v>40</v>
      </c>
      <c r="M5299" s="31"/>
      <c r="N5299" s="33">
        <v>88247</v>
      </c>
      <c r="O5299" s="31">
        <v>-187.37</v>
      </c>
    </row>
    <row r="5300" spans="1:15" x14ac:dyDescent="0.25">
      <c r="A5300" s="30">
        <v>121</v>
      </c>
      <c r="B5300" s="31" t="s">
        <v>116</v>
      </c>
      <c r="C5300" s="31" t="s">
        <v>15</v>
      </c>
      <c r="D5300" s="31">
        <v>7</v>
      </c>
      <c r="E5300" s="31">
        <v>7</v>
      </c>
      <c r="F5300" s="32">
        <v>45962</v>
      </c>
      <c r="G5300" s="33">
        <v>21842.86</v>
      </c>
      <c r="H5300" s="33">
        <v>5700</v>
      </c>
      <c r="I5300" s="33">
        <v>1285</v>
      </c>
      <c r="J5300" s="33">
        <v>8695.9599999999991</v>
      </c>
      <c r="K5300" s="33">
        <v>2748.43</v>
      </c>
      <c r="L5300" s="31">
        <v>20</v>
      </c>
      <c r="M5300" s="31"/>
      <c r="N5300" s="33">
        <v>40292.25</v>
      </c>
      <c r="O5300" s="31">
        <v>-121.62</v>
      </c>
    </row>
    <row r="5301" spans="1:15" x14ac:dyDescent="0.25">
      <c r="A5301" s="30">
        <v>105</v>
      </c>
      <c r="B5301" s="31" t="s">
        <v>146</v>
      </c>
      <c r="C5301" s="31" t="s">
        <v>15</v>
      </c>
      <c r="D5301" s="31">
        <v>12</v>
      </c>
      <c r="E5301" s="31">
        <v>6</v>
      </c>
      <c r="F5301" s="32">
        <v>45962</v>
      </c>
      <c r="G5301" s="33">
        <v>17721.650000000001</v>
      </c>
      <c r="H5301" s="31">
        <v>633</v>
      </c>
      <c r="I5301" s="31">
        <v>0</v>
      </c>
      <c r="J5301" s="33">
        <v>8829.18</v>
      </c>
      <c r="K5301" s="33">
        <v>2812.9</v>
      </c>
      <c r="L5301" s="31">
        <v>0</v>
      </c>
      <c r="M5301" s="31"/>
      <c r="N5301" s="33">
        <v>29996.73</v>
      </c>
      <c r="O5301" s="31">
        <v>0</v>
      </c>
    </row>
    <row r="5302" spans="1:15" x14ac:dyDescent="0.25">
      <c r="A5302" s="30">
        <v>90</v>
      </c>
      <c r="B5302" s="31" t="s">
        <v>90</v>
      </c>
      <c r="C5302" s="31" t="s">
        <v>38</v>
      </c>
      <c r="D5302" s="31">
        <v>6</v>
      </c>
      <c r="E5302" s="31">
        <v>7</v>
      </c>
      <c r="F5302" s="32">
        <v>45962</v>
      </c>
      <c r="G5302" s="33">
        <v>36628.85</v>
      </c>
      <c r="H5302" s="33">
        <v>2895</v>
      </c>
      <c r="I5302" s="31">
        <v>432.29</v>
      </c>
      <c r="J5302" s="33">
        <v>15302.94</v>
      </c>
      <c r="K5302" s="33">
        <v>5979.4</v>
      </c>
      <c r="L5302" s="31">
        <v>87.5</v>
      </c>
      <c r="M5302" s="31"/>
      <c r="N5302" s="33">
        <v>61325.98</v>
      </c>
      <c r="O5302" s="31">
        <v>0</v>
      </c>
    </row>
    <row r="5303" spans="1:15" x14ac:dyDescent="0.25">
      <c r="A5303" s="30">
        <v>27</v>
      </c>
      <c r="B5303" s="31" t="s">
        <v>42</v>
      </c>
      <c r="C5303" s="31" t="s">
        <v>15</v>
      </c>
      <c r="D5303" s="31">
        <v>6</v>
      </c>
      <c r="E5303" s="31">
        <v>6</v>
      </c>
      <c r="F5303" s="32">
        <v>45962</v>
      </c>
      <c r="G5303" s="33">
        <v>55603.25</v>
      </c>
      <c r="H5303" s="33">
        <v>67475</v>
      </c>
      <c r="I5303" s="31">
        <v>180</v>
      </c>
      <c r="J5303" s="33">
        <v>25192.1</v>
      </c>
      <c r="K5303" s="33">
        <v>3913</v>
      </c>
      <c r="L5303" s="31">
        <v>74.92</v>
      </c>
      <c r="M5303" s="31"/>
      <c r="N5303" s="33">
        <v>152438.26999999999</v>
      </c>
      <c r="O5303" s="33">
        <v>-1024.17</v>
      </c>
    </row>
    <row r="5304" spans="1:15" x14ac:dyDescent="0.25">
      <c r="A5304" s="30">
        <v>117</v>
      </c>
      <c r="B5304" s="31" t="s">
        <v>89</v>
      </c>
      <c r="C5304" s="31" t="s">
        <v>15</v>
      </c>
      <c r="D5304" s="31">
        <v>5</v>
      </c>
      <c r="E5304" s="31">
        <v>7</v>
      </c>
      <c r="F5304" s="32">
        <v>45962</v>
      </c>
      <c r="G5304" s="33">
        <v>16560.89</v>
      </c>
      <c r="H5304" s="33">
        <v>2100</v>
      </c>
      <c r="I5304" s="31">
        <v>80</v>
      </c>
      <c r="J5304" s="33">
        <v>11286.48</v>
      </c>
      <c r="K5304" s="33">
        <v>5558.84</v>
      </c>
      <c r="L5304" s="31">
        <v>50</v>
      </c>
      <c r="M5304" s="31"/>
      <c r="N5304" s="33">
        <v>35636.21</v>
      </c>
      <c r="O5304" s="31">
        <v>28</v>
      </c>
    </row>
    <row r="5305" spans="1:15" x14ac:dyDescent="0.25">
      <c r="A5305" s="30">
        <v>99</v>
      </c>
      <c r="B5305" s="31" t="s">
        <v>85</v>
      </c>
      <c r="C5305" s="31" t="s">
        <v>15</v>
      </c>
      <c r="D5305" s="31">
        <v>8</v>
      </c>
      <c r="E5305" s="31">
        <v>6</v>
      </c>
      <c r="F5305" s="32">
        <v>45962</v>
      </c>
      <c r="G5305" s="33">
        <v>51748.75</v>
      </c>
      <c r="H5305" s="33">
        <v>18178</v>
      </c>
      <c r="I5305" s="31">
        <v>165</v>
      </c>
      <c r="J5305" s="33">
        <v>30920.94</v>
      </c>
      <c r="K5305" s="33">
        <v>5972.7</v>
      </c>
      <c r="L5305" s="31">
        <v>597.47</v>
      </c>
      <c r="M5305" s="31"/>
      <c r="N5305" s="33">
        <v>107582.86</v>
      </c>
      <c r="O5305" s="31">
        <v>-327.41000000000003</v>
      </c>
    </row>
    <row r="5306" spans="1:15" x14ac:dyDescent="0.25">
      <c r="A5306" s="30">
        <v>35</v>
      </c>
      <c r="B5306" s="31" t="s">
        <v>61</v>
      </c>
      <c r="C5306" s="31" t="s">
        <v>15</v>
      </c>
      <c r="D5306" s="31">
        <v>9</v>
      </c>
      <c r="E5306" s="31">
        <v>6</v>
      </c>
      <c r="F5306" s="32">
        <v>45962</v>
      </c>
      <c r="G5306" s="33">
        <v>39867.129999999997</v>
      </c>
      <c r="H5306" s="33">
        <v>18780</v>
      </c>
      <c r="I5306" s="31">
        <v>0</v>
      </c>
      <c r="J5306" s="33">
        <v>18492.060000000001</v>
      </c>
      <c r="K5306" s="33">
        <v>5950.86</v>
      </c>
      <c r="L5306" s="31">
        <v>126</v>
      </c>
      <c r="M5306" s="31"/>
      <c r="N5306" s="33">
        <v>83216.05</v>
      </c>
      <c r="O5306" s="31">
        <v>-147.69999999999999</v>
      </c>
    </row>
    <row r="5307" spans="1:15" x14ac:dyDescent="0.25">
      <c r="A5307" s="30">
        <v>12</v>
      </c>
      <c r="B5307" s="31" t="s">
        <v>23</v>
      </c>
      <c r="C5307" s="31" t="s">
        <v>15</v>
      </c>
      <c r="D5307" s="31">
        <v>6</v>
      </c>
      <c r="E5307" s="31">
        <v>6</v>
      </c>
      <c r="F5307" s="32">
        <v>45962</v>
      </c>
      <c r="G5307" s="33">
        <v>26279.34</v>
      </c>
      <c r="H5307" s="33">
        <v>3945</v>
      </c>
      <c r="I5307" s="31">
        <v>0</v>
      </c>
      <c r="J5307" s="33">
        <v>13236.88</v>
      </c>
      <c r="K5307" s="33">
        <v>1771.7</v>
      </c>
      <c r="L5307" s="31">
        <v>91.5</v>
      </c>
      <c r="M5307" s="31"/>
      <c r="N5307" s="33">
        <v>45324.42</v>
      </c>
      <c r="O5307" s="31">
        <v>-326.69</v>
      </c>
    </row>
    <row r="5308" spans="1:15" x14ac:dyDescent="0.25">
      <c r="A5308" s="30">
        <v>8</v>
      </c>
      <c r="B5308" s="31" t="s">
        <v>18</v>
      </c>
      <c r="C5308" s="31" t="s">
        <v>15</v>
      </c>
      <c r="D5308" s="31">
        <v>6</v>
      </c>
      <c r="E5308" s="31">
        <v>6</v>
      </c>
      <c r="F5308" s="32">
        <v>45962</v>
      </c>
      <c r="G5308" s="33">
        <v>38333.35</v>
      </c>
      <c r="H5308" s="33">
        <v>6909.77</v>
      </c>
      <c r="I5308" s="33">
        <v>1045</v>
      </c>
      <c r="J5308" s="33">
        <v>33777.71</v>
      </c>
      <c r="K5308" s="33">
        <v>4037.49</v>
      </c>
      <c r="L5308" s="31">
        <v>147.56</v>
      </c>
      <c r="M5308" s="31"/>
      <c r="N5308" s="33">
        <v>84250.880000000005</v>
      </c>
      <c r="O5308" s="31">
        <v>-598.28</v>
      </c>
    </row>
    <row r="5309" spans="1:15" x14ac:dyDescent="0.25">
      <c r="A5309" s="30">
        <v>59</v>
      </c>
      <c r="B5309" s="31" t="s">
        <v>144</v>
      </c>
      <c r="C5309" s="31" t="s">
        <v>15</v>
      </c>
      <c r="D5309" s="31">
        <v>8</v>
      </c>
      <c r="E5309" s="31">
        <v>7</v>
      </c>
      <c r="F5309" s="32">
        <v>45962</v>
      </c>
      <c r="G5309" s="33">
        <v>38233.300000000003</v>
      </c>
      <c r="H5309" s="31">
        <v>0</v>
      </c>
      <c r="I5309" s="31">
        <v>430</v>
      </c>
      <c r="J5309" s="33">
        <v>15387.26</v>
      </c>
      <c r="K5309" s="33">
        <v>5317.35</v>
      </c>
      <c r="L5309" s="31">
        <v>82.51</v>
      </c>
      <c r="M5309" s="31"/>
      <c r="N5309" s="33">
        <v>59450.42</v>
      </c>
      <c r="O5309" s="31">
        <v>-346.31</v>
      </c>
    </row>
    <row r="5310" spans="1:15" x14ac:dyDescent="0.25">
      <c r="A5310" s="30">
        <v>97</v>
      </c>
      <c r="B5310" s="31" t="s">
        <v>96</v>
      </c>
      <c r="C5310" s="31" t="s">
        <v>15</v>
      </c>
      <c r="D5310" s="31">
        <v>8</v>
      </c>
      <c r="E5310" s="31">
        <v>7</v>
      </c>
      <c r="F5310" s="32">
        <v>45962</v>
      </c>
      <c r="G5310" s="33">
        <v>41967.53</v>
      </c>
      <c r="H5310" s="33">
        <v>9375</v>
      </c>
      <c r="I5310" s="33">
        <v>1196.5</v>
      </c>
      <c r="J5310" s="33">
        <v>21075.84</v>
      </c>
      <c r="K5310" s="33">
        <v>4338.29</v>
      </c>
      <c r="L5310" s="31">
        <v>76.150000000000006</v>
      </c>
      <c r="M5310" s="31"/>
      <c r="N5310" s="33">
        <v>78029.31</v>
      </c>
      <c r="O5310" s="31">
        <v>-168.71</v>
      </c>
    </row>
    <row r="5311" spans="1:15" x14ac:dyDescent="0.25">
      <c r="A5311" s="30">
        <v>41</v>
      </c>
      <c r="B5311" s="31" t="s">
        <v>50</v>
      </c>
      <c r="C5311" s="31" t="s">
        <v>38</v>
      </c>
      <c r="D5311" s="31">
        <v>5</v>
      </c>
      <c r="E5311" s="31">
        <v>6</v>
      </c>
      <c r="F5311" s="32">
        <v>45962</v>
      </c>
      <c r="G5311" s="33">
        <v>22606.55</v>
      </c>
      <c r="H5311" s="33">
        <v>10560</v>
      </c>
      <c r="I5311" s="31">
        <v>769.99</v>
      </c>
      <c r="J5311" s="33">
        <v>10555.98</v>
      </c>
      <c r="K5311" s="33">
        <v>2174.44</v>
      </c>
      <c r="L5311" s="31">
        <v>304.29000000000002</v>
      </c>
      <c r="M5311" s="31"/>
      <c r="N5311" s="33">
        <v>46971.25</v>
      </c>
      <c r="O5311" s="31">
        <v>0</v>
      </c>
    </row>
    <row r="5312" spans="1:15" x14ac:dyDescent="0.25">
      <c r="A5312" s="30">
        <v>119</v>
      </c>
      <c r="B5312" s="31" t="s">
        <v>131</v>
      </c>
      <c r="C5312" s="31" t="s">
        <v>15</v>
      </c>
      <c r="D5312" s="31">
        <v>7</v>
      </c>
      <c r="E5312" s="31">
        <v>7</v>
      </c>
      <c r="F5312" s="32">
        <v>45962</v>
      </c>
      <c r="G5312" s="33">
        <v>45028.55</v>
      </c>
      <c r="H5312" s="33">
        <v>42560</v>
      </c>
      <c r="I5312" s="33">
        <v>1250</v>
      </c>
      <c r="J5312" s="33">
        <v>18049.96</v>
      </c>
      <c r="K5312" s="33">
        <v>3868</v>
      </c>
      <c r="L5312" s="31">
        <v>165</v>
      </c>
      <c r="M5312" s="31"/>
      <c r="N5312" s="33">
        <v>110921.51</v>
      </c>
      <c r="O5312" s="31">
        <v>-640</v>
      </c>
    </row>
    <row r="5313" spans="1:15" x14ac:dyDescent="0.25">
      <c r="A5313" s="30">
        <v>78</v>
      </c>
      <c r="B5313" s="31" t="s">
        <v>151</v>
      </c>
      <c r="C5313" s="31" t="s">
        <v>15</v>
      </c>
      <c r="D5313" s="31">
        <v>7</v>
      </c>
      <c r="E5313" s="31">
        <v>6</v>
      </c>
      <c r="F5313" s="32">
        <v>45962</v>
      </c>
      <c r="G5313" s="33">
        <v>12041.98</v>
      </c>
      <c r="H5313" s="31">
        <v>0</v>
      </c>
      <c r="I5313" s="31">
        <v>625</v>
      </c>
      <c r="J5313" s="33">
        <v>4964.42</v>
      </c>
      <c r="K5313" s="31">
        <v>686.25</v>
      </c>
      <c r="L5313" s="31">
        <v>171.91</v>
      </c>
      <c r="M5313" s="31"/>
      <c r="N5313" s="33">
        <v>18489.560000000001</v>
      </c>
      <c r="O5313" s="31">
        <v>0</v>
      </c>
    </row>
    <row r="5314" spans="1:15" x14ac:dyDescent="0.25">
      <c r="A5314" s="30">
        <v>55</v>
      </c>
      <c r="B5314" s="31" t="s">
        <v>118</v>
      </c>
      <c r="C5314" s="31" t="s">
        <v>36</v>
      </c>
      <c r="D5314" s="31">
        <v>10</v>
      </c>
      <c r="E5314" s="31">
        <v>6</v>
      </c>
      <c r="F5314" s="32">
        <v>45962</v>
      </c>
      <c r="G5314" s="33">
        <v>47406.51</v>
      </c>
      <c r="H5314" s="31">
        <v>0</v>
      </c>
      <c r="I5314" s="31">
        <v>0</v>
      </c>
      <c r="J5314" s="33">
        <v>11028.09</v>
      </c>
      <c r="K5314" s="33">
        <v>8039.1</v>
      </c>
      <c r="L5314" s="31">
        <v>251.41</v>
      </c>
      <c r="M5314" s="31"/>
      <c r="N5314" s="33">
        <v>66725.11</v>
      </c>
      <c r="O5314" s="31">
        <v>-450</v>
      </c>
    </row>
    <row r="5315" spans="1:15" x14ac:dyDescent="0.25">
      <c r="A5315" s="30">
        <v>94</v>
      </c>
      <c r="B5315" s="31" t="s">
        <v>124</v>
      </c>
      <c r="C5315" s="31" t="s">
        <v>38</v>
      </c>
      <c r="D5315" s="31">
        <v>7</v>
      </c>
      <c r="E5315" s="31">
        <v>7</v>
      </c>
      <c r="F5315" s="32">
        <v>45962</v>
      </c>
      <c r="G5315" s="33">
        <v>23317.55</v>
      </c>
      <c r="H5315" s="31">
        <v>300</v>
      </c>
      <c r="I5315" s="31">
        <v>920</v>
      </c>
      <c r="J5315" s="33">
        <v>8026.47</v>
      </c>
      <c r="K5315" s="33">
        <v>2052.5100000000002</v>
      </c>
      <c r="L5315" s="31">
        <v>153</v>
      </c>
      <c r="M5315" s="31"/>
      <c r="N5315" s="33">
        <v>34769.53</v>
      </c>
      <c r="O5315" s="31">
        <v>-952.25</v>
      </c>
    </row>
    <row r="5316" spans="1:15" x14ac:dyDescent="0.25">
      <c r="A5316" s="30">
        <v>128</v>
      </c>
      <c r="B5316" s="31" t="s">
        <v>111</v>
      </c>
      <c r="C5316" s="31" t="s">
        <v>15</v>
      </c>
      <c r="D5316" s="31">
        <v>7</v>
      </c>
      <c r="E5316" s="31">
        <v>6</v>
      </c>
      <c r="F5316" s="32">
        <v>45962</v>
      </c>
      <c r="G5316" s="33">
        <v>39020.199999999997</v>
      </c>
      <c r="H5316" s="33">
        <v>10547.5</v>
      </c>
      <c r="I5316" s="31">
        <v>0</v>
      </c>
      <c r="J5316" s="33">
        <v>14723.5</v>
      </c>
      <c r="K5316" s="33">
        <v>4969.1499999999996</v>
      </c>
      <c r="L5316" s="31">
        <v>59.98</v>
      </c>
      <c r="M5316" s="31"/>
      <c r="N5316" s="33">
        <v>69320.33</v>
      </c>
      <c r="O5316" s="31">
        <v>-933.87</v>
      </c>
    </row>
    <row r="5317" spans="1:15" x14ac:dyDescent="0.25">
      <c r="A5317" s="30">
        <v>60</v>
      </c>
      <c r="B5317" s="31" t="s">
        <v>67</v>
      </c>
      <c r="C5317" s="31" t="s">
        <v>15</v>
      </c>
      <c r="D5317" s="31">
        <v>7</v>
      </c>
      <c r="E5317" s="31">
        <v>6</v>
      </c>
      <c r="F5317" s="32">
        <v>45962</v>
      </c>
      <c r="G5317" s="33">
        <v>61677.5</v>
      </c>
      <c r="H5317" s="33">
        <v>12175</v>
      </c>
      <c r="I5317" s="31">
        <v>800</v>
      </c>
      <c r="J5317" s="33">
        <v>26874</v>
      </c>
      <c r="K5317" s="33">
        <v>4279</v>
      </c>
      <c r="L5317" s="31">
        <v>431.81</v>
      </c>
      <c r="M5317" s="31"/>
      <c r="N5317" s="33">
        <v>106237.31</v>
      </c>
      <c r="O5317" s="31">
        <v>-401.76</v>
      </c>
    </row>
    <row r="5318" spans="1:15" x14ac:dyDescent="0.25">
      <c r="A5318" s="30">
        <v>17</v>
      </c>
      <c r="B5318" s="31" t="s">
        <v>28</v>
      </c>
      <c r="C5318" s="31" t="s">
        <v>15</v>
      </c>
      <c r="D5318" s="31">
        <v>7</v>
      </c>
      <c r="E5318" s="31">
        <v>6</v>
      </c>
      <c r="F5318" s="32">
        <v>45962</v>
      </c>
      <c r="G5318" s="33">
        <v>36011.800000000003</v>
      </c>
      <c r="H5318" s="33">
        <v>8533.9500000000007</v>
      </c>
      <c r="I5318" s="33">
        <v>2025</v>
      </c>
      <c r="J5318" s="33">
        <v>15257.62</v>
      </c>
      <c r="K5318" s="33">
        <v>4656.42</v>
      </c>
      <c r="L5318" s="31">
        <v>366.75</v>
      </c>
      <c r="M5318" s="31"/>
      <c r="N5318" s="33">
        <v>66851.539999999994</v>
      </c>
      <c r="O5318" s="31">
        <v>-387.98</v>
      </c>
    </row>
    <row r="5319" spans="1:15" x14ac:dyDescent="0.25">
      <c r="A5319" s="30">
        <v>66</v>
      </c>
      <c r="B5319" s="31" t="s">
        <v>138</v>
      </c>
      <c r="C5319" s="31" t="s">
        <v>32</v>
      </c>
      <c r="D5319" s="31">
        <v>8</v>
      </c>
      <c r="E5319" s="31">
        <v>7</v>
      </c>
      <c r="F5319" s="32">
        <v>45962</v>
      </c>
      <c r="G5319" s="33">
        <v>75479.820000000007</v>
      </c>
      <c r="H5319" s="31">
        <v>0</v>
      </c>
      <c r="I5319" s="33">
        <v>1145</v>
      </c>
      <c r="J5319" s="33">
        <v>70660.240000000005</v>
      </c>
      <c r="K5319" s="33">
        <v>23581.21</v>
      </c>
      <c r="L5319" s="31">
        <v>162</v>
      </c>
      <c r="M5319" s="31"/>
      <c r="N5319" s="33">
        <v>171028.27</v>
      </c>
      <c r="O5319" s="31">
        <v>-165</v>
      </c>
    </row>
    <row r="5320" spans="1:15" x14ac:dyDescent="0.25">
      <c r="A5320" s="30">
        <v>40</v>
      </c>
      <c r="B5320" s="31" t="s">
        <v>57</v>
      </c>
      <c r="C5320" s="31" t="s">
        <v>32</v>
      </c>
      <c r="D5320" s="31">
        <v>7</v>
      </c>
      <c r="E5320" s="31">
        <v>6</v>
      </c>
      <c r="F5320" s="32">
        <v>45962</v>
      </c>
      <c r="G5320" s="33">
        <v>75250.34</v>
      </c>
      <c r="H5320" s="33">
        <v>7100</v>
      </c>
      <c r="I5320" s="31">
        <v>0</v>
      </c>
      <c r="J5320" s="33">
        <v>36096.449999999997</v>
      </c>
      <c r="K5320" s="33">
        <v>5664.95</v>
      </c>
      <c r="L5320" s="31">
        <v>103.6</v>
      </c>
      <c r="M5320" s="31"/>
      <c r="N5320" s="33">
        <v>124215.34</v>
      </c>
      <c r="O5320" s="33">
        <v>1340</v>
      </c>
    </row>
    <row r="5321" spans="1:15" ht="30" x14ac:dyDescent="0.25">
      <c r="A5321" s="30">
        <v>109</v>
      </c>
      <c r="B5321" s="31" t="s">
        <v>99</v>
      </c>
      <c r="C5321" s="31" t="s">
        <v>20</v>
      </c>
      <c r="D5321" s="31">
        <v>7</v>
      </c>
      <c r="E5321" s="31">
        <v>6</v>
      </c>
      <c r="F5321" s="32">
        <v>45962</v>
      </c>
      <c r="G5321" s="33">
        <v>42323.17</v>
      </c>
      <c r="H5321" s="33">
        <v>2475</v>
      </c>
      <c r="I5321" s="31">
        <v>320</v>
      </c>
      <c r="J5321" s="33">
        <v>16157.84</v>
      </c>
      <c r="K5321" s="33">
        <v>2974.39</v>
      </c>
      <c r="L5321" s="31">
        <v>14</v>
      </c>
      <c r="M5321" s="31"/>
      <c r="N5321" s="33">
        <v>64264.4</v>
      </c>
      <c r="O5321" s="31">
        <v>-242.16</v>
      </c>
    </row>
    <row r="5322" spans="1:15" x14ac:dyDescent="0.25">
      <c r="A5322" s="30">
        <v>21</v>
      </c>
      <c r="B5322" s="31" t="s">
        <v>33</v>
      </c>
      <c r="C5322" s="31" t="s">
        <v>15</v>
      </c>
      <c r="D5322" s="31">
        <v>6</v>
      </c>
      <c r="E5322" s="31">
        <v>6</v>
      </c>
      <c r="F5322" s="32">
        <v>45962</v>
      </c>
      <c r="G5322" s="33">
        <v>53554.25</v>
      </c>
      <c r="H5322" s="33">
        <v>19380</v>
      </c>
      <c r="I5322" s="33">
        <v>1110</v>
      </c>
      <c r="J5322" s="33">
        <v>23604.53</v>
      </c>
      <c r="K5322" s="33">
        <v>4523.3999999999996</v>
      </c>
      <c r="L5322" s="31">
        <v>543.54</v>
      </c>
      <c r="M5322" s="31"/>
      <c r="N5322" s="33">
        <v>102715.72</v>
      </c>
      <c r="O5322" s="31">
        <v>-334.97</v>
      </c>
    </row>
    <row r="5323" spans="1:15" x14ac:dyDescent="0.25">
      <c r="A5323" s="30">
        <v>20</v>
      </c>
      <c r="B5323" s="31" t="s">
        <v>30</v>
      </c>
      <c r="C5323" s="31" t="s">
        <v>15</v>
      </c>
      <c r="D5323" s="31">
        <v>6</v>
      </c>
      <c r="E5323" s="31">
        <v>4.5</v>
      </c>
      <c r="F5323" s="32">
        <v>45962</v>
      </c>
      <c r="G5323" s="33">
        <v>24529.919999999998</v>
      </c>
      <c r="H5323" s="33">
        <v>1020</v>
      </c>
      <c r="I5323" s="31">
        <v>100</v>
      </c>
      <c r="J5323" s="33">
        <v>12170.5</v>
      </c>
      <c r="K5323" s="33">
        <v>2545.5</v>
      </c>
      <c r="L5323" s="33">
        <v>1853.91</v>
      </c>
      <c r="M5323" s="33"/>
      <c r="N5323" s="33">
        <v>42219.83</v>
      </c>
      <c r="O5323" s="31">
        <v>-72.44</v>
      </c>
    </row>
    <row r="5324" spans="1:15" x14ac:dyDescent="0.25">
      <c r="A5324" s="30">
        <v>160</v>
      </c>
      <c r="B5324" s="31" t="s">
        <v>158</v>
      </c>
      <c r="C5324" s="31" t="s">
        <v>38</v>
      </c>
      <c r="D5324" s="31">
        <v>7</v>
      </c>
      <c r="E5324" s="31">
        <v>7</v>
      </c>
      <c r="F5324" s="32">
        <v>45962</v>
      </c>
      <c r="G5324" s="33">
        <v>14954.24</v>
      </c>
      <c r="H5324" s="31">
        <v>0</v>
      </c>
      <c r="I5324" s="31">
        <v>0</v>
      </c>
      <c r="J5324" s="33">
        <v>4490.95</v>
      </c>
      <c r="K5324" s="33">
        <v>1153</v>
      </c>
      <c r="L5324" s="31">
        <v>20</v>
      </c>
      <c r="M5324" s="31"/>
      <c r="N5324" s="33">
        <v>20618.189999999999</v>
      </c>
      <c r="O5324" s="31">
        <v>0</v>
      </c>
    </row>
    <row r="5325" spans="1:15" x14ac:dyDescent="0.25">
      <c r="A5325" s="30">
        <v>118</v>
      </c>
      <c r="B5325" s="31" t="s">
        <v>102</v>
      </c>
      <c r="C5325" s="31" t="s">
        <v>15</v>
      </c>
      <c r="D5325" s="31">
        <v>8</v>
      </c>
      <c r="E5325" s="31">
        <v>7</v>
      </c>
      <c r="F5325" s="32">
        <v>45962</v>
      </c>
      <c r="G5325" s="33">
        <v>49419.63</v>
      </c>
      <c r="H5325" s="31">
        <v>640</v>
      </c>
      <c r="I5325" s="31">
        <v>0</v>
      </c>
      <c r="J5325" s="33">
        <v>19641.91</v>
      </c>
      <c r="K5325" s="33">
        <v>5759.57</v>
      </c>
      <c r="L5325" s="31">
        <v>29.86</v>
      </c>
      <c r="M5325" s="31"/>
      <c r="N5325" s="33">
        <v>75490.97</v>
      </c>
      <c r="O5325" s="31">
        <v>-681.74</v>
      </c>
    </row>
    <row r="5326" spans="1:15" x14ac:dyDescent="0.25">
      <c r="A5326" s="30">
        <v>22</v>
      </c>
      <c r="B5326" s="31" t="s">
        <v>34</v>
      </c>
      <c r="C5326" s="31" t="s">
        <v>15</v>
      </c>
      <c r="D5326" s="31">
        <v>6</v>
      </c>
      <c r="E5326" s="31">
        <v>4.5</v>
      </c>
      <c r="F5326" s="32">
        <v>45962</v>
      </c>
      <c r="G5326" s="33">
        <v>28372.77</v>
      </c>
      <c r="H5326" s="33">
        <v>1020</v>
      </c>
      <c r="I5326" s="31">
        <v>573.75</v>
      </c>
      <c r="J5326" s="33">
        <v>16153.4</v>
      </c>
      <c r="K5326" s="33">
        <v>2588.54</v>
      </c>
      <c r="L5326" s="31">
        <v>20</v>
      </c>
      <c r="M5326" s="31"/>
      <c r="N5326" s="33">
        <v>48728.46</v>
      </c>
      <c r="O5326" s="31">
        <v>0</v>
      </c>
    </row>
    <row r="5327" spans="1:15" x14ac:dyDescent="0.25">
      <c r="A5327" s="30">
        <v>110</v>
      </c>
      <c r="B5327" s="31" t="s">
        <v>148</v>
      </c>
      <c r="C5327" s="31" t="s">
        <v>38</v>
      </c>
      <c r="D5327" s="31">
        <v>7</v>
      </c>
      <c r="E5327" s="31">
        <v>7</v>
      </c>
      <c r="F5327" s="32">
        <v>45962</v>
      </c>
      <c r="G5327" s="33">
        <v>20176.41</v>
      </c>
      <c r="H5327" s="33">
        <v>1700</v>
      </c>
      <c r="I5327" s="31">
        <v>50</v>
      </c>
      <c r="J5327" s="33">
        <v>9162.01</v>
      </c>
      <c r="K5327" s="33">
        <v>6729.33</v>
      </c>
      <c r="L5327" s="31">
        <v>86.73</v>
      </c>
      <c r="M5327" s="31"/>
      <c r="N5327" s="33">
        <v>37904.480000000003</v>
      </c>
      <c r="O5327" s="31">
        <v>0</v>
      </c>
    </row>
    <row r="5328" spans="1:15" x14ac:dyDescent="0.25">
      <c r="A5328" s="30">
        <v>53</v>
      </c>
      <c r="B5328" s="31" t="s">
        <v>66</v>
      </c>
      <c r="C5328" s="31" t="s">
        <v>36</v>
      </c>
      <c r="D5328" s="31">
        <v>6</v>
      </c>
      <c r="E5328" s="31">
        <v>6</v>
      </c>
      <c r="F5328" s="32">
        <v>45962</v>
      </c>
      <c r="G5328" s="33">
        <v>29857.5</v>
      </c>
      <c r="H5328" s="33">
        <v>2375</v>
      </c>
      <c r="I5328" s="31">
        <v>245</v>
      </c>
      <c r="J5328" s="33">
        <v>16476.75</v>
      </c>
      <c r="K5328" s="33">
        <v>5134</v>
      </c>
      <c r="L5328" s="31">
        <v>0</v>
      </c>
      <c r="M5328" s="31"/>
      <c r="N5328" s="33">
        <v>54088.25</v>
      </c>
      <c r="O5328" s="31">
        <v>-240</v>
      </c>
    </row>
    <row r="5329" spans="1:15" x14ac:dyDescent="0.25">
      <c r="A5329" s="30">
        <v>150</v>
      </c>
      <c r="B5329" s="31" t="s">
        <v>153</v>
      </c>
      <c r="C5329" s="31" t="s">
        <v>15</v>
      </c>
      <c r="D5329" s="31">
        <v>8</v>
      </c>
      <c r="E5329" s="31">
        <v>7</v>
      </c>
      <c r="F5329" s="32">
        <v>45962</v>
      </c>
      <c r="G5329" s="33">
        <v>42311.24</v>
      </c>
      <c r="H5329" s="31">
        <v>0</v>
      </c>
      <c r="I5329" s="31">
        <v>0</v>
      </c>
      <c r="J5329" s="33">
        <v>20842.95</v>
      </c>
      <c r="K5329" s="33">
        <v>14687.84</v>
      </c>
      <c r="L5329" s="31">
        <v>170</v>
      </c>
      <c r="M5329" s="31"/>
      <c r="N5329" s="33">
        <v>78012.03</v>
      </c>
      <c r="O5329" s="31">
        <v>-148.61000000000001</v>
      </c>
    </row>
    <row r="5330" spans="1:15" x14ac:dyDescent="0.25">
      <c r="A5330" s="30">
        <v>32</v>
      </c>
      <c r="B5330" s="31" t="s">
        <v>49</v>
      </c>
      <c r="C5330" s="31" t="s">
        <v>15</v>
      </c>
      <c r="D5330" s="31">
        <v>7</v>
      </c>
      <c r="E5330" s="31">
        <v>7</v>
      </c>
      <c r="F5330" s="32">
        <v>45962</v>
      </c>
      <c r="G5330" s="33">
        <v>42531.47</v>
      </c>
      <c r="H5330" s="33">
        <v>15660</v>
      </c>
      <c r="I5330" s="31">
        <v>0</v>
      </c>
      <c r="J5330" s="33">
        <v>23326.33</v>
      </c>
      <c r="K5330" s="33">
        <v>3488.78</v>
      </c>
      <c r="L5330" s="31">
        <v>83.41</v>
      </c>
      <c r="M5330" s="31"/>
      <c r="N5330" s="33">
        <v>85089.99</v>
      </c>
      <c r="O5330" s="31">
        <v>-861.76</v>
      </c>
    </row>
    <row r="5331" spans="1:15" x14ac:dyDescent="0.25">
      <c r="A5331" s="30">
        <v>79</v>
      </c>
      <c r="B5331" s="31" t="s">
        <v>123</v>
      </c>
      <c r="C5331" s="31" t="s">
        <v>38</v>
      </c>
      <c r="D5331" s="31">
        <v>7</v>
      </c>
      <c r="E5331" s="31">
        <v>7</v>
      </c>
      <c r="F5331" s="32">
        <v>45962</v>
      </c>
      <c r="G5331" s="33">
        <v>34455.14</v>
      </c>
      <c r="H5331" s="33">
        <v>10416.5</v>
      </c>
      <c r="I5331" s="31">
        <v>0</v>
      </c>
      <c r="J5331" s="33">
        <v>10475.66</v>
      </c>
      <c r="K5331" s="33">
        <v>6331.14</v>
      </c>
      <c r="L5331" s="31">
        <v>85.45</v>
      </c>
      <c r="M5331" s="31"/>
      <c r="N5331" s="33">
        <v>61763.89</v>
      </c>
      <c r="O5331" s="31">
        <v>-100</v>
      </c>
    </row>
    <row r="5332" spans="1:15" x14ac:dyDescent="0.25">
      <c r="A5332" s="30">
        <v>13</v>
      </c>
      <c r="B5332" s="31" t="s">
        <v>25</v>
      </c>
      <c r="C5332" s="31" t="s">
        <v>15</v>
      </c>
      <c r="D5332" s="31">
        <v>6</v>
      </c>
      <c r="E5332" s="31">
        <v>6</v>
      </c>
      <c r="F5332" s="32">
        <v>45962</v>
      </c>
      <c r="G5332" s="33">
        <v>41984.58</v>
      </c>
      <c r="H5332" s="31">
        <v>924.8</v>
      </c>
      <c r="I5332" s="33">
        <v>2540</v>
      </c>
      <c r="J5332" s="33">
        <v>19099.689999999999</v>
      </c>
      <c r="K5332" s="33">
        <v>3308.64</v>
      </c>
      <c r="L5332" s="31">
        <v>102</v>
      </c>
      <c r="M5332" s="31"/>
      <c r="N5332" s="33">
        <v>67959.710000000006</v>
      </c>
      <c r="O5332" s="31">
        <v>-516.37</v>
      </c>
    </row>
    <row r="5333" spans="1:15" x14ac:dyDescent="0.25">
      <c r="A5333" s="30">
        <v>72</v>
      </c>
      <c r="B5333" s="31" t="s">
        <v>71</v>
      </c>
      <c r="C5333" s="31" t="s">
        <v>32</v>
      </c>
      <c r="D5333" s="31">
        <v>8</v>
      </c>
      <c r="E5333" s="31">
        <v>6</v>
      </c>
      <c r="F5333" s="32">
        <v>45962</v>
      </c>
      <c r="G5333" s="33">
        <v>56728.42</v>
      </c>
      <c r="H5333" s="33">
        <v>30960</v>
      </c>
      <c r="I5333" s="33">
        <v>1928</v>
      </c>
      <c r="J5333" s="33">
        <v>14523.32</v>
      </c>
      <c r="K5333" s="33">
        <v>3810.36</v>
      </c>
      <c r="L5333" s="31">
        <v>214.98</v>
      </c>
      <c r="M5333" s="31"/>
      <c r="N5333" s="33">
        <v>108165.08</v>
      </c>
      <c r="O5333" s="31">
        <v>-613.75</v>
      </c>
    </row>
    <row r="5334" spans="1:15" x14ac:dyDescent="0.25">
      <c r="A5334" s="30">
        <v>70</v>
      </c>
      <c r="B5334" s="31" t="s">
        <v>69</v>
      </c>
      <c r="C5334" s="31" t="s">
        <v>15</v>
      </c>
      <c r="D5334" s="31">
        <v>8</v>
      </c>
      <c r="E5334" s="31">
        <v>6</v>
      </c>
      <c r="F5334" s="32">
        <v>45962</v>
      </c>
      <c r="G5334" s="33">
        <v>31961.9</v>
      </c>
      <c r="H5334" s="31">
        <v>0</v>
      </c>
      <c r="I5334" s="33">
        <v>1810</v>
      </c>
      <c r="J5334" s="33">
        <v>8258.3700000000008</v>
      </c>
      <c r="K5334" s="33">
        <v>2401.85</v>
      </c>
      <c r="L5334" s="31">
        <v>15.99</v>
      </c>
      <c r="M5334" s="31"/>
      <c r="N5334" s="33">
        <v>44448.11</v>
      </c>
      <c r="O5334" s="31">
        <v>-631.53</v>
      </c>
    </row>
    <row r="5335" spans="1:15" x14ac:dyDescent="0.25">
      <c r="A5335" s="30">
        <v>73</v>
      </c>
      <c r="B5335" s="31" t="s">
        <v>112</v>
      </c>
      <c r="C5335" s="31" t="s">
        <v>38</v>
      </c>
      <c r="D5335" s="31">
        <v>7</v>
      </c>
      <c r="E5335" s="31">
        <v>7</v>
      </c>
      <c r="F5335" s="32">
        <v>45962</v>
      </c>
      <c r="G5335" s="33">
        <v>36482.39</v>
      </c>
      <c r="H5335" s="31">
        <v>0</v>
      </c>
      <c r="I5335" s="31">
        <v>375</v>
      </c>
      <c r="J5335" s="33">
        <v>13354.96</v>
      </c>
      <c r="K5335" s="33">
        <v>4294.24</v>
      </c>
      <c r="L5335" s="31">
        <v>64.489999999999995</v>
      </c>
      <c r="M5335" s="31"/>
      <c r="N5335" s="33">
        <v>54571.08</v>
      </c>
      <c r="O5335" s="31">
        <v>-135</v>
      </c>
    </row>
    <row r="5336" spans="1:15" x14ac:dyDescent="0.25">
      <c r="A5336" s="30">
        <v>7</v>
      </c>
      <c r="B5336" s="31" t="s">
        <v>17</v>
      </c>
      <c r="C5336" s="31" t="s">
        <v>15</v>
      </c>
      <c r="D5336" s="31">
        <v>6</v>
      </c>
      <c r="E5336" s="31">
        <v>6</v>
      </c>
      <c r="F5336" s="32">
        <v>45962</v>
      </c>
      <c r="G5336" s="33">
        <v>39747.339999999997</v>
      </c>
      <c r="H5336" s="31">
        <v>-270</v>
      </c>
      <c r="I5336" s="31">
        <v>0</v>
      </c>
      <c r="J5336" s="33">
        <v>9079.9699999999993</v>
      </c>
      <c r="K5336" s="33">
        <v>2462.6999999999998</v>
      </c>
      <c r="L5336" s="31">
        <v>45</v>
      </c>
      <c r="M5336" s="31"/>
      <c r="N5336" s="33">
        <v>51065.01</v>
      </c>
      <c r="O5336" s="31">
        <v>-367.75</v>
      </c>
    </row>
    <row r="5337" spans="1:15" x14ac:dyDescent="0.25">
      <c r="A5337" s="30">
        <v>133</v>
      </c>
      <c r="B5337" s="31" t="s">
        <v>135</v>
      </c>
      <c r="C5337" s="31" t="s">
        <v>32</v>
      </c>
      <c r="D5337" s="31">
        <v>7</v>
      </c>
      <c r="E5337" s="31">
        <v>7</v>
      </c>
      <c r="F5337" s="32">
        <v>45962</v>
      </c>
      <c r="G5337" s="33">
        <v>59768.72</v>
      </c>
      <c r="H5337" s="33">
        <v>7655.62</v>
      </c>
      <c r="I5337" s="33">
        <v>6823</v>
      </c>
      <c r="J5337" s="33">
        <v>21438.71</v>
      </c>
      <c r="K5337" s="33">
        <v>6588.66</v>
      </c>
      <c r="L5337" s="33">
        <v>1705.01</v>
      </c>
      <c r="M5337" s="33"/>
      <c r="N5337" s="33">
        <v>103979.72</v>
      </c>
      <c r="O5337" s="31">
        <v>-814.73</v>
      </c>
    </row>
    <row r="5338" spans="1:15" ht="30" x14ac:dyDescent="0.25">
      <c r="A5338" s="30">
        <v>95</v>
      </c>
      <c r="B5338" s="31" t="s">
        <v>98</v>
      </c>
      <c r="C5338" s="31" t="s">
        <v>59</v>
      </c>
      <c r="D5338" s="31">
        <v>7</v>
      </c>
      <c r="E5338" s="31">
        <v>7</v>
      </c>
      <c r="F5338" s="32">
        <v>45962</v>
      </c>
      <c r="G5338" s="33">
        <v>46237.61</v>
      </c>
      <c r="H5338" s="33">
        <v>10470</v>
      </c>
      <c r="I5338" s="33">
        <v>1825</v>
      </c>
      <c r="J5338" s="33">
        <v>15629.28</v>
      </c>
      <c r="K5338" s="33">
        <v>5477.7</v>
      </c>
      <c r="L5338" s="31">
        <v>518.4</v>
      </c>
      <c r="M5338" s="31"/>
      <c r="N5338" s="33">
        <v>80157.990000000005</v>
      </c>
      <c r="O5338" s="31">
        <v>-574.71</v>
      </c>
    </row>
    <row r="5339" spans="1:15" x14ac:dyDescent="0.25">
      <c r="A5339" s="30">
        <v>63</v>
      </c>
      <c r="B5339" s="31" t="s">
        <v>56</v>
      </c>
      <c r="C5339" s="31" t="s">
        <v>15</v>
      </c>
      <c r="D5339" s="31">
        <v>8</v>
      </c>
      <c r="E5339" s="31">
        <v>6</v>
      </c>
      <c r="F5339" s="32">
        <v>45962</v>
      </c>
      <c r="G5339" s="33">
        <v>45515.3</v>
      </c>
      <c r="H5339" s="31">
        <v>900</v>
      </c>
      <c r="I5339" s="31">
        <v>522.17999999999995</v>
      </c>
      <c r="J5339" s="33">
        <v>21484.2</v>
      </c>
      <c r="K5339" s="33">
        <v>3475.5</v>
      </c>
      <c r="L5339" s="31">
        <v>761.45</v>
      </c>
      <c r="M5339" s="31"/>
      <c r="N5339" s="33">
        <v>72658.63</v>
      </c>
      <c r="O5339" s="31">
        <v>-853.67</v>
      </c>
    </row>
    <row r="5340" spans="1:15" x14ac:dyDescent="0.25">
      <c r="A5340" s="30">
        <v>88</v>
      </c>
      <c r="B5340" s="31" t="s">
        <v>92</v>
      </c>
      <c r="C5340" s="31" t="s">
        <v>15</v>
      </c>
      <c r="D5340" s="31">
        <v>7</v>
      </c>
      <c r="E5340" s="31">
        <v>7</v>
      </c>
      <c r="F5340" s="32">
        <v>45962</v>
      </c>
      <c r="G5340" s="33">
        <v>41306.69</v>
      </c>
      <c r="H5340" s="33">
        <v>4355</v>
      </c>
      <c r="I5340" s="33">
        <v>2545</v>
      </c>
      <c r="J5340" s="33">
        <v>18031.47</v>
      </c>
      <c r="K5340" s="33">
        <v>6476.66</v>
      </c>
      <c r="L5340" s="31">
        <v>145.91999999999999</v>
      </c>
      <c r="M5340" s="31"/>
      <c r="N5340" s="33">
        <v>72860.740000000005</v>
      </c>
      <c r="O5340" s="31">
        <v>-524.95000000000005</v>
      </c>
    </row>
    <row r="5341" spans="1:15" x14ac:dyDescent="0.25">
      <c r="A5341" s="30">
        <v>62</v>
      </c>
      <c r="B5341" s="31" t="s">
        <v>63</v>
      </c>
      <c r="C5341" s="31" t="s">
        <v>15</v>
      </c>
      <c r="D5341" s="31">
        <v>9</v>
      </c>
      <c r="E5341" s="31">
        <v>6</v>
      </c>
      <c r="F5341" s="32">
        <v>45962</v>
      </c>
      <c r="G5341" s="33">
        <v>32285.39</v>
      </c>
      <c r="H5341" s="33">
        <v>10950</v>
      </c>
      <c r="I5341" s="31">
        <v>0</v>
      </c>
      <c r="J5341" s="33">
        <v>11847.71</v>
      </c>
      <c r="K5341" s="33">
        <v>2371.0300000000002</v>
      </c>
      <c r="L5341" s="31">
        <v>58.47</v>
      </c>
      <c r="M5341" s="31"/>
      <c r="N5341" s="33">
        <v>57512.6</v>
      </c>
      <c r="O5341" s="31">
        <v>-215.75</v>
      </c>
    </row>
    <row r="5342" spans="1:15" x14ac:dyDescent="0.25">
      <c r="A5342" s="30">
        <v>113</v>
      </c>
      <c r="B5342" s="31" t="s">
        <v>109</v>
      </c>
      <c r="C5342" s="31" t="s">
        <v>32</v>
      </c>
      <c r="D5342" s="31">
        <v>6</v>
      </c>
      <c r="E5342" s="31">
        <v>7</v>
      </c>
      <c r="F5342" s="32">
        <v>45962</v>
      </c>
      <c r="G5342" s="33">
        <v>52130.3</v>
      </c>
      <c r="H5342" s="31">
        <v>50</v>
      </c>
      <c r="I5342" s="31">
        <v>840</v>
      </c>
      <c r="J5342" s="33">
        <v>18627.88</v>
      </c>
      <c r="K5342" s="33">
        <v>6352.06</v>
      </c>
      <c r="L5342" s="31">
        <v>261.45</v>
      </c>
      <c r="M5342" s="31"/>
      <c r="N5342" s="33">
        <v>78261.69</v>
      </c>
      <c r="O5342" s="31">
        <v>-711.24</v>
      </c>
    </row>
    <row r="5343" spans="1:15" x14ac:dyDescent="0.25">
      <c r="A5343" s="30">
        <v>143</v>
      </c>
      <c r="B5343" s="31" t="s">
        <v>132</v>
      </c>
      <c r="C5343" s="31" t="s">
        <v>32</v>
      </c>
      <c r="D5343" s="31">
        <v>8</v>
      </c>
      <c r="E5343" s="31">
        <v>7</v>
      </c>
      <c r="F5343" s="32">
        <v>45962</v>
      </c>
      <c r="G5343" s="33">
        <v>102898.24000000001</v>
      </c>
      <c r="H5343" s="31">
        <v>0</v>
      </c>
      <c r="I5343" s="31">
        <v>120</v>
      </c>
      <c r="J5343" s="33">
        <v>31603.23</v>
      </c>
      <c r="K5343" s="33">
        <v>9584.1299999999992</v>
      </c>
      <c r="L5343" s="31">
        <v>383.99</v>
      </c>
      <c r="M5343" s="31"/>
      <c r="N5343" s="33">
        <v>144589.59</v>
      </c>
      <c r="O5343" s="31">
        <v>-706.06</v>
      </c>
    </row>
    <row r="5344" spans="1:15" ht="30" x14ac:dyDescent="0.25">
      <c r="A5344" s="30">
        <v>159</v>
      </c>
      <c r="B5344" s="31" t="s">
        <v>152</v>
      </c>
      <c r="C5344" s="31" t="s">
        <v>59</v>
      </c>
      <c r="D5344" s="31">
        <v>7</v>
      </c>
      <c r="E5344" s="31">
        <v>7</v>
      </c>
      <c r="F5344" s="32">
        <v>45962</v>
      </c>
      <c r="G5344" s="33">
        <v>63446.69</v>
      </c>
      <c r="H5344" s="31">
        <v>300</v>
      </c>
      <c r="I5344" s="31">
        <v>0</v>
      </c>
      <c r="J5344" s="33">
        <v>30866.25</v>
      </c>
      <c r="K5344" s="33">
        <v>9499.7800000000007</v>
      </c>
      <c r="L5344" s="31">
        <v>186</v>
      </c>
      <c r="M5344" s="31"/>
      <c r="N5344" s="33">
        <v>104298.72</v>
      </c>
      <c r="O5344" s="31">
        <v>-100</v>
      </c>
    </row>
    <row r="5345" spans="1:15" x14ac:dyDescent="0.25">
      <c r="A5345" s="30">
        <v>100</v>
      </c>
      <c r="B5345" s="31" t="s">
        <v>103</v>
      </c>
      <c r="C5345" s="31" t="s">
        <v>15</v>
      </c>
      <c r="D5345" s="31">
        <v>8</v>
      </c>
      <c r="E5345" s="31">
        <v>6</v>
      </c>
      <c r="F5345" s="32">
        <v>45962</v>
      </c>
      <c r="G5345" s="33">
        <v>44018.51</v>
      </c>
      <c r="H5345" s="31">
        <v>0</v>
      </c>
      <c r="I5345" s="31">
        <v>0</v>
      </c>
      <c r="J5345" s="33">
        <v>25100.65</v>
      </c>
      <c r="K5345" s="33">
        <v>6458.05</v>
      </c>
      <c r="L5345" s="31">
        <v>157.5</v>
      </c>
      <c r="M5345" s="31"/>
      <c r="N5345" s="33">
        <v>75734.710000000006</v>
      </c>
      <c r="O5345" s="31">
        <v>-59.67</v>
      </c>
    </row>
    <row r="5346" spans="1:15" x14ac:dyDescent="0.25">
      <c r="A5346" s="30">
        <v>901</v>
      </c>
      <c r="B5346" s="31" t="s">
        <v>141</v>
      </c>
      <c r="C5346" s="31" t="s">
        <v>36</v>
      </c>
      <c r="D5346" s="31">
        <v>10</v>
      </c>
      <c r="E5346" s="31">
        <v>0</v>
      </c>
      <c r="F5346" s="32">
        <v>45962</v>
      </c>
      <c r="G5346" s="33">
        <v>50600.02</v>
      </c>
      <c r="H5346" s="31">
        <v>0</v>
      </c>
      <c r="I5346" s="31">
        <v>60</v>
      </c>
      <c r="J5346" s="33">
        <v>18925.8</v>
      </c>
      <c r="K5346" s="33">
        <v>10332</v>
      </c>
      <c r="L5346" s="31">
        <v>36</v>
      </c>
      <c r="M5346" s="31"/>
      <c r="N5346" s="33">
        <v>79953.820000000007</v>
      </c>
      <c r="O5346" s="31">
        <v>-28.69</v>
      </c>
    </row>
    <row r="5347" spans="1:15" x14ac:dyDescent="0.25">
      <c r="A5347" s="30">
        <v>108</v>
      </c>
      <c r="B5347" s="31" t="s">
        <v>97</v>
      </c>
      <c r="C5347" s="31" t="s">
        <v>15</v>
      </c>
      <c r="D5347" s="31">
        <v>9</v>
      </c>
      <c r="E5347" s="31">
        <v>4.5</v>
      </c>
      <c r="F5347" s="32">
        <v>45962</v>
      </c>
      <c r="G5347" s="33">
        <v>38214.81</v>
      </c>
      <c r="H5347" s="33">
        <v>3400</v>
      </c>
      <c r="I5347" s="33">
        <v>2113.75</v>
      </c>
      <c r="J5347" s="33">
        <v>15922.13</v>
      </c>
      <c r="K5347" s="33">
        <v>5197.7299999999996</v>
      </c>
      <c r="L5347" s="33">
        <v>2221.39</v>
      </c>
      <c r="M5347" s="33"/>
      <c r="N5347" s="33">
        <v>67069.81</v>
      </c>
      <c r="O5347" s="31">
        <v>-79.97</v>
      </c>
    </row>
    <row r="5348" spans="1:15" x14ac:dyDescent="0.25">
      <c r="A5348" s="30">
        <v>44</v>
      </c>
      <c r="B5348" s="31" t="s">
        <v>84</v>
      </c>
      <c r="C5348" s="31" t="s">
        <v>15</v>
      </c>
      <c r="D5348" s="31">
        <v>7</v>
      </c>
      <c r="E5348" s="31">
        <v>6</v>
      </c>
      <c r="F5348" s="32">
        <v>45962</v>
      </c>
      <c r="G5348" s="33">
        <v>71447.960000000006</v>
      </c>
      <c r="H5348" s="33">
        <v>11639.84</v>
      </c>
      <c r="I5348" s="31">
        <v>0</v>
      </c>
      <c r="J5348" s="33">
        <v>18806.189999999999</v>
      </c>
      <c r="K5348" s="33">
        <v>3411.89</v>
      </c>
      <c r="L5348" s="31">
        <v>0</v>
      </c>
      <c r="M5348" s="31"/>
      <c r="N5348" s="33">
        <v>105305.88</v>
      </c>
      <c r="O5348" s="31">
        <v>-302</v>
      </c>
    </row>
    <row r="5349" spans="1:15" x14ac:dyDescent="0.25">
      <c r="A5349" s="30">
        <v>26</v>
      </c>
      <c r="B5349" s="31" t="s">
        <v>41</v>
      </c>
      <c r="C5349" s="31" t="s">
        <v>15</v>
      </c>
      <c r="D5349" s="31">
        <v>8</v>
      </c>
      <c r="E5349" s="31">
        <v>6</v>
      </c>
      <c r="F5349" s="32">
        <v>45962</v>
      </c>
      <c r="G5349" s="33">
        <v>37819.5</v>
      </c>
      <c r="H5349" s="31">
        <v>30</v>
      </c>
      <c r="I5349" s="31">
        <v>0</v>
      </c>
      <c r="J5349" s="33">
        <v>10919.13</v>
      </c>
      <c r="K5349" s="33">
        <v>1749.75</v>
      </c>
      <c r="L5349" s="31">
        <v>429.76</v>
      </c>
      <c r="M5349" s="31"/>
      <c r="N5349" s="33">
        <v>50948.14</v>
      </c>
      <c r="O5349" s="31">
        <v>-212.19</v>
      </c>
    </row>
    <row r="5350" spans="1:15" ht="30" x14ac:dyDescent="0.25">
      <c r="A5350" s="30">
        <v>9</v>
      </c>
      <c r="B5350" s="31" t="s">
        <v>19</v>
      </c>
      <c r="C5350" s="31" t="s">
        <v>20</v>
      </c>
      <c r="D5350" s="31">
        <v>5</v>
      </c>
      <c r="E5350" s="31">
        <v>6</v>
      </c>
      <c r="F5350" s="32">
        <v>45962</v>
      </c>
      <c r="G5350" s="33">
        <v>27631</v>
      </c>
      <c r="H5350" s="31">
        <v>0</v>
      </c>
      <c r="I5350" s="31">
        <v>0</v>
      </c>
      <c r="J5350" s="33">
        <v>13688.45</v>
      </c>
      <c r="K5350" s="33">
        <v>2480.35</v>
      </c>
      <c r="L5350" s="31">
        <v>21</v>
      </c>
      <c r="M5350" s="31"/>
      <c r="N5350" s="33">
        <v>43820.800000000003</v>
      </c>
      <c r="O5350" s="31">
        <v>0</v>
      </c>
    </row>
    <row r="5351" spans="1:15" x14ac:dyDescent="0.25">
      <c r="A5351" s="30">
        <v>6</v>
      </c>
      <c r="B5351" s="31" t="s">
        <v>16</v>
      </c>
      <c r="C5351" s="31" t="s">
        <v>15</v>
      </c>
      <c r="D5351" s="31">
        <v>6</v>
      </c>
      <c r="E5351" s="31">
        <v>6</v>
      </c>
      <c r="F5351" s="32">
        <v>45962</v>
      </c>
      <c r="G5351" s="33">
        <v>32546.21</v>
      </c>
      <c r="H5351" s="33">
        <v>18170</v>
      </c>
      <c r="I5351" s="33">
        <v>1671</v>
      </c>
      <c r="J5351" s="33">
        <v>14616</v>
      </c>
      <c r="K5351" s="33">
        <v>3319</v>
      </c>
      <c r="L5351" s="31">
        <v>289.86</v>
      </c>
      <c r="M5351" s="31"/>
      <c r="N5351" s="33">
        <v>70612.070000000007</v>
      </c>
      <c r="O5351" s="31">
        <v>-180</v>
      </c>
    </row>
    <row r="5352" spans="1:15" x14ac:dyDescent="0.25">
      <c r="A5352" s="30">
        <v>126</v>
      </c>
      <c r="B5352" s="31" t="s">
        <v>106</v>
      </c>
      <c r="C5352" s="31" t="s">
        <v>15</v>
      </c>
      <c r="D5352" s="31">
        <v>8</v>
      </c>
      <c r="E5352" s="31">
        <v>6</v>
      </c>
      <c r="F5352" s="32">
        <v>45962</v>
      </c>
      <c r="G5352" s="33">
        <v>54891.1</v>
      </c>
      <c r="H5352" s="33">
        <v>28615</v>
      </c>
      <c r="I5352" s="31">
        <v>0</v>
      </c>
      <c r="J5352" s="33">
        <v>30427.5</v>
      </c>
      <c r="K5352" s="33">
        <v>6570.86</v>
      </c>
      <c r="L5352" s="31">
        <v>357.85</v>
      </c>
      <c r="M5352" s="31"/>
      <c r="N5352" s="33">
        <v>120862.31</v>
      </c>
      <c r="O5352" s="31">
        <v>-355.47</v>
      </c>
    </row>
    <row r="5353" spans="1:15" ht="30" x14ac:dyDescent="0.25">
      <c r="A5353" s="30">
        <v>31</v>
      </c>
      <c r="B5353" s="31" t="s">
        <v>45</v>
      </c>
      <c r="C5353" s="31" t="s">
        <v>20</v>
      </c>
      <c r="D5353" s="31">
        <v>7</v>
      </c>
      <c r="E5353" s="31">
        <v>6</v>
      </c>
      <c r="F5353" s="32">
        <v>45962</v>
      </c>
      <c r="G5353" s="33">
        <v>44693.5</v>
      </c>
      <c r="H5353" s="31">
        <v>975</v>
      </c>
      <c r="I5353" s="31">
        <v>0</v>
      </c>
      <c r="J5353" s="33">
        <v>25348.799999999999</v>
      </c>
      <c r="K5353" s="33">
        <v>3712.2</v>
      </c>
      <c r="L5353" s="31">
        <v>72</v>
      </c>
      <c r="M5353" s="31"/>
      <c r="N5353" s="33">
        <v>74801.5</v>
      </c>
      <c r="O5353" s="31">
        <v>-80</v>
      </c>
    </row>
    <row r="5354" spans="1:15" x14ac:dyDescent="0.25">
      <c r="A5354" s="30">
        <v>125</v>
      </c>
      <c r="B5354" s="31" t="s">
        <v>137</v>
      </c>
      <c r="C5354" s="31" t="s">
        <v>15</v>
      </c>
      <c r="D5354" s="31">
        <v>6</v>
      </c>
      <c r="E5354" s="31">
        <v>7</v>
      </c>
      <c r="F5354" s="32">
        <v>45962</v>
      </c>
      <c r="G5354" s="33">
        <v>28654.69</v>
      </c>
      <c r="H5354" s="33">
        <v>3654</v>
      </c>
      <c r="I5354" s="31">
        <v>260</v>
      </c>
      <c r="J5354" s="33">
        <v>8942.5499999999993</v>
      </c>
      <c r="K5354" s="33">
        <v>3096.2</v>
      </c>
      <c r="L5354" s="31">
        <v>134</v>
      </c>
      <c r="M5354" s="31"/>
      <c r="N5354" s="33">
        <v>44741.440000000002</v>
      </c>
      <c r="O5354" s="31">
        <v>-100</v>
      </c>
    </row>
    <row r="5355" spans="1:15" x14ac:dyDescent="0.25">
      <c r="A5355" s="30">
        <v>164</v>
      </c>
      <c r="B5355" s="31" t="s">
        <v>150</v>
      </c>
      <c r="C5355" s="31" t="s">
        <v>38</v>
      </c>
      <c r="D5355" s="31">
        <v>7</v>
      </c>
      <c r="E5355" s="31">
        <v>7</v>
      </c>
      <c r="F5355" s="32">
        <v>45962</v>
      </c>
      <c r="G5355" s="33">
        <v>26162.93</v>
      </c>
      <c r="H5355" s="31">
        <v>0</v>
      </c>
      <c r="I5355" s="31">
        <v>0</v>
      </c>
      <c r="J5355" s="33">
        <v>9071.61</v>
      </c>
      <c r="K5355" s="33">
        <v>2175.29</v>
      </c>
      <c r="L5355" s="31">
        <v>0</v>
      </c>
      <c r="M5355" s="31"/>
      <c r="N5355" s="33">
        <v>37409.83</v>
      </c>
      <c r="O5355" s="31">
        <v>0</v>
      </c>
    </row>
    <row r="5356" spans="1:15" x14ac:dyDescent="0.25">
      <c r="A5356" s="30">
        <v>134</v>
      </c>
      <c r="B5356" s="31" t="s">
        <v>114</v>
      </c>
      <c r="C5356" s="31" t="s">
        <v>32</v>
      </c>
      <c r="D5356" s="31">
        <v>9</v>
      </c>
      <c r="E5356" s="31">
        <v>6</v>
      </c>
      <c r="F5356" s="32">
        <v>45962</v>
      </c>
      <c r="G5356" s="33">
        <v>67046.03</v>
      </c>
      <c r="H5356" s="31">
        <v>100</v>
      </c>
      <c r="I5356" s="31">
        <v>600</v>
      </c>
      <c r="J5356" s="33">
        <v>28094.46</v>
      </c>
      <c r="K5356" s="33">
        <v>4570.1400000000003</v>
      </c>
      <c r="L5356" s="31">
        <v>225</v>
      </c>
      <c r="M5356" s="31"/>
      <c r="N5356" s="33">
        <v>100635.63</v>
      </c>
      <c r="O5356" s="31">
        <v>-751.25</v>
      </c>
    </row>
    <row r="5357" spans="1:15" x14ac:dyDescent="0.25">
      <c r="A5357" s="30">
        <v>141</v>
      </c>
      <c r="B5357" s="31" t="s">
        <v>145</v>
      </c>
      <c r="C5357" s="31" t="s">
        <v>32</v>
      </c>
      <c r="D5357" s="31">
        <v>9</v>
      </c>
      <c r="E5357" s="31">
        <v>6</v>
      </c>
      <c r="F5357" s="32">
        <v>45962</v>
      </c>
      <c r="G5357" s="33">
        <v>45190.51</v>
      </c>
      <c r="H5357" s="31">
        <v>800</v>
      </c>
      <c r="I5357" s="31">
        <v>0</v>
      </c>
      <c r="J5357" s="33">
        <v>18633.61</v>
      </c>
      <c r="K5357" s="33">
        <v>3285.33</v>
      </c>
      <c r="L5357" s="31">
        <v>49.98</v>
      </c>
      <c r="M5357" s="31"/>
      <c r="N5357" s="33">
        <v>67959.429999999993</v>
      </c>
      <c r="O5357" s="31">
        <v>-150</v>
      </c>
    </row>
    <row r="5358" spans="1:15" x14ac:dyDescent="0.25">
      <c r="A5358" s="30">
        <v>4</v>
      </c>
      <c r="B5358" s="31" t="s">
        <v>37</v>
      </c>
      <c r="C5358" s="31" t="s">
        <v>38</v>
      </c>
      <c r="D5358" s="31">
        <v>5</v>
      </c>
      <c r="E5358" s="31">
        <v>6</v>
      </c>
      <c r="F5358" s="32">
        <v>45962</v>
      </c>
      <c r="G5358" s="33">
        <v>21220.28</v>
      </c>
      <c r="H5358" s="33">
        <v>1100</v>
      </c>
      <c r="I5358" s="31">
        <v>0</v>
      </c>
      <c r="J5358" s="33">
        <v>7277.78</v>
      </c>
      <c r="K5358" s="33">
        <v>1512.42</v>
      </c>
      <c r="L5358" s="31">
        <v>84.92</v>
      </c>
      <c r="M5358" s="31"/>
      <c r="N5358" s="33">
        <v>31195.4</v>
      </c>
      <c r="O5358" s="31">
        <v>-452.3</v>
      </c>
    </row>
    <row r="5359" spans="1:15" x14ac:dyDescent="0.25">
      <c r="A5359" s="30">
        <v>11</v>
      </c>
      <c r="B5359" s="31" t="s">
        <v>22</v>
      </c>
      <c r="C5359" s="31" t="s">
        <v>15</v>
      </c>
      <c r="D5359" s="31">
        <v>6</v>
      </c>
      <c r="E5359" s="31">
        <v>6</v>
      </c>
      <c r="F5359" s="32">
        <v>45962</v>
      </c>
      <c r="G5359" s="33">
        <v>44765.19</v>
      </c>
      <c r="H5359" s="31">
        <v>885</v>
      </c>
      <c r="I5359" s="33">
        <v>2925</v>
      </c>
      <c r="J5359" s="33">
        <v>23869.279999999999</v>
      </c>
      <c r="K5359" s="33">
        <v>3082.83</v>
      </c>
      <c r="L5359" s="33">
        <v>1453.71</v>
      </c>
      <c r="M5359" s="33"/>
      <c r="N5359" s="33">
        <v>76981.009999999995</v>
      </c>
      <c r="O5359" s="31">
        <v>-938.13</v>
      </c>
    </row>
    <row r="5360" spans="1:15" x14ac:dyDescent="0.25">
      <c r="A5360" s="30">
        <v>124</v>
      </c>
      <c r="B5360" s="31" t="s">
        <v>121</v>
      </c>
      <c r="C5360" s="31" t="s">
        <v>38</v>
      </c>
      <c r="D5360" s="31">
        <v>8</v>
      </c>
      <c r="E5360" s="31">
        <v>7</v>
      </c>
      <c r="F5360" s="32">
        <v>45962</v>
      </c>
      <c r="G5360" s="33">
        <v>36673.97</v>
      </c>
      <c r="H5360" s="31">
        <v>0</v>
      </c>
      <c r="I5360" s="31">
        <v>550</v>
      </c>
      <c r="J5360" s="33">
        <v>16031.11</v>
      </c>
      <c r="K5360" s="33">
        <v>1961.4</v>
      </c>
      <c r="L5360" s="33">
        <v>4079.2</v>
      </c>
      <c r="M5360" s="33"/>
      <c r="N5360" s="33">
        <v>59295.68</v>
      </c>
      <c r="O5360" s="31">
        <v>-43.19</v>
      </c>
    </row>
    <row r="5361" spans="1:15" ht="30" x14ac:dyDescent="0.25">
      <c r="A5361" s="30">
        <v>81</v>
      </c>
      <c r="B5361" s="31" t="s">
        <v>91</v>
      </c>
      <c r="C5361" s="31" t="s">
        <v>59</v>
      </c>
      <c r="D5361" s="31">
        <v>7</v>
      </c>
      <c r="E5361" s="31">
        <v>0</v>
      </c>
      <c r="F5361" s="32">
        <v>45962</v>
      </c>
      <c r="G5361" s="33">
        <v>27337.25</v>
      </c>
      <c r="H5361" s="31">
        <v>50</v>
      </c>
      <c r="I5361" s="31">
        <v>0</v>
      </c>
      <c r="J5361" s="33">
        <v>12798.26</v>
      </c>
      <c r="K5361" s="33">
        <v>5407.4</v>
      </c>
      <c r="L5361" s="31">
        <v>59.94</v>
      </c>
      <c r="M5361" s="31"/>
      <c r="N5361" s="33">
        <v>45652.85</v>
      </c>
      <c r="O5361" s="31">
        <v>0</v>
      </c>
    </row>
    <row r="5362" spans="1:15" x14ac:dyDescent="0.25">
      <c r="A5362" s="30">
        <v>49</v>
      </c>
      <c r="B5362" s="31" t="s">
        <v>64</v>
      </c>
      <c r="C5362" s="31" t="s">
        <v>15</v>
      </c>
      <c r="D5362" s="31">
        <v>7</v>
      </c>
      <c r="E5362" s="31">
        <v>6</v>
      </c>
      <c r="F5362" s="32">
        <v>45962</v>
      </c>
      <c r="G5362" s="33">
        <v>36922.480000000003</v>
      </c>
      <c r="H5362" s="33">
        <v>2541.96</v>
      </c>
      <c r="I5362" s="33">
        <v>1310</v>
      </c>
      <c r="J5362" s="33">
        <v>14238.53</v>
      </c>
      <c r="K5362" s="33">
        <v>2911.02</v>
      </c>
      <c r="L5362" s="31">
        <v>538.78</v>
      </c>
      <c r="M5362" s="31"/>
      <c r="N5362" s="33">
        <v>58462.77</v>
      </c>
      <c r="O5362" s="31">
        <v>-457.57</v>
      </c>
    </row>
    <row r="5363" spans="1:15" x14ac:dyDescent="0.25">
      <c r="A5363" s="30">
        <v>43</v>
      </c>
      <c r="B5363" s="31" t="s">
        <v>75</v>
      </c>
      <c r="C5363" s="31" t="s">
        <v>15</v>
      </c>
      <c r="D5363" s="31">
        <v>10</v>
      </c>
      <c r="E5363" s="31">
        <v>6</v>
      </c>
      <c r="F5363" s="32">
        <v>45962</v>
      </c>
      <c r="G5363" s="33">
        <v>48379.68</v>
      </c>
      <c r="H5363" s="31">
        <v>0</v>
      </c>
      <c r="I5363" s="31">
        <v>0</v>
      </c>
      <c r="J5363" s="33">
        <v>11638.83</v>
      </c>
      <c r="K5363" s="33">
        <v>3235.31</v>
      </c>
      <c r="L5363" s="31">
        <v>368.95</v>
      </c>
      <c r="M5363" s="31"/>
      <c r="N5363" s="33">
        <v>63622.77</v>
      </c>
      <c r="O5363" s="31">
        <v>-256.95999999999998</v>
      </c>
    </row>
    <row r="5364" spans="1:15" x14ac:dyDescent="0.25">
      <c r="A5364" s="30">
        <v>106</v>
      </c>
      <c r="B5364" s="31" t="s">
        <v>113</v>
      </c>
      <c r="C5364" s="31" t="s">
        <v>15</v>
      </c>
      <c r="D5364" s="31">
        <v>7</v>
      </c>
      <c r="E5364" s="31">
        <v>4.5</v>
      </c>
      <c r="F5364" s="32">
        <v>45962</v>
      </c>
      <c r="G5364" s="33">
        <v>21636.63</v>
      </c>
      <c r="H5364" s="31">
        <v>340</v>
      </c>
      <c r="I5364" s="33">
        <v>1663.75</v>
      </c>
      <c r="J5364" s="33">
        <v>7307.44</v>
      </c>
      <c r="K5364" s="33">
        <v>2890.5</v>
      </c>
      <c r="L5364" s="33">
        <v>1477.9</v>
      </c>
      <c r="M5364" s="33"/>
      <c r="N5364" s="33">
        <v>35316.22</v>
      </c>
      <c r="O5364" s="31">
        <v>-169.51</v>
      </c>
    </row>
    <row r="5365" spans="1:15" x14ac:dyDescent="0.25">
      <c r="A5365" s="30">
        <v>10</v>
      </c>
      <c r="B5365" s="31" t="s">
        <v>21</v>
      </c>
      <c r="C5365" s="31" t="s">
        <v>15</v>
      </c>
      <c r="D5365" s="31">
        <v>6</v>
      </c>
      <c r="E5365" s="31">
        <v>6</v>
      </c>
      <c r="F5365" s="32">
        <v>45962</v>
      </c>
      <c r="G5365" s="33">
        <v>49405.37</v>
      </c>
      <c r="H5365" s="33">
        <v>13003.75</v>
      </c>
      <c r="I5365" s="33">
        <v>1569</v>
      </c>
      <c r="J5365" s="33">
        <v>17416.62</v>
      </c>
      <c r="K5365" s="33">
        <v>4005</v>
      </c>
      <c r="L5365" s="31">
        <v>729.78</v>
      </c>
      <c r="M5365" s="31"/>
      <c r="N5365" s="33">
        <v>86129.52</v>
      </c>
      <c r="O5365" s="31">
        <v>-28.01</v>
      </c>
    </row>
    <row r="5366" spans="1:15" x14ac:dyDescent="0.25">
      <c r="A5366" s="30">
        <v>54</v>
      </c>
      <c r="B5366" s="31" t="s">
        <v>65</v>
      </c>
      <c r="C5366" s="31" t="s">
        <v>15</v>
      </c>
      <c r="D5366" s="31">
        <v>8</v>
      </c>
      <c r="E5366" s="31">
        <v>6</v>
      </c>
      <c r="F5366" s="32">
        <v>45962</v>
      </c>
      <c r="G5366" s="33">
        <v>29512.83</v>
      </c>
      <c r="H5366" s="31">
        <v>0</v>
      </c>
      <c r="I5366" s="31">
        <v>0</v>
      </c>
      <c r="J5366" s="33">
        <v>9408.9</v>
      </c>
      <c r="K5366" s="33">
        <v>2237.4</v>
      </c>
      <c r="L5366" s="31">
        <v>0</v>
      </c>
      <c r="M5366" s="31"/>
      <c r="N5366" s="33">
        <v>41159.129999999997</v>
      </c>
      <c r="O5366" s="31">
        <v>-501.84</v>
      </c>
    </row>
    <row r="5367" spans="1:15" x14ac:dyDescent="0.25">
      <c r="A5367" s="30">
        <v>80</v>
      </c>
      <c r="B5367" s="31" t="s">
        <v>94</v>
      </c>
      <c r="C5367" s="31" t="s">
        <v>15</v>
      </c>
      <c r="D5367" s="31">
        <v>7</v>
      </c>
      <c r="E5367" s="31">
        <v>7</v>
      </c>
      <c r="F5367" s="32">
        <v>45962</v>
      </c>
      <c r="G5367" s="33">
        <v>27317.43</v>
      </c>
      <c r="H5367" s="31">
        <v>0</v>
      </c>
      <c r="I5367" s="31">
        <v>0</v>
      </c>
      <c r="J5367" s="33">
        <v>14009.96</v>
      </c>
      <c r="K5367" s="33">
        <v>2226.5100000000002</v>
      </c>
      <c r="L5367" s="31">
        <v>0</v>
      </c>
      <c r="M5367" s="31"/>
      <c r="N5367" s="33">
        <v>43553.9</v>
      </c>
      <c r="O5367" s="31">
        <v>-265.47000000000003</v>
      </c>
    </row>
    <row r="5368" spans="1:15" x14ac:dyDescent="0.25">
      <c r="A5368" s="30">
        <v>37</v>
      </c>
      <c r="B5368" s="31" t="s">
        <v>51</v>
      </c>
      <c r="C5368" s="31" t="s">
        <v>36</v>
      </c>
      <c r="D5368" s="31">
        <v>7</v>
      </c>
      <c r="E5368" s="31">
        <v>6</v>
      </c>
      <c r="F5368" s="32">
        <v>45962</v>
      </c>
      <c r="G5368" s="33">
        <v>41708.33</v>
      </c>
      <c r="H5368" s="33">
        <v>1260</v>
      </c>
      <c r="I5368" s="31">
        <v>0</v>
      </c>
      <c r="J5368" s="33">
        <v>12135.22</v>
      </c>
      <c r="K5368" s="33">
        <v>5053.17</v>
      </c>
      <c r="L5368" s="31">
        <v>36</v>
      </c>
      <c r="M5368" s="31"/>
      <c r="N5368" s="33">
        <v>60192.72</v>
      </c>
      <c r="O5368" s="31">
        <v>-457.84</v>
      </c>
    </row>
    <row r="5369" spans="1:15" x14ac:dyDescent="0.25">
      <c r="A5369" s="30">
        <v>131</v>
      </c>
      <c r="B5369" s="31" t="s">
        <v>108</v>
      </c>
      <c r="C5369" s="31" t="s">
        <v>15</v>
      </c>
      <c r="D5369" s="31">
        <v>7</v>
      </c>
      <c r="E5369" s="31">
        <v>7</v>
      </c>
      <c r="F5369" s="32">
        <v>45962</v>
      </c>
      <c r="G5369" s="33">
        <v>30637.32</v>
      </c>
      <c r="H5369" s="31">
        <v>0</v>
      </c>
      <c r="I5369" s="31">
        <v>0</v>
      </c>
      <c r="J5369" s="33">
        <v>11760.67</v>
      </c>
      <c r="K5369" s="33">
        <v>4821.08</v>
      </c>
      <c r="L5369" s="31">
        <v>97.96</v>
      </c>
      <c r="M5369" s="31"/>
      <c r="N5369" s="33">
        <v>47317.03</v>
      </c>
      <c r="O5369" s="31">
        <v>-150</v>
      </c>
    </row>
    <row r="5370" spans="1:15" x14ac:dyDescent="0.25">
      <c r="A5370" s="30">
        <v>136</v>
      </c>
      <c r="B5370" s="31" t="s">
        <v>134</v>
      </c>
      <c r="C5370" s="31" t="s">
        <v>32</v>
      </c>
      <c r="D5370" s="31">
        <v>8</v>
      </c>
      <c r="E5370" s="31">
        <v>7</v>
      </c>
      <c r="F5370" s="32">
        <v>45962</v>
      </c>
      <c r="G5370" s="33">
        <v>47300.53</v>
      </c>
      <c r="H5370" s="33">
        <v>9900</v>
      </c>
      <c r="I5370" s="31">
        <v>110</v>
      </c>
      <c r="J5370" s="33">
        <v>30683.39</v>
      </c>
      <c r="K5370" s="33">
        <v>13704.64</v>
      </c>
      <c r="L5370" s="31">
        <v>20</v>
      </c>
      <c r="M5370" s="31"/>
      <c r="N5370" s="33">
        <v>101718.56</v>
      </c>
      <c r="O5370" s="33">
        <v>-1062.22</v>
      </c>
    </row>
    <row r="5371" spans="1:15" x14ac:dyDescent="0.25">
      <c r="A5371" s="30">
        <v>86</v>
      </c>
      <c r="B5371" s="31" t="s">
        <v>104</v>
      </c>
      <c r="C5371" s="31" t="s">
        <v>105</v>
      </c>
      <c r="D5371" s="31">
        <v>7</v>
      </c>
      <c r="E5371" s="31">
        <v>7</v>
      </c>
      <c r="F5371" s="32">
        <v>45962</v>
      </c>
      <c r="G5371" s="33">
        <v>62001.73</v>
      </c>
      <c r="H5371" s="31">
        <v>840</v>
      </c>
      <c r="I5371" s="33">
        <v>1410</v>
      </c>
      <c r="J5371" s="33">
        <v>21693.15</v>
      </c>
      <c r="K5371" s="33">
        <v>9643.5400000000009</v>
      </c>
      <c r="L5371" s="31">
        <v>565.02</v>
      </c>
      <c r="M5371" s="31"/>
      <c r="N5371" s="33">
        <v>96153.44</v>
      </c>
      <c r="O5371" s="31">
        <v>-59.65</v>
      </c>
    </row>
    <row r="5372" spans="1:15" x14ac:dyDescent="0.25">
      <c r="A5372" s="30">
        <v>132</v>
      </c>
      <c r="B5372" s="31" t="s">
        <v>122</v>
      </c>
      <c r="C5372" s="31" t="s">
        <v>38</v>
      </c>
      <c r="D5372" s="31">
        <v>10</v>
      </c>
      <c r="E5372" s="31">
        <v>7</v>
      </c>
      <c r="F5372" s="32">
        <v>45962</v>
      </c>
      <c r="G5372" s="33">
        <v>44603.86</v>
      </c>
      <c r="H5372" s="33">
        <v>5500</v>
      </c>
      <c r="I5372" s="33">
        <v>2613</v>
      </c>
      <c r="J5372" s="33">
        <v>18392</v>
      </c>
      <c r="K5372" s="33">
        <v>6876.15</v>
      </c>
      <c r="L5372" s="31">
        <v>157.5</v>
      </c>
      <c r="M5372" s="31"/>
      <c r="N5372" s="33">
        <v>78142.509999999995</v>
      </c>
      <c r="O5372" s="31">
        <v>-96.76</v>
      </c>
    </row>
    <row r="5373" spans="1:15" x14ac:dyDescent="0.25">
      <c r="A5373" s="30">
        <v>38</v>
      </c>
      <c r="B5373" s="31" t="s">
        <v>53</v>
      </c>
      <c r="C5373" s="31" t="s">
        <v>15</v>
      </c>
      <c r="D5373" s="31">
        <v>8</v>
      </c>
      <c r="E5373" s="31">
        <v>6</v>
      </c>
      <c r="F5373" s="32">
        <v>45962</v>
      </c>
      <c r="G5373" s="33">
        <v>28068.84</v>
      </c>
      <c r="H5373" s="33">
        <v>1530.01</v>
      </c>
      <c r="I5373" s="31">
        <v>915</v>
      </c>
      <c r="J5373" s="33">
        <v>16520.3</v>
      </c>
      <c r="K5373" s="33">
        <v>3637.6</v>
      </c>
      <c r="L5373" s="31">
        <v>51.92</v>
      </c>
      <c r="M5373" s="31"/>
      <c r="N5373" s="33">
        <v>50723.67</v>
      </c>
      <c r="O5373" s="31">
        <v>-168.89</v>
      </c>
    </row>
    <row r="5374" spans="1:15" x14ac:dyDescent="0.25">
      <c r="A5374" s="30">
        <v>24</v>
      </c>
      <c r="B5374" s="31" t="s">
        <v>39</v>
      </c>
      <c r="C5374" s="31" t="s">
        <v>36</v>
      </c>
      <c r="D5374" s="31">
        <v>6</v>
      </c>
      <c r="E5374" s="31">
        <v>6</v>
      </c>
      <c r="F5374" s="32">
        <v>45962</v>
      </c>
      <c r="G5374" s="33">
        <v>46592.66</v>
      </c>
      <c r="H5374" s="33">
        <v>5539.74</v>
      </c>
      <c r="I5374" s="31">
        <v>816</v>
      </c>
      <c r="J5374" s="33">
        <v>16336.57</v>
      </c>
      <c r="K5374" s="33">
        <v>6243.76</v>
      </c>
      <c r="L5374" s="31">
        <v>0</v>
      </c>
      <c r="M5374" s="31"/>
      <c r="N5374" s="33">
        <v>75528.73</v>
      </c>
      <c r="O5374" s="31">
        <v>-270</v>
      </c>
    </row>
    <row r="5375" spans="1:15" x14ac:dyDescent="0.25">
      <c r="A5375" s="30">
        <v>65</v>
      </c>
      <c r="B5375" s="31" t="s">
        <v>82</v>
      </c>
      <c r="C5375" s="31" t="s">
        <v>15</v>
      </c>
      <c r="D5375" s="31">
        <v>8</v>
      </c>
      <c r="E5375" s="31">
        <v>6</v>
      </c>
      <c r="F5375" s="32">
        <v>45962</v>
      </c>
      <c r="G5375" s="33">
        <v>29971.5</v>
      </c>
      <c r="H5375" s="33">
        <v>1413.45</v>
      </c>
      <c r="I5375" s="31">
        <v>0</v>
      </c>
      <c r="J5375" s="33">
        <v>13379.42</v>
      </c>
      <c r="K5375" s="33">
        <v>3190.7</v>
      </c>
      <c r="L5375" s="31">
        <v>554</v>
      </c>
      <c r="M5375" s="31"/>
      <c r="N5375" s="33">
        <v>48509.07</v>
      </c>
      <c r="O5375" s="31">
        <v>-153.6</v>
      </c>
    </row>
    <row r="5376" spans="1:15" x14ac:dyDescent="0.25">
      <c r="A5376" s="30">
        <v>140</v>
      </c>
      <c r="B5376" s="31" t="s">
        <v>130</v>
      </c>
      <c r="C5376" s="31" t="s">
        <v>38</v>
      </c>
      <c r="D5376" s="31">
        <v>7</v>
      </c>
      <c r="E5376" s="31">
        <v>7</v>
      </c>
      <c r="F5376" s="32">
        <v>45962</v>
      </c>
      <c r="G5376" s="33">
        <v>58449.13</v>
      </c>
      <c r="H5376" s="31">
        <v>270</v>
      </c>
      <c r="I5376" s="31">
        <v>625</v>
      </c>
      <c r="J5376" s="33">
        <v>15448.86</v>
      </c>
      <c r="K5376" s="33">
        <v>7599.36</v>
      </c>
      <c r="L5376" s="31">
        <v>6.65</v>
      </c>
      <c r="M5376" s="31"/>
      <c r="N5376" s="33">
        <v>82399</v>
      </c>
      <c r="O5376" s="33">
        <v>-1093.3800000000001</v>
      </c>
    </row>
    <row r="5377" spans="1:15" x14ac:dyDescent="0.25">
      <c r="A5377" s="30">
        <v>137</v>
      </c>
      <c r="B5377" s="31" t="s">
        <v>120</v>
      </c>
      <c r="C5377" s="31" t="s">
        <v>32</v>
      </c>
      <c r="D5377" s="31">
        <v>8</v>
      </c>
      <c r="E5377" s="31">
        <v>7</v>
      </c>
      <c r="F5377" s="32">
        <v>45962</v>
      </c>
      <c r="G5377" s="33">
        <v>54232.68</v>
      </c>
      <c r="H5377" s="33">
        <v>1500</v>
      </c>
      <c r="I5377" s="31">
        <v>0</v>
      </c>
      <c r="J5377" s="33">
        <v>25294.47</v>
      </c>
      <c r="K5377" s="33">
        <v>19729.32</v>
      </c>
      <c r="L5377" s="31">
        <v>31</v>
      </c>
      <c r="M5377" s="31"/>
      <c r="N5377" s="33">
        <v>100787.47</v>
      </c>
      <c r="O5377" s="31">
        <v>-468.25</v>
      </c>
    </row>
    <row r="5378" spans="1:15" x14ac:dyDescent="0.25">
      <c r="A5378" s="30">
        <v>163</v>
      </c>
      <c r="B5378" s="31" t="s">
        <v>155</v>
      </c>
      <c r="C5378" s="31" t="s">
        <v>38</v>
      </c>
      <c r="D5378" s="31">
        <v>7</v>
      </c>
      <c r="E5378" s="31">
        <v>7</v>
      </c>
      <c r="F5378" s="32">
        <v>45962</v>
      </c>
      <c r="G5378" s="33">
        <v>26206.77</v>
      </c>
      <c r="H5378" s="31">
        <v>900</v>
      </c>
      <c r="I5378" s="31">
        <v>0</v>
      </c>
      <c r="J5378" s="33">
        <v>7138</v>
      </c>
      <c r="K5378" s="33">
        <v>3206</v>
      </c>
      <c r="L5378" s="31">
        <v>20</v>
      </c>
      <c r="M5378" s="31"/>
      <c r="N5378" s="33">
        <v>37470.769999999997</v>
      </c>
      <c r="O5378" s="31">
        <v>-100</v>
      </c>
    </row>
    <row r="5379" spans="1:15" ht="30" x14ac:dyDescent="0.25">
      <c r="A5379" s="30">
        <v>15</v>
      </c>
      <c r="B5379" s="31" t="s">
        <v>26</v>
      </c>
      <c r="C5379" s="31" t="s">
        <v>20</v>
      </c>
      <c r="D5379" s="31">
        <v>7</v>
      </c>
      <c r="E5379" s="31">
        <v>6</v>
      </c>
      <c r="F5379" s="32">
        <v>45962</v>
      </c>
      <c r="G5379" s="33">
        <v>49035.05</v>
      </c>
      <c r="H5379" s="33">
        <v>4975</v>
      </c>
      <c r="I5379" s="33">
        <v>4620</v>
      </c>
      <c r="J5379" s="33">
        <v>27223.25</v>
      </c>
      <c r="K5379" s="33">
        <v>3114.5</v>
      </c>
      <c r="L5379" s="31">
        <v>808.04</v>
      </c>
      <c r="M5379" s="31"/>
      <c r="N5379" s="33">
        <v>89775.84</v>
      </c>
      <c r="O5379" s="31">
        <v>-235.84</v>
      </c>
    </row>
    <row r="5380" spans="1:15" x14ac:dyDescent="0.25">
      <c r="A5380" s="30">
        <v>116</v>
      </c>
      <c r="B5380" s="31" t="s">
        <v>129</v>
      </c>
      <c r="C5380" s="31" t="s">
        <v>15</v>
      </c>
      <c r="D5380" s="31">
        <v>8</v>
      </c>
      <c r="E5380" s="31">
        <v>6</v>
      </c>
      <c r="F5380" s="32">
        <v>45962</v>
      </c>
      <c r="G5380" s="33">
        <v>41255.199999999997</v>
      </c>
      <c r="H5380" s="31">
        <v>0</v>
      </c>
      <c r="I5380" s="31">
        <v>670</v>
      </c>
      <c r="J5380" s="33">
        <v>15210</v>
      </c>
      <c r="K5380" s="33">
        <v>2835</v>
      </c>
      <c r="L5380" s="31">
        <v>0</v>
      </c>
      <c r="M5380" s="31"/>
      <c r="N5380" s="33">
        <v>59970.2</v>
      </c>
      <c r="O5380" s="31">
        <v>-736.43</v>
      </c>
    </row>
    <row r="5381" spans="1:15" x14ac:dyDescent="0.25">
      <c r="A5381" s="30">
        <v>93</v>
      </c>
      <c r="B5381" s="31" t="s">
        <v>100</v>
      </c>
      <c r="C5381" s="31" t="s">
        <v>15</v>
      </c>
      <c r="D5381" s="31">
        <v>8</v>
      </c>
      <c r="E5381" s="31">
        <v>6</v>
      </c>
      <c r="F5381" s="32">
        <v>45992</v>
      </c>
      <c r="G5381" s="33">
        <v>79876.61</v>
      </c>
      <c r="H5381" s="33">
        <v>1013</v>
      </c>
      <c r="I5381" s="33">
        <v>1485</v>
      </c>
      <c r="J5381" s="33">
        <v>28443.53</v>
      </c>
      <c r="K5381" s="33">
        <v>9392.2800000000007</v>
      </c>
      <c r="L5381" s="31">
        <v>18</v>
      </c>
      <c r="M5381" s="31"/>
      <c r="N5381" s="33">
        <v>120228.42</v>
      </c>
      <c r="O5381" s="31">
        <v>-554.16</v>
      </c>
    </row>
    <row r="5382" spans="1:15" x14ac:dyDescent="0.25">
      <c r="A5382" s="30">
        <v>76</v>
      </c>
      <c r="B5382" s="31" t="s">
        <v>74</v>
      </c>
      <c r="C5382" s="31" t="s">
        <v>15</v>
      </c>
      <c r="D5382" s="31">
        <v>7</v>
      </c>
      <c r="E5382" s="31">
        <v>6</v>
      </c>
      <c r="F5382" s="32">
        <v>45992</v>
      </c>
      <c r="G5382" s="33">
        <v>55842</v>
      </c>
      <c r="H5382" s="33">
        <v>3225</v>
      </c>
      <c r="I5382" s="31">
        <v>0</v>
      </c>
      <c r="J5382" s="33">
        <v>25599.65</v>
      </c>
      <c r="K5382" s="33">
        <v>2641</v>
      </c>
      <c r="L5382" s="31">
        <v>27.5</v>
      </c>
      <c r="M5382" s="31"/>
      <c r="N5382" s="33">
        <v>87335.15</v>
      </c>
      <c r="O5382" s="31">
        <v>-432.37</v>
      </c>
    </row>
    <row r="5383" spans="1:15" x14ac:dyDescent="0.25">
      <c r="A5383" s="30">
        <v>42</v>
      </c>
      <c r="B5383" s="31" t="s">
        <v>60</v>
      </c>
      <c r="C5383" s="31" t="s">
        <v>15</v>
      </c>
      <c r="D5383" s="31">
        <v>8</v>
      </c>
      <c r="E5383" s="31">
        <v>6</v>
      </c>
      <c r="F5383" s="32">
        <v>45992</v>
      </c>
      <c r="G5383" s="33">
        <v>65023.65</v>
      </c>
      <c r="H5383" s="31">
        <v>0</v>
      </c>
      <c r="I5383" s="31">
        <v>0</v>
      </c>
      <c r="J5383" s="33">
        <v>24449.9</v>
      </c>
      <c r="K5383" s="33">
        <v>12046.24</v>
      </c>
      <c r="L5383" s="31">
        <v>15.99</v>
      </c>
      <c r="M5383" s="31"/>
      <c r="N5383" s="33">
        <v>101535.78</v>
      </c>
      <c r="O5383" s="31">
        <v>-326.54000000000002</v>
      </c>
    </row>
    <row r="5384" spans="1:15" x14ac:dyDescent="0.25">
      <c r="A5384" s="30">
        <v>168</v>
      </c>
      <c r="B5384" s="31" t="s">
        <v>147</v>
      </c>
      <c r="C5384" s="31" t="s">
        <v>15</v>
      </c>
      <c r="D5384" s="31">
        <v>7</v>
      </c>
      <c r="E5384" s="31">
        <v>7</v>
      </c>
      <c r="F5384" s="32">
        <v>45992</v>
      </c>
      <c r="G5384" s="33">
        <v>42511.05</v>
      </c>
      <c r="H5384" s="31">
        <v>975</v>
      </c>
      <c r="I5384" s="33">
        <v>7919.85</v>
      </c>
      <c r="J5384" s="33">
        <v>16478.84</v>
      </c>
      <c r="K5384" s="33">
        <v>5288.46</v>
      </c>
      <c r="L5384" s="31">
        <v>190</v>
      </c>
      <c r="M5384" s="31"/>
      <c r="N5384" s="33">
        <v>73363.199999999997</v>
      </c>
      <c r="O5384" s="31">
        <v>-238.5</v>
      </c>
    </row>
    <row r="5385" spans="1:15" x14ac:dyDescent="0.25">
      <c r="A5385" s="30">
        <v>57</v>
      </c>
      <c r="B5385" s="31" t="s">
        <v>86</v>
      </c>
      <c r="C5385" s="31" t="s">
        <v>15</v>
      </c>
      <c r="D5385" s="31">
        <v>7</v>
      </c>
      <c r="E5385" s="31">
        <v>6</v>
      </c>
      <c r="F5385" s="32">
        <v>45992</v>
      </c>
      <c r="G5385" s="33">
        <v>64853.01</v>
      </c>
      <c r="H5385" s="33">
        <v>3100</v>
      </c>
      <c r="I5385" s="31">
        <v>0</v>
      </c>
      <c r="J5385" s="33">
        <v>34734.93</v>
      </c>
      <c r="K5385" s="33">
        <v>7019.66</v>
      </c>
      <c r="L5385" s="31">
        <v>247.56</v>
      </c>
      <c r="M5385" s="31"/>
      <c r="N5385" s="33">
        <v>109955.16</v>
      </c>
      <c r="O5385" s="31">
        <v>-332.15</v>
      </c>
    </row>
    <row r="5386" spans="1:15" x14ac:dyDescent="0.25">
      <c r="A5386" s="30">
        <v>74</v>
      </c>
      <c r="B5386" s="31" t="s">
        <v>80</v>
      </c>
      <c r="C5386" s="31" t="s">
        <v>36</v>
      </c>
      <c r="D5386" s="31">
        <v>8</v>
      </c>
      <c r="E5386" s="31">
        <v>7</v>
      </c>
      <c r="F5386" s="32">
        <v>45992</v>
      </c>
      <c r="G5386" s="33">
        <v>85106.95</v>
      </c>
      <c r="H5386" s="31">
        <v>0</v>
      </c>
      <c r="I5386" s="31">
        <v>430</v>
      </c>
      <c r="J5386" s="33">
        <v>17082</v>
      </c>
      <c r="K5386" s="33">
        <v>3928</v>
      </c>
      <c r="L5386" s="31">
        <v>379.2</v>
      </c>
      <c r="M5386" s="31"/>
      <c r="N5386" s="33">
        <v>106926.15</v>
      </c>
      <c r="O5386" s="33">
        <v>-1035.05</v>
      </c>
    </row>
    <row r="5387" spans="1:15" x14ac:dyDescent="0.25">
      <c r="A5387" s="30">
        <v>123</v>
      </c>
      <c r="B5387" s="31" t="s">
        <v>125</v>
      </c>
      <c r="C5387" s="31" t="s">
        <v>15</v>
      </c>
      <c r="D5387" s="31">
        <v>8</v>
      </c>
      <c r="E5387" s="31">
        <v>7</v>
      </c>
      <c r="F5387" s="32">
        <v>45992</v>
      </c>
      <c r="G5387" s="33">
        <v>88007.32</v>
      </c>
      <c r="H5387" s="33">
        <v>16980</v>
      </c>
      <c r="I5387" s="33">
        <v>1290</v>
      </c>
      <c r="J5387" s="33">
        <v>35584.980000000003</v>
      </c>
      <c r="K5387" s="33">
        <v>13080.77</v>
      </c>
      <c r="L5387" s="31">
        <v>389.97</v>
      </c>
      <c r="M5387" s="31"/>
      <c r="N5387" s="33">
        <v>155333.04</v>
      </c>
      <c r="O5387" s="33">
        <v>-1005.71</v>
      </c>
    </row>
    <row r="5388" spans="1:15" x14ac:dyDescent="0.25">
      <c r="A5388" s="30">
        <v>144</v>
      </c>
      <c r="B5388" s="31" t="s">
        <v>142</v>
      </c>
      <c r="C5388" s="31" t="s">
        <v>32</v>
      </c>
      <c r="D5388" s="31">
        <v>8</v>
      </c>
      <c r="E5388" s="31">
        <v>7</v>
      </c>
      <c r="F5388" s="32">
        <v>45992</v>
      </c>
      <c r="G5388" s="33">
        <v>106094.5</v>
      </c>
      <c r="H5388" s="31">
        <v>700</v>
      </c>
      <c r="I5388" s="33">
        <v>1410</v>
      </c>
      <c r="J5388" s="33">
        <v>28570.46</v>
      </c>
      <c r="K5388" s="33">
        <v>11841.89</v>
      </c>
      <c r="L5388" s="31">
        <v>837.29</v>
      </c>
      <c r="M5388" s="31"/>
      <c r="N5388" s="33">
        <v>149454.14000000001</v>
      </c>
      <c r="O5388" s="33">
        <v>-2494.61</v>
      </c>
    </row>
    <row r="5389" spans="1:15" x14ac:dyDescent="0.25">
      <c r="A5389" s="30">
        <v>71</v>
      </c>
      <c r="B5389" s="31" t="s">
        <v>73</v>
      </c>
      <c r="C5389" s="31" t="s">
        <v>15</v>
      </c>
      <c r="D5389" s="31">
        <v>7</v>
      </c>
      <c r="E5389" s="31">
        <v>6</v>
      </c>
      <c r="F5389" s="32">
        <v>45992</v>
      </c>
      <c r="G5389" s="33">
        <v>49849.78</v>
      </c>
      <c r="H5389" s="33">
        <v>1410</v>
      </c>
      <c r="I5389" s="31">
        <v>0</v>
      </c>
      <c r="J5389" s="33">
        <v>16739.849999999999</v>
      </c>
      <c r="K5389" s="33">
        <v>5242.8500000000004</v>
      </c>
      <c r="L5389" s="31">
        <v>216.7</v>
      </c>
      <c r="M5389" s="31"/>
      <c r="N5389" s="33">
        <v>73459.179999999993</v>
      </c>
      <c r="O5389" s="31">
        <v>-90</v>
      </c>
    </row>
    <row r="5390" spans="1:15" x14ac:dyDescent="0.25">
      <c r="A5390" s="30">
        <v>68</v>
      </c>
      <c r="B5390" s="31" t="s">
        <v>72</v>
      </c>
      <c r="C5390" s="31" t="s">
        <v>32</v>
      </c>
      <c r="D5390" s="31">
        <v>6</v>
      </c>
      <c r="E5390" s="31">
        <v>7</v>
      </c>
      <c r="F5390" s="32">
        <v>45992</v>
      </c>
      <c r="G5390" s="33">
        <v>58435.13</v>
      </c>
      <c r="H5390" s="33">
        <v>17450</v>
      </c>
      <c r="I5390" s="31">
        <v>0</v>
      </c>
      <c r="J5390" s="33">
        <v>19585.47</v>
      </c>
      <c r="K5390" s="33">
        <v>4077</v>
      </c>
      <c r="L5390" s="31">
        <v>249.95</v>
      </c>
      <c r="M5390" s="31"/>
      <c r="N5390" s="33">
        <v>99797.55</v>
      </c>
      <c r="O5390" s="33">
        <v>-1694.17</v>
      </c>
    </row>
    <row r="5391" spans="1:15" x14ac:dyDescent="0.25">
      <c r="A5391" s="30">
        <v>45</v>
      </c>
      <c r="B5391" s="31" t="s">
        <v>126</v>
      </c>
      <c r="C5391" s="31" t="s">
        <v>15</v>
      </c>
      <c r="D5391" s="31">
        <v>7</v>
      </c>
      <c r="E5391" s="31">
        <v>6</v>
      </c>
      <c r="F5391" s="32">
        <v>45992</v>
      </c>
      <c r="G5391" s="33">
        <v>79739.240000000005</v>
      </c>
      <c r="H5391" s="31">
        <v>0</v>
      </c>
      <c r="I5391" s="31">
        <v>0</v>
      </c>
      <c r="J5391" s="33">
        <v>26464.14</v>
      </c>
      <c r="K5391" s="33">
        <v>7675.64</v>
      </c>
      <c r="L5391" s="31">
        <v>2.4900000000000002</v>
      </c>
      <c r="M5391" s="31"/>
      <c r="N5391" s="33">
        <v>113881.51</v>
      </c>
      <c r="O5391" s="31">
        <v>-352.82</v>
      </c>
    </row>
    <row r="5392" spans="1:15" x14ac:dyDescent="0.25">
      <c r="A5392" s="30">
        <v>155</v>
      </c>
      <c r="B5392" s="31" t="s">
        <v>143</v>
      </c>
      <c r="C5392" s="31" t="s">
        <v>15</v>
      </c>
      <c r="D5392" s="31">
        <v>8</v>
      </c>
      <c r="E5392" s="31">
        <v>7</v>
      </c>
      <c r="F5392" s="32">
        <v>45992</v>
      </c>
      <c r="G5392" s="33">
        <v>92684.69</v>
      </c>
      <c r="H5392" s="33">
        <v>18497</v>
      </c>
      <c r="I5392" s="33">
        <v>3298</v>
      </c>
      <c r="J5392" s="33">
        <v>30407.21</v>
      </c>
      <c r="K5392" s="33">
        <v>9651.9</v>
      </c>
      <c r="L5392" s="31">
        <v>657.67</v>
      </c>
      <c r="M5392" s="31"/>
      <c r="N5392" s="33">
        <v>155196.47</v>
      </c>
      <c r="O5392" s="33">
        <v>-1365.54</v>
      </c>
    </row>
    <row r="5393" spans="1:15" x14ac:dyDescent="0.25">
      <c r="A5393" s="30">
        <v>69</v>
      </c>
      <c r="B5393" s="31" t="s">
        <v>76</v>
      </c>
      <c r="C5393" s="31" t="s">
        <v>15</v>
      </c>
      <c r="D5393" s="31">
        <v>7</v>
      </c>
      <c r="E5393" s="31">
        <v>6</v>
      </c>
      <c r="F5393" s="32">
        <v>45992</v>
      </c>
      <c r="G5393" s="33">
        <v>61114.7</v>
      </c>
      <c r="H5393" s="31">
        <v>0</v>
      </c>
      <c r="I5393" s="31">
        <v>0</v>
      </c>
      <c r="J5393" s="33">
        <v>21210.81</v>
      </c>
      <c r="K5393" s="33">
        <v>7091.9</v>
      </c>
      <c r="L5393" s="33">
        <v>2004.79</v>
      </c>
      <c r="M5393" s="33"/>
      <c r="N5393" s="33">
        <v>91422.2</v>
      </c>
      <c r="O5393" s="31">
        <v>-185</v>
      </c>
    </row>
    <row r="5394" spans="1:15" x14ac:dyDescent="0.25">
      <c r="A5394" s="30">
        <v>147</v>
      </c>
      <c r="B5394" s="31" t="s">
        <v>136</v>
      </c>
      <c r="C5394" s="31" t="s">
        <v>105</v>
      </c>
      <c r="D5394" s="31">
        <v>8</v>
      </c>
      <c r="E5394" s="31">
        <v>7</v>
      </c>
      <c r="F5394" s="32">
        <v>45992</v>
      </c>
      <c r="G5394" s="33">
        <v>94488.78</v>
      </c>
      <c r="H5394" s="33">
        <v>1050</v>
      </c>
      <c r="I5394" s="31">
        <v>0</v>
      </c>
      <c r="J5394" s="33">
        <v>36853.019999999997</v>
      </c>
      <c r="K5394" s="33">
        <v>14435.76</v>
      </c>
      <c r="L5394" s="33">
        <v>1520</v>
      </c>
      <c r="M5394" s="33"/>
      <c r="N5394" s="33">
        <v>148347.56</v>
      </c>
      <c r="O5394" s="33">
        <v>-1100.04</v>
      </c>
    </row>
    <row r="5395" spans="1:15" ht="30" x14ac:dyDescent="0.25">
      <c r="A5395" s="30">
        <v>87</v>
      </c>
      <c r="B5395" s="31" t="s">
        <v>81</v>
      </c>
      <c r="C5395" s="31" t="s">
        <v>20</v>
      </c>
      <c r="D5395" s="31">
        <v>8</v>
      </c>
      <c r="E5395" s="31">
        <v>7</v>
      </c>
      <c r="F5395" s="32">
        <v>45992</v>
      </c>
      <c r="G5395" s="33">
        <v>52138.35</v>
      </c>
      <c r="H5395" s="31">
        <v>0</v>
      </c>
      <c r="I5395" s="31">
        <v>750</v>
      </c>
      <c r="J5395" s="33">
        <v>10774.5</v>
      </c>
      <c r="K5395" s="33">
        <v>6681.06</v>
      </c>
      <c r="L5395" s="31">
        <v>394.77</v>
      </c>
      <c r="M5395" s="31"/>
      <c r="N5395" s="33">
        <v>70738.679999999993</v>
      </c>
      <c r="O5395" s="31">
        <v>-57.25</v>
      </c>
    </row>
    <row r="5396" spans="1:15" x14ac:dyDescent="0.25">
      <c r="A5396" s="30">
        <v>25</v>
      </c>
      <c r="B5396" s="31" t="s">
        <v>40</v>
      </c>
      <c r="C5396" s="31" t="s">
        <v>38</v>
      </c>
      <c r="D5396" s="31">
        <v>6</v>
      </c>
      <c r="E5396" s="31">
        <v>6</v>
      </c>
      <c r="F5396" s="32">
        <v>45992</v>
      </c>
      <c r="G5396" s="33">
        <v>55768.3</v>
      </c>
      <c r="H5396" s="33">
        <v>2200</v>
      </c>
      <c r="I5396" s="31">
        <v>0</v>
      </c>
      <c r="J5396" s="33">
        <v>25857.3</v>
      </c>
      <c r="K5396" s="33">
        <v>4047.94</v>
      </c>
      <c r="L5396" s="31">
        <v>298.92</v>
      </c>
      <c r="M5396" s="31"/>
      <c r="N5396" s="33">
        <v>88172.46</v>
      </c>
      <c r="O5396" s="31">
        <v>-572.92999999999995</v>
      </c>
    </row>
    <row r="5397" spans="1:15" x14ac:dyDescent="0.25">
      <c r="A5397" s="30">
        <v>29</v>
      </c>
      <c r="B5397" s="31" t="s">
        <v>47</v>
      </c>
      <c r="C5397" s="31" t="s">
        <v>15</v>
      </c>
      <c r="D5397" s="31">
        <v>7</v>
      </c>
      <c r="E5397" s="31">
        <v>6</v>
      </c>
      <c r="F5397" s="32">
        <v>45992</v>
      </c>
      <c r="G5397" s="33">
        <v>47892</v>
      </c>
      <c r="H5397" s="33">
        <v>41400</v>
      </c>
      <c r="I5397" s="31">
        <v>0</v>
      </c>
      <c r="J5397" s="33">
        <v>18817</v>
      </c>
      <c r="K5397" s="33">
        <v>4703</v>
      </c>
      <c r="L5397" s="31">
        <v>172.44</v>
      </c>
      <c r="M5397" s="31"/>
      <c r="N5397" s="33">
        <v>112984.44</v>
      </c>
      <c r="O5397" s="31">
        <v>-345.76</v>
      </c>
    </row>
    <row r="5398" spans="1:15" x14ac:dyDescent="0.25">
      <c r="A5398" s="30">
        <v>146</v>
      </c>
      <c r="B5398" s="31" t="s">
        <v>119</v>
      </c>
      <c r="C5398" s="31" t="s">
        <v>15</v>
      </c>
      <c r="D5398" s="31">
        <v>8</v>
      </c>
      <c r="E5398" s="31">
        <v>6</v>
      </c>
      <c r="F5398" s="32">
        <v>45992</v>
      </c>
      <c r="G5398" s="33">
        <v>69505.36</v>
      </c>
      <c r="H5398" s="31">
        <v>0</v>
      </c>
      <c r="I5398" s="31">
        <v>0</v>
      </c>
      <c r="J5398" s="33">
        <v>22530.18</v>
      </c>
      <c r="K5398" s="33">
        <v>5433</v>
      </c>
      <c r="L5398" s="31">
        <v>170</v>
      </c>
      <c r="M5398" s="31"/>
      <c r="N5398" s="33">
        <v>97638.54</v>
      </c>
      <c r="O5398" s="31">
        <v>431.01</v>
      </c>
    </row>
    <row r="5399" spans="1:15" x14ac:dyDescent="0.25">
      <c r="A5399" s="30">
        <v>16</v>
      </c>
      <c r="B5399" s="31" t="s">
        <v>27</v>
      </c>
      <c r="C5399" s="31" t="s">
        <v>15</v>
      </c>
      <c r="D5399" s="31">
        <v>7</v>
      </c>
      <c r="E5399" s="31">
        <v>7</v>
      </c>
      <c r="F5399" s="32">
        <v>45992</v>
      </c>
      <c r="G5399" s="33">
        <v>68302.75</v>
      </c>
      <c r="H5399" s="31">
        <v>0</v>
      </c>
      <c r="I5399" s="31">
        <v>985</v>
      </c>
      <c r="J5399" s="33">
        <v>20787.2</v>
      </c>
      <c r="K5399" s="33">
        <v>6327.6</v>
      </c>
      <c r="L5399" s="33">
        <v>4041.76</v>
      </c>
      <c r="M5399" s="33"/>
      <c r="N5399" s="33">
        <v>100444.31</v>
      </c>
      <c r="O5399" s="31">
        <v>-215</v>
      </c>
    </row>
    <row r="5400" spans="1:15" x14ac:dyDescent="0.25">
      <c r="A5400" s="30">
        <v>12</v>
      </c>
      <c r="B5400" s="31" t="s">
        <v>23</v>
      </c>
      <c r="C5400" s="31" t="s">
        <v>15</v>
      </c>
      <c r="D5400" s="31">
        <v>6</v>
      </c>
      <c r="E5400" s="31">
        <v>6</v>
      </c>
      <c r="F5400" s="32">
        <v>45992</v>
      </c>
      <c r="G5400" s="33">
        <v>47591.71</v>
      </c>
      <c r="H5400" s="33">
        <v>6557.5</v>
      </c>
      <c r="I5400" s="31">
        <v>0</v>
      </c>
      <c r="J5400" s="33">
        <v>19696.97</v>
      </c>
      <c r="K5400" s="33">
        <v>2945.11</v>
      </c>
      <c r="L5400" s="31">
        <v>134.04</v>
      </c>
      <c r="M5400" s="31"/>
      <c r="N5400" s="33">
        <v>76925.33</v>
      </c>
      <c r="O5400" s="31">
        <v>-288.38</v>
      </c>
    </row>
    <row r="5401" spans="1:15" x14ac:dyDescent="0.25">
      <c r="A5401" s="30">
        <v>28</v>
      </c>
      <c r="B5401" s="31" t="s">
        <v>46</v>
      </c>
      <c r="C5401" s="31" t="s">
        <v>15</v>
      </c>
      <c r="D5401" s="31">
        <v>8</v>
      </c>
      <c r="E5401" s="31">
        <v>6</v>
      </c>
      <c r="F5401" s="32">
        <v>45992</v>
      </c>
      <c r="G5401" s="33">
        <v>48375.01</v>
      </c>
      <c r="H5401" s="33">
        <v>18300</v>
      </c>
      <c r="I5401" s="31">
        <v>0</v>
      </c>
      <c r="J5401" s="33">
        <v>15535.32</v>
      </c>
      <c r="K5401" s="33">
        <v>3303.42</v>
      </c>
      <c r="L5401" s="31">
        <v>322.93</v>
      </c>
      <c r="M5401" s="31"/>
      <c r="N5401" s="33">
        <v>85836.68</v>
      </c>
      <c r="O5401" s="31">
        <v>-190</v>
      </c>
    </row>
    <row r="5402" spans="1:15" x14ac:dyDescent="0.25">
      <c r="A5402" s="30">
        <v>103</v>
      </c>
      <c r="B5402" s="31" t="s">
        <v>156</v>
      </c>
      <c r="C5402" s="31" t="s">
        <v>15</v>
      </c>
      <c r="D5402" s="31">
        <v>8</v>
      </c>
      <c r="E5402" s="31">
        <v>7</v>
      </c>
      <c r="F5402" s="32">
        <v>45992</v>
      </c>
      <c r="G5402" s="33">
        <v>16717.8</v>
      </c>
      <c r="H5402" s="33">
        <v>1600</v>
      </c>
      <c r="I5402" s="31">
        <v>0</v>
      </c>
      <c r="J5402" s="33">
        <v>6496.29</v>
      </c>
      <c r="K5402" s="33">
        <v>2165.7399999999998</v>
      </c>
      <c r="L5402" s="31">
        <v>0</v>
      </c>
      <c r="M5402" s="31"/>
      <c r="N5402" s="33">
        <v>26979.83</v>
      </c>
      <c r="O5402" s="31">
        <v>0</v>
      </c>
    </row>
    <row r="5403" spans="1:15" x14ac:dyDescent="0.25">
      <c r="A5403" s="30">
        <v>83</v>
      </c>
      <c r="B5403" s="31" t="s">
        <v>62</v>
      </c>
      <c r="C5403" s="31" t="s">
        <v>15</v>
      </c>
      <c r="D5403" s="31">
        <v>6</v>
      </c>
      <c r="E5403" s="31">
        <v>4.5</v>
      </c>
      <c r="F5403" s="32">
        <v>45992</v>
      </c>
      <c r="G5403" s="33">
        <v>49054.98</v>
      </c>
      <c r="H5403" s="33">
        <v>18900</v>
      </c>
      <c r="I5403" s="33">
        <v>4027.5</v>
      </c>
      <c r="J5403" s="33">
        <v>17170.169999999998</v>
      </c>
      <c r="K5403" s="33">
        <v>5034.8</v>
      </c>
      <c r="L5403" s="31">
        <v>47</v>
      </c>
      <c r="M5403" s="31"/>
      <c r="N5403" s="33">
        <v>94234.45</v>
      </c>
      <c r="O5403" s="31">
        <v>-348.8</v>
      </c>
    </row>
    <row r="5404" spans="1:15" x14ac:dyDescent="0.25">
      <c r="A5404" s="30">
        <v>33</v>
      </c>
      <c r="B5404" s="31" t="s">
        <v>44</v>
      </c>
      <c r="C5404" s="31" t="s">
        <v>32</v>
      </c>
      <c r="D5404" s="31">
        <v>6</v>
      </c>
      <c r="E5404" s="31">
        <v>6</v>
      </c>
      <c r="F5404" s="32">
        <v>45992</v>
      </c>
      <c r="G5404" s="33">
        <v>75014.820000000007</v>
      </c>
      <c r="H5404" s="33">
        <v>5950</v>
      </c>
      <c r="I5404" s="31">
        <v>90</v>
      </c>
      <c r="J5404" s="33">
        <v>22878.67</v>
      </c>
      <c r="K5404" s="33">
        <v>3867.15</v>
      </c>
      <c r="L5404" s="31">
        <v>54.93</v>
      </c>
      <c r="M5404" s="31"/>
      <c r="N5404" s="33">
        <v>107855.57</v>
      </c>
      <c r="O5404" s="31">
        <v>-227.33</v>
      </c>
    </row>
    <row r="5405" spans="1:15" x14ac:dyDescent="0.25">
      <c r="A5405" s="30">
        <v>96</v>
      </c>
      <c r="B5405" s="31" t="s">
        <v>110</v>
      </c>
      <c r="C5405" s="31" t="s">
        <v>32</v>
      </c>
      <c r="D5405" s="31">
        <v>8</v>
      </c>
      <c r="E5405" s="31">
        <v>7</v>
      </c>
      <c r="F5405" s="32">
        <v>45992</v>
      </c>
      <c r="G5405" s="33">
        <v>105979.89</v>
      </c>
      <c r="H5405" s="31">
        <v>0</v>
      </c>
      <c r="I5405" s="31">
        <v>0</v>
      </c>
      <c r="J5405" s="33">
        <v>29966.89</v>
      </c>
      <c r="K5405" s="33">
        <v>6887.44</v>
      </c>
      <c r="L5405" s="33">
        <v>12996.59</v>
      </c>
      <c r="M5405" s="33"/>
      <c r="N5405" s="33">
        <v>155830.81</v>
      </c>
      <c r="O5405" s="33">
        <v>-1467.82</v>
      </c>
    </row>
    <row r="5406" spans="1:15" x14ac:dyDescent="0.25">
      <c r="A5406" s="30">
        <v>2</v>
      </c>
      <c r="B5406" s="31" t="s">
        <v>14</v>
      </c>
      <c r="C5406" s="31" t="s">
        <v>15</v>
      </c>
      <c r="D5406" s="31">
        <v>5</v>
      </c>
      <c r="E5406" s="31">
        <v>6</v>
      </c>
      <c r="F5406" s="32">
        <v>45992</v>
      </c>
      <c r="G5406" s="33">
        <v>53281.33</v>
      </c>
      <c r="H5406" s="31">
        <v>0</v>
      </c>
      <c r="I5406" s="31">
        <v>0</v>
      </c>
      <c r="J5406" s="33">
        <v>20339.46</v>
      </c>
      <c r="K5406" s="33">
        <v>3669.06</v>
      </c>
      <c r="L5406" s="31">
        <v>350</v>
      </c>
      <c r="M5406" s="31"/>
      <c r="N5406" s="33">
        <v>77639.850000000006</v>
      </c>
      <c r="O5406" s="31">
        <v>2.6</v>
      </c>
    </row>
    <row r="5407" spans="1:15" x14ac:dyDescent="0.25">
      <c r="A5407" s="30">
        <v>56</v>
      </c>
      <c r="B5407" s="31" t="s">
        <v>55</v>
      </c>
      <c r="C5407" s="31" t="s">
        <v>15</v>
      </c>
      <c r="D5407" s="31">
        <v>6</v>
      </c>
      <c r="E5407" s="31">
        <v>6</v>
      </c>
      <c r="F5407" s="32">
        <v>45992</v>
      </c>
      <c r="G5407" s="33">
        <v>43443.77</v>
      </c>
      <c r="H5407" s="31">
        <v>0</v>
      </c>
      <c r="I5407" s="31">
        <v>0</v>
      </c>
      <c r="J5407" s="33">
        <v>22674.959999999999</v>
      </c>
      <c r="K5407" s="33">
        <v>5464.83</v>
      </c>
      <c r="L5407" s="31">
        <v>169.92</v>
      </c>
      <c r="M5407" s="31"/>
      <c r="N5407" s="33">
        <v>71753.48</v>
      </c>
      <c r="O5407" s="31">
        <v>-28.39</v>
      </c>
    </row>
    <row r="5408" spans="1:15" x14ac:dyDescent="0.25">
      <c r="A5408" s="30">
        <v>111</v>
      </c>
      <c r="B5408" s="31" t="s">
        <v>127</v>
      </c>
      <c r="C5408" s="31" t="s">
        <v>38</v>
      </c>
      <c r="D5408" s="31">
        <v>6</v>
      </c>
      <c r="E5408" s="31">
        <v>7</v>
      </c>
      <c r="F5408" s="32">
        <v>45992</v>
      </c>
      <c r="G5408" s="33">
        <v>43878.34</v>
      </c>
      <c r="H5408" s="31">
        <v>0</v>
      </c>
      <c r="I5408" s="31">
        <v>0</v>
      </c>
      <c r="J5408" s="33">
        <v>9066.25</v>
      </c>
      <c r="K5408" s="33">
        <v>3141.5</v>
      </c>
      <c r="L5408" s="31">
        <v>0</v>
      </c>
      <c r="M5408" s="31"/>
      <c r="N5408" s="33">
        <v>56086.09</v>
      </c>
      <c r="O5408" s="31">
        <v>-150</v>
      </c>
    </row>
    <row r="5409" spans="1:15" x14ac:dyDescent="0.25">
      <c r="A5409" s="30">
        <v>67</v>
      </c>
      <c r="B5409" s="31" t="s">
        <v>68</v>
      </c>
      <c r="C5409" s="31" t="s">
        <v>15</v>
      </c>
      <c r="D5409" s="31">
        <v>8</v>
      </c>
      <c r="E5409" s="31">
        <v>6</v>
      </c>
      <c r="F5409" s="32">
        <v>45992</v>
      </c>
      <c r="G5409" s="33">
        <v>69591.990000000005</v>
      </c>
      <c r="H5409" s="33">
        <v>24300</v>
      </c>
      <c r="I5409" s="31">
        <v>975</v>
      </c>
      <c r="J5409" s="33">
        <v>24095.119999999999</v>
      </c>
      <c r="K5409" s="33">
        <v>8335.94</v>
      </c>
      <c r="L5409" s="31">
        <v>188.5</v>
      </c>
      <c r="M5409" s="31"/>
      <c r="N5409" s="33">
        <v>127486.55</v>
      </c>
      <c r="O5409" s="31">
        <v>-311.66000000000003</v>
      </c>
    </row>
    <row r="5410" spans="1:15" x14ac:dyDescent="0.25">
      <c r="A5410" s="30">
        <v>84</v>
      </c>
      <c r="B5410" s="31" t="s">
        <v>101</v>
      </c>
      <c r="C5410" s="31" t="s">
        <v>38</v>
      </c>
      <c r="D5410" s="31">
        <v>6</v>
      </c>
      <c r="E5410" s="31">
        <v>7</v>
      </c>
      <c r="F5410" s="32">
        <v>45992</v>
      </c>
      <c r="G5410" s="33">
        <v>40601.800000000003</v>
      </c>
      <c r="H5410" s="33">
        <v>1500</v>
      </c>
      <c r="I5410" s="31">
        <v>0</v>
      </c>
      <c r="J5410" s="33">
        <v>12967.55</v>
      </c>
      <c r="K5410" s="33">
        <v>3602</v>
      </c>
      <c r="L5410" s="31">
        <v>14.97</v>
      </c>
      <c r="M5410" s="31"/>
      <c r="N5410" s="33">
        <v>58686.32</v>
      </c>
      <c r="O5410" s="31">
        <v>30.7</v>
      </c>
    </row>
    <row r="5411" spans="1:15" x14ac:dyDescent="0.25">
      <c r="A5411" s="30">
        <v>135</v>
      </c>
      <c r="B5411" s="31" t="s">
        <v>107</v>
      </c>
      <c r="C5411" s="31" t="s">
        <v>15</v>
      </c>
      <c r="D5411" s="31">
        <v>7</v>
      </c>
      <c r="E5411" s="31">
        <v>6</v>
      </c>
      <c r="F5411" s="32">
        <v>45992</v>
      </c>
      <c r="G5411" s="33">
        <v>75304.399999999994</v>
      </c>
      <c r="H5411" s="33">
        <v>4340</v>
      </c>
      <c r="I5411" s="31">
        <v>270</v>
      </c>
      <c r="J5411" s="33">
        <v>19787.310000000001</v>
      </c>
      <c r="K5411" s="33">
        <v>6109.51</v>
      </c>
      <c r="L5411" s="31">
        <v>102.97</v>
      </c>
      <c r="M5411" s="31"/>
      <c r="N5411" s="33">
        <v>105914.19</v>
      </c>
      <c r="O5411" s="31">
        <v>-348.04</v>
      </c>
    </row>
    <row r="5412" spans="1:15" x14ac:dyDescent="0.25">
      <c r="A5412" s="30">
        <v>92</v>
      </c>
      <c r="B5412" s="31" t="s">
        <v>93</v>
      </c>
      <c r="C5412" s="31" t="s">
        <v>15</v>
      </c>
      <c r="D5412" s="31">
        <v>8</v>
      </c>
      <c r="E5412" s="31">
        <v>7</v>
      </c>
      <c r="F5412" s="32">
        <v>45992</v>
      </c>
      <c r="G5412" s="33">
        <v>87815.45</v>
      </c>
      <c r="H5412" s="31">
        <v>0</v>
      </c>
      <c r="I5412" s="31">
        <v>0</v>
      </c>
      <c r="J5412" s="33">
        <v>28045.47</v>
      </c>
      <c r="K5412" s="33">
        <v>10877.19</v>
      </c>
      <c r="L5412" s="31">
        <v>39</v>
      </c>
      <c r="M5412" s="31"/>
      <c r="N5412" s="33">
        <v>126777.11</v>
      </c>
      <c r="O5412" s="31">
        <v>0</v>
      </c>
    </row>
    <row r="5413" spans="1:15" x14ac:dyDescent="0.25">
      <c r="A5413" s="30">
        <v>30</v>
      </c>
      <c r="B5413" s="31" t="s">
        <v>43</v>
      </c>
      <c r="C5413" s="31" t="s">
        <v>15</v>
      </c>
      <c r="D5413" s="31">
        <v>7</v>
      </c>
      <c r="E5413" s="31">
        <v>6</v>
      </c>
      <c r="F5413" s="32">
        <v>45992</v>
      </c>
      <c r="G5413" s="33">
        <v>48632.1</v>
      </c>
      <c r="H5413" s="31">
        <v>340</v>
      </c>
      <c r="I5413" s="33">
        <v>1271</v>
      </c>
      <c r="J5413" s="33">
        <v>16232.46</v>
      </c>
      <c r="K5413" s="33">
        <v>6392.47</v>
      </c>
      <c r="L5413" s="33">
        <v>2798.93</v>
      </c>
      <c r="M5413" s="33"/>
      <c r="N5413" s="33">
        <v>75666.960000000006</v>
      </c>
      <c r="O5413" s="31">
        <v>-859.27</v>
      </c>
    </row>
    <row r="5414" spans="1:15" x14ac:dyDescent="0.25">
      <c r="A5414" s="30">
        <v>48</v>
      </c>
      <c r="B5414" s="31" t="s">
        <v>95</v>
      </c>
      <c r="C5414" s="31" t="s">
        <v>36</v>
      </c>
      <c r="D5414" s="31">
        <v>8</v>
      </c>
      <c r="E5414" s="31">
        <v>6</v>
      </c>
      <c r="F5414" s="32">
        <v>45992</v>
      </c>
      <c r="G5414" s="33">
        <v>143261.07999999999</v>
      </c>
      <c r="H5414" s="33">
        <v>13806.25</v>
      </c>
      <c r="I5414" s="33">
        <v>2690</v>
      </c>
      <c r="J5414" s="33">
        <v>27444.62</v>
      </c>
      <c r="K5414" s="33">
        <v>12766.83</v>
      </c>
      <c r="L5414" s="33">
        <v>4445.84</v>
      </c>
      <c r="M5414" s="33"/>
      <c r="N5414" s="33">
        <v>204414.62</v>
      </c>
      <c r="O5414" s="33">
        <v>1078.42</v>
      </c>
    </row>
    <row r="5415" spans="1:15" x14ac:dyDescent="0.25">
      <c r="A5415" s="30">
        <v>165</v>
      </c>
      <c r="B5415" s="31" t="s">
        <v>154</v>
      </c>
      <c r="C5415" s="31" t="s">
        <v>38</v>
      </c>
      <c r="D5415" s="31">
        <v>6</v>
      </c>
      <c r="E5415" s="31">
        <v>7</v>
      </c>
      <c r="F5415" s="32">
        <v>45992</v>
      </c>
      <c r="G5415" s="33">
        <v>47097.52</v>
      </c>
      <c r="H5415" s="31">
        <v>0</v>
      </c>
      <c r="I5415" s="33">
        <v>1297</v>
      </c>
      <c r="J5415" s="33">
        <v>17841.52</v>
      </c>
      <c r="K5415" s="33">
        <v>10235.86</v>
      </c>
      <c r="L5415" s="31">
        <v>0</v>
      </c>
      <c r="M5415" s="31"/>
      <c r="N5415" s="33">
        <v>76471.899999999994</v>
      </c>
      <c r="O5415" s="31">
        <v>-100</v>
      </c>
    </row>
    <row r="5416" spans="1:15" x14ac:dyDescent="0.25">
      <c r="A5416" s="30">
        <v>114</v>
      </c>
      <c r="B5416" s="31" t="s">
        <v>115</v>
      </c>
      <c r="C5416" s="31" t="s">
        <v>15</v>
      </c>
      <c r="D5416" s="31">
        <v>7</v>
      </c>
      <c r="E5416" s="31">
        <v>6</v>
      </c>
      <c r="F5416" s="32">
        <v>45992</v>
      </c>
      <c r="G5416" s="33">
        <v>64451.63</v>
      </c>
      <c r="H5416" s="31">
        <v>664</v>
      </c>
      <c r="I5416" s="31">
        <v>0</v>
      </c>
      <c r="J5416" s="33">
        <v>20660.7</v>
      </c>
      <c r="K5416" s="33">
        <v>7542.6</v>
      </c>
      <c r="L5416" s="31">
        <v>97</v>
      </c>
      <c r="M5416" s="31"/>
      <c r="N5416" s="33">
        <v>93415.93</v>
      </c>
      <c r="O5416" s="31">
        <v>-488.76</v>
      </c>
    </row>
    <row r="5417" spans="1:15" x14ac:dyDescent="0.25">
      <c r="A5417" s="30">
        <v>18</v>
      </c>
      <c r="B5417" s="31" t="s">
        <v>29</v>
      </c>
      <c r="C5417" s="31" t="s">
        <v>15</v>
      </c>
      <c r="D5417" s="31">
        <v>6</v>
      </c>
      <c r="E5417" s="31">
        <v>6</v>
      </c>
      <c r="F5417" s="32">
        <v>45992</v>
      </c>
      <c r="G5417" s="33">
        <v>48889.07</v>
      </c>
      <c r="H5417" s="31">
        <v>0</v>
      </c>
      <c r="I5417" s="31">
        <v>113</v>
      </c>
      <c r="J5417" s="33">
        <v>12738.99</v>
      </c>
      <c r="K5417" s="33">
        <v>3660.52</v>
      </c>
      <c r="L5417" s="33">
        <v>1499.96</v>
      </c>
      <c r="M5417" s="33"/>
      <c r="N5417" s="33">
        <v>66901.539999999994</v>
      </c>
      <c r="O5417" s="31">
        <v>-376.02</v>
      </c>
    </row>
    <row r="5418" spans="1:15" x14ac:dyDescent="0.25">
      <c r="A5418" s="30">
        <v>89</v>
      </c>
      <c r="B5418" s="31" t="s">
        <v>83</v>
      </c>
      <c r="C5418" s="31" t="s">
        <v>32</v>
      </c>
      <c r="D5418" s="31">
        <v>9</v>
      </c>
      <c r="E5418" s="31">
        <v>6</v>
      </c>
      <c r="F5418" s="32">
        <v>45992</v>
      </c>
      <c r="G5418" s="33">
        <v>98168.72</v>
      </c>
      <c r="H5418" s="33">
        <v>7500</v>
      </c>
      <c r="I5418" s="31">
        <v>0</v>
      </c>
      <c r="J5418" s="33">
        <v>31651.62</v>
      </c>
      <c r="K5418" s="33">
        <v>5263.02</v>
      </c>
      <c r="L5418" s="31">
        <v>369.98</v>
      </c>
      <c r="M5418" s="31"/>
      <c r="N5418" s="33">
        <v>142953.34</v>
      </c>
      <c r="O5418" s="31">
        <v>-405</v>
      </c>
    </row>
    <row r="5419" spans="1:15" x14ac:dyDescent="0.25">
      <c r="A5419" s="30">
        <v>149</v>
      </c>
      <c r="B5419" s="31" t="s">
        <v>149</v>
      </c>
      <c r="C5419" s="31" t="s">
        <v>32</v>
      </c>
      <c r="D5419" s="31">
        <v>10</v>
      </c>
      <c r="E5419" s="31">
        <v>6</v>
      </c>
      <c r="F5419" s="32">
        <v>45992</v>
      </c>
      <c r="G5419" s="33">
        <v>67067.429999999993</v>
      </c>
      <c r="H5419" s="33">
        <v>2650</v>
      </c>
      <c r="I5419" s="31">
        <v>623</v>
      </c>
      <c r="J5419" s="33">
        <v>21247.99</v>
      </c>
      <c r="K5419" s="33">
        <v>5193.4799999999996</v>
      </c>
      <c r="L5419" s="31">
        <v>258.98</v>
      </c>
      <c r="M5419" s="31"/>
      <c r="N5419" s="33">
        <v>97040.88</v>
      </c>
      <c r="O5419" s="31">
        <v>-150</v>
      </c>
    </row>
    <row r="5420" spans="1:15" x14ac:dyDescent="0.25">
      <c r="A5420" s="30">
        <v>127</v>
      </c>
      <c r="B5420" s="31" t="s">
        <v>128</v>
      </c>
      <c r="C5420" s="31" t="s">
        <v>15</v>
      </c>
      <c r="D5420" s="31">
        <v>7</v>
      </c>
      <c r="E5420" s="31">
        <v>7</v>
      </c>
      <c r="F5420" s="32">
        <v>45992</v>
      </c>
      <c r="G5420" s="33">
        <v>78591.94</v>
      </c>
      <c r="H5420" s="31">
        <v>0</v>
      </c>
      <c r="I5420" s="33">
        <v>1300</v>
      </c>
      <c r="J5420" s="33">
        <v>19249.849999999999</v>
      </c>
      <c r="K5420" s="33">
        <v>7073.08</v>
      </c>
      <c r="L5420" s="31">
        <v>133</v>
      </c>
      <c r="M5420" s="31"/>
      <c r="N5420" s="33">
        <v>106347.87</v>
      </c>
      <c r="O5420" s="31">
        <v>-100</v>
      </c>
    </row>
    <row r="5421" spans="1:15" x14ac:dyDescent="0.25">
      <c r="A5421" s="30">
        <v>19</v>
      </c>
      <c r="B5421" s="31" t="s">
        <v>31</v>
      </c>
      <c r="C5421" s="31" t="s">
        <v>32</v>
      </c>
      <c r="D5421" s="31">
        <v>6</v>
      </c>
      <c r="E5421" s="31">
        <v>6</v>
      </c>
      <c r="F5421" s="32">
        <v>45992</v>
      </c>
      <c r="G5421" s="33">
        <v>72498.77</v>
      </c>
      <c r="H5421" s="33">
        <v>22230</v>
      </c>
      <c r="I5421" s="31">
        <v>260</v>
      </c>
      <c r="J5421" s="33">
        <v>19784.810000000001</v>
      </c>
      <c r="K5421" s="33">
        <v>3526.4</v>
      </c>
      <c r="L5421" s="31">
        <v>108</v>
      </c>
      <c r="M5421" s="31"/>
      <c r="N5421" s="33">
        <v>118407.98</v>
      </c>
      <c r="O5421" s="31">
        <v>211.58</v>
      </c>
    </row>
    <row r="5422" spans="1:15" x14ac:dyDescent="0.25">
      <c r="A5422" s="30">
        <v>64</v>
      </c>
      <c r="B5422" s="31" t="s">
        <v>70</v>
      </c>
      <c r="C5422" s="31" t="s">
        <v>32</v>
      </c>
      <c r="D5422" s="31">
        <v>9</v>
      </c>
      <c r="E5422" s="31">
        <v>6</v>
      </c>
      <c r="F5422" s="32">
        <v>45992</v>
      </c>
      <c r="G5422" s="33">
        <v>134139.42000000001</v>
      </c>
      <c r="H5422" s="33">
        <v>7760</v>
      </c>
      <c r="I5422" s="33">
        <v>1399</v>
      </c>
      <c r="J5422" s="33">
        <v>42269.77</v>
      </c>
      <c r="K5422" s="33">
        <v>5121.32</v>
      </c>
      <c r="L5422" s="31">
        <v>208.9</v>
      </c>
      <c r="M5422" s="31"/>
      <c r="N5422" s="33">
        <v>190898.41</v>
      </c>
      <c r="O5422" s="33">
        <v>-1813.71</v>
      </c>
    </row>
    <row r="5423" spans="1:15" x14ac:dyDescent="0.25">
      <c r="A5423" s="30">
        <v>169</v>
      </c>
      <c r="B5423" s="31" t="s">
        <v>157</v>
      </c>
      <c r="C5423" s="31" t="s">
        <v>38</v>
      </c>
      <c r="D5423" s="31">
        <v>7</v>
      </c>
      <c r="E5423" s="31">
        <v>6</v>
      </c>
      <c r="F5423" s="32">
        <v>45992</v>
      </c>
      <c r="G5423" s="33">
        <v>42726.98</v>
      </c>
      <c r="H5423" s="33">
        <v>6756</v>
      </c>
      <c r="I5423" s="33">
        <v>1055.6500000000001</v>
      </c>
      <c r="J5423" s="33">
        <v>16245.11</v>
      </c>
      <c r="K5423" s="33">
        <v>7655.59</v>
      </c>
      <c r="L5423" s="31">
        <v>287.54000000000002</v>
      </c>
      <c r="M5423" s="31"/>
      <c r="N5423" s="33">
        <v>74726.87</v>
      </c>
      <c r="O5423" s="31">
        <v>0</v>
      </c>
    </row>
    <row r="5424" spans="1:15" x14ac:dyDescent="0.25">
      <c r="A5424" s="30">
        <v>139</v>
      </c>
      <c r="B5424" s="31" t="s">
        <v>139</v>
      </c>
      <c r="C5424" s="31" t="s">
        <v>38</v>
      </c>
      <c r="D5424" s="31">
        <v>9</v>
      </c>
      <c r="E5424" s="31">
        <v>7</v>
      </c>
      <c r="F5424" s="32">
        <v>45992</v>
      </c>
      <c r="G5424" s="33">
        <v>16947.96</v>
      </c>
      <c r="H5424" s="31">
        <v>0</v>
      </c>
      <c r="I5424" s="31">
        <v>14</v>
      </c>
      <c r="J5424" s="33">
        <v>11464.21</v>
      </c>
      <c r="K5424" s="33">
        <v>9765.7099999999991</v>
      </c>
      <c r="L5424" s="31">
        <v>152</v>
      </c>
      <c r="M5424" s="31"/>
      <c r="N5424" s="33">
        <v>38343.879999999997</v>
      </c>
      <c r="O5424" s="31">
        <v>0</v>
      </c>
    </row>
    <row r="5425" spans="1:15" x14ac:dyDescent="0.25">
      <c r="A5425" s="30">
        <v>14</v>
      </c>
      <c r="B5425" s="31" t="s">
        <v>24</v>
      </c>
      <c r="C5425" s="31" t="s">
        <v>15</v>
      </c>
      <c r="D5425" s="31">
        <v>6</v>
      </c>
      <c r="E5425" s="31">
        <v>4.5</v>
      </c>
      <c r="F5425" s="32">
        <v>45992</v>
      </c>
      <c r="G5425" s="33">
        <v>48957.1</v>
      </c>
      <c r="H5425" s="33">
        <v>29027.58</v>
      </c>
      <c r="I5425" s="33">
        <v>1478.33</v>
      </c>
      <c r="J5425" s="33">
        <v>19267.240000000002</v>
      </c>
      <c r="K5425" s="33">
        <v>5194.7299999999996</v>
      </c>
      <c r="L5425" s="31">
        <v>108.99</v>
      </c>
      <c r="M5425" s="31"/>
      <c r="N5425" s="33">
        <v>104033.97</v>
      </c>
      <c r="O5425" s="31">
        <v>-286.98</v>
      </c>
    </row>
    <row r="5426" spans="1:15" x14ac:dyDescent="0.25">
      <c r="A5426" s="30">
        <v>34</v>
      </c>
      <c r="B5426" s="31" t="s">
        <v>48</v>
      </c>
      <c r="C5426" s="31" t="s">
        <v>15</v>
      </c>
      <c r="D5426" s="31">
        <v>7</v>
      </c>
      <c r="E5426" s="31">
        <v>6</v>
      </c>
      <c r="F5426" s="32">
        <v>45992</v>
      </c>
      <c r="G5426" s="33">
        <v>91546.57</v>
      </c>
      <c r="H5426" s="33">
        <v>5216</v>
      </c>
      <c r="I5426" s="31">
        <v>0</v>
      </c>
      <c r="J5426" s="33">
        <v>31193.200000000001</v>
      </c>
      <c r="K5426" s="33">
        <v>5737.26</v>
      </c>
      <c r="L5426" s="33">
        <v>2931.56</v>
      </c>
      <c r="M5426" s="33"/>
      <c r="N5426" s="33">
        <v>136624.59</v>
      </c>
      <c r="O5426" s="31">
        <v>-322.12</v>
      </c>
    </row>
    <row r="5427" spans="1:15" x14ac:dyDescent="0.25">
      <c r="A5427" s="30">
        <v>13</v>
      </c>
      <c r="B5427" s="31" t="s">
        <v>25</v>
      </c>
      <c r="C5427" s="31" t="s">
        <v>15</v>
      </c>
      <c r="D5427" s="31">
        <v>6</v>
      </c>
      <c r="E5427" s="31">
        <v>6</v>
      </c>
      <c r="F5427" s="32">
        <v>45992</v>
      </c>
      <c r="G5427" s="33">
        <v>67915.78</v>
      </c>
      <c r="H5427" s="33">
        <v>43474</v>
      </c>
      <c r="I5427" s="33">
        <v>1670</v>
      </c>
      <c r="J5427" s="33">
        <v>24669.64</v>
      </c>
      <c r="K5427" s="33">
        <v>4242.6000000000004</v>
      </c>
      <c r="L5427" s="31">
        <v>17</v>
      </c>
      <c r="M5427" s="31"/>
      <c r="N5427" s="33">
        <v>141989.01999999999</v>
      </c>
      <c r="O5427" s="31">
        <v>-97.5</v>
      </c>
    </row>
    <row r="5428" spans="1:15" x14ac:dyDescent="0.25">
      <c r="A5428" s="30">
        <v>43</v>
      </c>
      <c r="B5428" s="31" t="s">
        <v>75</v>
      </c>
      <c r="C5428" s="31" t="s">
        <v>15</v>
      </c>
      <c r="D5428" s="31">
        <v>10</v>
      </c>
      <c r="E5428" s="31">
        <v>6</v>
      </c>
      <c r="F5428" s="32">
        <v>45992</v>
      </c>
      <c r="G5428" s="33">
        <v>96715.199999999997</v>
      </c>
      <c r="H5428" s="31">
        <v>0</v>
      </c>
      <c r="I5428" s="31">
        <v>0</v>
      </c>
      <c r="J5428" s="33">
        <v>21268.2</v>
      </c>
      <c r="K5428" s="33">
        <v>6207.26</v>
      </c>
      <c r="L5428" s="31">
        <v>427.14</v>
      </c>
      <c r="M5428" s="31"/>
      <c r="N5428" s="33">
        <v>124617.8</v>
      </c>
      <c r="O5428" s="31">
        <v>67.8</v>
      </c>
    </row>
    <row r="5429" spans="1:15" x14ac:dyDescent="0.25">
      <c r="A5429" s="30">
        <v>902</v>
      </c>
      <c r="B5429" s="31" t="s">
        <v>140</v>
      </c>
      <c r="C5429" s="31" t="s">
        <v>36</v>
      </c>
      <c r="D5429" s="31">
        <v>8</v>
      </c>
      <c r="E5429" s="31">
        <v>0</v>
      </c>
      <c r="F5429" s="32">
        <v>45992</v>
      </c>
      <c r="G5429" s="33">
        <v>20360.18</v>
      </c>
      <c r="H5429" s="33">
        <v>6960</v>
      </c>
      <c r="I5429" s="31">
        <v>325</v>
      </c>
      <c r="J5429" s="33">
        <v>10636.07</v>
      </c>
      <c r="K5429" s="33">
        <v>3405.09</v>
      </c>
      <c r="L5429" s="31">
        <v>39.99</v>
      </c>
      <c r="M5429" s="31"/>
      <c r="N5429" s="33">
        <v>41726.33</v>
      </c>
      <c r="O5429" s="31">
        <v>-100</v>
      </c>
    </row>
    <row r="5430" spans="1:15" x14ac:dyDescent="0.25">
      <c r="A5430" s="30">
        <v>59</v>
      </c>
      <c r="B5430" s="31" t="s">
        <v>144</v>
      </c>
      <c r="C5430" s="31" t="s">
        <v>15</v>
      </c>
      <c r="D5430" s="31">
        <v>8</v>
      </c>
      <c r="E5430" s="31">
        <v>7</v>
      </c>
      <c r="F5430" s="32">
        <v>45992</v>
      </c>
      <c r="G5430" s="33">
        <v>62074.67</v>
      </c>
      <c r="H5430" s="31">
        <v>0</v>
      </c>
      <c r="I5430" s="31">
        <v>50</v>
      </c>
      <c r="J5430" s="33">
        <v>23088.959999999999</v>
      </c>
      <c r="K5430" s="33">
        <v>9837.61</v>
      </c>
      <c r="L5430" s="31">
        <v>275.98</v>
      </c>
      <c r="M5430" s="31"/>
      <c r="N5430" s="33">
        <v>95327.22</v>
      </c>
      <c r="O5430" s="31">
        <v>-865.13</v>
      </c>
    </row>
    <row r="5431" spans="1:15" x14ac:dyDescent="0.25">
      <c r="A5431" s="30">
        <v>105</v>
      </c>
      <c r="B5431" s="31" t="s">
        <v>146</v>
      </c>
      <c r="C5431" s="31" t="s">
        <v>15</v>
      </c>
      <c r="D5431" s="31">
        <v>12</v>
      </c>
      <c r="E5431" s="31">
        <v>6</v>
      </c>
      <c r="F5431" s="32">
        <v>45992</v>
      </c>
      <c r="G5431" s="33">
        <v>35700.36</v>
      </c>
      <c r="H5431" s="31">
        <v>600</v>
      </c>
      <c r="I5431" s="31">
        <v>0</v>
      </c>
      <c r="J5431" s="33">
        <v>5861</v>
      </c>
      <c r="K5431" s="33">
        <v>4562.8</v>
      </c>
      <c r="L5431" s="31">
        <v>0</v>
      </c>
      <c r="M5431" s="31"/>
      <c r="N5431" s="33">
        <v>46724.160000000003</v>
      </c>
      <c r="O5431" s="31">
        <v>-150</v>
      </c>
    </row>
    <row r="5432" spans="1:15" x14ac:dyDescent="0.25">
      <c r="A5432" s="30">
        <v>90</v>
      </c>
      <c r="B5432" s="31" t="s">
        <v>90</v>
      </c>
      <c r="C5432" s="31" t="s">
        <v>38</v>
      </c>
      <c r="D5432" s="31">
        <v>6</v>
      </c>
      <c r="E5432" s="31">
        <v>7</v>
      </c>
      <c r="F5432" s="32">
        <v>45992</v>
      </c>
      <c r="G5432" s="33">
        <v>53168.56</v>
      </c>
      <c r="H5432" s="33">
        <v>3122.73</v>
      </c>
      <c r="I5432" s="31">
        <v>420</v>
      </c>
      <c r="J5432" s="33">
        <v>19130.53</v>
      </c>
      <c r="K5432" s="33">
        <v>8861.7099999999991</v>
      </c>
      <c r="L5432" s="31">
        <v>61.25</v>
      </c>
      <c r="M5432" s="31"/>
      <c r="N5432" s="33">
        <v>84764.78</v>
      </c>
      <c r="O5432" s="31">
        <v>-138.69</v>
      </c>
    </row>
    <row r="5433" spans="1:15" x14ac:dyDescent="0.25">
      <c r="A5433" s="30">
        <v>27</v>
      </c>
      <c r="B5433" s="31" t="s">
        <v>42</v>
      </c>
      <c r="C5433" s="31" t="s">
        <v>15</v>
      </c>
      <c r="D5433" s="31">
        <v>6</v>
      </c>
      <c r="E5433" s="31">
        <v>6</v>
      </c>
      <c r="F5433" s="32">
        <v>45992</v>
      </c>
      <c r="G5433" s="33">
        <v>71195.8</v>
      </c>
      <c r="H5433" s="31">
        <v>325</v>
      </c>
      <c r="I5433" s="31">
        <v>210</v>
      </c>
      <c r="J5433" s="33">
        <v>30134.61</v>
      </c>
      <c r="K5433" s="33">
        <v>4301.92</v>
      </c>
      <c r="L5433" s="31">
        <v>34.96</v>
      </c>
      <c r="M5433" s="31"/>
      <c r="N5433" s="33">
        <v>106202.29</v>
      </c>
      <c r="O5433" s="31">
        <v>-514.26</v>
      </c>
    </row>
    <row r="5434" spans="1:15" x14ac:dyDescent="0.25">
      <c r="A5434" s="30">
        <v>117</v>
      </c>
      <c r="B5434" s="31" t="s">
        <v>89</v>
      </c>
      <c r="C5434" s="31" t="s">
        <v>15</v>
      </c>
      <c r="D5434" s="31">
        <v>5</v>
      </c>
      <c r="E5434" s="31">
        <v>7</v>
      </c>
      <c r="F5434" s="32">
        <v>45992</v>
      </c>
      <c r="G5434" s="33">
        <v>30655.15</v>
      </c>
      <c r="H5434" s="33">
        <v>2880</v>
      </c>
      <c r="I5434" s="31">
        <v>195</v>
      </c>
      <c r="J5434" s="33">
        <v>17176.82</v>
      </c>
      <c r="K5434" s="33">
        <v>9317.5</v>
      </c>
      <c r="L5434" s="31">
        <v>451</v>
      </c>
      <c r="M5434" s="31"/>
      <c r="N5434" s="33">
        <v>60675.47</v>
      </c>
      <c r="O5434" s="31">
        <v>-6.85</v>
      </c>
    </row>
    <row r="5435" spans="1:15" x14ac:dyDescent="0.25">
      <c r="A5435" s="30">
        <v>55</v>
      </c>
      <c r="B5435" s="31" t="s">
        <v>118</v>
      </c>
      <c r="C5435" s="31" t="s">
        <v>36</v>
      </c>
      <c r="D5435" s="31">
        <v>10</v>
      </c>
      <c r="E5435" s="31">
        <v>6</v>
      </c>
      <c r="F5435" s="32">
        <v>45992</v>
      </c>
      <c r="G5435" s="33">
        <v>76542.17</v>
      </c>
      <c r="H5435" s="31">
        <v>0</v>
      </c>
      <c r="I5435" s="31">
        <v>0</v>
      </c>
      <c r="J5435" s="33">
        <v>16619.45</v>
      </c>
      <c r="K5435" s="33">
        <v>9981.4</v>
      </c>
      <c r="L5435" s="31">
        <v>457.7</v>
      </c>
      <c r="M5435" s="31"/>
      <c r="N5435" s="33">
        <v>103600.72</v>
      </c>
      <c r="O5435" s="31">
        <v>-286.38</v>
      </c>
    </row>
    <row r="5436" spans="1:15" x14ac:dyDescent="0.25">
      <c r="A5436" s="30">
        <v>35</v>
      </c>
      <c r="B5436" s="31" t="s">
        <v>61</v>
      </c>
      <c r="C5436" s="31" t="s">
        <v>15</v>
      </c>
      <c r="D5436" s="31">
        <v>9</v>
      </c>
      <c r="E5436" s="31">
        <v>6</v>
      </c>
      <c r="F5436" s="32">
        <v>45992</v>
      </c>
      <c r="G5436" s="33">
        <v>86741.13</v>
      </c>
      <c r="H5436" s="33">
        <v>11075</v>
      </c>
      <c r="I5436" s="31">
        <v>0</v>
      </c>
      <c r="J5436" s="33">
        <v>42739.41</v>
      </c>
      <c r="K5436" s="33">
        <v>9357.64</v>
      </c>
      <c r="L5436" s="31">
        <v>407.85</v>
      </c>
      <c r="M5436" s="31"/>
      <c r="N5436" s="33">
        <v>150321.03</v>
      </c>
      <c r="O5436" s="31">
        <v>-250</v>
      </c>
    </row>
    <row r="5437" spans="1:15" x14ac:dyDescent="0.25">
      <c r="A5437" s="30">
        <v>129</v>
      </c>
      <c r="B5437" s="31" t="s">
        <v>117</v>
      </c>
      <c r="C5437" s="31" t="s">
        <v>32</v>
      </c>
      <c r="D5437" s="31">
        <v>10</v>
      </c>
      <c r="E5437" s="31">
        <v>7</v>
      </c>
      <c r="F5437" s="32">
        <v>45992</v>
      </c>
      <c r="G5437" s="33">
        <v>60540.09</v>
      </c>
      <c r="H5437" s="33">
        <v>14532.78</v>
      </c>
      <c r="I5437" s="31">
        <v>746</v>
      </c>
      <c r="J5437" s="33">
        <v>23297</v>
      </c>
      <c r="K5437" s="33">
        <v>8344.2999999999993</v>
      </c>
      <c r="L5437" s="33">
        <v>8860.32</v>
      </c>
      <c r="M5437" s="33"/>
      <c r="N5437" s="33">
        <v>116320.49</v>
      </c>
      <c r="O5437" s="33">
        <v>-1327.53</v>
      </c>
    </row>
    <row r="5438" spans="1:15" x14ac:dyDescent="0.25">
      <c r="A5438" s="30">
        <v>8</v>
      </c>
      <c r="B5438" s="31" t="s">
        <v>18</v>
      </c>
      <c r="C5438" s="31" t="s">
        <v>15</v>
      </c>
      <c r="D5438" s="31">
        <v>6</v>
      </c>
      <c r="E5438" s="31">
        <v>6</v>
      </c>
      <c r="F5438" s="32">
        <v>45992</v>
      </c>
      <c r="G5438" s="33">
        <v>63243.67</v>
      </c>
      <c r="H5438" s="33">
        <v>25589.98</v>
      </c>
      <c r="I5438" s="33">
        <v>1010</v>
      </c>
      <c r="J5438" s="33">
        <v>44282</v>
      </c>
      <c r="K5438" s="33">
        <v>5829.34</v>
      </c>
      <c r="L5438" s="31">
        <v>178.72</v>
      </c>
      <c r="M5438" s="31"/>
      <c r="N5438" s="33">
        <v>140133.71</v>
      </c>
      <c r="O5438" s="31">
        <v>-497.23</v>
      </c>
    </row>
    <row r="5439" spans="1:15" x14ac:dyDescent="0.25">
      <c r="A5439" s="30">
        <v>99</v>
      </c>
      <c r="B5439" s="31" t="s">
        <v>85</v>
      </c>
      <c r="C5439" s="31" t="s">
        <v>15</v>
      </c>
      <c r="D5439" s="31">
        <v>8</v>
      </c>
      <c r="E5439" s="31">
        <v>6</v>
      </c>
      <c r="F5439" s="32">
        <v>45992</v>
      </c>
      <c r="G5439" s="33">
        <v>72096.05</v>
      </c>
      <c r="H5439" s="33">
        <v>35444.550000000003</v>
      </c>
      <c r="I5439" s="31">
        <v>210</v>
      </c>
      <c r="J5439" s="33">
        <v>42575.03</v>
      </c>
      <c r="K5439" s="33">
        <v>8422.2900000000009</v>
      </c>
      <c r="L5439" s="33">
        <v>1490.92</v>
      </c>
      <c r="M5439" s="33"/>
      <c r="N5439" s="33">
        <v>160238.84</v>
      </c>
      <c r="O5439" s="31">
        <v>-581.25</v>
      </c>
    </row>
    <row r="5440" spans="1:15" x14ac:dyDescent="0.25">
      <c r="A5440" s="30">
        <v>97</v>
      </c>
      <c r="B5440" s="31" t="s">
        <v>96</v>
      </c>
      <c r="C5440" s="31" t="s">
        <v>15</v>
      </c>
      <c r="D5440" s="31">
        <v>8</v>
      </c>
      <c r="E5440" s="31">
        <v>7</v>
      </c>
      <c r="F5440" s="32">
        <v>45992</v>
      </c>
      <c r="G5440" s="33">
        <v>59034.86</v>
      </c>
      <c r="H5440" s="33">
        <v>11625</v>
      </c>
      <c r="I5440" s="33">
        <v>1571.5</v>
      </c>
      <c r="J5440" s="33">
        <v>25557.29</v>
      </c>
      <c r="K5440" s="33">
        <v>5229.72</v>
      </c>
      <c r="L5440" s="31">
        <v>191.89</v>
      </c>
      <c r="M5440" s="31"/>
      <c r="N5440" s="33">
        <v>103210.26</v>
      </c>
      <c r="O5440" s="31">
        <v>-978.19</v>
      </c>
    </row>
    <row r="5441" spans="1:15" x14ac:dyDescent="0.25">
      <c r="A5441" s="30">
        <v>41</v>
      </c>
      <c r="B5441" s="31" t="s">
        <v>50</v>
      </c>
      <c r="C5441" s="31" t="s">
        <v>38</v>
      </c>
      <c r="D5441" s="31">
        <v>5</v>
      </c>
      <c r="E5441" s="31">
        <v>6</v>
      </c>
      <c r="F5441" s="32">
        <v>45992</v>
      </c>
      <c r="G5441" s="33">
        <v>41418.46</v>
      </c>
      <c r="H5441" s="31">
        <v>960</v>
      </c>
      <c r="I5441" s="31">
        <v>999.98</v>
      </c>
      <c r="J5441" s="33">
        <v>14344.42</v>
      </c>
      <c r="K5441" s="33">
        <v>2744.1</v>
      </c>
      <c r="L5441" s="31">
        <v>974.43</v>
      </c>
      <c r="M5441" s="31"/>
      <c r="N5441" s="33">
        <v>61441.39</v>
      </c>
      <c r="O5441" s="31">
        <v>-199.95</v>
      </c>
    </row>
    <row r="5442" spans="1:15" x14ac:dyDescent="0.25">
      <c r="A5442" s="30">
        <v>119</v>
      </c>
      <c r="B5442" s="31" t="s">
        <v>131</v>
      </c>
      <c r="C5442" s="31" t="s">
        <v>15</v>
      </c>
      <c r="D5442" s="31">
        <v>7</v>
      </c>
      <c r="E5442" s="31">
        <v>7</v>
      </c>
      <c r="F5442" s="32">
        <v>45992</v>
      </c>
      <c r="G5442" s="33">
        <v>78683.649999999994</v>
      </c>
      <c r="H5442" s="33">
        <v>1280</v>
      </c>
      <c r="I5442" s="33">
        <v>2100</v>
      </c>
      <c r="J5442" s="33">
        <v>28907.69</v>
      </c>
      <c r="K5442" s="33">
        <v>6517.47</v>
      </c>
      <c r="L5442" s="31">
        <v>122</v>
      </c>
      <c r="M5442" s="31"/>
      <c r="N5442" s="33">
        <v>117610.81</v>
      </c>
      <c r="O5442" s="31">
        <v>-888.42</v>
      </c>
    </row>
    <row r="5443" spans="1:15" x14ac:dyDescent="0.25">
      <c r="A5443" s="30">
        <v>78</v>
      </c>
      <c r="B5443" s="31" t="s">
        <v>151</v>
      </c>
      <c r="C5443" s="31" t="s">
        <v>15</v>
      </c>
      <c r="D5443" s="31">
        <v>7</v>
      </c>
      <c r="E5443" s="31">
        <v>6</v>
      </c>
      <c r="F5443" s="32">
        <v>45992</v>
      </c>
      <c r="G5443" s="33">
        <v>25199.05</v>
      </c>
      <c r="H5443" s="31">
        <v>0</v>
      </c>
      <c r="I5443" s="31">
        <v>140</v>
      </c>
      <c r="J5443" s="33">
        <v>8040.25</v>
      </c>
      <c r="K5443" s="33">
        <v>3328.9</v>
      </c>
      <c r="L5443" s="31">
        <v>205.5</v>
      </c>
      <c r="M5443" s="31"/>
      <c r="N5443" s="33">
        <v>36913.699999999997</v>
      </c>
      <c r="O5443" s="31">
        <v>0</v>
      </c>
    </row>
    <row r="5444" spans="1:15" ht="30" x14ac:dyDescent="0.25">
      <c r="A5444" s="30">
        <v>82</v>
      </c>
      <c r="B5444" s="31" t="s">
        <v>87</v>
      </c>
      <c r="C5444" s="31" t="s">
        <v>59</v>
      </c>
      <c r="D5444" s="31">
        <v>7</v>
      </c>
      <c r="E5444" s="31">
        <v>0</v>
      </c>
      <c r="F5444" s="32">
        <v>45992</v>
      </c>
      <c r="G5444" s="33">
        <v>55105.120000000003</v>
      </c>
      <c r="H5444" s="33">
        <v>1560</v>
      </c>
      <c r="I5444" s="31">
        <v>0</v>
      </c>
      <c r="J5444" s="33">
        <v>18471.3</v>
      </c>
      <c r="K5444" s="33">
        <v>6439.3</v>
      </c>
      <c r="L5444" s="31">
        <v>49.96</v>
      </c>
      <c r="M5444" s="31"/>
      <c r="N5444" s="33">
        <v>81625.679999999993</v>
      </c>
      <c r="O5444" s="31">
        <v>-45</v>
      </c>
    </row>
    <row r="5445" spans="1:15" x14ac:dyDescent="0.25">
      <c r="A5445" s="30">
        <v>121</v>
      </c>
      <c r="B5445" s="31" t="s">
        <v>116</v>
      </c>
      <c r="C5445" s="31" t="s">
        <v>15</v>
      </c>
      <c r="D5445" s="31">
        <v>7</v>
      </c>
      <c r="E5445" s="31">
        <v>7</v>
      </c>
      <c r="F5445" s="32">
        <v>45992</v>
      </c>
      <c r="G5445" s="33">
        <v>40830.89</v>
      </c>
      <c r="H5445" s="33">
        <v>24047.08</v>
      </c>
      <c r="I5445" s="33">
        <v>1501</v>
      </c>
      <c r="J5445" s="33">
        <v>13667.94</v>
      </c>
      <c r="K5445" s="33">
        <v>4235.2</v>
      </c>
      <c r="L5445" s="31">
        <v>60</v>
      </c>
      <c r="M5445" s="31"/>
      <c r="N5445" s="33">
        <v>84342.11</v>
      </c>
      <c r="O5445" s="31">
        <v>-519.74</v>
      </c>
    </row>
    <row r="5446" spans="1:15" x14ac:dyDescent="0.25">
      <c r="A5446" s="30">
        <v>138</v>
      </c>
      <c r="B5446" s="31" t="s">
        <v>159</v>
      </c>
      <c r="C5446" s="31" t="s">
        <v>105</v>
      </c>
      <c r="D5446" s="31">
        <v>7</v>
      </c>
      <c r="E5446" s="31">
        <v>7</v>
      </c>
      <c r="F5446" s="32">
        <v>45992</v>
      </c>
      <c r="G5446" s="33">
        <v>19148.13</v>
      </c>
      <c r="H5446" s="31">
        <v>0</v>
      </c>
      <c r="I5446" s="31">
        <v>0</v>
      </c>
      <c r="J5446" s="33">
        <v>9613.6</v>
      </c>
      <c r="K5446" s="33">
        <v>4694.4799999999996</v>
      </c>
      <c r="L5446" s="31">
        <v>79.75</v>
      </c>
      <c r="M5446" s="31"/>
      <c r="N5446" s="33">
        <v>33535.96</v>
      </c>
      <c r="O5446" s="31">
        <v>0</v>
      </c>
    </row>
    <row r="5447" spans="1:15" x14ac:dyDescent="0.25">
      <c r="A5447" s="30">
        <v>160</v>
      </c>
      <c r="B5447" s="31" t="s">
        <v>158</v>
      </c>
      <c r="C5447" s="31" t="s">
        <v>38</v>
      </c>
      <c r="D5447" s="31">
        <v>7</v>
      </c>
      <c r="E5447" s="31">
        <v>7</v>
      </c>
      <c r="F5447" s="32">
        <v>45992</v>
      </c>
      <c r="G5447" s="33">
        <v>18051.759999999998</v>
      </c>
      <c r="H5447" s="33">
        <v>2600</v>
      </c>
      <c r="I5447" s="31">
        <v>0</v>
      </c>
      <c r="J5447" s="33">
        <v>4810.29</v>
      </c>
      <c r="K5447" s="33">
        <v>1252</v>
      </c>
      <c r="L5447" s="31">
        <v>58</v>
      </c>
      <c r="M5447" s="31"/>
      <c r="N5447" s="33">
        <v>26772.05</v>
      </c>
      <c r="O5447" s="31">
        <v>0</v>
      </c>
    </row>
    <row r="5448" spans="1:15" x14ac:dyDescent="0.25">
      <c r="A5448" s="30">
        <v>44</v>
      </c>
      <c r="B5448" s="31" t="s">
        <v>84</v>
      </c>
      <c r="C5448" s="31" t="s">
        <v>15</v>
      </c>
      <c r="D5448" s="31">
        <v>7</v>
      </c>
      <c r="E5448" s="31">
        <v>6</v>
      </c>
      <c r="F5448" s="32">
        <v>45992</v>
      </c>
      <c r="G5448" s="33">
        <v>88926.32</v>
      </c>
      <c r="H5448" s="33">
        <v>1650</v>
      </c>
      <c r="I5448" s="31">
        <v>0</v>
      </c>
      <c r="J5448" s="33">
        <v>26909.98</v>
      </c>
      <c r="K5448" s="33">
        <v>4440.03</v>
      </c>
      <c r="L5448" s="31">
        <v>8.39</v>
      </c>
      <c r="M5448" s="31"/>
      <c r="N5448" s="33">
        <v>121934.72</v>
      </c>
      <c r="O5448" s="31">
        <v>-734.28</v>
      </c>
    </row>
    <row r="5449" spans="1:15" x14ac:dyDescent="0.25">
      <c r="A5449" s="30">
        <v>60</v>
      </c>
      <c r="B5449" s="31" t="s">
        <v>67</v>
      </c>
      <c r="C5449" s="31" t="s">
        <v>15</v>
      </c>
      <c r="D5449" s="31">
        <v>7</v>
      </c>
      <c r="E5449" s="31">
        <v>6</v>
      </c>
      <c r="F5449" s="32">
        <v>45992</v>
      </c>
      <c r="G5449" s="33">
        <v>89579.64</v>
      </c>
      <c r="H5449" s="33">
        <v>7025</v>
      </c>
      <c r="I5449" s="31">
        <v>540</v>
      </c>
      <c r="J5449" s="33">
        <v>34610</v>
      </c>
      <c r="K5449" s="33">
        <v>5141.5</v>
      </c>
      <c r="L5449" s="33">
        <v>1930.94</v>
      </c>
      <c r="M5449" s="33"/>
      <c r="N5449" s="33">
        <v>138827.07999999999</v>
      </c>
      <c r="O5449" s="31">
        <v>-757.57</v>
      </c>
    </row>
    <row r="5450" spans="1:15" x14ac:dyDescent="0.25">
      <c r="A5450" s="30">
        <v>17</v>
      </c>
      <c r="B5450" s="31" t="s">
        <v>28</v>
      </c>
      <c r="C5450" s="31" t="s">
        <v>15</v>
      </c>
      <c r="D5450" s="31">
        <v>7</v>
      </c>
      <c r="E5450" s="31">
        <v>6</v>
      </c>
      <c r="F5450" s="32">
        <v>45992</v>
      </c>
      <c r="G5450" s="33">
        <v>59388</v>
      </c>
      <c r="H5450" s="31">
        <v>869.02</v>
      </c>
      <c r="I5450" s="33">
        <v>5835</v>
      </c>
      <c r="J5450" s="33">
        <v>22890.23</v>
      </c>
      <c r="K5450" s="33">
        <v>4600.8599999999997</v>
      </c>
      <c r="L5450" s="33">
        <v>3340.89</v>
      </c>
      <c r="M5450" s="33"/>
      <c r="N5450" s="33">
        <v>96924</v>
      </c>
      <c r="O5450" s="31">
        <v>-863.03</v>
      </c>
    </row>
    <row r="5451" spans="1:15" x14ac:dyDescent="0.25">
      <c r="A5451" s="30">
        <v>66</v>
      </c>
      <c r="B5451" s="31" t="s">
        <v>138</v>
      </c>
      <c r="C5451" s="31" t="s">
        <v>32</v>
      </c>
      <c r="D5451" s="31">
        <v>8</v>
      </c>
      <c r="E5451" s="31">
        <v>7</v>
      </c>
      <c r="F5451" s="32">
        <v>45992</v>
      </c>
      <c r="G5451" s="33">
        <v>69466.070000000007</v>
      </c>
      <c r="H5451" s="31">
        <v>0</v>
      </c>
      <c r="I5451" s="31">
        <v>350</v>
      </c>
      <c r="J5451" s="33">
        <v>64700.02</v>
      </c>
      <c r="K5451" s="33">
        <v>18711.64</v>
      </c>
      <c r="L5451" s="31">
        <v>695.2</v>
      </c>
      <c r="M5451" s="31"/>
      <c r="N5451" s="33">
        <v>153922.93</v>
      </c>
      <c r="O5451" s="31">
        <v>-171.26</v>
      </c>
    </row>
    <row r="5452" spans="1:15" x14ac:dyDescent="0.25">
      <c r="A5452" s="30">
        <v>40</v>
      </c>
      <c r="B5452" s="31" t="s">
        <v>57</v>
      </c>
      <c r="C5452" s="31" t="s">
        <v>32</v>
      </c>
      <c r="D5452" s="31">
        <v>7</v>
      </c>
      <c r="E5452" s="31">
        <v>6</v>
      </c>
      <c r="F5452" s="32">
        <v>45992</v>
      </c>
      <c r="G5452" s="33">
        <v>147097.15</v>
      </c>
      <c r="H5452" s="31">
        <v>975</v>
      </c>
      <c r="I5452" s="31">
        <v>0</v>
      </c>
      <c r="J5452" s="33">
        <v>43780.27</v>
      </c>
      <c r="K5452" s="33">
        <v>8420.41</v>
      </c>
      <c r="L5452" s="31">
        <v>357.14</v>
      </c>
      <c r="M5452" s="31"/>
      <c r="N5452" s="33">
        <v>200629.97</v>
      </c>
      <c r="O5452" s="33">
        <v>-1064.6199999999999</v>
      </c>
    </row>
    <row r="5453" spans="1:15" x14ac:dyDescent="0.25">
      <c r="A5453" s="30">
        <v>32</v>
      </c>
      <c r="B5453" s="31" t="s">
        <v>49</v>
      </c>
      <c r="C5453" s="31" t="s">
        <v>15</v>
      </c>
      <c r="D5453" s="31">
        <v>7</v>
      </c>
      <c r="E5453" s="31">
        <v>7</v>
      </c>
      <c r="F5453" s="32">
        <v>45992</v>
      </c>
      <c r="G5453" s="33">
        <v>73269.490000000005</v>
      </c>
      <c r="H5453" s="33">
        <v>6592.5</v>
      </c>
      <c r="I5453" s="31">
        <v>0</v>
      </c>
      <c r="J5453" s="33">
        <v>32284.6</v>
      </c>
      <c r="K5453" s="33">
        <v>5626.38</v>
      </c>
      <c r="L5453" s="31">
        <v>94.96</v>
      </c>
      <c r="M5453" s="31"/>
      <c r="N5453" s="33">
        <v>117867.93</v>
      </c>
      <c r="O5453" s="31">
        <v>-754.8</v>
      </c>
    </row>
    <row r="5454" spans="1:15" ht="30" x14ac:dyDescent="0.25">
      <c r="A5454" s="30">
        <v>95</v>
      </c>
      <c r="B5454" s="31" t="s">
        <v>98</v>
      </c>
      <c r="C5454" s="31" t="s">
        <v>59</v>
      </c>
      <c r="D5454" s="31">
        <v>7</v>
      </c>
      <c r="E5454" s="31">
        <v>7</v>
      </c>
      <c r="F5454" s="32">
        <v>45992</v>
      </c>
      <c r="G5454" s="33">
        <v>71514.990000000005</v>
      </c>
      <c r="H5454" s="33">
        <v>15173</v>
      </c>
      <c r="I5454" s="33">
        <v>1698</v>
      </c>
      <c r="J5454" s="33">
        <v>21110.93</v>
      </c>
      <c r="K5454" s="33">
        <v>8704.26</v>
      </c>
      <c r="L5454" s="31">
        <v>982.6</v>
      </c>
      <c r="M5454" s="31"/>
      <c r="N5454" s="33">
        <v>119183.78</v>
      </c>
      <c r="O5454" s="33">
        <v>-1035.1300000000001</v>
      </c>
    </row>
    <row r="5455" spans="1:15" x14ac:dyDescent="0.25">
      <c r="A5455" s="30">
        <v>94</v>
      </c>
      <c r="B5455" s="31" t="s">
        <v>124</v>
      </c>
      <c r="C5455" s="31" t="s">
        <v>38</v>
      </c>
      <c r="D5455" s="31">
        <v>7</v>
      </c>
      <c r="E5455" s="31">
        <v>7</v>
      </c>
      <c r="F5455" s="32">
        <v>45992</v>
      </c>
      <c r="G5455" s="33">
        <v>48787.91</v>
      </c>
      <c r="H5455" s="31">
        <v>780</v>
      </c>
      <c r="I5455" s="33">
        <v>2870.5</v>
      </c>
      <c r="J5455" s="33">
        <v>16025.6</v>
      </c>
      <c r="K5455" s="33">
        <v>3589.13</v>
      </c>
      <c r="L5455" s="33">
        <v>1179</v>
      </c>
      <c r="M5455" s="33"/>
      <c r="N5455" s="33">
        <v>73232.14</v>
      </c>
      <c r="O5455" s="31">
        <v>-620.25</v>
      </c>
    </row>
    <row r="5456" spans="1:15" x14ac:dyDescent="0.25">
      <c r="A5456" s="30">
        <v>88</v>
      </c>
      <c r="B5456" s="31" t="s">
        <v>92</v>
      </c>
      <c r="C5456" s="31" t="s">
        <v>15</v>
      </c>
      <c r="D5456" s="31">
        <v>7</v>
      </c>
      <c r="E5456" s="31">
        <v>7</v>
      </c>
      <c r="F5456" s="32">
        <v>45992</v>
      </c>
      <c r="G5456" s="33">
        <v>62944.4</v>
      </c>
      <c r="H5456" s="33">
        <v>2630</v>
      </c>
      <c r="I5456" s="33">
        <v>1740</v>
      </c>
      <c r="J5456" s="33">
        <v>23431.9</v>
      </c>
      <c r="K5456" s="33">
        <v>8013.88</v>
      </c>
      <c r="L5456" s="31">
        <v>191.97</v>
      </c>
      <c r="M5456" s="31"/>
      <c r="N5456" s="33">
        <v>98952.15</v>
      </c>
      <c r="O5456" s="31">
        <v>-751.86</v>
      </c>
    </row>
    <row r="5457" spans="1:15" x14ac:dyDescent="0.25">
      <c r="A5457" s="30">
        <v>118</v>
      </c>
      <c r="B5457" s="31" t="s">
        <v>102</v>
      </c>
      <c r="C5457" s="31" t="s">
        <v>15</v>
      </c>
      <c r="D5457" s="31">
        <v>8</v>
      </c>
      <c r="E5457" s="31">
        <v>7</v>
      </c>
      <c r="F5457" s="32">
        <v>45992</v>
      </c>
      <c r="G5457" s="33">
        <v>99902.23</v>
      </c>
      <c r="H5457" s="31">
        <v>0</v>
      </c>
      <c r="I5457" s="31">
        <v>0</v>
      </c>
      <c r="J5457" s="33">
        <v>36877.54</v>
      </c>
      <c r="K5457" s="33">
        <v>10817.72</v>
      </c>
      <c r="L5457" s="31">
        <v>42.99</v>
      </c>
      <c r="M5457" s="31"/>
      <c r="N5457" s="33">
        <v>147640.48000000001</v>
      </c>
      <c r="O5457" s="31">
        <v>-737</v>
      </c>
    </row>
    <row r="5458" spans="1:15" x14ac:dyDescent="0.25">
      <c r="A5458" s="30">
        <v>22</v>
      </c>
      <c r="B5458" s="31" t="s">
        <v>34</v>
      </c>
      <c r="C5458" s="31" t="s">
        <v>15</v>
      </c>
      <c r="D5458" s="31">
        <v>6</v>
      </c>
      <c r="E5458" s="31">
        <v>4.5</v>
      </c>
      <c r="F5458" s="32">
        <v>45992</v>
      </c>
      <c r="G5458" s="33">
        <v>49471.43</v>
      </c>
      <c r="H5458" s="33">
        <v>25990</v>
      </c>
      <c r="I5458" s="31">
        <v>413.75</v>
      </c>
      <c r="J5458" s="33">
        <v>21037.72</v>
      </c>
      <c r="K5458" s="33">
        <v>3430</v>
      </c>
      <c r="L5458" s="31">
        <v>83.99</v>
      </c>
      <c r="M5458" s="31"/>
      <c r="N5458" s="33">
        <v>100426.89</v>
      </c>
      <c r="O5458" s="31">
        <v>-84.65</v>
      </c>
    </row>
    <row r="5459" spans="1:15" x14ac:dyDescent="0.25">
      <c r="A5459" s="30">
        <v>110</v>
      </c>
      <c r="B5459" s="31" t="s">
        <v>148</v>
      </c>
      <c r="C5459" s="31" t="s">
        <v>38</v>
      </c>
      <c r="D5459" s="31">
        <v>7</v>
      </c>
      <c r="E5459" s="31">
        <v>7</v>
      </c>
      <c r="F5459" s="32">
        <v>45992</v>
      </c>
      <c r="G5459" s="33">
        <v>40592.160000000003</v>
      </c>
      <c r="H5459" s="31">
        <v>0</v>
      </c>
      <c r="I5459" s="31">
        <v>500</v>
      </c>
      <c r="J5459" s="33">
        <v>14871.24</v>
      </c>
      <c r="K5459" s="33">
        <v>12656.52</v>
      </c>
      <c r="L5459" s="31">
        <v>569.67999999999995</v>
      </c>
      <c r="M5459" s="31"/>
      <c r="N5459" s="33">
        <v>69189.600000000006</v>
      </c>
      <c r="O5459" s="31">
        <v>0</v>
      </c>
    </row>
    <row r="5460" spans="1:15" x14ac:dyDescent="0.25">
      <c r="A5460" s="30">
        <v>53</v>
      </c>
      <c r="B5460" s="31" t="s">
        <v>66</v>
      </c>
      <c r="C5460" s="31" t="s">
        <v>36</v>
      </c>
      <c r="D5460" s="31">
        <v>6</v>
      </c>
      <c r="E5460" s="31">
        <v>6</v>
      </c>
      <c r="F5460" s="32">
        <v>45992</v>
      </c>
      <c r="G5460" s="33">
        <v>62285.55</v>
      </c>
      <c r="H5460" s="33">
        <v>20400</v>
      </c>
      <c r="I5460" s="31">
        <v>450</v>
      </c>
      <c r="J5460" s="33">
        <v>24958.69</v>
      </c>
      <c r="K5460" s="33">
        <v>11681.76</v>
      </c>
      <c r="L5460" s="31">
        <v>0</v>
      </c>
      <c r="M5460" s="31"/>
      <c r="N5460" s="33">
        <v>119776</v>
      </c>
      <c r="O5460" s="31">
        <v>-802.31</v>
      </c>
    </row>
    <row r="5461" spans="1:15" x14ac:dyDescent="0.25">
      <c r="A5461" s="30">
        <v>150</v>
      </c>
      <c r="B5461" s="31" t="s">
        <v>153</v>
      </c>
      <c r="C5461" s="31" t="s">
        <v>15</v>
      </c>
      <c r="D5461" s="31">
        <v>8</v>
      </c>
      <c r="E5461" s="31">
        <v>7</v>
      </c>
      <c r="F5461" s="32">
        <v>45992</v>
      </c>
      <c r="G5461" s="33">
        <v>70018.94</v>
      </c>
      <c r="H5461" s="31">
        <v>0</v>
      </c>
      <c r="I5461" s="31">
        <v>720</v>
      </c>
      <c r="J5461" s="33">
        <v>28099.25</v>
      </c>
      <c r="K5461" s="33">
        <v>13417.65</v>
      </c>
      <c r="L5461" s="31">
        <v>245</v>
      </c>
      <c r="M5461" s="31"/>
      <c r="N5461" s="33">
        <v>112500.84</v>
      </c>
      <c r="O5461" s="31">
        <v>-160</v>
      </c>
    </row>
    <row r="5462" spans="1:15" ht="30" x14ac:dyDescent="0.25">
      <c r="A5462" s="30">
        <v>109</v>
      </c>
      <c r="B5462" s="31" t="s">
        <v>99</v>
      </c>
      <c r="C5462" s="31" t="s">
        <v>20</v>
      </c>
      <c r="D5462" s="31">
        <v>7</v>
      </c>
      <c r="E5462" s="31">
        <v>6</v>
      </c>
      <c r="F5462" s="32">
        <v>45992</v>
      </c>
      <c r="G5462" s="33">
        <v>62722.5</v>
      </c>
      <c r="H5462" s="33">
        <v>6715</v>
      </c>
      <c r="I5462" s="31">
        <v>730</v>
      </c>
      <c r="J5462" s="33">
        <v>20599.77</v>
      </c>
      <c r="K5462" s="33">
        <v>3478.1</v>
      </c>
      <c r="L5462" s="31">
        <v>41.3</v>
      </c>
      <c r="M5462" s="31"/>
      <c r="N5462" s="33">
        <v>94286.67</v>
      </c>
      <c r="O5462" s="31">
        <v>-190.37</v>
      </c>
    </row>
    <row r="5463" spans="1:15" x14ac:dyDescent="0.25">
      <c r="A5463" s="30">
        <v>21</v>
      </c>
      <c r="B5463" s="31" t="s">
        <v>33</v>
      </c>
      <c r="C5463" s="31" t="s">
        <v>15</v>
      </c>
      <c r="D5463" s="31">
        <v>6</v>
      </c>
      <c r="E5463" s="31">
        <v>6</v>
      </c>
      <c r="F5463" s="32">
        <v>45992</v>
      </c>
      <c r="G5463" s="33">
        <v>92157.56</v>
      </c>
      <c r="H5463" s="33">
        <v>13160</v>
      </c>
      <c r="I5463" s="31">
        <v>950</v>
      </c>
      <c r="J5463" s="33">
        <v>33211.279999999999</v>
      </c>
      <c r="K5463" s="33">
        <v>6846.79</v>
      </c>
      <c r="L5463" s="31">
        <v>425.22</v>
      </c>
      <c r="M5463" s="31"/>
      <c r="N5463" s="33">
        <v>146750.85</v>
      </c>
      <c r="O5463" s="33">
        <v>-1531.02</v>
      </c>
    </row>
    <row r="5464" spans="1:15" x14ac:dyDescent="0.25">
      <c r="A5464" s="30">
        <v>79</v>
      </c>
      <c r="B5464" s="31" t="s">
        <v>123</v>
      </c>
      <c r="C5464" s="31" t="s">
        <v>38</v>
      </c>
      <c r="D5464" s="31">
        <v>7</v>
      </c>
      <c r="E5464" s="31">
        <v>7</v>
      </c>
      <c r="F5464" s="32">
        <v>45992</v>
      </c>
      <c r="G5464" s="33">
        <v>58471.05</v>
      </c>
      <c r="H5464" s="33">
        <v>1605</v>
      </c>
      <c r="I5464" s="33">
        <v>1099.5</v>
      </c>
      <c r="J5464" s="33">
        <v>17054.64</v>
      </c>
      <c r="K5464" s="33">
        <v>9269.84</v>
      </c>
      <c r="L5464" s="31">
        <v>97.95</v>
      </c>
      <c r="M5464" s="31"/>
      <c r="N5464" s="33">
        <v>87597.98</v>
      </c>
      <c r="O5464" s="31">
        <v>-484.65</v>
      </c>
    </row>
    <row r="5465" spans="1:15" x14ac:dyDescent="0.25">
      <c r="A5465" s="30">
        <v>36</v>
      </c>
      <c r="B5465" s="31" t="s">
        <v>52</v>
      </c>
      <c r="C5465" s="31" t="s">
        <v>15</v>
      </c>
      <c r="D5465" s="31">
        <v>7</v>
      </c>
      <c r="E5465" s="31">
        <v>6</v>
      </c>
      <c r="F5465" s="32">
        <v>45992</v>
      </c>
      <c r="G5465" s="33">
        <v>82735.460000000006</v>
      </c>
      <c r="H5465" s="33">
        <v>22500</v>
      </c>
      <c r="I5465" s="33">
        <v>4130</v>
      </c>
      <c r="J5465" s="33">
        <v>30698.66</v>
      </c>
      <c r="K5465" s="33">
        <v>6112.33</v>
      </c>
      <c r="L5465" s="31">
        <v>60</v>
      </c>
      <c r="M5465" s="31"/>
      <c r="N5465" s="33">
        <v>146236.45000000001</v>
      </c>
      <c r="O5465" s="31">
        <v>-572.89</v>
      </c>
    </row>
    <row r="5466" spans="1:15" x14ac:dyDescent="0.25">
      <c r="A5466" s="30">
        <v>72</v>
      </c>
      <c r="B5466" s="31" t="s">
        <v>71</v>
      </c>
      <c r="C5466" s="31" t="s">
        <v>32</v>
      </c>
      <c r="D5466" s="31">
        <v>8</v>
      </c>
      <c r="E5466" s="31">
        <v>6</v>
      </c>
      <c r="F5466" s="32">
        <v>45992</v>
      </c>
      <c r="G5466" s="33">
        <v>84274.2</v>
      </c>
      <c r="H5466" s="33">
        <v>23140</v>
      </c>
      <c r="I5466" s="33">
        <v>4612</v>
      </c>
      <c r="J5466" s="33">
        <v>23087</v>
      </c>
      <c r="K5466" s="33">
        <v>4944.05</v>
      </c>
      <c r="L5466" s="31">
        <v>405.63</v>
      </c>
      <c r="M5466" s="31"/>
      <c r="N5466" s="33">
        <v>140462.88</v>
      </c>
      <c r="O5466" s="31">
        <v>-431.04</v>
      </c>
    </row>
    <row r="5467" spans="1:15" x14ac:dyDescent="0.25">
      <c r="A5467" s="30">
        <v>61</v>
      </c>
      <c r="B5467" s="31" t="s">
        <v>78</v>
      </c>
      <c r="C5467" s="31" t="s">
        <v>15</v>
      </c>
      <c r="D5467" s="31">
        <v>8</v>
      </c>
      <c r="E5467" s="31" t="s">
        <v>79</v>
      </c>
      <c r="F5467" s="32">
        <v>45992</v>
      </c>
      <c r="G5467" s="33">
        <v>36862.959999999999</v>
      </c>
      <c r="H5467" s="33">
        <v>12400</v>
      </c>
      <c r="I5467" s="31">
        <v>810</v>
      </c>
      <c r="J5467" s="33">
        <v>19977.75</v>
      </c>
      <c r="K5467" s="33">
        <v>1487.6</v>
      </c>
      <c r="L5467" s="31">
        <v>0</v>
      </c>
      <c r="M5467" s="31"/>
      <c r="N5467" s="33">
        <v>71538.31</v>
      </c>
      <c r="O5467" s="31">
        <v>-276.10000000000002</v>
      </c>
    </row>
    <row r="5468" spans="1:15" x14ac:dyDescent="0.25">
      <c r="A5468" s="30">
        <v>73</v>
      </c>
      <c r="B5468" s="31" t="s">
        <v>112</v>
      </c>
      <c r="C5468" s="31" t="s">
        <v>38</v>
      </c>
      <c r="D5468" s="31">
        <v>7</v>
      </c>
      <c r="E5468" s="31">
        <v>7</v>
      </c>
      <c r="F5468" s="32">
        <v>45992</v>
      </c>
      <c r="G5468" s="33">
        <v>51773.63</v>
      </c>
      <c r="H5468" s="31">
        <v>0</v>
      </c>
      <c r="I5468" s="31">
        <v>100</v>
      </c>
      <c r="J5468" s="33">
        <v>17414.97</v>
      </c>
      <c r="K5468" s="33">
        <v>7983.41</v>
      </c>
      <c r="L5468" s="31">
        <v>68.98</v>
      </c>
      <c r="M5468" s="31"/>
      <c r="N5468" s="33">
        <v>77340.990000000005</v>
      </c>
      <c r="O5468" s="31">
        <v>-121.03</v>
      </c>
    </row>
    <row r="5469" spans="1:15" x14ac:dyDescent="0.25">
      <c r="A5469" s="30">
        <v>7</v>
      </c>
      <c r="B5469" s="31" t="s">
        <v>17</v>
      </c>
      <c r="C5469" s="31" t="s">
        <v>15</v>
      </c>
      <c r="D5469" s="31">
        <v>6</v>
      </c>
      <c r="E5469" s="31">
        <v>6</v>
      </c>
      <c r="F5469" s="32">
        <v>45992</v>
      </c>
      <c r="G5469" s="33">
        <v>57591.61</v>
      </c>
      <c r="H5469" s="33">
        <v>5750</v>
      </c>
      <c r="I5469" s="31">
        <v>125</v>
      </c>
      <c r="J5469" s="33">
        <v>14006.73</v>
      </c>
      <c r="K5469" s="33">
        <v>3568.01</v>
      </c>
      <c r="L5469" s="31">
        <v>19.989999999999998</v>
      </c>
      <c r="M5469" s="31"/>
      <c r="N5469" s="33">
        <v>81061.34</v>
      </c>
      <c r="O5469" s="31">
        <v>-510.4</v>
      </c>
    </row>
    <row r="5470" spans="1:15" x14ac:dyDescent="0.25">
      <c r="A5470" s="30">
        <v>133</v>
      </c>
      <c r="B5470" s="31" t="s">
        <v>135</v>
      </c>
      <c r="C5470" s="31" t="s">
        <v>32</v>
      </c>
      <c r="D5470" s="31">
        <v>7</v>
      </c>
      <c r="E5470" s="31">
        <v>7</v>
      </c>
      <c r="F5470" s="32">
        <v>45992</v>
      </c>
      <c r="G5470" s="33">
        <v>90692.49</v>
      </c>
      <c r="H5470" s="33">
        <v>6626.11</v>
      </c>
      <c r="I5470" s="33">
        <v>5901</v>
      </c>
      <c r="J5470" s="33">
        <v>32826.25</v>
      </c>
      <c r="K5470" s="33">
        <v>8932.2099999999991</v>
      </c>
      <c r="L5470" s="33">
        <v>17597.82</v>
      </c>
      <c r="M5470" s="33"/>
      <c r="N5470" s="33">
        <v>162575.88</v>
      </c>
      <c r="O5470" s="31">
        <v>-610</v>
      </c>
    </row>
    <row r="5471" spans="1:15" x14ac:dyDescent="0.25">
      <c r="A5471" s="30">
        <v>128</v>
      </c>
      <c r="B5471" s="31" t="s">
        <v>111</v>
      </c>
      <c r="C5471" s="31" t="s">
        <v>15</v>
      </c>
      <c r="D5471" s="31">
        <v>7</v>
      </c>
      <c r="E5471" s="31">
        <v>6</v>
      </c>
      <c r="F5471" s="32">
        <v>45992</v>
      </c>
      <c r="G5471" s="33">
        <v>76887.48</v>
      </c>
      <c r="H5471" s="33">
        <v>12675</v>
      </c>
      <c r="I5471" s="31">
        <v>0</v>
      </c>
      <c r="J5471" s="33">
        <v>25111.02</v>
      </c>
      <c r="K5471" s="33">
        <v>6839.81</v>
      </c>
      <c r="L5471" s="31">
        <v>266.64999999999998</v>
      </c>
      <c r="M5471" s="31"/>
      <c r="N5471" s="33">
        <v>121779.96</v>
      </c>
      <c r="O5471" s="31">
        <v>-858.7</v>
      </c>
    </row>
    <row r="5472" spans="1:15" x14ac:dyDescent="0.25">
      <c r="A5472" s="30">
        <v>63</v>
      </c>
      <c r="B5472" s="31" t="s">
        <v>56</v>
      </c>
      <c r="C5472" s="31" t="s">
        <v>15</v>
      </c>
      <c r="D5472" s="31">
        <v>8</v>
      </c>
      <c r="E5472" s="31">
        <v>6</v>
      </c>
      <c r="F5472" s="32">
        <v>45992</v>
      </c>
      <c r="G5472" s="33">
        <v>79391.47</v>
      </c>
      <c r="H5472" s="31">
        <v>0</v>
      </c>
      <c r="I5472" s="33">
        <v>1613.27</v>
      </c>
      <c r="J5472" s="33">
        <v>32057.5</v>
      </c>
      <c r="K5472" s="33">
        <v>5377.25</v>
      </c>
      <c r="L5472" s="33">
        <v>2299.44</v>
      </c>
      <c r="M5472" s="33"/>
      <c r="N5472" s="33">
        <v>120738.93</v>
      </c>
      <c r="O5472" s="33">
        <v>-1743.94</v>
      </c>
    </row>
    <row r="5473" spans="1:15" x14ac:dyDescent="0.25">
      <c r="A5473" s="30">
        <v>70</v>
      </c>
      <c r="B5473" s="31" t="s">
        <v>69</v>
      </c>
      <c r="C5473" s="31" t="s">
        <v>15</v>
      </c>
      <c r="D5473" s="31">
        <v>8</v>
      </c>
      <c r="E5473" s="31">
        <v>6</v>
      </c>
      <c r="F5473" s="32">
        <v>45992</v>
      </c>
      <c r="G5473" s="33">
        <v>63926</v>
      </c>
      <c r="H5473" s="33">
        <v>10275</v>
      </c>
      <c r="I5473" s="31">
        <v>0</v>
      </c>
      <c r="J5473" s="33">
        <v>15269.72</v>
      </c>
      <c r="K5473" s="33">
        <v>3868.77</v>
      </c>
      <c r="L5473" s="31">
        <v>15.99</v>
      </c>
      <c r="M5473" s="31"/>
      <c r="N5473" s="33">
        <v>93355.48</v>
      </c>
      <c r="O5473" s="31">
        <v>251.45</v>
      </c>
    </row>
    <row r="5474" spans="1:15" x14ac:dyDescent="0.25">
      <c r="A5474" s="30">
        <v>62</v>
      </c>
      <c r="B5474" s="31" t="s">
        <v>63</v>
      </c>
      <c r="C5474" s="31" t="s">
        <v>15</v>
      </c>
      <c r="D5474" s="31">
        <v>9</v>
      </c>
      <c r="E5474" s="31">
        <v>6</v>
      </c>
      <c r="F5474" s="32">
        <v>45992</v>
      </c>
      <c r="G5474" s="33">
        <v>63104.5</v>
      </c>
      <c r="H5474" s="33">
        <v>13850</v>
      </c>
      <c r="I5474" s="31">
        <v>100</v>
      </c>
      <c r="J5474" s="33">
        <v>19797.14</v>
      </c>
      <c r="K5474" s="33">
        <v>5124.46</v>
      </c>
      <c r="L5474" s="31">
        <v>293.47000000000003</v>
      </c>
      <c r="M5474" s="31"/>
      <c r="N5474" s="33">
        <v>102269.57</v>
      </c>
      <c r="O5474" s="31">
        <v>0</v>
      </c>
    </row>
    <row r="5475" spans="1:15" x14ac:dyDescent="0.25">
      <c r="A5475" s="30">
        <v>113</v>
      </c>
      <c r="B5475" s="31" t="s">
        <v>109</v>
      </c>
      <c r="C5475" s="31" t="s">
        <v>32</v>
      </c>
      <c r="D5475" s="31">
        <v>6</v>
      </c>
      <c r="E5475" s="31">
        <v>7</v>
      </c>
      <c r="F5475" s="32">
        <v>45992</v>
      </c>
      <c r="G5475" s="33">
        <v>87763.01</v>
      </c>
      <c r="H5475" s="31">
        <v>350</v>
      </c>
      <c r="I5475" s="31">
        <v>429</v>
      </c>
      <c r="J5475" s="33">
        <v>27585.38</v>
      </c>
      <c r="K5475" s="33">
        <v>12528.88</v>
      </c>
      <c r="L5475" s="31">
        <v>439.45</v>
      </c>
      <c r="M5475" s="31"/>
      <c r="N5475" s="33">
        <v>129095.72</v>
      </c>
      <c r="O5475" s="33">
        <v>-1267.5</v>
      </c>
    </row>
    <row r="5476" spans="1:15" x14ac:dyDescent="0.25">
      <c r="A5476" s="30">
        <v>143</v>
      </c>
      <c r="B5476" s="31" t="s">
        <v>132</v>
      </c>
      <c r="C5476" s="31" t="s">
        <v>32</v>
      </c>
      <c r="D5476" s="31">
        <v>8</v>
      </c>
      <c r="E5476" s="31">
        <v>7</v>
      </c>
      <c r="F5476" s="32">
        <v>45992</v>
      </c>
      <c r="G5476" s="33">
        <v>140402.68</v>
      </c>
      <c r="H5476" s="31">
        <v>790</v>
      </c>
      <c r="I5476" s="31">
        <v>0</v>
      </c>
      <c r="J5476" s="33">
        <v>46650.49</v>
      </c>
      <c r="K5476" s="33">
        <v>13478.38</v>
      </c>
      <c r="L5476" s="33">
        <v>1070.08</v>
      </c>
      <c r="M5476" s="33"/>
      <c r="N5476" s="33">
        <v>202391.63</v>
      </c>
      <c r="O5476" s="33">
        <v>-1154.93</v>
      </c>
    </row>
    <row r="5477" spans="1:15" ht="30" x14ac:dyDescent="0.25">
      <c r="A5477" s="30">
        <v>159</v>
      </c>
      <c r="B5477" s="31" t="s">
        <v>152</v>
      </c>
      <c r="C5477" s="31" t="s">
        <v>59</v>
      </c>
      <c r="D5477" s="31">
        <v>7</v>
      </c>
      <c r="E5477" s="31">
        <v>7</v>
      </c>
      <c r="F5477" s="32">
        <v>45992</v>
      </c>
      <c r="G5477" s="33">
        <v>96934.47</v>
      </c>
      <c r="H5477" s="31">
        <v>100</v>
      </c>
      <c r="I5477" s="31">
        <v>0</v>
      </c>
      <c r="J5477" s="33">
        <v>45471.68</v>
      </c>
      <c r="K5477" s="33">
        <v>14024.7</v>
      </c>
      <c r="L5477" s="31">
        <v>317.7</v>
      </c>
      <c r="M5477" s="31"/>
      <c r="N5477" s="33">
        <v>156848.54999999999</v>
      </c>
      <c r="O5477" s="31">
        <v>-184</v>
      </c>
    </row>
    <row r="5478" spans="1:15" x14ac:dyDescent="0.25">
      <c r="A5478" s="30">
        <v>100</v>
      </c>
      <c r="B5478" s="31" t="s">
        <v>103</v>
      </c>
      <c r="C5478" s="31" t="s">
        <v>15</v>
      </c>
      <c r="D5478" s="31">
        <v>8</v>
      </c>
      <c r="E5478" s="31">
        <v>6</v>
      </c>
      <c r="F5478" s="32">
        <v>45992</v>
      </c>
      <c r="G5478" s="33">
        <v>53997.55</v>
      </c>
      <c r="H5478" s="31">
        <v>0</v>
      </c>
      <c r="I5478" s="31">
        <v>0</v>
      </c>
      <c r="J5478" s="33">
        <v>28412.17</v>
      </c>
      <c r="K5478" s="33">
        <v>9534.2999999999993</v>
      </c>
      <c r="L5478" s="31">
        <v>172.5</v>
      </c>
      <c r="M5478" s="31"/>
      <c r="N5478" s="33">
        <v>92116.52</v>
      </c>
      <c r="O5478" s="31">
        <v>-75.03</v>
      </c>
    </row>
    <row r="5479" spans="1:15" x14ac:dyDescent="0.25">
      <c r="A5479" s="30">
        <v>20</v>
      </c>
      <c r="B5479" s="31" t="s">
        <v>30</v>
      </c>
      <c r="C5479" s="31" t="s">
        <v>15</v>
      </c>
      <c r="D5479" s="31">
        <v>6</v>
      </c>
      <c r="E5479" s="31">
        <v>4.5</v>
      </c>
      <c r="F5479" s="32">
        <v>45992</v>
      </c>
      <c r="G5479" s="33">
        <v>38903.86</v>
      </c>
      <c r="H5479" s="33">
        <v>28140</v>
      </c>
      <c r="I5479" s="31">
        <v>200</v>
      </c>
      <c r="J5479" s="33">
        <v>15869.2</v>
      </c>
      <c r="K5479" s="33">
        <v>3404.18</v>
      </c>
      <c r="L5479" s="31">
        <v>405.15</v>
      </c>
      <c r="M5479" s="31"/>
      <c r="N5479" s="33">
        <v>86922.39</v>
      </c>
      <c r="O5479" s="31">
        <v>-420.82</v>
      </c>
    </row>
    <row r="5480" spans="1:15" x14ac:dyDescent="0.25">
      <c r="A5480" s="30">
        <v>108</v>
      </c>
      <c r="B5480" s="31" t="s">
        <v>97</v>
      </c>
      <c r="C5480" s="31" t="s">
        <v>15</v>
      </c>
      <c r="D5480" s="31">
        <v>9</v>
      </c>
      <c r="E5480" s="31">
        <v>4.5</v>
      </c>
      <c r="F5480" s="32">
        <v>45992</v>
      </c>
      <c r="G5480" s="33">
        <v>55698.31</v>
      </c>
      <c r="H5480" s="33">
        <v>30120</v>
      </c>
      <c r="I5480" s="33">
        <v>7613.75</v>
      </c>
      <c r="J5480" s="33">
        <v>20737.14</v>
      </c>
      <c r="K5480" s="33">
        <v>5724.55</v>
      </c>
      <c r="L5480" s="31">
        <v>14</v>
      </c>
      <c r="M5480" s="31"/>
      <c r="N5480" s="33">
        <v>119907.75</v>
      </c>
      <c r="O5480" s="31">
        <v>389.36</v>
      </c>
    </row>
    <row r="5481" spans="1:15" x14ac:dyDescent="0.25">
      <c r="A5481" s="30">
        <v>47</v>
      </c>
      <c r="B5481" s="31" t="s">
        <v>77</v>
      </c>
      <c r="C5481" s="31" t="s">
        <v>36</v>
      </c>
      <c r="D5481" s="31">
        <v>9</v>
      </c>
      <c r="E5481" s="31">
        <v>6</v>
      </c>
      <c r="F5481" s="32">
        <v>45992</v>
      </c>
      <c r="G5481" s="33">
        <v>129992.07</v>
      </c>
      <c r="H5481" s="33">
        <v>15700</v>
      </c>
      <c r="I5481" s="33">
        <v>8525.48</v>
      </c>
      <c r="J5481" s="33">
        <v>35041.43</v>
      </c>
      <c r="K5481" s="33">
        <v>19692.8</v>
      </c>
      <c r="L5481" s="33">
        <v>1971.92</v>
      </c>
      <c r="M5481" s="33"/>
      <c r="N5481" s="33">
        <v>210923.7</v>
      </c>
      <c r="O5481" s="33">
        <v>-1027.3399999999999</v>
      </c>
    </row>
    <row r="5482" spans="1:15" x14ac:dyDescent="0.25">
      <c r="A5482" s="30">
        <v>125</v>
      </c>
      <c r="B5482" s="31" t="s">
        <v>137</v>
      </c>
      <c r="C5482" s="31" t="s">
        <v>15</v>
      </c>
      <c r="D5482" s="31">
        <v>6</v>
      </c>
      <c r="E5482" s="31">
        <v>7</v>
      </c>
      <c r="F5482" s="32">
        <v>45992</v>
      </c>
      <c r="G5482" s="33">
        <v>50620.43</v>
      </c>
      <c r="H5482" s="33">
        <v>2418</v>
      </c>
      <c r="I5482" s="31">
        <v>0</v>
      </c>
      <c r="J5482" s="33">
        <v>14091</v>
      </c>
      <c r="K5482" s="33">
        <v>5158</v>
      </c>
      <c r="L5482" s="31">
        <v>329</v>
      </c>
      <c r="M5482" s="31"/>
      <c r="N5482" s="33">
        <v>72616.429999999993</v>
      </c>
      <c r="O5482" s="31">
        <v>-692.6</v>
      </c>
    </row>
    <row r="5483" spans="1:15" x14ac:dyDescent="0.25">
      <c r="A5483" s="30">
        <v>26</v>
      </c>
      <c r="B5483" s="31" t="s">
        <v>41</v>
      </c>
      <c r="C5483" s="31" t="s">
        <v>15</v>
      </c>
      <c r="D5483" s="31">
        <v>8</v>
      </c>
      <c r="E5483" s="31">
        <v>6</v>
      </c>
      <c r="F5483" s="32">
        <v>45992</v>
      </c>
      <c r="G5483" s="33">
        <v>77543.78</v>
      </c>
      <c r="H5483" s="33">
        <v>7730</v>
      </c>
      <c r="I5483" s="31">
        <v>0</v>
      </c>
      <c r="J5483" s="33">
        <v>17846.939999999999</v>
      </c>
      <c r="K5483" s="33">
        <v>3722.59</v>
      </c>
      <c r="L5483" s="31">
        <v>661.94</v>
      </c>
      <c r="M5483" s="31"/>
      <c r="N5483" s="33">
        <v>107505.25</v>
      </c>
      <c r="O5483" s="31">
        <v>-270</v>
      </c>
    </row>
    <row r="5484" spans="1:15" ht="30" x14ac:dyDescent="0.25">
      <c r="A5484" s="30">
        <v>9</v>
      </c>
      <c r="B5484" s="31" t="s">
        <v>19</v>
      </c>
      <c r="C5484" s="31" t="s">
        <v>20</v>
      </c>
      <c r="D5484" s="31">
        <v>5</v>
      </c>
      <c r="E5484" s="31">
        <v>6</v>
      </c>
      <c r="F5484" s="32">
        <v>45992</v>
      </c>
      <c r="G5484" s="33">
        <v>53249.5</v>
      </c>
      <c r="H5484" s="33">
        <v>5850</v>
      </c>
      <c r="I5484" s="31">
        <v>0</v>
      </c>
      <c r="J5484" s="33">
        <v>23722.3</v>
      </c>
      <c r="K5484" s="33">
        <v>3585.6</v>
      </c>
      <c r="L5484" s="31">
        <v>109.97</v>
      </c>
      <c r="M5484" s="31"/>
      <c r="N5484" s="33">
        <v>86517.37</v>
      </c>
      <c r="O5484" s="31">
        <v>0</v>
      </c>
    </row>
    <row r="5485" spans="1:15" x14ac:dyDescent="0.25">
      <c r="A5485" s="30">
        <v>6</v>
      </c>
      <c r="B5485" s="31" t="s">
        <v>16</v>
      </c>
      <c r="C5485" s="31" t="s">
        <v>15</v>
      </c>
      <c r="D5485" s="31">
        <v>6</v>
      </c>
      <c r="E5485" s="31">
        <v>6</v>
      </c>
      <c r="F5485" s="32">
        <v>45992</v>
      </c>
      <c r="G5485" s="33">
        <v>62612.2</v>
      </c>
      <c r="H5485" s="33">
        <v>8602.7999999999993</v>
      </c>
      <c r="I5485" s="33">
        <v>3144</v>
      </c>
      <c r="J5485" s="33">
        <v>22780.44</v>
      </c>
      <c r="K5485" s="33">
        <v>5771.14</v>
      </c>
      <c r="L5485" s="31">
        <v>425.78</v>
      </c>
      <c r="M5485" s="31"/>
      <c r="N5485" s="33">
        <v>103336.36</v>
      </c>
      <c r="O5485" s="31">
        <v>-356.19</v>
      </c>
    </row>
    <row r="5486" spans="1:15" x14ac:dyDescent="0.25">
      <c r="A5486" s="30">
        <v>126</v>
      </c>
      <c r="B5486" s="31" t="s">
        <v>106</v>
      </c>
      <c r="C5486" s="31" t="s">
        <v>15</v>
      </c>
      <c r="D5486" s="31">
        <v>8</v>
      </c>
      <c r="E5486" s="31">
        <v>6</v>
      </c>
      <c r="F5486" s="32">
        <v>45992</v>
      </c>
      <c r="G5486" s="33">
        <v>93201</v>
      </c>
      <c r="H5486" s="33">
        <v>9645</v>
      </c>
      <c r="I5486" s="31">
        <v>570</v>
      </c>
      <c r="J5486" s="33">
        <v>41640.620000000003</v>
      </c>
      <c r="K5486" s="33">
        <v>10520.29</v>
      </c>
      <c r="L5486" s="31">
        <v>667.7</v>
      </c>
      <c r="M5486" s="31"/>
      <c r="N5486" s="33">
        <v>156244.60999999999</v>
      </c>
      <c r="O5486" s="31">
        <v>-300.20999999999998</v>
      </c>
    </row>
    <row r="5487" spans="1:15" x14ac:dyDescent="0.25">
      <c r="A5487" s="30">
        <v>54</v>
      </c>
      <c r="B5487" s="31" t="s">
        <v>65</v>
      </c>
      <c r="C5487" s="31" t="s">
        <v>15</v>
      </c>
      <c r="D5487" s="31">
        <v>8</v>
      </c>
      <c r="E5487" s="31">
        <v>6</v>
      </c>
      <c r="F5487" s="32">
        <v>45992</v>
      </c>
      <c r="G5487" s="33">
        <v>57736.32</v>
      </c>
      <c r="H5487" s="33">
        <v>13025</v>
      </c>
      <c r="I5487" s="31">
        <v>150</v>
      </c>
      <c r="J5487" s="33">
        <v>19436.7</v>
      </c>
      <c r="K5487" s="33">
        <v>4447.7</v>
      </c>
      <c r="L5487" s="31">
        <v>0</v>
      </c>
      <c r="M5487" s="31"/>
      <c r="N5487" s="33">
        <v>94795.72</v>
      </c>
      <c r="O5487" s="31">
        <v>427.2</v>
      </c>
    </row>
    <row r="5488" spans="1:15" x14ac:dyDescent="0.25">
      <c r="A5488" s="30">
        <v>134</v>
      </c>
      <c r="B5488" s="31" t="s">
        <v>114</v>
      </c>
      <c r="C5488" s="31" t="s">
        <v>32</v>
      </c>
      <c r="D5488" s="31">
        <v>9</v>
      </c>
      <c r="E5488" s="31">
        <v>6</v>
      </c>
      <c r="F5488" s="32">
        <v>45992</v>
      </c>
      <c r="G5488" s="33">
        <v>106122.76</v>
      </c>
      <c r="H5488" s="33">
        <v>6800</v>
      </c>
      <c r="I5488" s="31">
        <v>240</v>
      </c>
      <c r="J5488" s="33">
        <v>42723.49</v>
      </c>
      <c r="K5488" s="33">
        <v>6708.91</v>
      </c>
      <c r="L5488" s="31">
        <v>385</v>
      </c>
      <c r="M5488" s="31"/>
      <c r="N5488" s="33">
        <v>162980.16</v>
      </c>
      <c r="O5488" s="33">
        <v>-1063.07</v>
      </c>
    </row>
    <row r="5489" spans="1:15" ht="30" x14ac:dyDescent="0.25">
      <c r="A5489" s="30">
        <v>31</v>
      </c>
      <c r="B5489" s="31" t="s">
        <v>45</v>
      </c>
      <c r="C5489" s="31" t="s">
        <v>20</v>
      </c>
      <c r="D5489" s="31">
        <v>7</v>
      </c>
      <c r="E5489" s="31">
        <v>6</v>
      </c>
      <c r="F5489" s="32">
        <v>45992</v>
      </c>
      <c r="G5489" s="33">
        <v>60608</v>
      </c>
      <c r="H5489" s="33">
        <v>1250</v>
      </c>
      <c r="I5489" s="31">
        <v>0</v>
      </c>
      <c r="J5489" s="33">
        <v>30865.200000000001</v>
      </c>
      <c r="K5489" s="33">
        <v>4692.74</v>
      </c>
      <c r="L5489" s="31">
        <v>56</v>
      </c>
      <c r="M5489" s="31"/>
      <c r="N5489" s="33">
        <v>97471.94</v>
      </c>
      <c r="O5489" s="31">
        <v>-400</v>
      </c>
    </row>
    <row r="5490" spans="1:15" x14ac:dyDescent="0.25">
      <c r="A5490" s="30">
        <v>10</v>
      </c>
      <c r="B5490" s="31" t="s">
        <v>21</v>
      </c>
      <c r="C5490" s="31" t="s">
        <v>15</v>
      </c>
      <c r="D5490" s="31">
        <v>6</v>
      </c>
      <c r="E5490" s="31">
        <v>6</v>
      </c>
      <c r="F5490" s="32">
        <v>45992</v>
      </c>
      <c r="G5490" s="33">
        <v>71602.53</v>
      </c>
      <c r="H5490" s="33">
        <v>4875</v>
      </c>
      <c r="I5490" s="31">
        <v>873</v>
      </c>
      <c r="J5490" s="33">
        <v>27765.72</v>
      </c>
      <c r="K5490" s="33">
        <v>5569.72</v>
      </c>
      <c r="L5490" s="31">
        <v>684.72</v>
      </c>
      <c r="M5490" s="31"/>
      <c r="N5490" s="33">
        <v>111370.69</v>
      </c>
      <c r="O5490" s="31">
        <v>-859.56</v>
      </c>
    </row>
    <row r="5491" spans="1:15" x14ac:dyDescent="0.25">
      <c r="A5491" s="30">
        <v>141</v>
      </c>
      <c r="B5491" s="31" t="s">
        <v>145</v>
      </c>
      <c r="C5491" s="31" t="s">
        <v>32</v>
      </c>
      <c r="D5491" s="31">
        <v>9</v>
      </c>
      <c r="E5491" s="31">
        <v>6</v>
      </c>
      <c r="F5491" s="32">
        <v>45992</v>
      </c>
      <c r="G5491" s="33">
        <v>90445.01</v>
      </c>
      <c r="H5491" s="33">
        <v>6625</v>
      </c>
      <c r="I5491" s="31">
        <v>120</v>
      </c>
      <c r="J5491" s="33">
        <v>28428.37</v>
      </c>
      <c r="K5491" s="33">
        <v>5601.87</v>
      </c>
      <c r="L5491" s="31">
        <v>39.99</v>
      </c>
      <c r="M5491" s="31"/>
      <c r="N5491" s="33">
        <v>131260.24</v>
      </c>
      <c r="O5491" s="31">
        <v>-342.84</v>
      </c>
    </row>
    <row r="5492" spans="1:15" x14ac:dyDescent="0.25">
      <c r="A5492" s="30">
        <v>4</v>
      </c>
      <c r="B5492" s="31" t="s">
        <v>37</v>
      </c>
      <c r="C5492" s="31" t="s">
        <v>38</v>
      </c>
      <c r="D5492" s="31">
        <v>5</v>
      </c>
      <c r="E5492" s="31">
        <v>6</v>
      </c>
      <c r="F5492" s="32">
        <v>45992</v>
      </c>
      <c r="G5492" s="33">
        <v>41395.74</v>
      </c>
      <c r="H5492" s="31">
        <v>250</v>
      </c>
      <c r="I5492" s="31">
        <v>0</v>
      </c>
      <c r="J5492" s="33">
        <v>8365.83</v>
      </c>
      <c r="K5492" s="33">
        <v>1727.96</v>
      </c>
      <c r="L5492" s="31">
        <v>15</v>
      </c>
      <c r="M5492" s="31"/>
      <c r="N5492" s="33">
        <v>51754.53</v>
      </c>
      <c r="O5492" s="31">
        <v>-407.49</v>
      </c>
    </row>
    <row r="5493" spans="1:15" x14ac:dyDescent="0.25">
      <c r="A5493" s="30">
        <v>11</v>
      </c>
      <c r="B5493" s="31" t="s">
        <v>22</v>
      </c>
      <c r="C5493" s="31" t="s">
        <v>15</v>
      </c>
      <c r="D5493" s="31">
        <v>6</v>
      </c>
      <c r="E5493" s="31">
        <v>6</v>
      </c>
      <c r="F5493" s="32">
        <v>45992</v>
      </c>
      <c r="G5493" s="33">
        <v>77590.960000000006</v>
      </c>
      <c r="H5493" s="31">
        <v>260</v>
      </c>
      <c r="I5493" s="31">
        <v>995</v>
      </c>
      <c r="J5493" s="33">
        <v>30761</v>
      </c>
      <c r="K5493" s="33">
        <v>5650.68</v>
      </c>
      <c r="L5493" s="31">
        <v>786.64</v>
      </c>
      <c r="M5493" s="31"/>
      <c r="N5493" s="33">
        <v>116044.28</v>
      </c>
      <c r="O5493" s="33">
        <v>-1038.9100000000001</v>
      </c>
    </row>
    <row r="5494" spans="1:15" x14ac:dyDescent="0.25">
      <c r="A5494" s="30">
        <v>124</v>
      </c>
      <c r="B5494" s="31" t="s">
        <v>121</v>
      </c>
      <c r="C5494" s="31" t="s">
        <v>38</v>
      </c>
      <c r="D5494" s="31">
        <v>8</v>
      </c>
      <c r="E5494" s="31">
        <v>7</v>
      </c>
      <c r="F5494" s="32">
        <v>45992</v>
      </c>
      <c r="G5494" s="33">
        <v>49071.35</v>
      </c>
      <c r="H5494" s="31">
        <v>0</v>
      </c>
      <c r="I5494" s="33">
        <v>1000</v>
      </c>
      <c r="J5494" s="33">
        <v>20733.86</v>
      </c>
      <c r="K5494" s="33">
        <v>2501.0500000000002</v>
      </c>
      <c r="L5494" s="33">
        <v>1746.11</v>
      </c>
      <c r="M5494" s="33"/>
      <c r="N5494" s="33">
        <v>75052.37</v>
      </c>
      <c r="O5494" s="31">
        <v>-50</v>
      </c>
    </row>
    <row r="5495" spans="1:15" ht="30" x14ac:dyDescent="0.25">
      <c r="A5495" s="30">
        <v>81</v>
      </c>
      <c r="B5495" s="31" t="s">
        <v>91</v>
      </c>
      <c r="C5495" s="31" t="s">
        <v>59</v>
      </c>
      <c r="D5495" s="31">
        <v>7</v>
      </c>
      <c r="E5495" s="31">
        <v>0</v>
      </c>
      <c r="F5495" s="32">
        <v>45992</v>
      </c>
      <c r="G5495" s="33">
        <v>40671.57</v>
      </c>
      <c r="H5495" s="33">
        <v>2525</v>
      </c>
      <c r="I5495" s="31">
        <v>0</v>
      </c>
      <c r="J5495" s="33">
        <v>17905.55</v>
      </c>
      <c r="K5495" s="33">
        <v>8124.3</v>
      </c>
      <c r="L5495" s="31">
        <v>395.95</v>
      </c>
      <c r="M5495" s="31"/>
      <c r="N5495" s="33">
        <v>69622.37</v>
      </c>
      <c r="O5495" s="31">
        <v>100</v>
      </c>
    </row>
    <row r="5496" spans="1:15" x14ac:dyDescent="0.25">
      <c r="A5496" s="30">
        <v>49</v>
      </c>
      <c r="B5496" s="31" t="s">
        <v>64</v>
      </c>
      <c r="C5496" s="31" t="s">
        <v>15</v>
      </c>
      <c r="D5496" s="31">
        <v>7</v>
      </c>
      <c r="E5496" s="31">
        <v>6</v>
      </c>
      <c r="F5496" s="32">
        <v>45992</v>
      </c>
      <c r="G5496" s="33">
        <v>63517.58</v>
      </c>
      <c r="H5496" s="31">
        <v>186.85</v>
      </c>
      <c r="I5496" s="33">
        <v>3388</v>
      </c>
      <c r="J5496" s="33">
        <v>22394.19</v>
      </c>
      <c r="K5496" s="33">
        <v>4230.13</v>
      </c>
      <c r="L5496" s="31">
        <v>230.51</v>
      </c>
      <c r="M5496" s="31"/>
      <c r="N5496" s="33">
        <v>93947.26</v>
      </c>
      <c r="O5496" s="31">
        <v>-530.09</v>
      </c>
    </row>
    <row r="5497" spans="1:15" x14ac:dyDescent="0.25">
      <c r="A5497" s="30">
        <v>37</v>
      </c>
      <c r="B5497" s="31" t="s">
        <v>51</v>
      </c>
      <c r="C5497" s="31" t="s">
        <v>36</v>
      </c>
      <c r="D5497" s="31">
        <v>7</v>
      </c>
      <c r="E5497" s="31">
        <v>6</v>
      </c>
      <c r="F5497" s="32">
        <v>45992</v>
      </c>
      <c r="G5497" s="33">
        <v>74114.91</v>
      </c>
      <c r="H5497" s="33">
        <v>24200</v>
      </c>
      <c r="I5497" s="31">
        <v>0</v>
      </c>
      <c r="J5497" s="33">
        <v>19953.509999999998</v>
      </c>
      <c r="K5497" s="33">
        <v>7264.83</v>
      </c>
      <c r="L5497" s="31">
        <v>18</v>
      </c>
      <c r="M5497" s="31"/>
      <c r="N5497" s="33">
        <v>125551.25</v>
      </c>
      <c r="O5497" s="31">
        <v>-685</v>
      </c>
    </row>
    <row r="5498" spans="1:15" x14ac:dyDescent="0.25">
      <c r="A5498" s="30">
        <v>164</v>
      </c>
      <c r="B5498" s="31" t="s">
        <v>150</v>
      </c>
      <c r="C5498" s="31" t="s">
        <v>38</v>
      </c>
      <c r="D5498" s="31">
        <v>7</v>
      </c>
      <c r="E5498" s="31">
        <v>7</v>
      </c>
      <c r="F5498" s="32">
        <v>45992</v>
      </c>
      <c r="G5498" s="33">
        <v>42170.27</v>
      </c>
      <c r="H5498" s="33">
        <v>6555</v>
      </c>
      <c r="I5498" s="31">
        <v>0</v>
      </c>
      <c r="J5498" s="33">
        <v>11205.84</v>
      </c>
      <c r="K5498" s="33">
        <v>2783.93</v>
      </c>
      <c r="L5498" s="31">
        <v>0</v>
      </c>
      <c r="M5498" s="31"/>
      <c r="N5498" s="33">
        <v>62715.040000000001</v>
      </c>
      <c r="O5498" s="31">
        <v>0</v>
      </c>
    </row>
    <row r="5499" spans="1:15" x14ac:dyDescent="0.25">
      <c r="A5499" s="30">
        <v>24</v>
      </c>
      <c r="B5499" s="31" t="s">
        <v>39</v>
      </c>
      <c r="C5499" s="31" t="s">
        <v>36</v>
      </c>
      <c r="D5499" s="31">
        <v>6</v>
      </c>
      <c r="E5499" s="31">
        <v>6</v>
      </c>
      <c r="F5499" s="32">
        <v>45992</v>
      </c>
      <c r="G5499" s="33">
        <v>93722.5</v>
      </c>
      <c r="H5499" s="31">
        <v>0</v>
      </c>
      <c r="I5499" s="33">
        <v>1490</v>
      </c>
      <c r="J5499" s="33">
        <v>24559.05</v>
      </c>
      <c r="K5499" s="33">
        <v>6506.17</v>
      </c>
      <c r="L5499" s="31">
        <v>0</v>
      </c>
      <c r="M5499" s="31"/>
      <c r="N5499" s="33">
        <v>126277.72</v>
      </c>
      <c r="O5499" s="31">
        <v>0</v>
      </c>
    </row>
    <row r="5500" spans="1:15" x14ac:dyDescent="0.25">
      <c r="A5500" s="30">
        <v>901</v>
      </c>
      <c r="B5500" s="31" t="s">
        <v>141</v>
      </c>
      <c r="C5500" s="31" t="s">
        <v>36</v>
      </c>
      <c r="D5500" s="31">
        <v>10</v>
      </c>
      <c r="E5500" s="31">
        <v>0</v>
      </c>
      <c r="F5500" s="32">
        <v>45992</v>
      </c>
      <c r="G5500" s="33">
        <v>88416.03</v>
      </c>
      <c r="H5500" s="33">
        <v>7920</v>
      </c>
      <c r="I5500" s="31">
        <v>100</v>
      </c>
      <c r="J5500" s="33">
        <v>31642</v>
      </c>
      <c r="K5500" s="33">
        <v>16556.060000000001</v>
      </c>
      <c r="L5500" s="31">
        <v>159</v>
      </c>
      <c r="M5500" s="31"/>
      <c r="N5500" s="33">
        <v>144793.09</v>
      </c>
      <c r="O5500" s="31">
        <v>-113.66</v>
      </c>
    </row>
    <row r="5501" spans="1:15" x14ac:dyDescent="0.25">
      <c r="A5501" s="30">
        <v>38</v>
      </c>
      <c r="B5501" s="31" t="s">
        <v>53</v>
      </c>
      <c r="C5501" s="31" t="s">
        <v>15</v>
      </c>
      <c r="D5501" s="31">
        <v>8</v>
      </c>
      <c r="E5501" s="31">
        <v>6</v>
      </c>
      <c r="F5501" s="32">
        <v>45992</v>
      </c>
      <c r="G5501" s="33">
        <v>55610.51</v>
      </c>
      <c r="H5501" s="31">
        <v>0</v>
      </c>
      <c r="I5501" s="31">
        <v>690</v>
      </c>
      <c r="J5501" s="33">
        <v>26869.19</v>
      </c>
      <c r="K5501" s="33">
        <v>5680.5</v>
      </c>
      <c r="L5501" s="31">
        <v>46.93</v>
      </c>
      <c r="M5501" s="31"/>
      <c r="N5501" s="33">
        <v>88897.13</v>
      </c>
      <c r="O5501" s="31">
        <v>-105.17</v>
      </c>
    </row>
    <row r="5502" spans="1:15" x14ac:dyDescent="0.25">
      <c r="A5502" s="30">
        <v>131</v>
      </c>
      <c r="B5502" s="31" t="s">
        <v>108</v>
      </c>
      <c r="C5502" s="31" t="s">
        <v>15</v>
      </c>
      <c r="D5502" s="31">
        <v>7</v>
      </c>
      <c r="E5502" s="31">
        <v>7</v>
      </c>
      <c r="F5502" s="32">
        <v>45992</v>
      </c>
      <c r="G5502" s="33">
        <v>49105.78</v>
      </c>
      <c r="H5502" s="31">
        <v>0</v>
      </c>
      <c r="I5502" s="31">
        <v>0</v>
      </c>
      <c r="J5502" s="33">
        <v>18095.189999999999</v>
      </c>
      <c r="K5502" s="33">
        <v>4587.1000000000004</v>
      </c>
      <c r="L5502" s="31">
        <v>79.959999999999994</v>
      </c>
      <c r="M5502" s="31"/>
      <c r="N5502" s="33">
        <v>71868.03</v>
      </c>
      <c r="O5502" s="31">
        <v>-406.52</v>
      </c>
    </row>
    <row r="5503" spans="1:15" x14ac:dyDescent="0.25">
      <c r="A5503" s="30">
        <v>106</v>
      </c>
      <c r="B5503" s="31" t="s">
        <v>113</v>
      </c>
      <c r="C5503" s="31" t="s">
        <v>15</v>
      </c>
      <c r="D5503" s="31">
        <v>7</v>
      </c>
      <c r="E5503" s="31">
        <v>4.5</v>
      </c>
      <c r="F5503" s="32">
        <v>45992</v>
      </c>
      <c r="G5503" s="33">
        <v>45600.63</v>
      </c>
      <c r="H5503" s="33">
        <v>15300</v>
      </c>
      <c r="I5503" s="31">
        <v>619.75</v>
      </c>
      <c r="J5503" s="33">
        <v>11704.77</v>
      </c>
      <c r="K5503" s="33">
        <v>4506.5</v>
      </c>
      <c r="L5503" s="31">
        <v>228.98</v>
      </c>
      <c r="M5503" s="31"/>
      <c r="N5503" s="33">
        <v>77960.63</v>
      </c>
      <c r="O5503" s="31">
        <v>-350</v>
      </c>
    </row>
    <row r="5504" spans="1:15" x14ac:dyDescent="0.25">
      <c r="A5504" s="30">
        <v>136</v>
      </c>
      <c r="B5504" s="31" t="s">
        <v>134</v>
      </c>
      <c r="C5504" s="31" t="s">
        <v>32</v>
      </c>
      <c r="D5504" s="31">
        <v>8</v>
      </c>
      <c r="E5504" s="31">
        <v>7</v>
      </c>
      <c r="F5504" s="32">
        <v>45992</v>
      </c>
      <c r="G5504" s="33">
        <v>81170.62</v>
      </c>
      <c r="H5504" s="33">
        <v>11210</v>
      </c>
      <c r="I5504" s="33">
        <v>1075</v>
      </c>
      <c r="J5504" s="33">
        <v>30850.09</v>
      </c>
      <c r="K5504" s="33">
        <v>16120.08</v>
      </c>
      <c r="L5504" s="31">
        <v>0</v>
      </c>
      <c r="M5504" s="31"/>
      <c r="N5504" s="33">
        <v>140425.79</v>
      </c>
      <c r="O5504" s="33">
        <v>-1292.28</v>
      </c>
    </row>
    <row r="5505" spans="1:15" x14ac:dyDescent="0.25">
      <c r="A5505" s="30">
        <v>140</v>
      </c>
      <c r="B5505" s="31" t="s">
        <v>130</v>
      </c>
      <c r="C5505" s="31" t="s">
        <v>38</v>
      </c>
      <c r="D5505" s="31">
        <v>7</v>
      </c>
      <c r="E5505" s="31">
        <v>7</v>
      </c>
      <c r="F5505" s="32">
        <v>45992</v>
      </c>
      <c r="G5505" s="33">
        <v>85749.14</v>
      </c>
      <c r="H5505" s="31">
        <v>300</v>
      </c>
      <c r="I5505" s="33">
        <v>1275</v>
      </c>
      <c r="J5505" s="33">
        <v>23343.3</v>
      </c>
      <c r="K5505" s="33">
        <v>10127.48</v>
      </c>
      <c r="L5505" s="31">
        <v>25.55</v>
      </c>
      <c r="M5505" s="31"/>
      <c r="N5505" s="33">
        <v>120820.47</v>
      </c>
      <c r="O5505" s="33">
        <v>-1898.43</v>
      </c>
    </row>
    <row r="5506" spans="1:15" x14ac:dyDescent="0.25">
      <c r="A5506" s="30">
        <v>80</v>
      </c>
      <c r="B5506" s="31" t="s">
        <v>94</v>
      </c>
      <c r="C5506" s="31" t="s">
        <v>15</v>
      </c>
      <c r="D5506" s="31">
        <v>7</v>
      </c>
      <c r="E5506" s="31">
        <v>7</v>
      </c>
      <c r="F5506" s="32">
        <v>45992</v>
      </c>
      <c r="G5506" s="33">
        <v>48029.83</v>
      </c>
      <c r="H5506" s="33">
        <v>30100</v>
      </c>
      <c r="I5506" s="31">
        <v>0</v>
      </c>
      <c r="J5506" s="33">
        <v>21383.39</v>
      </c>
      <c r="K5506" s="33">
        <v>3980.49</v>
      </c>
      <c r="L5506" s="31">
        <v>0</v>
      </c>
      <c r="M5506" s="31"/>
      <c r="N5506" s="33">
        <v>103493.71</v>
      </c>
      <c r="O5506" s="31">
        <v>-431.73</v>
      </c>
    </row>
    <row r="5507" spans="1:15" x14ac:dyDescent="0.25">
      <c r="A5507" s="30">
        <v>132</v>
      </c>
      <c r="B5507" s="31" t="s">
        <v>122</v>
      </c>
      <c r="C5507" s="31" t="s">
        <v>38</v>
      </c>
      <c r="D5507" s="31">
        <v>10</v>
      </c>
      <c r="E5507" s="31">
        <v>7</v>
      </c>
      <c r="F5507" s="32">
        <v>45992</v>
      </c>
      <c r="G5507" s="33">
        <v>56909.97</v>
      </c>
      <c r="H5507" s="33">
        <v>3350</v>
      </c>
      <c r="I5507" s="33">
        <v>1540.5</v>
      </c>
      <c r="J5507" s="33">
        <v>19882.95</v>
      </c>
      <c r="K5507" s="33">
        <v>7594.65</v>
      </c>
      <c r="L5507" s="31">
        <v>155.75</v>
      </c>
      <c r="M5507" s="31"/>
      <c r="N5507" s="33">
        <v>89433.82</v>
      </c>
      <c r="O5507" s="31">
        <v>-48.7</v>
      </c>
    </row>
    <row r="5508" spans="1:15" x14ac:dyDescent="0.25">
      <c r="A5508" s="30">
        <v>86</v>
      </c>
      <c r="B5508" s="31" t="s">
        <v>104</v>
      </c>
      <c r="C5508" s="31" t="s">
        <v>105</v>
      </c>
      <c r="D5508" s="31">
        <v>7</v>
      </c>
      <c r="E5508" s="31">
        <v>7</v>
      </c>
      <c r="F5508" s="32">
        <v>45992</v>
      </c>
      <c r="G5508" s="33">
        <v>79698.05</v>
      </c>
      <c r="H5508" s="31">
        <v>0</v>
      </c>
      <c r="I5508" s="31">
        <v>600</v>
      </c>
      <c r="J5508" s="33">
        <v>26129.200000000001</v>
      </c>
      <c r="K5508" s="33">
        <v>10875.59</v>
      </c>
      <c r="L5508" s="31">
        <v>344.4</v>
      </c>
      <c r="M5508" s="31"/>
      <c r="N5508" s="33">
        <v>117647.24</v>
      </c>
      <c r="O5508" s="31">
        <v>-763.06</v>
      </c>
    </row>
    <row r="5509" spans="1:15" x14ac:dyDescent="0.25">
      <c r="A5509" s="30">
        <v>137</v>
      </c>
      <c r="B5509" s="31" t="s">
        <v>120</v>
      </c>
      <c r="C5509" s="31" t="s">
        <v>32</v>
      </c>
      <c r="D5509" s="31">
        <v>8</v>
      </c>
      <c r="E5509" s="31">
        <v>7</v>
      </c>
      <c r="F5509" s="32">
        <v>45992</v>
      </c>
      <c r="G5509" s="33">
        <v>40601.800000000003</v>
      </c>
      <c r="H5509" s="33">
        <v>1500</v>
      </c>
      <c r="I5509" s="31">
        <v>0</v>
      </c>
      <c r="J5509" s="33">
        <v>12967.55</v>
      </c>
      <c r="K5509" s="33">
        <v>3602</v>
      </c>
      <c r="L5509" s="31">
        <v>14.97</v>
      </c>
      <c r="M5509" s="31"/>
      <c r="N5509" s="33">
        <v>58686.32</v>
      </c>
      <c r="O5509" s="31">
        <v>-829.75</v>
      </c>
    </row>
    <row r="5510" spans="1:15" x14ac:dyDescent="0.25">
      <c r="A5510" s="30">
        <v>163</v>
      </c>
      <c r="B5510" s="31" t="s">
        <v>155</v>
      </c>
      <c r="C5510" s="31" t="s">
        <v>38</v>
      </c>
      <c r="D5510" s="31">
        <v>7</v>
      </c>
      <c r="E5510" s="31">
        <v>7</v>
      </c>
      <c r="F5510" s="32">
        <v>45992</v>
      </c>
      <c r="G5510" s="33">
        <v>38292.58</v>
      </c>
      <c r="H5510" s="33">
        <v>2100</v>
      </c>
      <c r="I5510" s="31">
        <v>0</v>
      </c>
      <c r="J5510" s="33">
        <v>9503.25</v>
      </c>
      <c r="K5510" s="33">
        <v>4732</v>
      </c>
      <c r="L5510" s="31">
        <v>4.99</v>
      </c>
      <c r="M5510" s="31"/>
      <c r="N5510" s="33">
        <v>54632.82</v>
      </c>
      <c r="O5510" s="31">
        <v>-75</v>
      </c>
    </row>
    <row r="5511" spans="1:15" ht="30" x14ac:dyDescent="0.25">
      <c r="A5511" s="30">
        <v>15</v>
      </c>
      <c r="B5511" s="31" t="s">
        <v>26</v>
      </c>
      <c r="C5511" s="31" t="s">
        <v>20</v>
      </c>
      <c r="D5511" s="31">
        <v>7</v>
      </c>
      <c r="E5511" s="31">
        <v>6</v>
      </c>
      <c r="F5511" s="32">
        <v>45992</v>
      </c>
      <c r="G5511" s="33">
        <v>72231.350000000006</v>
      </c>
      <c r="H5511" s="33">
        <v>3250</v>
      </c>
      <c r="I5511" s="33">
        <v>4005</v>
      </c>
      <c r="J5511" s="33">
        <v>34601.870000000003</v>
      </c>
      <c r="K5511" s="33">
        <v>4369.22</v>
      </c>
      <c r="L5511" s="31">
        <v>219.85</v>
      </c>
      <c r="M5511" s="31"/>
      <c r="N5511" s="33">
        <v>118677.29</v>
      </c>
      <c r="O5511" s="31">
        <v>-70</v>
      </c>
    </row>
    <row r="5512" spans="1:15" x14ac:dyDescent="0.25">
      <c r="A5512" s="30">
        <v>116</v>
      </c>
      <c r="B5512" s="31" t="s">
        <v>129</v>
      </c>
      <c r="C5512" s="31" t="s">
        <v>15</v>
      </c>
      <c r="D5512" s="31">
        <v>8</v>
      </c>
      <c r="E5512" s="31">
        <v>6</v>
      </c>
      <c r="F5512" s="32">
        <v>45992</v>
      </c>
      <c r="G5512" s="33">
        <v>84005.67</v>
      </c>
      <c r="H5512" s="31">
        <v>0</v>
      </c>
      <c r="I5512" s="33">
        <v>1170</v>
      </c>
      <c r="J5512" s="33">
        <v>24085</v>
      </c>
      <c r="K5512" s="33">
        <v>4245</v>
      </c>
      <c r="L5512" s="31">
        <v>18</v>
      </c>
      <c r="M5512" s="31"/>
      <c r="N5512" s="33">
        <v>113523.67</v>
      </c>
      <c r="O5512" s="31">
        <v>-629.28</v>
      </c>
    </row>
    <row r="5513" spans="1:15" x14ac:dyDescent="0.25">
      <c r="A5513" s="30">
        <v>65</v>
      </c>
      <c r="B5513" s="31" t="s">
        <v>82</v>
      </c>
      <c r="C5513" s="31" t="s">
        <v>15</v>
      </c>
      <c r="D5513" s="31">
        <v>8</v>
      </c>
      <c r="E5513" s="31">
        <v>6</v>
      </c>
      <c r="F5513" s="32">
        <v>45992</v>
      </c>
      <c r="G5513" s="33">
        <v>58311.6</v>
      </c>
      <c r="H5513" s="33">
        <v>25832</v>
      </c>
      <c r="I5513" s="31">
        <v>0</v>
      </c>
      <c r="J5513" s="33">
        <v>18716.53</v>
      </c>
      <c r="K5513" s="33">
        <v>4453.96</v>
      </c>
      <c r="L5513" s="31">
        <v>112</v>
      </c>
      <c r="M5513" s="31"/>
      <c r="N5513" s="33">
        <v>107426.09</v>
      </c>
      <c r="O5513" s="31">
        <v>-427.32</v>
      </c>
    </row>
    <row r="5514" spans="1:15" x14ac:dyDescent="0.25">
      <c r="A5514" s="30">
        <v>93</v>
      </c>
      <c r="B5514" s="31" t="s">
        <v>100</v>
      </c>
      <c r="C5514" s="31" t="s">
        <v>15</v>
      </c>
      <c r="D5514" s="31">
        <v>8</v>
      </c>
      <c r="E5514" s="31">
        <v>6</v>
      </c>
      <c r="F5514" s="32">
        <v>46023</v>
      </c>
      <c r="G5514" s="33">
        <v>101025.2</v>
      </c>
      <c r="H5514" s="33">
        <v>26934</v>
      </c>
      <c r="I5514" s="33">
        <v>1190</v>
      </c>
      <c r="J5514" s="33">
        <v>30083.13</v>
      </c>
      <c r="K5514" s="33">
        <v>8143.95</v>
      </c>
      <c r="L5514" s="31">
        <v>118</v>
      </c>
      <c r="M5514" s="31"/>
      <c r="N5514" s="33">
        <v>167494.28</v>
      </c>
      <c r="O5514" s="31">
        <v>-228.26</v>
      </c>
    </row>
    <row r="5515" spans="1:15" x14ac:dyDescent="0.25">
      <c r="A5515" s="30">
        <v>76</v>
      </c>
      <c r="B5515" s="31" t="s">
        <v>74</v>
      </c>
      <c r="C5515" s="31" t="s">
        <v>15</v>
      </c>
      <c r="D5515" s="31">
        <v>7</v>
      </c>
      <c r="E5515" s="31">
        <v>6</v>
      </c>
      <c r="F5515" s="32">
        <v>46023</v>
      </c>
      <c r="G5515" s="33">
        <v>73046</v>
      </c>
      <c r="H5515" s="33">
        <v>10875</v>
      </c>
      <c r="I5515" s="31">
        <v>0</v>
      </c>
      <c r="J5515" s="33">
        <v>31076.9</v>
      </c>
      <c r="K5515" s="33">
        <v>2370.6</v>
      </c>
      <c r="L5515" s="31">
        <v>66</v>
      </c>
      <c r="M5515" s="31"/>
      <c r="N5515" s="33">
        <v>117434.5</v>
      </c>
      <c r="O5515" s="31">
        <v>-50</v>
      </c>
    </row>
    <row r="5516" spans="1:15" x14ac:dyDescent="0.25">
      <c r="A5516" s="30">
        <v>42</v>
      </c>
      <c r="B5516" s="31" t="s">
        <v>60</v>
      </c>
      <c r="C5516" s="31" t="s">
        <v>15</v>
      </c>
      <c r="D5516" s="31">
        <v>8</v>
      </c>
      <c r="E5516" s="31">
        <v>6</v>
      </c>
      <c r="F5516" s="32">
        <v>46023</v>
      </c>
      <c r="G5516" s="33">
        <v>89247.86</v>
      </c>
      <c r="H5516" s="31">
        <v>0</v>
      </c>
      <c r="I5516" s="31">
        <v>0</v>
      </c>
      <c r="J5516" s="33">
        <v>32984.71</v>
      </c>
      <c r="K5516" s="33">
        <v>8562.7900000000009</v>
      </c>
      <c r="L5516" s="31">
        <v>31.98</v>
      </c>
      <c r="M5516" s="31"/>
      <c r="N5516" s="33">
        <v>130827.34</v>
      </c>
      <c r="O5516" s="31">
        <v>-581.6</v>
      </c>
    </row>
    <row r="5517" spans="1:15" x14ac:dyDescent="0.25">
      <c r="A5517" s="30">
        <v>168</v>
      </c>
      <c r="B5517" s="31" t="s">
        <v>147</v>
      </c>
      <c r="C5517" s="31" t="s">
        <v>15</v>
      </c>
      <c r="D5517" s="31">
        <v>7</v>
      </c>
      <c r="E5517" s="31">
        <v>7</v>
      </c>
      <c r="F5517" s="32">
        <v>46023</v>
      </c>
      <c r="G5517" s="33">
        <v>64229.85</v>
      </c>
      <c r="H5517" s="33">
        <v>12860</v>
      </c>
      <c r="I5517" s="33">
        <v>4679.91</v>
      </c>
      <c r="J5517" s="33">
        <v>23287.759999999998</v>
      </c>
      <c r="K5517" s="33">
        <v>5796.12</v>
      </c>
      <c r="L5517" s="31">
        <v>190</v>
      </c>
      <c r="M5517" s="31"/>
      <c r="N5517" s="33">
        <v>111043.64</v>
      </c>
      <c r="O5517" s="31">
        <v>-60</v>
      </c>
    </row>
    <row r="5518" spans="1:15" x14ac:dyDescent="0.25">
      <c r="A5518" s="30">
        <v>57</v>
      </c>
      <c r="B5518" s="31" t="s">
        <v>86</v>
      </c>
      <c r="C5518" s="31" t="s">
        <v>15</v>
      </c>
      <c r="D5518" s="31">
        <v>7</v>
      </c>
      <c r="E5518" s="31">
        <v>6</v>
      </c>
      <c r="F5518" s="32">
        <v>46023</v>
      </c>
      <c r="G5518" s="33">
        <v>73506.91</v>
      </c>
      <c r="H5518" s="33">
        <v>18590</v>
      </c>
      <c r="I5518" s="31">
        <v>0</v>
      </c>
      <c r="J5518" s="33">
        <v>52727.85</v>
      </c>
      <c r="K5518" s="33">
        <v>6880.36</v>
      </c>
      <c r="L5518" s="31">
        <v>132.5</v>
      </c>
      <c r="M5518" s="31"/>
      <c r="N5518" s="33">
        <v>151837.62</v>
      </c>
      <c r="O5518" s="31">
        <v>-210.73</v>
      </c>
    </row>
    <row r="5519" spans="1:15" x14ac:dyDescent="0.25">
      <c r="A5519" s="30">
        <v>74</v>
      </c>
      <c r="B5519" s="31" t="s">
        <v>80</v>
      </c>
      <c r="C5519" s="31" t="s">
        <v>36</v>
      </c>
      <c r="D5519" s="31">
        <v>8</v>
      </c>
      <c r="E5519" s="31">
        <v>7</v>
      </c>
      <c r="F5519" s="32">
        <v>46023</v>
      </c>
      <c r="G5519" s="33">
        <v>92574.57</v>
      </c>
      <c r="H5519" s="31">
        <v>0</v>
      </c>
      <c r="I5519" s="31">
        <v>250</v>
      </c>
      <c r="J5519" s="33">
        <v>21238.5</v>
      </c>
      <c r="K5519" s="33">
        <v>4792.5</v>
      </c>
      <c r="L5519" s="31">
        <v>203.35</v>
      </c>
      <c r="M5519" s="31"/>
      <c r="N5519" s="33">
        <v>119058.92</v>
      </c>
      <c r="O5519" s="31">
        <v>-407.95</v>
      </c>
    </row>
    <row r="5520" spans="1:15" x14ac:dyDescent="0.25">
      <c r="A5520" s="30">
        <v>123</v>
      </c>
      <c r="B5520" s="31" t="s">
        <v>125</v>
      </c>
      <c r="C5520" s="31" t="s">
        <v>15</v>
      </c>
      <c r="D5520" s="31">
        <v>8</v>
      </c>
      <c r="E5520" s="31">
        <v>7</v>
      </c>
      <c r="F5520" s="32">
        <v>46023</v>
      </c>
      <c r="G5520" s="33">
        <v>100459.38</v>
      </c>
      <c r="H5520" s="33">
        <v>1200</v>
      </c>
      <c r="I5520" s="33">
        <v>1015</v>
      </c>
      <c r="J5520" s="33">
        <v>42150.559999999998</v>
      </c>
      <c r="K5520" s="33">
        <v>14183.27</v>
      </c>
      <c r="L5520" s="31">
        <v>304.95999999999998</v>
      </c>
      <c r="M5520" s="31"/>
      <c r="N5520" s="33">
        <v>159313.17000000001</v>
      </c>
      <c r="O5520" s="31">
        <v>-284.26</v>
      </c>
    </row>
    <row r="5521" spans="1:15" x14ac:dyDescent="0.25">
      <c r="A5521" s="30">
        <v>144</v>
      </c>
      <c r="B5521" s="31" t="s">
        <v>142</v>
      </c>
      <c r="C5521" s="31" t="s">
        <v>32</v>
      </c>
      <c r="D5521" s="31">
        <v>8</v>
      </c>
      <c r="E5521" s="31">
        <v>7</v>
      </c>
      <c r="F5521" s="32">
        <v>46023</v>
      </c>
      <c r="G5521" s="33">
        <v>101418.66</v>
      </c>
      <c r="H5521" s="33">
        <v>2400</v>
      </c>
      <c r="I5521" s="33">
        <v>2450</v>
      </c>
      <c r="J5521" s="33">
        <v>35967.480000000003</v>
      </c>
      <c r="K5521" s="33">
        <v>10900.67</v>
      </c>
      <c r="L5521" s="31">
        <v>441</v>
      </c>
      <c r="M5521" s="31"/>
      <c r="N5521" s="33">
        <v>153577.81</v>
      </c>
      <c r="O5521" s="33">
        <v>-2444.19</v>
      </c>
    </row>
    <row r="5522" spans="1:15" x14ac:dyDescent="0.25">
      <c r="A5522" s="30">
        <v>71</v>
      </c>
      <c r="B5522" s="31" t="s">
        <v>73</v>
      </c>
      <c r="C5522" s="31" t="s">
        <v>15</v>
      </c>
      <c r="D5522" s="31">
        <v>7</v>
      </c>
      <c r="E5522" s="31">
        <v>6</v>
      </c>
      <c r="F5522" s="32">
        <v>46023</v>
      </c>
      <c r="G5522" s="33">
        <v>56419</v>
      </c>
      <c r="H5522" s="33">
        <v>3375</v>
      </c>
      <c r="I5522" s="31">
        <v>500</v>
      </c>
      <c r="J5522" s="33">
        <v>19148.5</v>
      </c>
      <c r="K5522" s="33">
        <v>4783</v>
      </c>
      <c r="L5522" s="31">
        <v>117.92</v>
      </c>
      <c r="M5522" s="31"/>
      <c r="N5522" s="33">
        <v>84343.42</v>
      </c>
      <c r="O5522" s="31">
        <v>-183.65</v>
      </c>
    </row>
    <row r="5523" spans="1:15" x14ac:dyDescent="0.25">
      <c r="A5523" s="30">
        <v>68</v>
      </c>
      <c r="B5523" s="31" t="s">
        <v>72</v>
      </c>
      <c r="C5523" s="31" t="s">
        <v>32</v>
      </c>
      <c r="D5523" s="31">
        <v>6</v>
      </c>
      <c r="E5523" s="31">
        <v>7</v>
      </c>
      <c r="F5523" s="32">
        <v>46023</v>
      </c>
      <c r="G5523" s="33">
        <v>69968.81</v>
      </c>
      <c r="H5523" s="33">
        <v>6450</v>
      </c>
      <c r="I5523" s="31">
        <v>0</v>
      </c>
      <c r="J5523" s="33">
        <v>21509.4</v>
      </c>
      <c r="K5523" s="33">
        <v>4182.6499999999996</v>
      </c>
      <c r="L5523" s="31">
        <v>151.97999999999999</v>
      </c>
      <c r="M5523" s="31"/>
      <c r="N5523" s="33">
        <v>102262.84</v>
      </c>
      <c r="O5523" s="31">
        <v>-261.64</v>
      </c>
    </row>
    <row r="5524" spans="1:15" x14ac:dyDescent="0.25">
      <c r="A5524" s="30">
        <v>45</v>
      </c>
      <c r="B5524" s="31" t="s">
        <v>126</v>
      </c>
      <c r="C5524" s="31" t="s">
        <v>15</v>
      </c>
      <c r="D5524" s="31">
        <v>7</v>
      </c>
      <c r="E5524" s="31">
        <v>6</v>
      </c>
      <c r="F5524" s="32">
        <v>46023</v>
      </c>
      <c r="G5524" s="33">
        <v>92306.38</v>
      </c>
      <c r="H5524" s="31">
        <v>0</v>
      </c>
      <c r="I5524" s="31">
        <v>0</v>
      </c>
      <c r="J5524" s="33">
        <v>31352.69</v>
      </c>
      <c r="K5524" s="33">
        <v>6814.14</v>
      </c>
      <c r="L5524" s="31">
        <v>0</v>
      </c>
      <c r="M5524" s="31"/>
      <c r="N5524" s="33">
        <v>130473.21</v>
      </c>
      <c r="O5524" s="31">
        <v>-892.37</v>
      </c>
    </row>
    <row r="5525" spans="1:15" x14ac:dyDescent="0.25">
      <c r="A5525" s="30">
        <v>155</v>
      </c>
      <c r="B5525" s="31" t="s">
        <v>143</v>
      </c>
      <c r="C5525" s="31" t="s">
        <v>15</v>
      </c>
      <c r="D5525" s="31">
        <v>8</v>
      </c>
      <c r="E5525" s="31">
        <v>7</v>
      </c>
      <c r="F5525" s="32">
        <v>46023</v>
      </c>
      <c r="G5525" s="33">
        <v>97586.57</v>
      </c>
      <c r="H5525" s="33">
        <v>12265.2</v>
      </c>
      <c r="I5525" s="31">
        <v>198</v>
      </c>
      <c r="J5525" s="33">
        <v>29481.75</v>
      </c>
      <c r="K5525" s="33">
        <v>9422.1</v>
      </c>
      <c r="L5525" s="31">
        <v>840.05</v>
      </c>
      <c r="M5525" s="31"/>
      <c r="N5525" s="33">
        <v>149793.67000000001</v>
      </c>
      <c r="O5525" s="33">
        <v>-1224.74</v>
      </c>
    </row>
    <row r="5526" spans="1:15" x14ac:dyDescent="0.25">
      <c r="A5526" s="30">
        <v>69</v>
      </c>
      <c r="B5526" s="31" t="s">
        <v>76</v>
      </c>
      <c r="C5526" s="31" t="s">
        <v>15</v>
      </c>
      <c r="D5526" s="31">
        <v>7</v>
      </c>
      <c r="E5526" s="31">
        <v>6</v>
      </c>
      <c r="F5526" s="32">
        <v>46023</v>
      </c>
      <c r="G5526" s="33">
        <v>55637.71</v>
      </c>
      <c r="H5526" s="31">
        <v>0</v>
      </c>
      <c r="I5526" s="31">
        <v>0</v>
      </c>
      <c r="J5526" s="33">
        <v>22887.46</v>
      </c>
      <c r="K5526" s="33">
        <v>7721.52</v>
      </c>
      <c r="L5526" s="31">
        <v>874.76</v>
      </c>
      <c r="M5526" s="31"/>
      <c r="N5526" s="33">
        <v>87121.45</v>
      </c>
      <c r="O5526" s="31">
        <v>-157.08000000000001</v>
      </c>
    </row>
    <row r="5527" spans="1:15" x14ac:dyDescent="0.25">
      <c r="A5527" s="30">
        <v>147</v>
      </c>
      <c r="B5527" s="31" t="s">
        <v>136</v>
      </c>
      <c r="C5527" s="31" t="s">
        <v>105</v>
      </c>
      <c r="D5527" s="31">
        <v>8</v>
      </c>
      <c r="E5527" s="31">
        <v>7</v>
      </c>
      <c r="F5527" s="32">
        <v>46023</v>
      </c>
      <c r="G5527" s="33">
        <v>97229.46</v>
      </c>
      <c r="H5527" s="33">
        <v>27475</v>
      </c>
      <c r="I5527" s="31">
        <v>950</v>
      </c>
      <c r="J5527" s="33">
        <v>37831.589999999997</v>
      </c>
      <c r="K5527" s="33">
        <v>14101.51</v>
      </c>
      <c r="L5527" s="31">
        <v>699</v>
      </c>
      <c r="M5527" s="31"/>
      <c r="N5527" s="33">
        <v>178286.56</v>
      </c>
      <c r="O5527" s="33">
        <v>-1473.82</v>
      </c>
    </row>
    <row r="5528" spans="1:15" ht="30" x14ac:dyDescent="0.25">
      <c r="A5528" s="30">
        <v>87</v>
      </c>
      <c r="B5528" s="31" t="s">
        <v>81</v>
      </c>
      <c r="C5528" s="31" t="s">
        <v>20</v>
      </c>
      <c r="D5528" s="31">
        <v>8</v>
      </c>
      <c r="E5528" s="31">
        <v>7</v>
      </c>
      <c r="F5528" s="32">
        <v>46023</v>
      </c>
      <c r="G5528" s="33">
        <v>63738.09</v>
      </c>
      <c r="H5528" s="33">
        <v>33844.449999999997</v>
      </c>
      <c r="I5528" s="33">
        <v>2605</v>
      </c>
      <c r="J5528" s="33">
        <v>12241.56</v>
      </c>
      <c r="K5528" s="33">
        <v>7885.57</v>
      </c>
      <c r="L5528" s="31">
        <v>373.95</v>
      </c>
      <c r="M5528" s="31"/>
      <c r="N5528" s="33">
        <v>120688.62</v>
      </c>
      <c r="O5528" s="31">
        <v>-326.95999999999998</v>
      </c>
    </row>
    <row r="5529" spans="1:15" x14ac:dyDescent="0.25">
      <c r="A5529" s="30">
        <v>25</v>
      </c>
      <c r="B5529" s="31" t="s">
        <v>40</v>
      </c>
      <c r="C5529" s="31" t="s">
        <v>38</v>
      </c>
      <c r="D5529" s="31">
        <v>6</v>
      </c>
      <c r="E5529" s="31">
        <v>6</v>
      </c>
      <c r="F5529" s="32">
        <v>46023</v>
      </c>
      <c r="G5529" s="33">
        <v>60060.27</v>
      </c>
      <c r="H5529" s="33">
        <v>12734.5</v>
      </c>
      <c r="I5529" s="31">
        <v>0</v>
      </c>
      <c r="J5529" s="33">
        <v>25657.5</v>
      </c>
      <c r="K5529" s="33">
        <v>3730.42</v>
      </c>
      <c r="L5529" s="31">
        <v>274.42</v>
      </c>
      <c r="M5529" s="31"/>
      <c r="N5529" s="33">
        <v>102457.11</v>
      </c>
      <c r="O5529" s="31">
        <v>-843.46</v>
      </c>
    </row>
    <row r="5530" spans="1:15" x14ac:dyDescent="0.25">
      <c r="A5530" s="30">
        <v>29</v>
      </c>
      <c r="B5530" s="31" t="s">
        <v>47</v>
      </c>
      <c r="C5530" s="31" t="s">
        <v>15</v>
      </c>
      <c r="D5530" s="31">
        <v>7</v>
      </c>
      <c r="E5530" s="31">
        <v>6</v>
      </c>
      <c r="F5530" s="32">
        <v>46023</v>
      </c>
      <c r="G5530" s="33">
        <v>70499</v>
      </c>
      <c r="H5530" s="33">
        <v>9300</v>
      </c>
      <c r="I5530" s="31">
        <v>0</v>
      </c>
      <c r="J5530" s="33">
        <v>21260.25</v>
      </c>
      <c r="K5530" s="33">
        <v>5862</v>
      </c>
      <c r="L5530" s="31">
        <v>828.3</v>
      </c>
      <c r="M5530" s="31"/>
      <c r="N5530" s="33">
        <v>107749.55</v>
      </c>
      <c r="O5530" s="31">
        <v>-721.42</v>
      </c>
    </row>
    <row r="5531" spans="1:15" x14ac:dyDescent="0.25">
      <c r="A5531" s="30">
        <v>146</v>
      </c>
      <c r="B5531" s="31" t="s">
        <v>119</v>
      </c>
      <c r="C5531" s="31" t="s">
        <v>15</v>
      </c>
      <c r="D5531" s="31">
        <v>8</v>
      </c>
      <c r="E5531" s="31">
        <v>6</v>
      </c>
      <c r="F5531" s="32">
        <v>46023</v>
      </c>
      <c r="G5531" s="33">
        <v>83642.02</v>
      </c>
      <c r="H5531" s="33">
        <v>34510</v>
      </c>
      <c r="I5531" s="31">
        <v>0</v>
      </c>
      <c r="J5531" s="33">
        <v>26351.7</v>
      </c>
      <c r="K5531" s="33">
        <v>6740.55</v>
      </c>
      <c r="L5531" s="31">
        <v>230</v>
      </c>
      <c r="M5531" s="31"/>
      <c r="N5531" s="33">
        <v>151474.26999999999</v>
      </c>
      <c r="O5531" s="31">
        <v>-523.83000000000004</v>
      </c>
    </row>
    <row r="5532" spans="1:15" x14ac:dyDescent="0.25">
      <c r="A5532" s="30">
        <v>16</v>
      </c>
      <c r="B5532" s="31" t="s">
        <v>27</v>
      </c>
      <c r="C5532" s="31" t="s">
        <v>15</v>
      </c>
      <c r="D5532" s="31">
        <v>7</v>
      </c>
      <c r="E5532" s="31">
        <v>7</v>
      </c>
      <c r="F5532" s="32">
        <v>46023</v>
      </c>
      <c r="G5532" s="33">
        <v>83004.69</v>
      </c>
      <c r="H5532" s="33">
        <v>42375</v>
      </c>
      <c r="I5532" s="33">
        <v>5590</v>
      </c>
      <c r="J5532" s="33">
        <v>22358.86</v>
      </c>
      <c r="K5532" s="33">
        <v>7275.35</v>
      </c>
      <c r="L5532" s="33">
        <v>2017.68</v>
      </c>
      <c r="M5532" s="33"/>
      <c r="N5532" s="33">
        <v>162621.57999999999</v>
      </c>
      <c r="O5532" s="31">
        <v>-608.77</v>
      </c>
    </row>
    <row r="5533" spans="1:15" x14ac:dyDescent="0.25">
      <c r="A5533" s="30">
        <v>12</v>
      </c>
      <c r="B5533" s="31" t="s">
        <v>23</v>
      </c>
      <c r="C5533" s="31" t="s">
        <v>15</v>
      </c>
      <c r="D5533" s="31">
        <v>6</v>
      </c>
      <c r="E5533" s="31">
        <v>6</v>
      </c>
      <c r="F5533" s="32">
        <v>46023</v>
      </c>
      <c r="G5533" s="33">
        <v>57127.64</v>
      </c>
      <c r="H5533" s="33">
        <v>55450</v>
      </c>
      <c r="I5533" s="31">
        <v>0</v>
      </c>
      <c r="J5533" s="33">
        <v>22123.41</v>
      </c>
      <c r="K5533" s="33">
        <v>3420.6</v>
      </c>
      <c r="L5533" s="31">
        <v>68.5</v>
      </c>
      <c r="M5533" s="31"/>
      <c r="N5533" s="33">
        <v>138190.15</v>
      </c>
      <c r="O5533" s="31">
        <v>-250.07</v>
      </c>
    </row>
    <row r="5534" spans="1:15" x14ac:dyDescent="0.25">
      <c r="A5534" s="30">
        <v>28</v>
      </c>
      <c r="B5534" s="31" t="s">
        <v>46</v>
      </c>
      <c r="C5534" s="31" t="s">
        <v>15</v>
      </c>
      <c r="D5534" s="31">
        <v>8</v>
      </c>
      <c r="E5534" s="31">
        <v>6</v>
      </c>
      <c r="F5534" s="32">
        <v>46023</v>
      </c>
      <c r="G5534" s="33">
        <v>76929.38</v>
      </c>
      <c r="H5534" s="33">
        <v>10500</v>
      </c>
      <c r="I5534" s="31">
        <v>0</v>
      </c>
      <c r="J5534" s="33">
        <v>21691.03</v>
      </c>
      <c r="K5534" s="33">
        <v>5758.59</v>
      </c>
      <c r="L5534" s="31">
        <v>249.9</v>
      </c>
      <c r="M5534" s="31"/>
      <c r="N5534" s="33">
        <v>115128.9</v>
      </c>
      <c r="O5534" s="31">
        <v>-519.4</v>
      </c>
    </row>
    <row r="5535" spans="1:15" x14ac:dyDescent="0.25">
      <c r="A5535" s="30">
        <v>103</v>
      </c>
      <c r="B5535" s="31" t="s">
        <v>156</v>
      </c>
      <c r="C5535" s="31" t="s">
        <v>15</v>
      </c>
      <c r="D5535" s="31">
        <v>8</v>
      </c>
      <c r="E5535" s="31">
        <v>7</v>
      </c>
      <c r="F5535" s="32">
        <v>46023</v>
      </c>
      <c r="G5535" s="33">
        <v>25287.439999999999</v>
      </c>
      <c r="H5535" s="33">
        <v>2800</v>
      </c>
      <c r="I5535" s="31">
        <v>0</v>
      </c>
      <c r="J5535" s="33">
        <v>9842</v>
      </c>
      <c r="K5535" s="33">
        <v>3700.25</v>
      </c>
      <c r="L5535" s="31">
        <v>0</v>
      </c>
      <c r="M5535" s="31"/>
      <c r="N5535" s="33">
        <v>41629.69</v>
      </c>
      <c r="O5535" s="31">
        <v>0</v>
      </c>
    </row>
    <row r="5536" spans="1:15" x14ac:dyDescent="0.25">
      <c r="A5536" s="30">
        <v>83</v>
      </c>
      <c r="B5536" s="31" t="s">
        <v>62</v>
      </c>
      <c r="C5536" s="31" t="s">
        <v>15</v>
      </c>
      <c r="D5536" s="31">
        <v>6</v>
      </c>
      <c r="E5536" s="31">
        <v>4.5</v>
      </c>
      <c r="F5536" s="32">
        <v>46023</v>
      </c>
      <c r="G5536" s="33">
        <v>54274.73</v>
      </c>
      <c r="H5536" s="33">
        <v>9320</v>
      </c>
      <c r="I5536" s="33">
        <v>3108.75</v>
      </c>
      <c r="J5536" s="33">
        <v>19414.330000000002</v>
      </c>
      <c r="K5536" s="33">
        <v>5805.17</v>
      </c>
      <c r="L5536" s="31">
        <v>115.97</v>
      </c>
      <c r="M5536" s="31"/>
      <c r="N5536" s="33">
        <v>92038.95</v>
      </c>
      <c r="O5536" s="31">
        <v>-329.21</v>
      </c>
    </row>
    <row r="5537" spans="1:15" x14ac:dyDescent="0.25">
      <c r="A5537" s="30">
        <v>33</v>
      </c>
      <c r="B5537" s="31" t="s">
        <v>44</v>
      </c>
      <c r="C5537" s="31" t="s">
        <v>32</v>
      </c>
      <c r="D5537" s="31">
        <v>6</v>
      </c>
      <c r="E5537" s="31">
        <v>6</v>
      </c>
      <c r="F5537" s="32">
        <v>46023</v>
      </c>
      <c r="G5537" s="33">
        <v>89171.57</v>
      </c>
      <c r="H5537" s="33">
        <v>33525</v>
      </c>
      <c r="I5537" s="31">
        <v>360</v>
      </c>
      <c r="J5537" s="33">
        <v>25248.81</v>
      </c>
      <c r="K5537" s="33">
        <v>4315.22</v>
      </c>
      <c r="L5537" s="31">
        <v>80</v>
      </c>
      <c r="M5537" s="31"/>
      <c r="N5537" s="33">
        <v>152700.6</v>
      </c>
      <c r="O5537" s="31">
        <v>-610</v>
      </c>
    </row>
    <row r="5538" spans="1:15" x14ac:dyDescent="0.25">
      <c r="A5538" s="30">
        <v>96</v>
      </c>
      <c r="B5538" s="31" t="s">
        <v>110</v>
      </c>
      <c r="C5538" s="31" t="s">
        <v>32</v>
      </c>
      <c r="D5538" s="31">
        <v>8</v>
      </c>
      <c r="E5538" s="31">
        <v>7</v>
      </c>
      <c r="F5538" s="32">
        <v>46023</v>
      </c>
      <c r="G5538" s="33">
        <v>134075.5</v>
      </c>
      <c r="H5538" s="31">
        <v>0</v>
      </c>
      <c r="I5538" s="31">
        <v>0</v>
      </c>
      <c r="J5538" s="33">
        <v>38492.620000000003</v>
      </c>
      <c r="K5538" s="33">
        <v>7175.38</v>
      </c>
      <c r="L5538" s="33">
        <v>14781</v>
      </c>
      <c r="M5538" s="33"/>
      <c r="N5538" s="33">
        <v>194524.5</v>
      </c>
      <c r="O5538" s="33">
        <v>-1086.96</v>
      </c>
    </row>
    <row r="5539" spans="1:15" x14ac:dyDescent="0.25">
      <c r="A5539" s="30">
        <v>2</v>
      </c>
      <c r="B5539" s="31" t="s">
        <v>14</v>
      </c>
      <c r="C5539" s="31" t="s">
        <v>15</v>
      </c>
      <c r="D5539" s="31">
        <v>5</v>
      </c>
      <c r="E5539" s="31">
        <v>6</v>
      </c>
      <c r="F5539" s="32">
        <v>46023</v>
      </c>
      <c r="G5539" s="33">
        <v>61396.68</v>
      </c>
      <c r="H5539" s="33">
        <v>48500</v>
      </c>
      <c r="I5539" s="31">
        <v>0</v>
      </c>
      <c r="J5539" s="33">
        <v>21679.74</v>
      </c>
      <c r="K5539" s="33">
        <v>3007.53</v>
      </c>
      <c r="L5539" s="31">
        <v>599</v>
      </c>
      <c r="M5539" s="31"/>
      <c r="N5539" s="33">
        <v>135182.95000000001</v>
      </c>
      <c r="O5539" s="31">
        <v>-391.93</v>
      </c>
    </row>
    <row r="5540" spans="1:15" x14ac:dyDescent="0.25">
      <c r="A5540" s="30">
        <v>56</v>
      </c>
      <c r="B5540" s="31" t="s">
        <v>55</v>
      </c>
      <c r="C5540" s="31" t="s">
        <v>15</v>
      </c>
      <c r="D5540" s="31">
        <v>6</v>
      </c>
      <c r="E5540" s="31">
        <v>6</v>
      </c>
      <c r="F5540" s="32">
        <v>46023</v>
      </c>
      <c r="G5540" s="33">
        <v>64759.66</v>
      </c>
      <c r="H5540" s="33">
        <v>7000</v>
      </c>
      <c r="I5540" s="31">
        <v>0</v>
      </c>
      <c r="J5540" s="33">
        <v>25376.75</v>
      </c>
      <c r="K5540" s="33">
        <v>6937.88</v>
      </c>
      <c r="L5540" s="31">
        <v>349.9</v>
      </c>
      <c r="M5540" s="31"/>
      <c r="N5540" s="33">
        <v>104424.19</v>
      </c>
      <c r="O5540" s="31">
        <v>-160.02000000000001</v>
      </c>
    </row>
    <row r="5541" spans="1:15" x14ac:dyDescent="0.25">
      <c r="A5541" s="30">
        <v>111</v>
      </c>
      <c r="B5541" s="31" t="s">
        <v>127</v>
      </c>
      <c r="C5541" s="31" t="s">
        <v>38</v>
      </c>
      <c r="D5541" s="31">
        <v>6</v>
      </c>
      <c r="E5541" s="31">
        <v>7</v>
      </c>
      <c r="F5541" s="32">
        <v>46023</v>
      </c>
      <c r="G5541" s="33">
        <v>59691.74</v>
      </c>
      <c r="H5541" s="31">
        <v>0</v>
      </c>
      <c r="I5541" s="31">
        <v>0</v>
      </c>
      <c r="J5541" s="33">
        <v>11506.41</v>
      </c>
      <c r="K5541" s="33">
        <v>4233.4799999999996</v>
      </c>
      <c r="L5541" s="31">
        <v>0</v>
      </c>
      <c r="M5541" s="31"/>
      <c r="N5541" s="33">
        <v>75431.63</v>
      </c>
      <c r="O5541" s="31">
        <v>-98.41</v>
      </c>
    </row>
    <row r="5542" spans="1:15" x14ac:dyDescent="0.25">
      <c r="A5542" s="30">
        <v>67</v>
      </c>
      <c r="B5542" s="31" t="s">
        <v>68</v>
      </c>
      <c r="C5542" s="31" t="s">
        <v>15</v>
      </c>
      <c r="D5542" s="31">
        <v>8</v>
      </c>
      <c r="E5542" s="31">
        <v>6</v>
      </c>
      <c r="F5542" s="32">
        <v>46023</v>
      </c>
      <c r="G5542" s="33">
        <v>80807.350000000006</v>
      </c>
      <c r="H5542" s="33">
        <v>14315.2</v>
      </c>
      <c r="I5542" s="33">
        <v>1190</v>
      </c>
      <c r="J5542" s="33">
        <v>28315.35</v>
      </c>
      <c r="K5542" s="33">
        <v>6958.15</v>
      </c>
      <c r="L5542" s="31">
        <v>340</v>
      </c>
      <c r="M5542" s="31"/>
      <c r="N5542" s="33">
        <v>131926.04999999999</v>
      </c>
      <c r="O5542" s="31">
        <v>-465.4</v>
      </c>
    </row>
    <row r="5543" spans="1:15" x14ac:dyDescent="0.25">
      <c r="A5543" s="30">
        <v>84</v>
      </c>
      <c r="B5543" s="31" t="s">
        <v>101</v>
      </c>
      <c r="C5543" s="31" t="s">
        <v>38</v>
      </c>
      <c r="D5543" s="31">
        <v>6</v>
      </c>
      <c r="E5543" s="31">
        <v>7</v>
      </c>
      <c r="F5543" s="32">
        <v>46023</v>
      </c>
      <c r="G5543" s="33">
        <v>46660.19</v>
      </c>
      <c r="H5543" s="33">
        <v>5400</v>
      </c>
      <c r="I5543" s="31">
        <v>0</v>
      </c>
      <c r="J5543" s="33">
        <v>15091.22</v>
      </c>
      <c r="K5543" s="33">
        <v>3238.24</v>
      </c>
      <c r="L5543" s="31">
        <v>0</v>
      </c>
      <c r="M5543" s="31"/>
      <c r="N5543" s="33">
        <v>70389.649999999994</v>
      </c>
      <c r="O5543" s="31">
        <v>-260</v>
      </c>
    </row>
    <row r="5544" spans="1:15" x14ac:dyDescent="0.25">
      <c r="A5544" s="30">
        <v>135</v>
      </c>
      <c r="B5544" s="31" t="s">
        <v>107</v>
      </c>
      <c r="C5544" s="31" t="s">
        <v>15</v>
      </c>
      <c r="D5544" s="31">
        <v>7</v>
      </c>
      <c r="E5544" s="31">
        <v>6</v>
      </c>
      <c r="F5544" s="32">
        <v>46023</v>
      </c>
      <c r="G5544" s="33">
        <v>87771.69</v>
      </c>
      <c r="H5544" s="33">
        <v>17560</v>
      </c>
      <c r="I5544" s="31">
        <v>455.01</v>
      </c>
      <c r="J5544" s="33">
        <v>23258.42</v>
      </c>
      <c r="K5544" s="33">
        <v>6566.99</v>
      </c>
      <c r="L5544" s="31">
        <v>527.89</v>
      </c>
      <c r="M5544" s="31"/>
      <c r="N5544" s="33">
        <v>136140</v>
      </c>
      <c r="O5544" s="31">
        <v>-968.67</v>
      </c>
    </row>
    <row r="5545" spans="1:15" x14ac:dyDescent="0.25">
      <c r="A5545" s="30">
        <v>92</v>
      </c>
      <c r="B5545" s="31" t="s">
        <v>93</v>
      </c>
      <c r="C5545" s="31" t="s">
        <v>15</v>
      </c>
      <c r="D5545" s="31">
        <v>8</v>
      </c>
      <c r="E5545" s="31">
        <v>7</v>
      </c>
      <c r="F5545" s="32">
        <v>46023</v>
      </c>
      <c r="G5545" s="33">
        <v>86648.9</v>
      </c>
      <c r="H5545" s="31">
        <v>0</v>
      </c>
      <c r="I5545" s="31">
        <v>0</v>
      </c>
      <c r="J5545" s="33">
        <v>31639.02</v>
      </c>
      <c r="K5545" s="33">
        <v>11043.13</v>
      </c>
      <c r="L5545" s="31">
        <v>34</v>
      </c>
      <c r="M5545" s="31"/>
      <c r="N5545" s="33">
        <v>129365.05</v>
      </c>
      <c r="O5545" s="31">
        <v>-120.52</v>
      </c>
    </row>
    <row r="5546" spans="1:15" x14ac:dyDescent="0.25">
      <c r="A5546" s="30">
        <v>30</v>
      </c>
      <c r="B5546" s="31" t="s">
        <v>43</v>
      </c>
      <c r="C5546" s="31" t="s">
        <v>15</v>
      </c>
      <c r="D5546" s="31">
        <v>7</v>
      </c>
      <c r="E5546" s="31">
        <v>6</v>
      </c>
      <c r="F5546" s="32">
        <v>46023</v>
      </c>
      <c r="G5546" s="33">
        <v>70801.02</v>
      </c>
      <c r="H5546" s="31">
        <v>432.3</v>
      </c>
      <c r="I5546" s="33">
        <v>1880</v>
      </c>
      <c r="J5546" s="33">
        <v>19898.939999999999</v>
      </c>
      <c r="K5546" s="33">
        <v>5772</v>
      </c>
      <c r="L5546" s="31">
        <v>179.93</v>
      </c>
      <c r="M5546" s="31"/>
      <c r="N5546" s="33">
        <v>98964.19</v>
      </c>
      <c r="O5546" s="31">
        <v>-829.56</v>
      </c>
    </row>
    <row r="5547" spans="1:15" x14ac:dyDescent="0.25">
      <c r="A5547" s="30">
        <v>48</v>
      </c>
      <c r="B5547" s="31" t="s">
        <v>95</v>
      </c>
      <c r="C5547" s="31" t="s">
        <v>36</v>
      </c>
      <c r="D5547" s="31">
        <v>8</v>
      </c>
      <c r="E5547" s="31">
        <v>6</v>
      </c>
      <c r="F5547" s="32">
        <v>46023</v>
      </c>
      <c r="G5547" s="33">
        <v>144681.71</v>
      </c>
      <c r="H5547" s="33">
        <v>22296.81</v>
      </c>
      <c r="I5547" s="33">
        <v>4130</v>
      </c>
      <c r="J5547" s="33">
        <v>38402.33</v>
      </c>
      <c r="K5547" s="33">
        <v>14771.87</v>
      </c>
      <c r="L5547" s="33">
        <v>2681.18</v>
      </c>
      <c r="M5547" s="33"/>
      <c r="N5547" s="33">
        <v>226963.9</v>
      </c>
      <c r="O5547" s="33">
        <v>-1676.04</v>
      </c>
    </row>
    <row r="5548" spans="1:15" x14ac:dyDescent="0.25">
      <c r="A5548" s="30">
        <v>165</v>
      </c>
      <c r="B5548" s="31" t="s">
        <v>154</v>
      </c>
      <c r="C5548" s="31" t="s">
        <v>38</v>
      </c>
      <c r="D5548" s="31">
        <v>6</v>
      </c>
      <c r="E5548" s="31">
        <v>7</v>
      </c>
      <c r="F5548" s="32">
        <v>46023</v>
      </c>
      <c r="G5548" s="33">
        <v>48166.7</v>
      </c>
      <c r="H5548" s="33">
        <v>9325</v>
      </c>
      <c r="I5548" s="33">
        <v>1379.6</v>
      </c>
      <c r="J5548" s="33">
        <v>24422.61</v>
      </c>
      <c r="K5548" s="33">
        <v>10945.89</v>
      </c>
      <c r="L5548" s="31">
        <v>0</v>
      </c>
      <c r="M5548" s="31"/>
      <c r="N5548" s="33">
        <v>94239.8</v>
      </c>
      <c r="O5548" s="31">
        <v>-50</v>
      </c>
    </row>
    <row r="5549" spans="1:15" x14ac:dyDescent="0.25">
      <c r="A5549" s="30">
        <v>114</v>
      </c>
      <c r="B5549" s="31" t="s">
        <v>115</v>
      </c>
      <c r="C5549" s="31" t="s">
        <v>15</v>
      </c>
      <c r="D5549" s="31">
        <v>7</v>
      </c>
      <c r="E5549" s="31">
        <v>6</v>
      </c>
      <c r="F5549" s="32">
        <v>46023</v>
      </c>
      <c r="G5549" s="33">
        <v>70844.28</v>
      </c>
      <c r="H5549" s="33">
        <v>16131</v>
      </c>
      <c r="I5549" s="31">
        <v>720</v>
      </c>
      <c r="J5549" s="33">
        <v>22451</v>
      </c>
      <c r="K5549" s="33">
        <v>7748.39</v>
      </c>
      <c r="L5549" s="31">
        <v>409.78</v>
      </c>
      <c r="M5549" s="31"/>
      <c r="N5549" s="33">
        <v>118304.45</v>
      </c>
      <c r="O5549" s="31">
        <v>-380.33</v>
      </c>
    </row>
    <row r="5550" spans="1:15" x14ac:dyDescent="0.25">
      <c r="A5550" s="30">
        <v>18</v>
      </c>
      <c r="B5550" s="31" t="s">
        <v>29</v>
      </c>
      <c r="C5550" s="31" t="s">
        <v>15</v>
      </c>
      <c r="D5550" s="31">
        <v>6</v>
      </c>
      <c r="E5550" s="31">
        <v>6</v>
      </c>
      <c r="F5550" s="32">
        <v>46023</v>
      </c>
      <c r="G5550" s="33">
        <v>84221.51</v>
      </c>
      <c r="H5550" s="31">
        <v>0</v>
      </c>
      <c r="I5550" s="31">
        <v>442</v>
      </c>
      <c r="J5550" s="33">
        <v>17614.84</v>
      </c>
      <c r="K5550" s="33">
        <v>4388.05</v>
      </c>
      <c r="L5550" s="31">
        <v>826.77</v>
      </c>
      <c r="M5550" s="31"/>
      <c r="N5550" s="33">
        <v>107493.17</v>
      </c>
      <c r="O5550" s="33">
        <v>-1194.6400000000001</v>
      </c>
    </row>
    <row r="5551" spans="1:15" x14ac:dyDescent="0.25">
      <c r="A5551" s="30">
        <v>89</v>
      </c>
      <c r="B5551" s="31" t="s">
        <v>83</v>
      </c>
      <c r="C5551" s="31" t="s">
        <v>32</v>
      </c>
      <c r="D5551" s="31">
        <v>9</v>
      </c>
      <c r="E5551" s="31">
        <v>6</v>
      </c>
      <c r="F5551" s="32">
        <v>46023</v>
      </c>
      <c r="G5551" s="33">
        <v>123447.27</v>
      </c>
      <c r="H5551" s="33">
        <v>39500</v>
      </c>
      <c r="I5551" s="31">
        <v>110</v>
      </c>
      <c r="J5551" s="33">
        <v>37114.79</v>
      </c>
      <c r="K5551" s="33">
        <v>5753.33</v>
      </c>
      <c r="L5551" s="31">
        <v>225</v>
      </c>
      <c r="M5551" s="31"/>
      <c r="N5551" s="33">
        <v>206150.39</v>
      </c>
      <c r="O5551" s="31">
        <v>-866.71</v>
      </c>
    </row>
    <row r="5552" spans="1:15" x14ac:dyDescent="0.25">
      <c r="A5552" s="30">
        <v>149</v>
      </c>
      <c r="B5552" s="31" t="s">
        <v>149</v>
      </c>
      <c r="C5552" s="31" t="s">
        <v>32</v>
      </c>
      <c r="D5552" s="31">
        <v>10</v>
      </c>
      <c r="E5552" s="31">
        <v>6</v>
      </c>
      <c r="F5552" s="32">
        <v>46023</v>
      </c>
      <c r="G5552" s="33">
        <v>110687.92</v>
      </c>
      <c r="H5552" s="33">
        <v>27575</v>
      </c>
      <c r="I5552" s="33">
        <v>1117</v>
      </c>
      <c r="J5552" s="33">
        <v>33721.26</v>
      </c>
      <c r="K5552" s="33">
        <v>8851.5</v>
      </c>
      <c r="L5552" s="31">
        <v>426.37</v>
      </c>
      <c r="M5552" s="31"/>
      <c r="N5552" s="33">
        <v>182379.05</v>
      </c>
      <c r="O5552" s="31">
        <v>-260</v>
      </c>
    </row>
    <row r="5553" spans="1:15" x14ac:dyDescent="0.25">
      <c r="A5553" s="30">
        <v>127</v>
      </c>
      <c r="B5553" s="31" t="s">
        <v>128</v>
      </c>
      <c r="C5553" s="31" t="s">
        <v>15</v>
      </c>
      <c r="D5553" s="31">
        <v>7</v>
      </c>
      <c r="E5553" s="31">
        <v>7</v>
      </c>
      <c r="F5553" s="32">
        <v>46023</v>
      </c>
      <c r="G5553" s="33">
        <v>74161.100000000006</v>
      </c>
      <c r="H5553" s="31">
        <v>0</v>
      </c>
      <c r="I5553" s="33">
        <v>1400</v>
      </c>
      <c r="J5553" s="33">
        <v>27546.5</v>
      </c>
      <c r="K5553" s="33">
        <v>9718.66</v>
      </c>
      <c r="L5553" s="31">
        <v>97</v>
      </c>
      <c r="M5553" s="31"/>
      <c r="N5553" s="33">
        <v>112923.26</v>
      </c>
      <c r="O5553" s="31">
        <v>0</v>
      </c>
    </row>
    <row r="5554" spans="1:15" x14ac:dyDescent="0.25">
      <c r="A5554" s="30">
        <v>19</v>
      </c>
      <c r="B5554" s="31" t="s">
        <v>31</v>
      </c>
      <c r="C5554" s="31" t="s">
        <v>32</v>
      </c>
      <c r="D5554" s="31">
        <v>6</v>
      </c>
      <c r="E5554" s="31">
        <v>6</v>
      </c>
      <c r="F5554" s="32">
        <v>46023</v>
      </c>
      <c r="G5554" s="33">
        <v>75017.77</v>
      </c>
      <c r="H5554" s="33">
        <v>14000</v>
      </c>
      <c r="I5554" s="33">
        <v>4315</v>
      </c>
      <c r="J5554" s="33">
        <v>23809.64</v>
      </c>
      <c r="K5554" s="33">
        <v>3406.6</v>
      </c>
      <c r="L5554" s="31">
        <v>64.900000000000006</v>
      </c>
      <c r="M5554" s="31"/>
      <c r="N5554" s="33">
        <v>120613.91</v>
      </c>
      <c r="O5554" s="31">
        <v>-153.1</v>
      </c>
    </row>
    <row r="5555" spans="1:15" x14ac:dyDescent="0.25">
      <c r="A5555" s="30">
        <v>61</v>
      </c>
      <c r="B5555" s="31" t="s">
        <v>78</v>
      </c>
      <c r="C5555" s="31" t="s">
        <v>15</v>
      </c>
      <c r="D5555" s="31">
        <v>8</v>
      </c>
      <c r="E5555" s="31" t="s">
        <v>79</v>
      </c>
      <c r="F5555" s="32">
        <v>46023</v>
      </c>
      <c r="G5555" s="33">
        <v>60888.6</v>
      </c>
      <c r="H5555" s="33">
        <v>15550</v>
      </c>
      <c r="I5555" s="31">
        <v>510</v>
      </c>
      <c r="J5555" s="33">
        <v>29402.43</v>
      </c>
      <c r="K5555" s="33">
        <v>2674.9</v>
      </c>
      <c r="L5555" s="31">
        <v>0</v>
      </c>
      <c r="M5555" s="31"/>
      <c r="N5555" s="33">
        <v>109025.93</v>
      </c>
      <c r="O5555" s="31">
        <v>-465</v>
      </c>
    </row>
    <row r="5556" spans="1:15" x14ac:dyDescent="0.25">
      <c r="A5556" s="30">
        <v>169</v>
      </c>
      <c r="B5556" s="31" t="s">
        <v>157</v>
      </c>
      <c r="C5556" s="31" t="s">
        <v>38</v>
      </c>
      <c r="D5556" s="31">
        <v>7</v>
      </c>
      <c r="E5556" s="31">
        <v>6</v>
      </c>
      <c r="F5556" s="32">
        <v>46023</v>
      </c>
      <c r="G5556" s="33">
        <v>49293.53</v>
      </c>
      <c r="H5556" s="33">
        <v>2252</v>
      </c>
      <c r="I5556" s="31">
        <v>249</v>
      </c>
      <c r="J5556" s="33">
        <v>17905.57</v>
      </c>
      <c r="K5556" s="33">
        <v>6723.43</v>
      </c>
      <c r="L5556" s="31">
        <v>259.13</v>
      </c>
      <c r="M5556" s="31"/>
      <c r="N5556" s="33">
        <v>76682.66</v>
      </c>
      <c r="O5556" s="31">
        <v>0</v>
      </c>
    </row>
    <row r="5557" spans="1:15" x14ac:dyDescent="0.25">
      <c r="A5557" s="30">
        <v>139</v>
      </c>
      <c r="B5557" s="31" t="s">
        <v>139</v>
      </c>
      <c r="C5557" s="31" t="s">
        <v>38</v>
      </c>
      <c r="D5557" s="31">
        <v>9</v>
      </c>
      <c r="E5557" s="31">
        <v>7</v>
      </c>
      <c r="F5557" s="32">
        <v>46023</v>
      </c>
      <c r="G5557" s="33">
        <v>15869.1</v>
      </c>
      <c r="H5557" s="31">
        <v>0</v>
      </c>
      <c r="I5557" s="31">
        <v>0</v>
      </c>
      <c r="J5557" s="33">
        <v>12628.62</v>
      </c>
      <c r="K5557" s="33">
        <v>7901.51</v>
      </c>
      <c r="L5557" s="31">
        <v>234</v>
      </c>
      <c r="M5557" s="31"/>
      <c r="N5557" s="33">
        <v>36633.230000000003</v>
      </c>
      <c r="O5557" s="31">
        <v>0</v>
      </c>
    </row>
    <row r="5558" spans="1:15" x14ac:dyDescent="0.25">
      <c r="A5558" s="30">
        <v>14</v>
      </c>
      <c r="B5558" s="31" t="s">
        <v>24</v>
      </c>
      <c r="C5558" s="31" t="s">
        <v>15</v>
      </c>
      <c r="D5558" s="31">
        <v>6</v>
      </c>
      <c r="E5558" s="31">
        <v>4.5</v>
      </c>
      <c r="F5558" s="32">
        <v>46023</v>
      </c>
      <c r="G5558" s="33">
        <v>61989.18</v>
      </c>
      <c r="H5558" s="33">
        <v>8585</v>
      </c>
      <c r="I5558" s="33">
        <v>3787.08</v>
      </c>
      <c r="J5558" s="33">
        <v>22162.91</v>
      </c>
      <c r="K5558" s="33">
        <v>5667.5</v>
      </c>
      <c r="L5558" s="31">
        <v>101.99</v>
      </c>
      <c r="M5558" s="31"/>
      <c r="N5558" s="33">
        <v>102293.66</v>
      </c>
      <c r="O5558" s="31">
        <v>-492.62</v>
      </c>
    </row>
    <row r="5559" spans="1:15" x14ac:dyDescent="0.25">
      <c r="A5559" s="30">
        <v>34</v>
      </c>
      <c r="B5559" s="31" t="s">
        <v>48</v>
      </c>
      <c r="C5559" s="31" t="s">
        <v>15</v>
      </c>
      <c r="D5559" s="31">
        <v>7</v>
      </c>
      <c r="E5559" s="31">
        <v>6</v>
      </c>
      <c r="F5559" s="32">
        <v>46023</v>
      </c>
      <c r="G5559" s="33">
        <v>98509.8</v>
      </c>
      <c r="H5559" s="33">
        <v>62185</v>
      </c>
      <c r="I5559" s="31">
        <v>0</v>
      </c>
      <c r="J5559" s="33">
        <v>39417.660000000003</v>
      </c>
      <c r="K5559" s="33">
        <v>7035.3</v>
      </c>
      <c r="L5559" s="33">
        <v>3358.52</v>
      </c>
      <c r="M5559" s="33"/>
      <c r="N5559" s="33">
        <v>210506.28</v>
      </c>
      <c r="O5559" s="31">
        <v>-503.7</v>
      </c>
    </row>
    <row r="5560" spans="1:15" x14ac:dyDescent="0.25">
      <c r="A5560" s="30">
        <v>64</v>
      </c>
      <c r="B5560" s="31" t="s">
        <v>70</v>
      </c>
      <c r="C5560" s="31" t="s">
        <v>32</v>
      </c>
      <c r="D5560" s="31">
        <v>9</v>
      </c>
      <c r="E5560" s="31">
        <v>6</v>
      </c>
      <c r="F5560" s="32">
        <v>46023</v>
      </c>
      <c r="G5560" s="33">
        <v>123289.13</v>
      </c>
      <c r="H5560" s="33">
        <v>71720</v>
      </c>
      <c r="I5560" s="33">
        <v>1660</v>
      </c>
      <c r="J5560" s="33">
        <v>48859.25</v>
      </c>
      <c r="K5560" s="33">
        <v>5289.74</v>
      </c>
      <c r="L5560" s="31">
        <v>301.69</v>
      </c>
      <c r="M5560" s="31"/>
      <c r="N5560" s="33">
        <v>251119.81</v>
      </c>
      <c r="O5560" s="31">
        <v>-342.62</v>
      </c>
    </row>
    <row r="5561" spans="1:15" x14ac:dyDescent="0.25">
      <c r="A5561" s="30">
        <v>36</v>
      </c>
      <c r="B5561" s="31" t="s">
        <v>52</v>
      </c>
      <c r="C5561" s="31" t="s">
        <v>15</v>
      </c>
      <c r="D5561" s="31">
        <v>7</v>
      </c>
      <c r="E5561" s="31">
        <v>6</v>
      </c>
      <c r="F5561" s="32">
        <v>46023</v>
      </c>
      <c r="G5561" s="33">
        <v>89067.26</v>
      </c>
      <c r="H5561" s="33">
        <v>22180</v>
      </c>
      <c r="I5561" s="33">
        <v>5070</v>
      </c>
      <c r="J5561" s="33">
        <v>32113.99</v>
      </c>
      <c r="K5561" s="33">
        <v>5078.42</v>
      </c>
      <c r="L5561" s="31">
        <v>40</v>
      </c>
      <c r="M5561" s="31"/>
      <c r="N5561" s="33">
        <v>153549.67000000001</v>
      </c>
      <c r="O5561" s="31">
        <v>-765.58</v>
      </c>
    </row>
    <row r="5562" spans="1:15" x14ac:dyDescent="0.25">
      <c r="A5562" s="30">
        <v>902</v>
      </c>
      <c r="B5562" s="31" t="s">
        <v>140</v>
      </c>
      <c r="C5562" s="31" t="s">
        <v>36</v>
      </c>
      <c r="D5562" s="31">
        <v>8</v>
      </c>
      <c r="E5562" s="31">
        <v>0</v>
      </c>
      <c r="F5562" s="32">
        <v>46023</v>
      </c>
      <c r="G5562" s="33">
        <v>32693.38</v>
      </c>
      <c r="H5562" s="33">
        <v>7159.92</v>
      </c>
      <c r="I5562" s="31">
        <v>175</v>
      </c>
      <c r="J5562" s="33">
        <v>12609</v>
      </c>
      <c r="K5562" s="33">
        <v>3433.69</v>
      </c>
      <c r="L5562" s="31">
        <v>0</v>
      </c>
      <c r="M5562" s="31"/>
      <c r="N5562" s="33">
        <v>56070.99</v>
      </c>
      <c r="O5562" s="31">
        <v>-180.54</v>
      </c>
    </row>
    <row r="5563" spans="1:15" x14ac:dyDescent="0.25">
      <c r="A5563" s="30">
        <v>59</v>
      </c>
      <c r="B5563" s="31" t="s">
        <v>144</v>
      </c>
      <c r="C5563" s="31" t="s">
        <v>15</v>
      </c>
      <c r="D5563" s="31">
        <v>8</v>
      </c>
      <c r="E5563" s="31">
        <v>7</v>
      </c>
      <c r="F5563" s="32">
        <v>46023</v>
      </c>
      <c r="G5563" s="33">
        <v>78608.55</v>
      </c>
      <c r="H5563" s="33">
        <v>27900</v>
      </c>
      <c r="I5563" s="31">
        <v>635</v>
      </c>
      <c r="J5563" s="33">
        <v>24425.119999999999</v>
      </c>
      <c r="K5563" s="33">
        <v>7866.74</v>
      </c>
      <c r="L5563" s="31">
        <v>184.99</v>
      </c>
      <c r="M5563" s="31"/>
      <c r="N5563" s="33">
        <v>139620.4</v>
      </c>
      <c r="O5563" s="31">
        <v>-956.75</v>
      </c>
    </row>
    <row r="5564" spans="1:15" x14ac:dyDescent="0.25">
      <c r="A5564" s="30">
        <v>105</v>
      </c>
      <c r="B5564" s="31" t="s">
        <v>146</v>
      </c>
      <c r="C5564" s="31" t="s">
        <v>15</v>
      </c>
      <c r="D5564" s="31">
        <v>12</v>
      </c>
      <c r="E5564" s="31">
        <v>6</v>
      </c>
      <c r="F5564" s="32">
        <v>46023</v>
      </c>
      <c r="G5564" s="33">
        <v>55269.11</v>
      </c>
      <c r="H5564" s="33">
        <v>1299</v>
      </c>
      <c r="I5564" s="31">
        <v>0</v>
      </c>
      <c r="J5564" s="33">
        <v>14952.62</v>
      </c>
      <c r="K5564" s="33">
        <v>5785.41</v>
      </c>
      <c r="L5564" s="31">
        <v>17</v>
      </c>
      <c r="M5564" s="31"/>
      <c r="N5564" s="33">
        <v>77323.14</v>
      </c>
      <c r="O5564" s="31">
        <v>-141.29</v>
      </c>
    </row>
    <row r="5565" spans="1:15" x14ac:dyDescent="0.25">
      <c r="A5565" s="30">
        <v>90</v>
      </c>
      <c r="B5565" s="31" t="s">
        <v>90</v>
      </c>
      <c r="C5565" s="31" t="s">
        <v>38</v>
      </c>
      <c r="D5565" s="31">
        <v>6</v>
      </c>
      <c r="E5565" s="31">
        <v>7</v>
      </c>
      <c r="F5565" s="32">
        <v>46023</v>
      </c>
      <c r="G5565" s="33">
        <v>65278.06</v>
      </c>
      <c r="H5565" s="33">
        <v>15058.01</v>
      </c>
      <c r="I5565" s="31">
        <v>742.5</v>
      </c>
      <c r="J5565" s="33">
        <v>24212.63</v>
      </c>
      <c r="K5565" s="33">
        <v>10063.85</v>
      </c>
      <c r="L5565" s="31">
        <v>105.45</v>
      </c>
      <c r="M5565" s="31"/>
      <c r="N5565" s="33">
        <v>115460.5</v>
      </c>
      <c r="O5565" s="31">
        <v>-182.58</v>
      </c>
    </row>
    <row r="5566" spans="1:15" x14ac:dyDescent="0.25">
      <c r="A5566" s="30">
        <v>27</v>
      </c>
      <c r="B5566" s="31" t="s">
        <v>42</v>
      </c>
      <c r="C5566" s="31" t="s">
        <v>15</v>
      </c>
      <c r="D5566" s="31">
        <v>6</v>
      </c>
      <c r="E5566" s="31">
        <v>6</v>
      </c>
      <c r="F5566" s="32">
        <v>46023</v>
      </c>
      <c r="G5566" s="33">
        <v>76162.539999999994</v>
      </c>
      <c r="H5566" s="31">
        <v>325</v>
      </c>
      <c r="I5566" s="31">
        <v>0</v>
      </c>
      <c r="J5566" s="33">
        <v>29807.18</v>
      </c>
      <c r="K5566" s="33">
        <v>4457</v>
      </c>
      <c r="L5566" s="31">
        <v>29.94</v>
      </c>
      <c r="M5566" s="31"/>
      <c r="N5566" s="33">
        <v>110781.66</v>
      </c>
      <c r="O5566" s="33">
        <v>-1303.9100000000001</v>
      </c>
    </row>
    <row r="5567" spans="1:15" x14ac:dyDescent="0.25">
      <c r="A5567" s="30">
        <v>117</v>
      </c>
      <c r="B5567" s="31" t="s">
        <v>89</v>
      </c>
      <c r="C5567" s="31" t="s">
        <v>15</v>
      </c>
      <c r="D5567" s="31">
        <v>5</v>
      </c>
      <c r="E5567" s="31">
        <v>7</v>
      </c>
      <c r="F5567" s="32">
        <v>46023</v>
      </c>
      <c r="G5567" s="33">
        <v>36169.56</v>
      </c>
      <c r="H5567" s="33">
        <v>12720</v>
      </c>
      <c r="I5567" s="31">
        <v>150</v>
      </c>
      <c r="J5567" s="33">
        <v>21443.19</v>
      </c>
      <c r="K5567" s="33">
        <v>10725.27</v>
      </c>
      <c r="L5567" s="31">
        <v>272</v>
      </c>
      <c r="M5567" s="31"/>
      <c r="N5567" s="33">
        <v>81480.02</v>
      </c>
      <c r="O5567" s="31">
        <v>-659.03</v>
      </c>
    </row>
    <row r="5568" spans="1:15" x14ac:dyDescent="0.25">
      <c r="A5568" s="30">
        <v>55</v>
      </c>
      <c r="B5568" s="31" t="s">
        <v>118</v>
      </c>
      <c r="C5568" s="31" t="s">
        <v>36</v>
      </c>
      <c r="D5568" s="31">
        <v>10</v>
      </c>
      <c r="E5568" s="31">
        <v>6</v>
      </c>
      <c r="F5568" s="32">
        <v>46023</v>
      </c>
      <c r="G5568" s="33">
        <v>117096.4</v>
      </c>
      <c r="H5568" s="31">
        <v>0</v>
      </c>
      <c r="I5568" s="31">
        <v>0</v>
      </c>
      <c r="J5568" s="33">
        <v>24784.78</v>
      </c>
      <c r="K5568" s="33">
        <v>13232.5</v>
      </c>
      <c r="L5568" s="31">
        <v>379.55</v>
      </c>
      <c r="M5568" s="31"/>
      <c r="N5568" s="33">
        <v>155493.23000000001</v>
      </c>
      <c r="O5568" s="33">
        <v>-1121.04</v>
      </c>
    </row>
    <row r="5569" spans="1:15" x14ac:dyDescent="0.25">
      <c r="A5569" s="30">
        <v>35</v>
      </c>
      <c r="B5569" s="31" t="s">
        <v>61</v>
      </c>
      <c r="C5569" s="31" t="s">
        <v>15</v>
      </c>
      <c r="D5569" s="31">
        <v>9</v>
      </c>
      <c r="E5569" s="31">
        <v>6</v>
      </c>
      <c r="F5569" s="32">
        <v>46023</v>
      </c>
      <c r="G5569" s="33">
        <v>94137.49</v>
      </c>
      <c r="H5569" s="33">
        <v>30000</v>
      </c>
      <c r="I5569" s="31">
        <v>0</v>
      </c>
      <c r="J5569" s="33">
        <v>38089.24</v>
      </c>
      <c r="K5569" s="33">
        <v>9201.33</v>
      </c>
      <c r="L5569" s="31">
        <v>768.47</v>
      </c>
      <c r="M5569" s="31"/>
      <c r="N5569" s="33">
        <v>172196.53</v>
      </c>
      <c r="O5569" s="31">
        <v>-428.52</v>
      </c>
    </row>
    <row r="5570" spans="1:15" x14ac:dyDescent="0.25">
      <c r="A5570" s="30">
        <v>129</v>
      </c>
      <c r="B5570" s="31" t="s">
        <v>117</v>
      </c>
      <c r="C5570" s="31" t="s">
        <v>32</v>
      </c>
      <c r="D5570" s="31">
        <v>10</v>
      </c>
      <c r="E5570" s="31">
        <v>7</v>
      </c>
      <c r="F5570" s="32">
        <v>46023</v>
      </c>
      <c r="G5570" s="33">
        <v>87092.77</v>
      </c>
      <c r="H5570" s="33">
        <v>2932.8</v>
      </c>
      <c r="I5570" s="31">
        <v>354</v>
      </c>
      <c r="J5570" s="33">
        <v>32360.09</v>
      </c>
      <c r="K5570" s="33">
        <v>10047.530000000001</v>
      </c>
      <c r="L5570" s="33">
        <v>6009.87</v>
      </c>
      <c r="M5570" s="33"/>
      <c r="N5570" s="33">
        <v>138797.06</v>
      </c>
      <c r="O5570" s="31">
        <v>-758.61</v>
      </c>
    </row>
    <row r="5571" spans="1:15" x14ac:dyDescent="0.25">
      <c r="A5571" s="30">
        <v>8</v>
      </c>
      <c r="B5571" s="31" t="s">
        <v>18</v>
      </c>
      <c r="C5571" s="31" t="s">
        <v>15</v>
      </c>
      <c r="D5571" s="31">
        <v>6</v>
      </c>
      <c r="E5571" s="31">
        <v>6</v>
      </c>
      <c r="F5571" s="32">
        <v>46023</v>
      </c>
      <c r="G5571" s="33">
        <v>70611.789999999994</v>
      </c>
      <c r="H5571" s="33">
        <v>41081.980000000003</v>
      </c>
      <c r="I5571" s="31">
        <v>435</v>
      </c>
      <c r="J5571" s="33">
        <v>44052.26</v>
      </c>
      <c r="K5571" s="33">
        <v>5176.8900000000003</v>
      </c>
      <c r="L5571" s="31">
        <v>157.47</v>
      </c>
      <c r="M5571" s="31"/>
      <c r="N5571" s="33">
        <v>161515.39000000001</v>
      </c>
      <c r="O5571" s="31">
        <v>-228.02</v>
      </c>
    </row>
    <row r="5572" spans="1:15" x14ac:dyDescent="0.25">
      <c r="A5572" s="30">
        <v>99</v>
      </c>
      <c r="B5572" s="31" t="s">
        <v>85</v>
      </c>
      <c r="C5572" s="31" t="s">
        <v>15</v>
      </c>
      <c r="D5572" s="31">
        <v>8</v>
      </c>
      <c r="E5572" s="31">
        <v>6</v>
      </c>
      <c r="F5572" s="32">
        <v>46023</v>
      </c>
      <c r="G5572" s="33">
        <v>85428.38</v>
      </c>
      <c r="H5572" s="33">
        <v>6623</v>
      </c>
      <c r="I5572" s="31">
        <v>225</v>
      </c>
      <c r="J5572" s="33">
        <v>42208.67</v>
      </c>
      <c r="K5572" s="33">
        <v>6569.03</v>
      </c>
      <c r="L5572" s="31">
        <v>590.01</v>
      </c>
      <c r="M5572" s="31"/>
      <c r="N5572" s="33">
        <v>141644.09</v>
      </c>
      <c r="O5572" s="31">
        <v>-535.01</v>
      </c>
    </row>
    <row r="5573" spans="1:15" x14ac:dyDescent="0.25">
      <c r="A5573" s="30">
        <v>97</v>
      </c>
      <c r="B5573" s="31" t="s">
        <v>96</v>
      </c>
      <c r="C5573" s="31" t="s">
        <v>15</v>
      </c>
      <c r="D5573" s="31">
        <v>8</v>
      </c>
      <c r="E5573" s="31">
        <v>7</v>
      </c>
      <c r="F5573" s="32">
        <v>46023</v>
      </c>
      <c r="G5573" s="33">
        <v>67640.11</v>
      </c>
      <c r="H5573" s="33">
        <v>10875</v>
      </c>
      <c r="I5573" s="33">
        <v>1056.5</v>
      </c>
      <c r="J5573" s="33">
        <v>27543.81</v>
      </c>
      <c r="K5573" s="33">
        <v>6971.74</v>
      </c>
      <c r="L5573" s="31">
        <v>231.27</v>
      </c>
      <c r="M5573" s="31"/>
      <c r="N5573" s="33">
        <v>114318.43</v>
      </c>
      <c r="O5573" s="31">
        <v>-968.39</v>
      </c>
    </row>
    <row r="5574" spans="1:15" x14ac:dyDescent="0.25">
      <c r="A5574" s="30">
        <v>41</v>
      </c>
      <c r="B5574" s="31" t="s">
        <v>50</v>
      </c>
      <c r="C5574" s="31" t="s">
        <v>38</v>
      </c>
      <c r="D5574" s="31">
        <v>5</v>
      </c>
      <c r="E5574" s="31">
        <v>6</v>
      </c>
      <c r="F5574" s="32">
        <v>46023</v>
      </c>
      <c r="G5574" s="33">
        <v>39020.06</v>
      </c>
      <c r="H5574" s="33">
        <v>5440</v>
      </c>
      <c r="I5574" s="33">
        <v>1729.98</v>
      </c>
      <c r="J5574" s="33">
        <v>13509.9</v>
      </c>
      <c r="K5574" s="33">
        <v>2296.87</v>
      </c>
      <c r="L5574" s="33">
        <v>1897.58</v>
      </c>
      <c r="M5574" s="33"/>
      <c r="N5574" s="33">
        <v>63894.39</v>
      </c>
      <c r="O5574" s="31">
        <v>-493.85</v>
      </c>
    </row>
    <row r="5575" spans="1:15" x14ac:dyDescent="0.25">
      <c r="A5575" s="30">
        <v>119</v>
      </c>
      <c r="B5575" s="31" t="s">
        <v>131</v>
      </c>
      <c r="C5575" s="31" t="s">
        <v>15</v>
      </c>
      <c r="D5575" s="31">
        <v>7</v>
      </c>
      <c r="E5575" s="31">
        <v>7</v>
      </c>
      <c r="F5575" s="32">
        <v>46023</v>
      </c>
      <c r="G5575" s="33">
        <v>89165.61</v>
      </c>
      <c r="H5575" s="33">
        <v>3470</v>
      </c>
      <c r="I5575" s="33">
        <v>1745</v>
      </c>
      <c r="J5575" s="33">
        <v>32080.13</v>
      </c>
      <c r="K5575" s="33">
        <v>6764.9</v>
      </c>
      <c r="L5575" s="31">
        <v>306.25</v>
      </c>
      <c r="M5575" s="31"/>
      <c r="N5575" s="33">
        <v>133531.89000000001</v>
      </c>
      <c r="O5575" s="31">
        <v>-685.87</v>
      </c>
    </row>
    <row r="5576" spans="1:15" x14ac:dyDescent="0.25">
      <c r="A5576" s="30">
        <v>78</v>
      </c>
      <c r="B5576" s="31" t="s">
        <v>151</v>
      </c>
      <c r="C5576" s="31" t="s">
        <v>15</v>
      </c>
      <c r="D5576" s="31">
        <v>7</v>
      </c>
      <c r="E5576" s="31">
        <v>6</v>
      </c>
      <c r="F5576" s="32">
        <v>46023</v>
      </c>
      <c r="G5576" s="33">
        <v>54967.85</v>
      </c>
      <c r="H5576" s="31">
        <v>0</v>
      </c>
      <c r="I5576" s="33">
        <v>1025</v>
      </c>
      <c r="J5576" s="33">
        <v>14701.65</v>
      </c>
      <c r="K5576" s="33">
        <v>5693.49</v>
      </c>
      <c r="L5576" s="31">
        <v>333</v>
      </c>
      <c r="M5576" s="31"/>
      <c r="N5576" s="33">
        <v>76720.990000000005</v>
      </c>
      <c r="O5576" s="31">
        <v>0</v>
      </c>
    </row>
    <row r="5577" spans="1:15" ht="30" x14ac:dyDescent="0.25">
      <c r="A5577" s="30">
        <v>82</v>
      </c>
      <c r="B5577" s="31" t="s">
        <v>87</v>
      </c>
      <c r="C5577" s="31" t="s">
        <v>59</v>
      </c>
      <c r="D5577" s="31">
        <v>7</v>
      </c>
      <c r="E5577" s="31">
        <v>0</v>
      </c>
      <c r="F5577" s="32">
        <v>46023</v>
      </c>
      <c r="G5577" s="33">
        <v>71471.33</v>
      </c>
      <c r="H5577" s="33">
        <v>14013</v>
      </c>
      <c r="I5577" s="31">
        <v>0</v>
      </c>
      <c r="J5577" s="33">
        <v>21899.9</v>
      </c>
      <c r="K5577" s="33">
        <v>7654.9</v>
      </c>
      <c r="L5577" s="31">
        <v>29.97</v>
      </c>
      <c r="M5577" s="31"/>
      <c r="N5577" s="33">
        <v>115069.1</v>
      </c>
      <c r="O5577" s="31">
        <v>-70</v>
      </c>
    </row>
    <row r="5578" spans="1:15" x14ac:dyDescent="0.25">
      <c r="A5578" s="30">
        <v>121</v>
      </c>
      <c r="B5578" s="31" t="s">
        <v>116</v>
      </c>
      <c r="C5578" s="31" t="s">
        <v>15</v>
      </c>
      <c r="D5578" s="31">
        <v>7</v>
      </c>
      <c r="E5578" s="31">
        <v>7</v>
      </c>
      <c r="F5578" s="32">
        <v>46023</v>
      </c>
      <c r="G5578" s="33">
        <v>63093.53</v>
      </c>
      <c r="H5578" s="33">
        <v>8473.5</v>
      </c>
      <c r="I5578" s="33">
        <v>1325</v>
      </c>
      <c r="J5578" s="33">
        <v>23854.51</v>
      </c>
      <c r="K5578" s="33">
        <v>5878.05</v>
      </c>
      <c r="L5578" s="31">
        <v>220</v>
      </c>
      <c r="M5578" s="31"/>
      <c r="N5578" s="33">
        <v>102844.59</v>
      </c>
      <c r="O5578" s="33">
        <v>-1780.17</v>
      </c>
    </row>
    <row r="5579" spans="1:15" x14ac:dyDescent="0.25">
      <c r="A5579" s="30">
        <v>138</v>
      </c>
      <c r="B5579" s="31" t="s">
        <v>159</v>
      </c>
      <c r="C5579" s="31" t="s">
        <v>105</v>
      </c>
      <c r="D5579" s="31">
        <v>7</v>
      </c>
      <c r="E5579" s="31">
        <v>7</v>
      </c>
      <c r="F5579" s="32">
        <v>46023</v>
      </c>
      <c r="G5579" s="33">
        <v>23962.25</v>
      </c>
      <c r="H5579" s="31">
        <v>0</v>
      </c>
      <c r="I5579" s="31">
        <v>0</v>
      </c>
      <c r="J5579" s="33">
        <v>12915.15</v>
      </c>
      <c r="K5579" s="33">
        <v>6221.94</v>
      </c>
      <c r="L5579" s="31">
        <v>105</v>
      </c>
      <c r="M5579" s="31"/>
      <c r="N5579" s="33">
        <v>43204.34</v>
      </c>
      <c r="O5579" s="31">
        <v>0</v>
      </c>
    </row>
    <row r="5580" spans="1:15" x14ac:dyDescent="0.25">
      <c r="A5580" s="30">
        <v>118</v>
      </c>
      <c r="B5580" s="31" t="s">
        <v>102</v>
      </c>
      <c r="C5580" s="31" t="s">
        <v>15</v>
      </c>
      <c r="D5580" s="31">
        <v>8</v>
      </c>
      <c r="E5580" s="31">
        <v>7</v>
      </c>
      <c r="F5580" s="32">
        <v>46023</v>
      </c>
      <c r="G5580" s="33">
        <v>100818.3</v>
      </c>
      <c r="H5580" s="31">
        <v>0</v>
      </c>
      <c r="I5580" s="31">
        <v>0</v>
      </c>
      <c r="J5580" s="33">
        <v>38512.400000000001</v>
      </c>
      <c r="K5580" s="33">
        <v>10730.49</v>
      </c>
      <c r="L5580" s="31">
        <v>4.99</v>
      </c>
      <c r="M5580" s="31"/>
      <c r="N5580" s="33">
        <v>150066.18</v>
      </c>
      <c r="O5580" s="31">
        <v>-964.25</v>
      </c>
    </row>
    <row r="5581" spans="1:15" x14ac:dyDescent="0.25">
      <c r="A5581" s="30">
        <v>17</v>
      </c>
      <c r="B5581" s="31" t="s">
        <v>28</v>
      </c>
      <c r="C5581" s="31" t="s">
        <v>15</v>
      </c>
      <c r="D5581" s="31">
        <v>7</v>
      </c>
      <c r="E5581" s="31">
        <v>6</v>
      </c>
      <c r="F5581" s="32">
        <v>46023</v>
      </c>
      <c r="G5581" s="33">
        <v>81762.02</v>
      </c>
      <c r="H5581" s="33">
        <v>6905.23</v>
      </c>
      <c r="I5581" s="33">
        <v>2933</v>
      </c>
      <c r="J5581" s="33">
        <v>27583.87</v>
      </c>
      <c r="K5581" s="33">
        <v>5261.51</v>
      </c>
      <c r="L5581" s="31">
        <v>886.59</v>
      </c>
      <c r="M5581" s="31"/>
      <c r="N5581" s="33">
        <v>125332.22</v>
      </c>
      <c r="O5581" s="33">
        <v>-1135.55</v>
      </c>
    </row>
    <row r="5582" spans="1:15" x14ac:dyDescent="0.25">
      <c r="A5582" s="30">
        <v>66</v>
      </c>
      <c r="B5582" s="31" t="s">
        <v>138</v>
      </c>
      <c r="C5582" s="31" t="s">
        <v>32</v>
      </c>
      <c r="D5582" s="31">
        <v>8</v>
      </c>
      <c r="E5582" s="31">
        <v>7</v>
      </c>
      <c r="F5582" s="32">
        <v>46023</v>
      </c>
      <c r="G5582" s="33">
        <v>99851.97</v>
      </c>
      <c r="H5582" s="31">
        <v>0</v>
      </c>
      <c r="I5582" s="31">
        <v>590</v>
      </c>
      <c r="J5582" s="33">
        <v>94532.88</v>
      </c>
      <c r="K5582" s="33">
        <v>30993.55</v>
      </c>
      <c r="L5582" s="31">
        <v>410</v>
      </c>
      <c r="M5582" s="31"/>
      <c r="N5582" s="33">
        <v>226378.4</v>
      </c>
      <c r="O5582" s="31">
        <v>-100</v>
      </c>
    </row>
    <row r="5583" spans="1:15" x14ac:dyDescent="0.25">
      <c r="A5583" s="30">
        <v>40</v>
      </c>
      <c r="B5583" s="31" t="s">
        <v>57</v>
      </c>
      <c r="C5583" s="31" t="s">
        <v>32</v>
      </c>
      <c r="D5583" s="31">
        <v>7</v>
      </c>
      <c r="E5583" s="31">
        <v>6</v>
      </c>
      <c r="F5583" s="32">
        <v>46023</v>
      </c>
      <c r="G5583" s="33">
        <v>125586.34</v>
      </c>
      <c r="H5583" s="33">
        <v>2000</v>
      </c>
      <c r="I5583" s="31">
        <v>165</v>
      </c>
      <c r="J5583" s="33">
        <v>46694.15</v>
      </c>
      <c r="K5583" s="33">
        <v>7271.58</v>
      </c>
      <c r="L5583" s="31">
        <v>385.51</v>
      </c>
      <c r="M5583" s="31"/>
      <c r="N5583" s="33">
        <v>182102.58</v>
      </c>
      <c r="O5583" s="33">
        <v>-2094.0300000000002</v>
      </c>
    </row>
    <row r="5584" spans="1:15" x14ac:dyDescent="0.25">
      <c r="A5584" s="30">
        <v>32</v>
      </c>
      <c r="B5584" s="31" t="s">
        <v>49</v>
      </c>
      <c r="C5584" s="31" t="s">
        <v>15</v>
      </c>
      <c r="D5584" s="31">
        <v>7</v>
      </c>
      <c r="E5584" s="31">
        <v>7</v>
      </c>
      <c r="F5584" s="32">
        <v>46023</v>
      </c>
      <c r="G5584" s="33">
        <v>93871.01</v>
      </c>
      <c r="H5584" s="33">
        <v>31552.5</v>
      </c>
      <c r="I5584" s="31">
        <v>0</v>
      </c>
      <c r="J5584" s="33">
        <v>37286.480000000003</v>
      </c>
      <c r="K5584" s="33">
        <v>5948.8</v>
      </c>
      <c r="L5584" s="31">
        <v>384.85</v>
      </c>
      <c r="M5584" s="31"/>
      <c r="N5584" s="33">
        <v>169043.64</v>
      </c>
      <c r="O5584" s="31">
        <v>-902.12</v>
      </c>
    </row>
    <row r="5585" spans="1:15" x14ac:dyDescent="0.25">
      <c r="A5585" s="30">
        <v>21</v>
      </c>
      <c r="B5585" s="31" t="s">
        <v>33</v>
      </c>
      <c r="C5585" s="31" t="s">
        <v>15</v>
      </c>
      <c r="D5585" s="31">
        <v>6</v>
      </c>
      <c r="E5585" s="31">
        <v>6</v>
      </c>
      <c r="F5585" s="32">
        <v>46023</v>
      </c>
      <c r="G5585" s="33">
        <v>86616.15</v>
      </c>
      <c r="H5585" s="33">
        <v>27820</v>
      </c>
      <c r="I5585" s="33">
        <v>1250</v>
      </c>
      <c r="J5585" s="33">
        <v>32774.660000000003</v>
      </c>
      <c r="K5585" s="33">
        <v>6059.26</v>
      </c>
      <c r="L5585" s="31">
        <v>337.43</v>
      </c>
      <c r="M5585" s="31"/>
      <c r="N5585" s="33">
        <v>154857.5</v>
      </c>
      <c r="O5585" s="33">
        <v>-1513.13</v>
      </c>
    </row>
    <row r="5586" spans="1:15" x14ac:dyDescent="0.25">
      <c r="A5586" s="30">
        <v>47</v>
      </c>
      <c r="B5586" s="31" t="s">
        <v>77</v>
      </c>
      <c r="C5586" s="31" t="s">
        <v>36</v>
      </c>
      <c r="D5586" s="31">
        <v>9</v>
      </c>
      <c r="E5586" s="31">
        <v>6</v>
      </c>
      <c r="F5586" s="32">
        <v>46023</v>
      </c>
      <c r="G5586" s="33">
        <v>160296.19</v>
      </c>
      <c r="H5586" s="33">
        <v>57500</v>
      </c>
      <c r="I5586" s="33">
        <v>10984.5</v>
      </c>
      <c r="J5586" s="33">
        <v>45985.56</v>
      </c>
      <c r="K5586" s="33">
        <v>21207.08</v>
      </c>
      <c r="L5586" s="33">
        <v>1204.19</v>
      </c>
      <c r="M5586" s="33"/>
      <c r="N5586" s="33">
        <v>297177.52</v>
      </c>
      <c r="O5586" s="33">
        <v>-2448.4</v>
      </c>
    </row>
    <row r="5587" spans="1:15" x14ac:dyDescent="0.25">
      <c r="A5587" s="30">
        <v>160</v>
      </c>
      <c r="B5587" s="31" t="s">
        <v>158</v>
      </c>
      <c r="C5587" s="31" t="s">
        <v>38</v>
      </c>
      <c r="D5587" s="31">
        <v>7</v>
      </c>
      <c r="E5587" s="31">
        <v>7</v>
      </c>
      <c r="F5587" s="32">
        <v>46023</v>
      </c>
      <c r="G5587" s="33">
        <v>30482.32</v>
      </c>
      <c r="H5587" s="33">
        <v>1300</v>
      </c>
      <c r="I5587" s="31">
        <v>0</v>
      </c>
      <c r="J5587" s="33">
        <v>8600.2900000000009</v>
      </c>
      <c r="K5587" s="33">
        <v>2433.6</v>
      </c>
      <c r="L5587" s="31">
        <v>40</v>
      </c>
      <c r="M5587" s="31"/>
      <c r="N5587" s="33">
        <v>42856.21</v>
      </c>
      <c r="O5587" s="31">
        <v>0</v>
      </c>
    </row>
    <row r="5588" spans="1:15" x14ac:dyDescent="0.25">
      <c r="A5588" s="30">
        <v>88</v>
      </c>
      <c r="B5588" s="31" t="s">
        <v>92</v>
      </c>
      <c r="C5588" s="31" t="s">
        <v>15</v>
      </c>
      <c r="D5588" s="31">
        <v>7</v>
      </c>
      <c r="E5588" s="31">
        <v>7</v>
      </c>
      <c r="F5588" s="32">
        <v>46023</v>
      </c>
      <c r="G5588" s="33">
        <v>78767.210000000006</v>
      </c>
      <c r="H5588" s="33">
        <v>15785</v>
      </c>
      <c r="I5588" s="33">
        <v>6825</v>
      </c>
      <c r="J5588" s="33">
        <v>26973.9</v>
      </c>
      <c r="K5588" s="33">
        <v>9726</v>
      </c>
      <c r="L5588" s="31">
        <v>93.43</v>
      </c>
      <c r="M5588" s="31"/>
      <c r="N5588" s="33">
        <v>138170.54</v>
      </c>
      <c r="O5588" s="31">
        <v>-716.37</v>
      </c>
    </row>
    <row r="5589" spans="1:15" x14ac:dyDescent="0.25">
      <c r="A5589" s="30">
        <v>22</v>
      </c>
      <c r="B5589" s="31" t="s">
        <v>34</v>
      </c>
      <c r="C5589" s="31" t="s">
        <v>15</v>
      </c>
      <c r="D5589" s="31">
        <v>6</v>
      </c>
      <c r="E5589" s="31">
        <v>4.5</v>
      </c>
      <c r="F5589" s="32">
        <v>46023</v>
      </c>
      <c r="G5589" s="33">
        <v>62081.919999999998</v>
      </c>
      <c r="H5589" s="33">
        <v>16240</v>
      </c>
      <c r="I5589" s="31">
        <v>893</v>
      </c>
      <c r="J5589" s="33">
        <v>23405.03</v>
      </c>
      <c r="K5589" s="33">
        <v>4190.7299999999996</v>
      </c>
      <c r="L5589" s="31">
        <v>85.99</v>
      </c>
      <c r="M5589" s="31"/>
      <c r="N5589" s="33">
        <v>106896.67</v>
      </c>
      <c r="O5589" s="31">
        <v>-300.95</v>
      </c>
    </row>
    <row r="5590" spans="1:15" x14ac:dyDescent="0.25">
      <c r="A5590" s="30">
        <v>110</v>
      </c>
      <c r="B5590" s="31" t="s">
        <v>148</v>
      </c>
      <c r="C5590" s="31" t="s">
        <v>38</v>
      </c>
      <c r="D5590" s="31">
        <v>7</v>
      </c>
      <c r="E5590" s="31">
        <v>7</v>
      </c>
      <c r="F5590" s="32">
        <v>46023</v>
      </c>
      <c r="G5590" s="33">
        <v>50554.48</v>
      </c>
      <c r="H5590" s="33">
        <v>3021</v>
      </c>
      <c r="I5590" s="31">
        <v>42.54</v>
      </c>
      <c r="J5590" s="33">
        <v>16729.849999999999</v>
      </c>
      <c r="K5590" s="33">
        <v>14780.43</v>
      </c>
      <c r="L5590" s="31">
        <v>28.98</v>
      </c>
      <c r="M5590" s="31"/>
      <c r="N5590" s="33">
        <v>85157.28</v>
      </c>
      <c r="O5590" s="31">
        <v>-100</v>
      </c>
    </row>
    <row r="5591" spans="1:15" x14ac:dyDescent="0.25">
      <c r="A5591" s="30">
        <v>53</v>
      </c>
      <c r="B5591" s="31" t="s">
        <v>66</v>
      </c>
      <c r="C5591" s="31" t="s">
        <v>36</v>
      </c>
      <c r="D5591" s="31">
        <v>6</v>
      </c>
      <c r="E5591" s="31">
        <v>6</v>
      </c>
      <c r="F5591" s="32">
        <v>46023</v>
      </c>
      <c r="G5591" s="33">
        <v>67587.78</v>
      </c>
      <c r="H5591" s="33">
        <v>9695</v>
      </c>
      <c r="I5591" s="31">
        <v>360</v>
      </c>
      <c r="J5591" s="33">
        <v>25958.47</v>
      </c>
      <c r="K5591" s="33">
        <v>10229.5</v>
      </c>
      <c r="L5591" s="31">
        <v>70</v>
      </c>
      <c r="M5591" s="31"/>
      <c r="N5591" s="33">
        <v>113900.75</v>
      </c>
      <c r="O5591" s="31">
        <v>-522.15</v>
      </c>
    </row>
    <row r="5592" spans="1:15" x14ac:dyDescent="0.25">
      <c r="A5592" s="30">
        <v>150</v>
      </c>
      <c r="B5592" s="31" t="s">
        <v>153</v>
      </c>
      <c r="C5592" s="31" t="s">
        <v>15</v>
      </c>
      <c r="D5592" s="31">
        <v>8</v>
      </c>
      <c r="E5592" s="31">
        <v>7</v>
      </c>
      <c r="F5592" s="32">
        <v>46023</v>
      </c>
      <c r="G5592" s="33">
        <v>68667.55</v>
      </c>
      <c r="H5592" s="31">
        <v>0</v>
      </c>
      <c r="I5592" s="31">
        <v>390</v>
      </c>
      <c r="J5592" s="33">
        <v>28515.040000000001</v>
      </c>
      <c r="K5592" s="33">
        <v>17114.41</v>
      </c>
      <c r="L5592" s="31">
        <v>192</v>
      </c>
      <c r="M5592" s="31"/>
      <c r="N5592" s="33">
        <v>114879</v>
      </c>
      <c r="O5592" s="31">
        <v>-50</v>
      </c>
    </row>
    <row r="5593" spans="1:15" ht="30" x14ac:dyDescent="0.25">
      <c r="A5593" s="30">
        <v>109</v>
      </c>
      <c r="B5593" s="31" t="s">
        <v>99</v>
      </c>
      <c r="C5593" s="31" t="s">
        <v>20</v>
      </c>
      <c r="D5593" s="31">
        <v>7</v>
      </c>
      <c r="E5593" s="31">
        <v>6</v>
      </c>
      <c r="F5593" s="32">
        <v>46023</v>
      </c>
      <c r="G5593" s="33">
        <v>78138.7</v>
      </c>
      <c r="H5593" s="33">
        <v>21640.01</v>
      </c>
      <c r="I5593" s="31">
        <v>620</v>
      </c>
      <c r="J5593" s="33">
        <v>23735.63</v>
      </c>
      <c r="K5593" s="33">
        <v>4273.5200000000004</v>
      </c>
      <c r="L5593" s="31">
        <v>71</v>
      </c>
      <c r="M5593" s="31"/>
      <c r="N5593" s="33">
        <v>128478.86</v>
      </c>
      <c r="O5593" s="31">
        <v>-550.78</v>
      </c>
    </row>
    <row r="5594" spans="1:15" x14ac:dyDescent="0.25">
      <c r="A5594" s="30">
        <v>44</v>
      </c>
      <c r="B5594" s="31" t="s">
        <v>84</v>
      </c>
      <c r="C5594" s="31" t="s">
        <v>15</v>
      </c>
      <c r="D5594" s="31">
        <v>7</v>
      </c>
      <c r="E5594" s="31">
        <v>6</v>
      </c>
      <c r="F5594" s="32">
        <v>46023</v>
      </c>
      <c r="G5594" s="33">
        <v>110323.41</v>
      </c>
      <c r="H5594" s="31">
        <v>225</v>
      </c>
      <c r="I5594" s="31">
        <v>0</v>
      </c>
      <c r="J5594" s="33">
        <v>34012.86</v>
      </c>
      <c r="K5594" s="33">
        <v>6425.36</v>
      </c>
      <c r="L5594" s="31">
        <v>19.13</v>
      </c>
      <c r="M5594" s="31"/>
      <c r="N5594" s="33">
        <v>151005.76000000001</v>
      </c>
      <c r="O5594" s="31">
        <v>-898.84</v>
      </c>
    </row>
    <row r="5595" spans="1:15" x14ac:dyDescent="0.25">
      <c r="A5595" s="30">
        <v>94</v>
      </c>
      <c r="B5595" s="31" t="s">
        <v>124</v>
      </c>
      <c r="C5595" s="31" t="s">
        <v>38</v>
      </c>
      <c r="D5595" s="31">
        <v>7</v>
      </c>
      <c r="E5595" s="31">
        <v>7</v>
      </c>
      <c r="F5595" s="32">
        <v>46023</v>
      </c>
      <c r="G5595" s="33">
        <v>51475.08</v>
      </c>
      <c r="H5595" s="31">
        <v>0</v>
      </c>
      <c r="I5595" s="33">
        <v>3930</v>
      </c>
      <c r="J5595" s="33">
        <v>19053.88</v>
      </c>
      <c r="K5595" s="33">
        <v>4647.45</v>
      </c>
      <c r="L5595" s="31">
        <v>150.5</v>
      </c>
      <c r="M5595" s="31"/>
      <c r="N5595" s="33">
        <v>79256.91</v>
      </c>
      <c r="O5595" s="31">
        <v>-866.53</v>
      </c>
    </row>
    <row r="5596" spans="1:15" x14ac:dyDescent="0.25">
      <c r="A5596" s="30">
        <v>62</v>
      </c>
      <c r="B5596" s="31" t="s">
        <v>63</v>
      </c>
      <c r="C5596" s="31" t="s">
        <v>15</v>
      </c>
      <c r="D5596" s="31">
        <v>9</v>
      </c>
      <c r="E5596" s="31">
        <v>6</v>
      </c>
      <c r="F5596" s="32">
        <v>46023</v>
      </c>
      <c r="G5596" s="33">
        <v>77345.37</v>
      </c>
      <c r="H5596" s="33">
        <v>18300</v>
      </c>
      <c r="I5596" s="33">
        <v>1005</v>
      </c>
      <c r="J5596" s="33">
        <v>23772.33</v>
      </c>
      <c r="K5596" s="33">
        <v>5469.11</v>
      </c>
      <c r="L5596" s="31">
        <v>101.5</v>
      </c>
      <c r="M5596" s="31"/>
      <c r="N5596" s="33">
        <v>125993.31</v>
      </c>
      <c r="O5596" s="31">
        <v>-990.37</v>
      </c>
    </row>
    <row r="5597" spans="1:15" x14ac:dyDescent="0.25">
      <c r="A5597" s="30">
        <v>70</v>
      </c>
      <c r="B5597" s="31" t="s">
        <v>69</v>
      </c>
      <c r="C5597" s="31" t="s">
        <v>15</v>
      </c>
      <c r="D5597" s="31">
        <v>8</v>
      </c>
      <c r="E5597" s="31">
        <v>6</v>
      </c>
      <c r="F5597" s="32">
        <v>46023</v>
      </c>
      <c r="G5597" s="33">
        <v>83338.67</v>
      </c>
      <c r="H5597" s="33">
        <v>8804</v>
      </c>
      <c r="I5597" s="31">
        <v>65</v>
      </c>
      <c r="J5597" s="33">
        <v>19293.169999999998</v>
      </c>
      <c r="K5597" s="33">
        <v>3892.51</v>
      </c>
      <c r="L5597" s="31">
        <v>39.979999999999997</v>
      </c>
      <c r="M5597" s="31"/>
      <c r="N5597" s="33">
        <v>115433.33</v>
      </c>
      <c r="O5597" s="31">
        <v>-670.69</v>
      </c>
    </row>
    <row r="5598" spans="1:15" x14ac:dyDescent="0.25">
      <c r="A5598" s="30">
        <v>13</v>
      </c>
      <c r="B5598" s="31" t="s">
        <v>25</v>
      </c>
      <c r="C5598" s="31" t="s">
        <v>15</v>
      </c>
      <c r="D5598" s="31">
        <v>6</v>
      </c>
      <c r="E5598" s="31">
        <v>6</v>
      </c>
      <c r="F5598" s="32">
        <v>46023</v>
      </c>
      <c r="G5598" s="33">
        <v>81450.740000000005</v>
      </c>
      <c r="H5598" s="33">
        <v>5819</v>
      </c>
      <c r="I5598" s="33">
        <v>2515</v>
      </c>
      <c r="J5598" s="33">
        <v>26306.91</v>
      </c>
      <c r="K5598" s="33">
        <v>5499.69</v>
      </c>
      <c r="L5598" s="31">
        <v>119</v>
      </c>
      <c r="M5598" s="31"/>
      <c r="N5598" s="33">
        <v>121710.34</v>
      </c>
      <c r="O5598" s="31">
        <v>-572.09</v>
      </c>
    </row>
    <row r="5599" spans="1:15" x14ac:dyDescent="0.25">
      <c r="A5599" s="30">
        <v>73</v>
      </c>
      <c r="B5599" s="31" t="s">
        <v>112</v>
      </c>
      <c r="C5599" s="31" t="s">
        <v>38</v>
      </c>
      <c r="D5599" s="31">
        <v>7</v>
      </c>
      <c r="E5599" s="31">
        <v>7</v>
      </c>
      <c r="F5599" s="32">
        <v>46023</v>
      </c>
      <c r="G5599" s="33">
        <v>66196.350000000006</v>
      </c>
      <c r="H5599" s="31">
        <v>0</v>
      </c>
      <c r="I5599" s="31">
        <v>200</v>
      </c>
      <c r="J5599" s="33">
        <v>20293.21</v>
      </c>
      <c r="K5599" s="33">
        <v>6661.24</v>
      </c>
      <c r="L5599" s="31">
        <v>199.18</v>
      </c>
      <c r="M5599" s="31"/>
      <c r="N5599" s="33">
        <v>93549.98</v>
      </c>
      <c r="O5599" s="31">
        <v>-170</v>
      </c>
    </row>
    <row r="5600" spans="1:15" x14ac:dyDescent="0.25">
      <c r="A5600" s="30">
        <v>7</v>
      </c>
      <c r="B5600" s="31" t="s">
        <v>17</v>
      </c>
      <c r="C5600" s="31" t="s">
        <v>15</v>
      </c>
      <c r="D5600" s="31">
        <v>6</v>
      </c>
      <c r="E5600" s="31">
        <v>6</v>
      </c>
      <c r="F5600" s="32">
        <v>46023</v>
      </c>
      <c r="G5600" s="33">
        <v>76641.23</v>
      </c>
      <c r="H5600" s="33">
        <v>38875</v>
      </c>
      <c r="I5600" s="31">
        <v>0</v>
      </c>
      <c r="J5600" s="33">
        <v>19437.05</v>
      </c>
      <c r="K5600" s="33">
        <v>4551</v>
      </c>
      <c r="L5600" s="31">
        <v>39.950000000000003</v>
      </c>
      <c r="M5600" s="31"/>
      <c r="N5600" s="33">
        <v>139544.23000000001</v>
      </c>
      <c r="O5600" s="33">
        <v>-1398.6</v>
      </c>
    </row>
    <row r="5601" spans="1:15" x14ac:dyDescent="0.25">
      <c r="A5601" s="30">
        <v>133</v>
      </c>
      <c r="B5601" s="31" t="s">
        <v>135</v>
      </c>
      <c r="C5601" s="31" t="s">
        <v>32</v>
      </c>
      <c r="D5601" s="31">
        <v>7</v>
      </c>
      <c r="E5601" s="31">
        <v>7</v>
      </c>
      <c r="F5601" s="32">
        <v>46023</v>
      </c>
      <c r="G5601" s="33">
        <v>99585.23</v>
      </c>
      <c r="H5601" s="33">
        <v>11018.85</v>
      </c>
      <c r="I5601" s="33">
        <v>3708.5</v>
      </c>
      <c r="J5601" s="33">
        <v>34155.82</v>
      </c>
      <c r="K5601" s="33">
        <v>11050</v>
      </c>
      <c r="L5601" s="33">
        <v>2081.98</v>
      </c>
      <c r="M5601" s="33"/>
      <c r="N5601" s="33">
        <v>161600.38</v>
      </c>
      <c r="O5601" s="31">
        <v>-84.19</v>
      </c>
    </row>
    <row r="5602" spans="1:15" x14ac:dyDescent="0.25">
      <c r="A5602" s="30">
        <v>108</v>
      </c>
      <c r="B5602" s="31" t="s">
        <v>97</v>
      </c>
      <c r="C5602" s="31" t="s">
        <v>15</v>
      </c>
      <c r="D5602" s="31">
        <v>9</v>
      </c>
      <c r="E5602" s="31">
        <v>4.5</v>
      </c>
      <c r="F5602" s="32">
        <v>46023</v>
      </c>
      <c r="G5602" s="33">
        <v>80061.789999999994</v>
      </c>
      <c r="H5602" s="33">
        <v>11385</v>
      </c>
      <c r="I5602" s="33">
        <v>1118.75</v>
      </c>
      <c r="J5602" s="33">
        <v>27296.62</v>
      </c>
      <c r="K5602" s="33">
        <v>7956.93</v>
      </c>
      <c r="L5602" s="31">
        <v>42</v>
      </c>
      <c r="M5602" s="31"/>
      <c r="N5602" s="33">
        <v>127861.09</v>
      </c>
      <c r="O5602" s="31">
        <v>-350.76</v>
      </c>
    </row>
    <row r="5603" spans="1:15" x14ac:dyDescent="0.25">
      <c r="A5603" s="30">
        <v>72</v>
      </c>
      <c r="B5603" s="31" t="s">
        <v>71</v>
      </c>
      <c r="C5603" s="31" t="s">
        <v>32</v>
      </c>
      <c r="D5603" s="31">
        <v>8</v>
      </c>
      <c r="E5603" s="31">
        <v>6</v>
      </c>
      <c r="F5603" s="32">
        <v>46023</v>
      </c>
      <c r="G5603" s="33">
        <v>93580.27</v>
      </c>
      <c r="H5603" s="33">
        <v>17940</v>
      </c>
      <c r="I5603" s="33">
        <v>8488</v>
      </c>
      <c r="J5603" s="33">
        <v>25303.74</v>
      </c>
      <c r="K5603" s="33">
        <v>5286.49</v>
      </c>
      <c r="L5603" s="31">
        <v>236.49</v>
      </c>
      <c r="M5603" s="31"/>
      <c r="N5603" s="33">
        <v>150834.99</v>
      </c>
      <c r="O5603" s="31">
        <v>-808.41</v>
      </c>
    </row>
    <row r="5604" spans="1:15" x14ac:dyDescent="0.25">
      <c r="A5604" s="30">
        <v>79</v>
      </c>
      <c r="B5604" s="31" t="s">
        <v>123</v>
      </c>
      <c r="C5604" s="31" t="s">
        <v>38</v>
      </c>
      <c r="D5604" s="31">
        <v>7</v>
      </c>
      <c r="E5604" s="31">
        <v>7</v>
      </c>
      <c r="F5604" s="32">
        <v>46023</v>
      </c>
      <c r="G5604" s="33">
        <v>79778.27</v>
      </c>
      <c r="H5604" s="33">
        <v>16504.8</v>
      </c>
      <c r="I5604" s="33">
        <v>1837.5</v>
      </c>
      <c r="J5604" s="33">
        <v>22708.04</v>
      </c>
      <c r="K5604" s="33">
        <v>6146.42</v>
      </c>
      <c r="L5604" s="31">
        <v>311.22000000000003</v>
      </c>
      <c r="M5604" s="31"/>
      <c r="N5604" s="33">
        <v>127286.25</v>
      </c>
      <c r="O5604" s="31">
        <v>-458.54</v>
      </c>
    </row>
    <row r="5605" spans="1:15" x14ac:dyDescent="0.25">
      <c r="A5605" s="30">
        <v>128</v>
      </c>
      <c r="B5605" s="31" t="s">
        <v>111</v>
      </c>
      <c r="C5605" s="31" t="s">
        <v>15</v>
      </c>
      <c r="D5605" s="31">
        <v>7</v>
      </c>
      <c r="E5605" s="31">
        <v>6</v>
      </c>
      <c r="F5605" s="32">
        <v>46023</v>
      </c>
      <c r="G5605" s="33">
        <v>89330.14</v>
      </c>
      <c r="H5605" s="33">
        <v>18782.5</v>
      </c>
      <c r="I5605" s="31">
        <v>0</v>
      </c>
      <c r="J5605" s="33">
        <v>30673.84</v>
      </c>
      <c r="K5605" s="33">
        <v>7808.59</v>
      </c>
      <c r="L5605" s="31">
        <v>129.97</v>
      </c>
      <c r="M5605" s="31"/>
      <c r="N5605" s="33">
        <v>146725.04</v>
      </c>
      <c r="O5605" s="31">
        <v>-982.12</v>
      </c>
    </row>
    <row r="5606" spans="1:15" x14ac:dyDescent="0.25">
      <c r="A5606" s="30">
        <v>113</v>
      </c>
      <c r="B5606" s="31" t="s">
        <v>109</v>
      </c>
      <c r="C5606" s="31" t="s">
        <v>32</v>
      </c>
      <c r="D5606" s="31">
        <v>6</v>
      </c>
      <c r="E5606" s="31">
        <v>7</v>
      </c>
      <c r="F5606" s="32">
        <v>46023</v>
      </c>
      <c r="G5606" s="33">
        <v>87799.21</v>
      </c>
      <c r="H5606" s="31">
        <v>0</v>
      </c>
      <c r="I5606" s="31">
        <v>678</v>
      </c>
      <c r="J5606" s="33">
        <v>32509.97</v>
      </c>
      <c r="K5606" s="33">
        <v>11008</v>
      </c>
      <c r="L5606" s="31">
        <v>275.42</v>
      </c>
      <c r="M5606" s="31"/>
      <c r="N5606" s="33">
        <v>132270.6</v>
      </c>
      <c r="O5606" s="33">
        <v>-1314.38</v>
      </c>
    </row>
    <row r="5607" spans="1:15" x14ac:dyDescent="0.25">
      <c r="A5607" s="30">
        <v>143</v>
      </c>
      <c r="B5607" s="31" t="s">
        <v>132</v>
      </c>
      <c r="C5607" s="31" t="s">
        <v>32</v>
      </c>
      <c r="D5607" s="31">
        <v>8</v>
      </c>
      <c r="E5607" s="31">
        <v>7</v>
      </c>
      <c r="F5607" s="32">
        <v>46023</v>
      </c>
      <c r="G5607" s="33">
        <v>187776.26</v>
      </c>
      <c r="H5607" s="31">
        <v>650</v>
      </c>
      <c r="I5607" s="31">
        <v>120</v>
      </c>
      <c r="J5607" s="33">
        <v>47866.89</v>
      </c>
      <c r="K5607" s="33">
        <v>14376.88</v>
      </c>
      <c r="L5607" s="31">
        <v>709.04</v>
      </c>
      <c r="M5607" s="31"/>
      <c r="N5607" s="33">
        <v>251499.07</v>
      </c>
      <c r="O5607" s="33">
        <v>-2241.37</v>
      </c>
    </row>
    <row r="5608" spans="1:15" ht="30" x14ac:dyDescent="0.25">
      <c r="A5608" s="30">
        <v>159</v>
      </c>
      <c r="B5608" s="31" t="s">
        <v>152</v>
      </c>
      <c r="C5608" s="31" t="s">
        <v>59</v>
      </c>
      <c r="D5608" s="31">
        <v>7</v>
      </c>
      <c r="E5608" s="31">
        <v>7</v>
      </c>
      <c r="F5608" s="32">
        <v>46023</v>
      </c>
      <c r="G5608" s="33">
        <v>109975.63</v>
      </c>
      <c r="H5608" s="33">
        <v>34150</v>
      </c>
      <c r="I5608" s="31">
        <v>0</v>
      </c>
      <c r="J5608" s="33">
        <v>36361.07</v>
      </c>
      <c r="K5608" s="33">
        <v>14279.1</v>
      </c>
      <c r="L5608" s="31">
        <v>168</v>
      </c>
      <c r="M5608" s="31"/>
      <c r="N5608" s="33">
        <v>194933.8</v>
      </c>
      <c r="O5608" s="31">
        <v>-242</v>
      </c>
    </row>
    <row r="5609" spans="1:15" x14ac:dyDescent="0.25">
      <c r="A5609" s="30">
        <v>100</v>
      </c>
      <c r="B5609" s="31" t="s">
        <v>103</v>
      </c>
      <c r="C5609" s="31" t="s">
        <v>15</v>
      </c>
      <c r="D5609" s="31">
        <v>8</v>
      </c>
      <c r="E5609" s="31">
        <v>6</v>
      </c>
      <c r="F5609" s="32">
        <v>46023</v>
      </c>
      <c r="G5609" s="33">
        <v>85346.8</v>
      </c>
      <c r="H5609" s="31">
        <v>0</v>
      </c>
      <c r="I5609" s="31">
        <v>0</v>
      </c>
      <c r="J5609" s="33">
        <v>29073.93</v>
      </c>
      <c r="K5609" s="33">
        <v>11519.36</v>
      </c>
      <c r="L5609" s="31">
        <v>140</v>
      </c>
      <c r="M5609" s="31"/>
      <c r="N5609" s="33">
        <v>126080.09</v>
      </c>
      <c r="O5609" s="31">
        <v>-522.88</v>
      </c>
    </row>
    <row r="5610" spans="1:15" x14ac:dyDescent="0.25">
      <c r="A5610" s="30">
        <v>20</v>
      </c>
      <c r="B5610" s="31" t="s">
        <v>30</v>
      </c>
      <c r="C5610" s="31" t="s">
        <v>15</v>
      </c>
      <c r="D5610" s="31">
        <v>6</v>
      </c>
      <c r="E5610" s="31">
        <v>4.5</v>
      </c>
      <c r="F5610" s="32">
        <v>46023</v>
      </c>
      <c r="G5610" s="33">
        <v>49820.11</v>
      </c>
      <c r="H5610" s="33">
        <v>8600</v>
      </c>
      <c r="I5610" s="31">
        <v>100</v>
      </c>
      <c r="J5610" s="33">
        <v>21960.89</v>
      </c>
      <c r="K5610" s="33">
        <v>5749.05</v>
      </c>
      <c r="L5610" s="31">
        <v>415.99</v>
      </c>
      <c r="M5610" s="31"/>
      <c r="N5610" s="33">
        <v>86646.04</v>
      </c>
      <c r="O5610" s="31">
        <v>-298.77</v>
      </c>
    </row>
    <row r="5611" spans="1:15" x14ac:dyDescent="0.25">
      <c r="A5611" s="30">
        <v>60</v>
      </c>
      <c r="B5611" s="31" t="s">
        <v>67</v>
      </c>
      <c r="C5611" s="31" t="s">
        <v>15</v>
      </c>
      <c r="D5611" s="31">
        <v>7</v>
      </c>
      <c r="E5611" s="31">
        <v>6</v>
      </c>
      <c r="F5611" s="32">
        <v>46023</v>
      </c>
      <c r="G5611" s="33">
        <v>105432.38</v>
      </c>
      <c r="H5611" s="33">
        <v>31650</v>
      </c>
      <c r="I5611" s="33">
        <v>2070</v>
      </c>
      <c r="J5611" s="33">
        <v>39719</v>
      </c>
      <c r="K5611" s="33">
        <v>6224</v>
      </c>
      <c r="L5611" s="33">
        <v>5800.88</v>
      </c>
      <c r="M5611" s="33"/>
      <c r="N5611" s="33">
        <v>190896.26</v>
      </c>
      <c r="O5611" s="31">
        <v>-803.98</v>
      </c>
    </row>
    <row r="5612" spans="1:15" x14ac:dyDescent="0.25">
      <c r="A5612" s="30">
        <v>63</v>
      </c>
      <c r="B5612" s="31" t="s">
        <v>56</v>
      </c>
      <c r="C5612" s="31" t="s">
        <v>15</v>
      </c>
      <c r="D5612" s="31">
        <v>8</v>
      </c>
      <c r="E5612" s="31">
        <v>6</v>
      </c>
      <c r="F5612" s="32">
        <v>46023</v>
      </c>
      <c r="G5612" s="33">
        <v>106858.8</v>
      </c>
      <c r="H5612" s="33">
        <v>23040</v>
      </c>
      <c r="I5612" s="33">
        <v>1677.18</v>
      </c>
      <c r="J5612" s="33">
        <v>41256.980000000003</v>
      </c>
      <c r="K5612" s="33">
        <v>6499.75</v>
      </c>
      <c r="L5612" s="33">
        <v>4474.46</v>
      </c>
      <c r="M5612" s="33"/>
      <c r="N5612" s="33">
        <v>183807.17</v>
      </c>
      <c r="O5612" s="33">
        <v>-1364.86</v>
      </c>
    </row>
    <row r="5613" spans="1:15" x14ac:dyDescent="0.25">
      <c r="A5613" s="30">
        <v>4</v>
      </c>
      <c r="B5613" s="31" t="s">
        <v>37</v>
      </c>
      <c r="C5613" s="31" t="s">
        <v>38</v>
      </c>
      <c r="D5613" s="31">
        <v>5</v>
      </c>
      <c r="E5613" s="31">
        <v>6</v>
      </c>
      <c r="F5613" s="32">
        <v>46023</v>
      </c>
      <c r="G5613" s="33">
        <v>40047.199999999997</v>
      </c>
      <c r="H5613" s="33">
        <v>8662.5</v>
      </c>
      <c r="I5613" s="31">
        <v>0</v>
      </c>
      <c r="J5613" s="33">
        <v>13865.54</v>
      </c>
      <c r="K5613" s="33">
        <v>3103.94</v>
      </c>
      <c r="L5613" s="31">
        <v>20</v>
      </c>
      <c r="M5613" s="31"/>
      <c r="N5613" s="33">
        <v>65699.179999999993</v>
      </c>
      <c r="O5613" s="31">
        <v>252.75</v>
      </c>
    </row>
    <row r="5614" spans="1:15" x14ac:dyDescent="0.25">
      <c r="A5614" s="30">
        <v>26</v>
      </c>
      <c r="B5614" s="31" t="s">
        <v>41</v>
      </c>
      <c r="C5614" s="31" t="s">
        <v>15</v>
      </c>
      <c r="D5614" s="31">
        <v>8</v>
      </c>
      <c r="E5614" s="31">
        <v>6</v>
      </c>
      <c r="F5614" s="32">
        <v>46023</v>
      </c>
      <c r="G5614" s="33">
        <v>89312.13</v>
      </c>
      <c r="H5614" s="33">
        <v>4340.8599999999997</v>
      </c>
      <c r="I5614" s="31">
        <v>0</v>
      </c>
      <c r="J5614" s="33">
        <v>23647.360000000001</v>
      </c>
      <c r="K5614" s="33">
        <v>4013.9</v>
      </c>
      <c r="L5614" s="31">
        <v>403.85</v>
      </c>
      <c r="M5614" s="31"/>
      <c r="N5614" s="33">
        <v>121718.1</v>
      </c>
      <c r="O5614" s="31">
        <v>-130</v>
      </c>
    </row>
    <row r="5615" spans="1:15" ht="30" x14ac:dyDescent="0.25">
      <c r="A5615" s="30">
        <v>9</v>
      </c>
      <c r="B5615" s="31" t="s">
        <v>19</v>
      </c>
      <c r="C5615" s="31" t="s">
        <v>20</v>
      </c>
      <c r="D5615" s="31">
        <v>5</v>
      </c>
      <c r="E5615" s="31">
        <v>6</v>
      </c>
      <c r="F5615" s="32">
        <v>46023</v>
      </c>
      <c r="G5615" s="33">
        <v>55216.75</v>
      </c>
      <c r="H5615" s="33">
        <v>32100</v>
      </c>
      <c r="I5615" s="31">
        <v>0</v>
      </c>
      <c r="J5615" s="33">
        <v>26188.75</v>
      </c>
      <c r="K5615" s="33">
        <v>3606.35</v>
      </c>
      <c r="L5615" s="31">
        <v>35</v>
      </c>
      <c r="M5615" s="31"/>
      <c r="N5615" s="33">
        <v>117146.85</v>
      </c>
      <c r="O5615" s="31">
        <v>0</v>
      </c>
    </row>
    <row r="5616" spans="1:15" x14ac:dyDescent="0.25">
      <c r="A5616" s="30">
        <v>6</v>
      </c>
      <c r="B5616" s="31" t="s">
        <v>16</v>
      </c>
      <c r="C5616" s="31" t="s">
        <v>15</v>
      </c>
      <c r="D5616" s="31">
        <v>6</v>
      </c>
      <c r="E5616" s="31">
        <v>6</v>
      </c>
      <c r="F5616" s="32">
        <v>46023</v>
      </c>
      <c r="G5616" s="33">
        <v>71259.039999999994</v>
      </c>
      <c r="H5616" s="33">
        <v>2950</v>
      </c>
      <c r="I5616" s="33">
        <v>1414</v>
      </c>
      <c r="J5616" s="33">
        <v>24464.25</v>
      </c>
      <c r="K5616" s="33">
        <v>5741</v>
      </c>
      <c r="L5616" s="31">
        <v>386.77</v>
      </c>
      <c r="M5616" s="31"/>
      <c r="N5616" s="33">
        <v>106215.06</v>
      </c>
      <c r="O5616" s="31">
        <v>-828.51</v>
      </c>
    </row>
    <row r="5617" spans="1:15" x14ac:dyDescent="0.25">
      <c r="A5617" s="30">
        <v>126</v>
      </c>
      <c r="B5617" s="31" t="s">
        <v>106</v>
      </c>
      <c r="C5617" s="31" t="s">
        <v>15</v>
      </c>
      <c r="D5617" s="31">
        <v>8</v>
      </c>
      <c r="E5617" s="31">
        <v>6</v>
      </c>
      <c r="F5617" s="32">
        <v>46023</v>
      </c>
      <c r="G5617" s="33">
        <v>108134.36</v>
      </c>
      <c r="H5617" s="33">
        <v>6755</v>
      </c>
      <c r="I5617" s="31">
        <v>95</v>
      </c>
      <c r="J5617" s="33">
        <v>43785.75</v>
      </c>
      <c r="K5617" s="33">
        <v>11261.89</v>
      </c>
      <c r="L5617" s="31">
        <v>488.76</v>
      </c>
      <c r="M5617" s="31"/>
      <c r="N5617" s="33">
        <v>170520.76</v>
      </c>
      <c r="O5617" s="31">
        <v>-784.85</v>
      </c>
    </row>
    <row r="5618" spans="1:15" ht="30" x14ac:dyDescent="0.25">
      <c r="A5618" s="30">
        <v>31</v>
      </c>
      <c r="B5618" s="31" t="s">
        <v>45</v>
      </c>
      <c r="C5618" s="31" t="s">
        <v>20</v>
      </c>
      <c r="D5618" s="31">
        <v>7</v>
      </c>
      <c r="E5618" s="31">
        <v>6</v>
      </c>
      <c r="F5618" s="32">
        <v>46023</v>
      </c>
      <c r="G5618" s="33">
        <v>79817.5</v>
      </c>
      <c r="H5618" s="33">
        <v>16450</v>
      </c>
      <c r="I5618" s="31">
        <v>0</v>
      </c>
      <c r="J5618" s="33">
        <v>34480.1</v>
      </c>
      <c r="K5618" s="33">
        <v>5349.54</v>
      </c>
      <c r="L5618" s="31">
        <v>77.5</v>
      </c>
      <c r="M5618" s="31"/>
      <c r="N5618" s="33">
        <v>136174.64000000001</v>
      </c>
      <c r="O5618" s="31">
        <v>-142.08000000000001</v>
      </c>
    </row>
    <row r="5619" spans="1:15" x14ac:dyDescent="0.25">
      <c r="A5619" s="30">
        <v>49</v>
      </c>
      <c r="B5619" s="31" t="s">
        <v>64</v>
      </c>
      <c r="C5619" s="31" t="s">
        <v>15</v>
      </c>
      <c r="D5619" s="31">
        <v>7</v>
      </c>
      <c r="E5619" s="31">
        <v>6</v>
      </c>
      <c r="F5619" s="32">
        <v>46023</v>
      </c>
      <c r="G5619" s="33">
        <v>84036.06</v>
      </c>
      <c r="H5619" s="33">
        <v>36248.9</v>
      </c>
      <c r="I5619" s="33">
        <v>1426</v>
      </c>
      <c r="J5619" s="33">
        <v>29762.63</v>
      </c>
      <c r="K5619" s="33">
        <v>4689.0600000000004</v>
      </c>
      <c r="L5619" s="31">
        <v>599.12</v>
      </c>
      <c r="M5619" s="31"/>
      <c r="N5619" s="33">
        <v>156761.76999999999</v>
      </c>
      <c r="O5619" s="33">
        <v>-1147.1400000000001</v>
      </c>
    </row>
    <row r="5620" spans="1:15" x14ac:dyDescent="0.25">
      <c r="A5620" s="30">
        <v>125</v>
      </c>
      <c r="B5620" s="31" t="s">
        <v>137</v>
      </c>
      <c r="C5620" s="31" t="s">
        <v>15</v>
      </c>
      <c r="D5620" s="31">
        <v>6</v>
      </c>
      <c r="E5620" s="31">
        <v>7</v>
      </c>
      <c r="F5620" s="32">
        <v>46023</v>
      </c>
      <c r="G5620" s="33">
        <v>53413.54</v>
      </c>
      <c r="H5620" s="33">
        <v>16874.68</v>
      </c>
      <c r="I5620" s="31">
        <v>0</v>
      </c>
      <c r="J5620" s="33">
        <v>20585.78</v>
      </c>
      <c r="K5620" s="33">
        <v>6237.54</v>
      </c>
      <c r="L5620" s="31">
        <v>212</v>
      </c>
      <c r="M5620" s="31"/>
      <c r="N5620" s="33">
        <v>97323.54</v>
      </c>
      <c r="O5620" s="31">
        <v>-932.79</v>
      </c>
    </row>
    <row r="5621" spans="1:15" x14ac:dyDescent="0.25">
      <c r="A5621" s="30">
        <v>141</v>
      </c>
      <c r="B5621" s="31" t="s">
        <v>145</v>
      </c>
      <c r="C5621" s="31" t="s">
        <v>32</v>
      </c>
      <c r="D5621" s="31">
        <v>9</v>
      </c>
      <c r="E5621" s="31">
        <v>6</v>
      </c>
      <c r="F5621" s="32">
        <v>46023</v>
      </c>
      <c r="G5621" s="33">
        <v>121673</v>
      </c>
      <c r="H5621" s="33">
        <v>30675</v>
      </c>
      <c r="I5621" s="31">
        <v>350</v>
      </c>
      <c r="J5621" s="33">
        <v>35513.15</v>
      </c>
      <c r="K5621" s="33">
        <v>7050.16</v>
      </c>
      <c r="L5621" s="31">
        <v>19.989999999999998</v>
      </c>
      <c r="M5621" s="31"/>
      <c r="N5621" s="33">
        <v>195281.3</v>
      </c>
      <c r="O5621" s="33">
        <v>-1635.42</v>
      </c>
    </row>
    <row r="5622" spans="1:15" x14ac:dyDescent="0.25">
      <c r="A5622" s="30">
        <v>134</v>
      </c>
      <c r="B5622" s="31" t="s">
        <v>114</v>
      </c>
      <c r="C5622" s="31" t="s">
        <v>32</v>
      </c>
      <c r="D5622" s="31">
        <v>9</v>
      </c>
      <c r="E5622" s="31">
        <v>6</v>
      </c>
      <c r="F5622" s="32">
        <v>46023</v>
      </c>
      <c r="G5622" s="33">
        <v>138789.97</v>
      </c>
      <c r="H5622" s="33">
        <v>37800</v>
      </c>
      <c r="I5622" s="33">
        <v>1200</v>
      </c>
      <c r="J5622" s="33">
        <v>49642.31</v>
      </c>
      <c r="K5622" s="33">
        <v>8402.4500000000007</v>
      </c>
      <c r="L5622" s="31">
        <v>284.97000000000003</v>
      </c>
      <c r="M5622" s="31"/>
      <c r="N5622" s="33">
        <v>236119.7</v>
      </c>
      <c r="O5622" s="33">
        <v>-2128.0300000000002</v>
      </c>
    </row>
    <row r="5623" spans="1:15" x14ac:dyDescent="0.25">
      <c r="A5623" s="30">
        <v>11</v>
      </c>
      <c r="B5623" s="31" t="s">
        <v>22</v>
      </c>
      <c r="C5623" s="31" t="s">
        <v>15</v>
      </c>
      <c r="D5623" s="31">
        <v>6</v>
      </c>
      <c r="E5623" s="31">
        <v>6</v>
      </c>
      <c r="F5623" s="32">
        <v>46023</v>
      </c>
      <c r="G5623" s="33">
        <v>95197.91</v>
      </c>
      <c r="H5623" s="33">
        <v>20246</v>
      </c>
      <c r="I5623" s="33">
        <v>3314</v>
      </c>
      <c r="J5623" s="33">
        <v>32785</v>
      </c>
      <c r="K5623" s="33">
        <v>5554.8</v>
      </c>
      <c r="L5623" s="33">
        <v>2289.31</v>
      </c>
      <c r="M5623" s="33"/>
      <c r="N5623" s="33">
        <v>159387.01999999999</v>
      </c>
      <c r="O5623" s="31">
        <v>-571.39</v>
      </c>
    </row>
    <row r="5624" spans="1:15" x14ac:dyDescent="0.25">
      <c r="A5624" s="30">
        <v>124</v>
      </c>
      <c r="B5624" s="31" t="s">
        <v>121</v>
      </c>
      <c r="C5624" s="31" t="s">
        <v>38</v>
      </c>
      <c r="D5624" s="31">
        <v>8</v>
      </c>
      <c r="E5624" s="31">
        <v>7</v>
      </c>
      <c r="F5624" s="32">
        <v>46023</v>
      </c>
      <c r="G5624" s="33">
        <v>56138.25</v>
      </c>
      <c r="H5624" s="31">
        <v>0</v>
      </c>
      <c r="I5624" s="31">
        <v>775</v>
      </c>
      <c r="J5624" s="33">
        <v>22711.05</v>
      </c>
      <c r="K5624" s="33">
        <v>3808.85</v>
      </c>
      <c r="L5624" s="33">
        <v>3260.21</v>
      </c>
      <c r="M5624" s="33"/>
      <c r="N5624" s="33">
        <v>86693.36</v>
      </c>
      <c r="O5624" s="31">
        <v>-56.7</v>
      </c>
    </row>
    <row r="5625" spans="1:15" ht="30" x14ac:dyDescent="0.25">
      <c r="A5625" s="30">
        <v>81</v>
      </c>
      <c r="B5625" s="31" t="s">
        <v>91</v>
      </c>
      <c r="C5625" s="31" t="s">
        <v>59</v>
      </c>
      <c r="D5625" s="31">
        <v>7</v>
      </c>
      <c r="E5625" s="31">
        <v>0</v>
      </c>
      <c r="F5625" s="32">
        <v>46023</v>
      </c>
      <c r="G5625" s="33">
        <v>55905.47</v>
      </c>
      <c r="H5625" s="33">
        <v>23446</v>
      </c>
      <c r="I5625" s="31">
        <v>0</v>
      </c>
      <c r="J5625" s="33">
        <v>24558.63</v>
      </c>
      <c r="K5625" s="33">
        <v>9929.51</v>
      </c>
      <c r="L5625" s="31">
        <v>772.97</v>
      </c>
      <c r="M5625" s="31"/>
      <c r="N5625" s="33">
        <v>114612.58</v>
      </c>
      <c r="O5625" s="31">
        <v>-100</v>
      </c>
    </row>
    <row r="5626" spans="1:15" x14ac:dyDescent="0.25">
      <c r="A5626" s="30">
        <v>131</v>
      </c>
      <c r="B5626" s="31" t="s">
        <v>108</v>
      </c>
      <c r="C5626" s="31" t="s">
        <v>15</v>
      </c>
      <c r="D5626" s="31">
        <v>7</v>
      </c>
      <c r="E5626" s="31">
        <v>7</v>
      </c>
      <c r="F5626" s="32">
        <v>46023</v>
      </c>
      <c r="G5626" s="33">
        <v>68728.09</v>
      </c>
      <c r="H5626" s="31">
        <v>0</v>
      </c>
      <c r="I5626" s="31">
        <v>0</v>
      </c>
      <c r="J5626" s="33">
        <v>24045.1</v>
      </c>
      <c r="K5626" s="33">
        <v>6119.26</v>
      </c>
      <c r="L5626" s="31">
        <v>156.72999999999999</v>
      </c>
      <c r="M5626" s="31"/>
      <c r="N5626" s="33">
        <v>99049.18</v>
      </c>
      <c r="O5626" s="31">
        <v>-74.010000000000005</v>
      </c>
    </row>
    <row r="5627" spans="1:15" ht="30" x14ac:dyDescent="0.25">
      <c r="A5627" s="30">
        <v>95</v>
      </c>
      <c r="B5627" s="31" t="s">
        <v>98</v>
      </c>
      <c r="C5627" s="31" t="s">
        <v>59</v>
      </c>
      <c r="D5627" s="31">
        <v>7</v>
      </c>
      <c r="E5627" s="31">
        <v>7</v>
      </c>
      <c r="F5627" s="32">
        <v>46023</v>
      </c>
      <c r="G5627" s="33">
        <v>97586.57</v>
      </c>
      <c r="H5627" s="33">
        <v>12265.2</v>
      </c>
      <c r="I5627" s="31">
        <v>198</v>
      </c>
      <c r="J5627" s="33">
        <v>29481.75</v>
      </c>
      <c r="K5627" s="33">
        <v>9422.1</v>
      </c>
      <c r="L5627" s="31">
        <v>840.05</v>
      </c>
      <c r="M5627" s="31"/>
      <c r="N5627" s="33">
        <v>149793.67000000001</v>
      </c>
      <c r="O5627" s="33">
        <v>-1197.57</v>
      </c>
    </row>
    <row r="5628" spans="1:15" x14ac:dyDescent="0.25">
      <c r="A5628" s="30">
        <v>43</v>
      </c>
      <c r="B5628" s="31" t="s">
        <v>75</v>
      </c>
      <c r="C5628" s="31" t="s">
        <v>15</v>
      </c>
      <c r="D5628" s="31">
        <v>10</v>
      </c>
      <c r="E5628" s="31">
        <v>6</v>
      </c>
      <c r="F5628" s="32">
        <v>46023</v>
      </c>
      <c r="G5628" s="33">
        <v>115251.5</v>
      </c>
      <c r="H5628" s="31">
        <v>0</v>
      </c>
      <c r="I5628" s="31">
        <v>0</v>
      </c>
      <c r="J5628" s="33">
        <v>29096.93</v>
      </c>
      <c r="K5628" s="33">
        <v>6289.6</v>
      </c>
      <c r="L5628" s="31">
        <v>307.39</v>
      </c>
      <c r="M5628" s="31"/>
      <c r="N5628" s="33">
        <v>150945.42000000001</v>
      </c>
      <c r="O5628" s="31">
        <v>-490</v>
      </c>
    </row>
    <row r="5629" spans="1:15" x14ac:dyDescent="0.25">
      <c r="A5629" s="30">
        <v>164</v>
      </c>
      <c r="B5629" s="31" t="s">
        <v>150</v>
      </c>
      <c r="C5629" s="31" t="s">
        <v>38</v>
      </c>
      <c r="D5629" s="31">
        <v>7</v>
      </c>
      <c r="E5629" s="31">
        <v>7</v>
      </c>
      <c r="F5629" s="32">
        <v>46023</v>
      </c>
      <c r="G5629" s="33">
        <v>50402.82</v>
      </c>
      <c r="H5629" s="33">
        <v>1710</v>
      </c>
      <c r="I5629" s="31">
        <v>0</v>
      </c>
      <c r="J5629" s="33">
        <v>14107.27</v>
      </c>
      <c r="K5629" s="33">
        <v>2748.07</v>
      </c>
      <c r="L5629" s="31">
        <v>0</v>
      </c>
      <c r="M5629" s="31"/>
      <c r="N5629" s="33">
        <v>68968.160000000003</v>
      </c>
      <c r="O5629" s="31">
        <v>0</v>
      </c>
    </row>
    <row r="5630" spans="1:15" x14ac:dyDescent="0.25">
      <c r="A5630" s="30">
        <v>38</v>
      </c>
      <c r="B5630" s="31" t="s">
        <v>53</v>
      </c>
      <c r="C5630" s="31" t="s">
        <v>15</v>
      </c>
      <c r="D5630" s="31">
        <v>8</v>
      </c>
      <c r="E5630" s="31">
        <v>6</v>
      </c>
      <c r="F5630" s="32">
        <v>46023</v>
      </c>
      <c r="G5630" s="33">
        <v>76877.77</v>
      </c>
      <c r="H5630" s="33">
        <v>2600</v>
      </c>
      <c r="I5630" s="31">
        <v>915</v>
      </c>
      <c r="J5630" s="33">
        <v>25992.66</v>
      </c>
      <c r="K5630" s="33">
        <v>5711.06</v>
      </c>
      <c r="L5630" s="31">
        <v>108.93</v>
      </c>
      <c r="M5630" s="31"/>
      <c r="N5630" s="33">
        <v>112205.42</v>
      </c>
      <c r="O5630" s="31">
        <v>-858.4</v>
      </c>
    </row>
    <row r="5631" spans="1:15" x14ac:dyDescent="0.25">
      <c r="A5631" s="30">
        <v>901</v>
      </c>
      <c r="B5631" s="31" t="s">
        <v>141</v>
      </c>
      <c r="C5631" s="31" t="s">
        <v>36</v>
      </c>
      <c r="D5631" s="31">
        <v>10</v>
      </c>
      <c r="E5631" s="31">
        <v>0</v>
      </c>
      <c r="F5631" s="32">
        <v>46023</v>
      </c>
      <c r="G5631" s="33">
        <v>117058.86</v>
      </c>
      <c r="H5631" s="33">
        <v>16560</v>
      </c>
      <c r="I5631" s="31">
        <v>530</v>
      </c>
      <c r="J5631" s="33">
        <v>38024.32</v>
      </c>
      <c r="K5631" s="33">
        <v>13816.15</v>
      </c>
      <c r="L5631" s="31">
        <v>129</v>
      </c>
      <c r="M5631" s="31"/>
      <c r="N5631" s="33">
        <v>186118.33</v>
      </c>
      <c r="O5631" s="31">
        <v>-130.59</v>
      </c>
    </row>
    <row r="5632" spans="1:15" x14ac:dyDescent="0.25">
      <c r="A5632" s="30">
        <v>10</v>
      </c>
      <c r="B5632" s="31" t="s">
        <v>21</v>
      </c>
      <c r="C5632" s="31" t="s">
        <v>15</v>
      </c>
      <c r="D5632" s="31">
        <v>6</v>
      </c>
      <c r="E5632" s="31">
        <v>6</v>
      </c>
      <c r="F5632" s="32">
        <v>46023</v>
      </c>
      <c r="G5632" s="33">
        <v>83136.160000000003</v>
      </c>
      <c r="H5632" s="33">
        <v>2035</v>
      </c>
      <c r="I5632" s="31">
        <v>285</v>
      </c>
      <c r="J5632" s="33">
        <v>28734</v>
      </c>
      <c r="K5632" s="33">
        <v>7890.01</v>
      </c>
      <c r="L5632" s="31">
        <v>667.76</v>
      </c>
      <c r="M5632" s="31"/>
      <c r="N5632" s="33">
        <v>122747.93</v>
      </c>
      <c r="O5632" s="31">
        <v>-918.27</v>
      </c>
    </row>
    <row r="5633" spans="1:15" x14ac:dyDescent="0.25">
      <c r="A5633" s="30">
        <v>80</v>
      </c>
      <c r="B5633" s="31" t="s">
        <v>94</v>
      </c>
      <c r="C5633" s="31" t="s">
        <v>15</v>
      </c>
      <c r="D5633" s="31">
        <v>7</v>
      </c>
      <c r="E5633" s="31">
        <v>7</v>
      </c>
      <c r="F5633" s="32">
        <v>46023</v>
      </c>
      <c r="G5633" s="33">
        <v>63911.28</v>
      </c>
      <c r="H5633" s="33">
        <v>11000</v>
      </c>
      <c r="I5633" s="31">
        <v>0</v>
      </c>
      <c r="J5633" s="33">
        <v>27529.58</v>
      </c>
      <c r="K5633" s="33">
        <v>5002.3500000000004</v>
      </c>
      <c r="L5633" s="31">
        <v>0</v>
      </c>
      <c r="M5633" s="31"/>
      <c r="N5633" s="33">
        <v>107443.21</v>
      </c>
      <c r="O5633" s="31">
        <v>-373.55</v>
      </c>
    </row>
    <row r="5634" spans="1:15" x14ac:dyDescent="0.25">
      <c r="A5634" s="30">
        <v>54</v>
      </c>
      <c r="B5634" s="31" t="s">
        <v>65</v>
      </c>
      <c r="C5634" s="31" t="s">
        <v>15</v>
      </c>
      <c r="D5634" s="31">
        <v>8</v>
      </c>
      <c r="E5634" s="31">
        <v>6</v>
      </c>
      <c r="F5634" s="32">
        <v>46023</v>
      </c>
      <c r="G5634" s="33">
        <v>72455.179999999993</v>
      </c>
      <c r="H5634" s="33">
        <v>15000</v>
      </c>
      <c r="I5634" s="31">
        <v>0</v>
      </c>
      <c r="J5634" s="33">
        <v>21740.15</v>
      </c>
      <c r="K5634" s="33">
        <v>3471.78</v>
      </c>
      <c r="L5634" s="31">
        <v>30</v>
      </c>
      <c r="M5634" s="31"/>
      <c r="N5634" s="33">
        <v>112697.11</v>
      </c>
      <c r="O5634" s="33">
        <v>-1393.68</v>
      </c>
    </row>
    <row r="5635" spans="1:15" x14ac:dyDescent="0.25">
      <c r="A5635" s="30">
        <v>37</v>
      </c>
      <c r="B5635" s="31" t="s">
        <v>51</v>
      </c>
      <c r="C5635" s="31" t="s">
        <v>36</v>
      </c>
      <c r="D5635" s="31">
        <v>7</v>
      </c>
      <c r="E5635" s="31">
        <v>6</v>
      </c>
      <c r="F5635" s="32">
        <v>46023</v>
      </c>
      <c r="G5635" s="33">
        <v>99885.37</v>
      </c>
      <c r="H5635" s="33">
        <v>6929.37</v>
      </c>
      <c r="I5635" s="31">
        <v>40</v>
      </c>
      <c r="J5635" s="33">
        <v>30159.119999999999</v>
      </c>
      <c r="K5635" s="33">
        <v>9225.91</v>
      </c>
      <c r="L5635" s="31">
        <v>18</v>
      </c>
      <c r="M5635" s="31"/>
      <c r="N5635" s="33">
        <v>146257.76999999999</v>
      </c>
      <c r="O5635" s="31">
        <v>-245</v>
      </c>
    </row>
    <row r="5636" spans="1:15" x14ac:dyDescent="0.25">
      <c r="A5636" s="30">
        <v>106</v>
      </c>
      <c r="B5636" s="31" t="s">
        <v>113</v>
      </c>
      <c r="C5636" s="31" t="s">
        <v>15</v>
      </c>
      <c r="D5636" s="31">
        <v>7</v>
      </c>
      <c r="E5636" s="31">
        <v>4.5</v>
      </c>
      <c r="F5636" s="32">
        <v>46023</v>
      </c>
      <c r="G5636" s="33">
        <v>58732.77</v>
      </c>
      <c r="H5636" s="33">
        <v>10920</v>
      </c>
      <c r="I5636" s="31">
        <v>223.75</v>
      </c>
      <c r="J5636" s="33">
        <v>15718</v>
      </c>
      <c r="K5636" s="33">
        <v>5454</v>
      </c>
      <c r="L5636" s="31">
        <v>322.98</v>
      </c>
      <c r="M5636" s="31"/>
      <c r="N5636" s="33">
        <v>91371.5</v>
      </c>
      <c r="O5636" s="31">
        <v>-383.04</v>
      </c>
    </row>
    <row r="5637" spans="1:15" x14ac:dyDescent="0.25">
      <c r="A5637" s="30">
        <v>136</v>
      </c>
      <c r="B5637" s="31" t="s">
        <v>134</v>
      </c>
      <c r="C5637" s="31" t="s">
        <v>32</v>
      </c>
      <c r="D5637" s="31">
        <v>8</v>
      </c>
      <c r="E5637" s="31">
        <v>7</v>
      </c>
      <c r="F5637" s="32">
        <v>46023</v>
      </c>
      <c r="G5637" s="33">
        <v>91193.73</v>
      </c>
      <c r="H5637" s="33">
        <v>18957.099999999999</v>
      </c>
      <c r="I5637" s="33">
        <v>1705</v>
      </c>
      <c r="J5637" s="33">
        <v>43352.95</v>
      </c>
      <c r="K5637" s="33">
        <v>18613.939999999999</v>
      </c>
      <c r="L5637" s="31">
        <v>20</v>
      </c>
      <c r="M5637" s="31"/>
      <c r="N5637" s="33">
        <v>173842.72</v>
      </c>
      <c r="O5637" s="31">
        <v>-959.93</v>
      </c>
    </row>
    <row r="5638" spans="1:15" x14ac:dyDescent="0.25">
      <c r="A5638" s="30">
        <v>86</v>
      </c>
      <c r="B5638" s="31" t="s">
        <v>104</v>
      </c>
      <c r="C5638" s="31" t="s">
        <v>105</v>
      </c>
      <c r="D5638" s="31">
        <v>7</v>
      </c>
      <c r="E5638" s="31">
        <v>7</v>
      </c>
      <c r="F5638" s="32">
        <v>46023</v>
      </c>
      <c r="G5638" s="33">
        <v>61910.06</v>
      </c>
      <c r="H5638" s="33">
        <v>7129.5</v>
      </c>
      <c r="I5638" s="33">
        <v>1350</v>
      </c>
      <c r="J5638" s="33">
        <v>20269.060000000001</v>
      </c>
      <c r="K5638" s="33">
        <v>7222.82</v>
      </c>
      <c r="L5638" s="33">
        <v>2120.27</v>
      </c>
      <c r="M5638" s="33"/>
      <c r="N5638" s="33">
        <v>100001.71</v>
      </c>
      <c r="O5638" s="31">
        <v>-426.57</v>
      </c>
    </row>
    <row r="5639" spans="1:15" x14ac:dyDescent="0.25">
      <c r="A5639" s="30">
        <v>65</v>
      </c>
      <c r="B5639" s="31" t="s">
        <v>82</v>
      </c>
      <c r="C5639" s="31" t="s">
        <v>15</v>
      </c>
      <c r="D5639" s="31">
        <v>8</v>
      </c>
      <c r="E5639" s="31">
        <v>6</v>
      </c>
      <c r="F5639" s="32">
        <v>46023</v>
      </c>
      <c r="G5639" s="33">
        <v>64315</v>
      </c>
      <c r="H5639" s="33">
        <v>25337.71</v>
      </c>
      <c r="I5639" s="31">
        <v>0</v>
      </c>
      <c r="J5639" s="33">
        <v>20250.650000000001</v>
      </c>
      <c r="K5639" s="33">
        <v>5119.13</v>
      </c>
      <c r="L5639" s="31">
        <v>70</v>
      </c>
      <c r="M5639" s="31"/>
      <c r="N5639" s="33">
        <v>115092.49</v>
      </c>
      <c r="O5639" s="31">
        <v>-251.21</v>
      </c>
    </row>
    <row r="5640" spans="1:15" x14ac:dyDescent="0.25">
      <c r="A5640" s="30">
        <v>116</v>
      </c>
      <c r="B5640" s="31" t="s">
        <v>129</v>
      </c>
      <c r="C5640" s="31" t="s">
        <v>15</v>
      </c>
      <c r="D5640" s="31">
        <v>8</v>
      </c>
      <c r="E5640" s="31">
        <v>6</v>
      </c>
      <c r="F5640" s="32">
        <v>46023</v>
      </c>
      <c r="G5640" s="33">
        <v>109365.04</v>
      </c>
      <c r="H5640" s="33">
        <v>32650</v>
      </c>
      <c r="I5640" s="33">
        <v>2100</v>
      </c>
      <c r="J5640" s="33">
        <v>36942</v>
      </c>
      <c r="K5640" s="33">
        <v>6776</v>
      </c>
      <c r="L5640" s="31">
        <v>90</v>
      </c>
      <c r="M5640" s="31"/>
      <c r="N5640" s="33">
        <v>187923.04</v>
      </c>
      <c r="O5640" s="31">
        <v>-699.32</v>
      </c>
    </row>
    <row r="5641" spans="1:15" ht="30" x14ac:dyDescent="0.25">
      <c r="A5641" s="30">
        <v>15</v>
      </c>
      <c r="B5641" s="31" t="s">
        <v>26</v>
      </c>
      <c r="C5641" s="31" t="s">
        <v>20</v>
      </c>
      <c r="D5641" s="31">
        <v>7</v>
      </c>
      <c r="E5641" s="31">
        <v>6</v>
      </c>
      <c r="F5641" s="32">
        <v>46023</v>
      </c>
      <c r="G5641" s="33">
        <v>75126.149999999994</v>
      </c>
      <c r="H5641" s="33">
        <v>10425</v>
      </c>
      <c r="I5641" s="33">
        <v>2515</v>
      </c>
      <c r="J5641" s="33">
        <v>35388.050000000003</v>
      </c>
      <c r="K5641" s="33">
        <v>5175.55</v>
      </c>
      <c r="L5641" s="33">
        <v>1702.64</v>
      </c>
      <c r="M5641" s="33"/>
      <c r="N5641" s="33">
        <v>130332.39</v>
      </c>
      <c r="O5641" s="31">
        <v>-42.51</v>
      </c>
    </row>
    <row r="5642" spans="1:15" x14ac:dyDescent="0.25">
      <c r="A5642" s="30">
        <v>163</v>
      </c>
      <c r="B5642" s="31" t="s">
        <v>155</v>
      </c>
      <c r="C5642" s="31" t="s">
        <v>38</v>
      </c>
      <c r="D5642" s="31">
        <v>7</v>
      </c>
      <c r="E5642" s="31">
        <v>7</v>
      </c>
      <c r="F5642" s="32">
        <v>46023</v>
      </c>
      <c r="G5642" s="33">
        <v>50534.46</v>
      </c>
      <c r="H5642" s="33">
        <v>3000</v>
      </c>
      <c r="I5642" s="31">
        <v>0</v>
      </c>
      <c r="J5642" s="33">
        <v>14531</v>
      </c>
      <c r="K5642" s="33">
        <v>4931</v>
      </c>
      <c r="L5642" s="31">
        <v>0</v>
      </c>
      <c r="M5642" s="31"/>
      <c r="N5642" s="33">
        <v>72996.460000000006</v>
      </c>
      <c r="O5642" s="31">
        <v>-181.83</v>
      </c>
    </row>
    <row r="5643" spans="1:15" x14ac:dyDescent="0.25">
      <c r="A5643" s="30">
        <v>137</v>
      </c>
      <c r="B5643" s="31" t="s">
        <v>120</v>
      </c>
      <c r="C5643" s="31" t="s">
        <v>32</v>
      </c>
      <c r="D5643" s="31">
        <v>8</v>
      </c>
      <c r="E5643" s="31">
        <v>7</v>
      </c>
      <c r="F5643" s="32">
        <v>46023</v>
      </c>
      <c r="G5643" s="33">
        <v>102824.08</v>
      </c>
      <c r="H5643" s="33">
        <v>51735</v>
      </c>
      <c r="I5643" s="31">
        <v>0</v>
      </c>
      <c r="J5643" s="33">
        <v>51093.82</v>
      </c>
      <c r="K5643" s="33">
        <v>33464.47</v>
      </c>
      <c r="L5643" s="31">
        <v>234</v>
      </c>
      <c r="M5643" s="31"/>
      <c r="N5643" s="33">
        <v>239351.37</v>
      </c>
      <c r="O5643" s="33">
        <v>-1546.34</v>
      </c>
    </row>
    <row r="5644" spans="1:15" x14ac:dyDescent="0.25">
      <c r="A5644" s="30">
        <v>140</v>
      </c>
      <c r="B5644" s="31" t="s">
        <v>130</v>
      </c>
      <c r="C5644" s="31" t="s">
        <v>38</v>
      </c>
      <c r="D5644" s="31">
        <v>7</v>
      </c>
      <c r="E5644" s="31">
        <v>7</v>
      </c>
      <c r="F5644" s="32">
        <v>46023</v>
      </c>
      <c r="G5644" s="33">
        <v>86820.32</v>
      </c>
      <c r="H5644" s="33">
        <v>3965</v>
      </c>
      <c r="I5644" s="31">
        <v>225</v>
      </c>
      <c r="J5644" s="33">
        <v>26228.25</v>
      </c>
      <c r="K5644" s="33">
        <v>11409.97</v>
      </c>
      <c r="L5644" s="31">
        <v>41.95</v>
      </c>
      <c r="M5644" s="31"/>
      <c r="N5644" s="33">
        <v>128690.49</v>
      </c>
      <c r="O5644" s="33">
        <v>-1200.6300000000001</v>
      </c>
    </row>
    <row r="5645" spans="1:15" x14ac:dyDescent="0.25">
      <c r="A5645" s="30">
        <v>132</v>
      </c>
      <c r="B5645" s="31" t="s">
        <v>122</v>
      </c>
      <c r="C5645" s="31" t="s">
        <v>38</v>
      </c>
      <c r="D5645" s="31">
        <v>10</v>
      </c>
      <c r="E5645" s="31">
        <v>7</v>
      </c>
      <c r="F5645" s="32">
        <v>46023</v>
      </c>
      <c r="G5645" s="33">
        <v>78478.509999999995</v>
      </c>
      <c r="H5645" s="33">
        <v>6018</v>
      </c>
      <c r="I5645" s="33">
        <v>3096</v>
      </c>
      <c r="J5645" s="33">
        <v>27485.919999999998</v>
      </c>
      <c r="K5645" s="33">
        <v>10557.58</v>
      </c>
      <c r="L5645" s="31">
        <v>166.5</v>
      </c>
      <c r="M5645" s="31"/>
      <c r="N5645" s="33">
        <v>125802.51</v>
      </c>
      <c r="O5645" s="31">
        <v>0</v>
      </c>
    </row>
    <row r="5646" spans="1:15" x14ac:dyDescent="0.25">
      <c r="A5646" s="30">
        <v>24</v>
      </c>
      <c r="B5646" s="31" t="s">
        <v>39</v>
      </c>
      <c r="C5646" s="31" t="s">
        <v>36</v>
      </c>
      <c r="D5646" s="31">
        <v>6</v>
      </c>
      <c r="E5646" s="31">
        <v>6</v>
      </c>
      <c r="F5646" s="32">
        <v>46023</v>
      </c>
      <c r="G5646" s="33">
        <v>100862.08</v>
      </c>
      <c r="H5646" s="33">
        <v>9594.2900000000009</v>
      </c>
      <c r="I5646" s="33">
        <v>1082</v>
      </c>
      <c r="J5646" s="33">
        <v>25028.5</v>
      </c>
      <c r="K5646" s="33">
        <v>14523.25</v>
      </c>
      <c r="L5646" s="31">
        <v>0</v>
      </c>
      <c r="M5646" s="31"/>
      <c r="N5646" s="33">
        <v>151090.12</v>
      </c>
      <c r="O5646" s="31">
        <v>-91.71</v>
      </c>
    </row>
    <row r="5647" spans="1:15" x14ac:dyDescent="0.25">
      <c r="A5647" s="30">
        <v>147</v>
      </c>
      <c r="B5647" s="31" t="s">
        <v>136</v>
      </c>
      <c r="C5647" s="31" t="s">
        <v>105</v>
      </c>
      <c r="D5647" s="31">
        <v>8</v>
      </c>
      <c r="E5647" s="31">
        <v>7</v>
      </c>
      <c r="F5647" s="32">
        <v>46054</v>
      </c>
      <c r="G5647" s="33">
        <v>81559.64</v>
      </c>
      <c r="H5647" s="31">
        <v>0</v>
      </c>
      <c r="I5647" s="31">
        <v>950</v>
      </c>
      <c r="J5647" s="33">
        <v>35215.65</v>
      </c>
      <c r="K5647" s="33">
        <v>11301.12</v>
      </c>
      <c r="L5647" s="31">
        <v>252.4</v>
      </c>
      <c r="M5647" s="31"/>
      <c r="N5647" s="33">
        <v>129278.81</v>
      </c>
      <c r="O5647" s="31">
        <v>-370.26</v>
      </c>
    </row>
    <row r="5648" spans="1:15" x14ac:dyDescent="0.25">
      <c r="A5648" s="30">
        <v>42</v>
      </c>
      <c r="B5648" s="31" t="s">
        <v>60</v>
      </c>
      <c r="C5648" s="31" t="s">
        <v>15</v>
      </c>
      <c r="D5648" s="31">
        <v>8</v>
      </c>
      <c r="E5648" s="31">
        <v>6</v>
      </c>
      <c r="F5648" s="32">
        <v>46054</v>
      </c>
      <c r="G5648" s="33">
        <v>82478.5</v>
      </c>
      <c r="H5648" s="31">
        <v>0</v>
      </c>
      <c r="I5648" s="31">
        <v>0</v>
      </c>
      <c r="J5648" s="33">
        <v>30098.720000000001</v>
      </c>
      <c r="K5648" s="33">
        <v>8318.2000000000007</v>
      </c>
      <c r="L5648" s="31">
        <v>63.96</v>
      </c>
      <c r="M5648" s="31"/>
      <c r="N5648" s="33">
        <v>120959.38</v>
      </c>
      <c r="O5648" s="31">
        <v>-235.95</v>
      </c>
    </row>
    <row r="5649" spans="1:15" x14ac:dyDescent="0.25">
      <c r="A5649" s="30">
        <v>168</v>
      </c>
      <c r="B5649" s="31" t="s">
        <v>147</v>
      </c>
      <c r="C5649" s="31" t="s">
        <v>15</v>
      </c>
      <c r="D5649" s="31">
        <v>7</v>
      </c>
      <c r="E5649" s="31">
        <v>7</v>
      </c>
      <c r="F5649" s="32">
        <v>46054</v>
      </c>
      <c r="G5649" s="33">
        <v>58280.5</v>
      </c>
      <c r="H5649" s="31">
        <v>210</v>
      </c>
      <c r="I5649" s="33">
        <v>10686.02</v>
      </c>
      <c r="J5649" s="33">
        <v>22625.42</v>
      </c>
      <c r="K5649" s="33">
        <v>5374.01</v>
      </c>
      <c r="L5649" s="33">
        <v>3606</v>
      </c>
      <c r="M5649" s="33"/>
      <c r="N5649" s="33">
        <v>100781.95</v>
      </c>
      <c r="O5649" s="31">
        <v>-25</v>
      </c>
    </row>
    <row r="5650" spans="1:15" x14ac:dyDescent="0.25">
      <c r="A5650" s="30">
        <v>57</v>
      </c>
      <c r="B5650" s="31" t="s">
        <v>86</v>
      </c>
      <c r="C5650" s="31" t="s">
        <v>15</v>
      </c>
      <c r="D5650" s="31">
        <v>7</v>
      </c>
      <c r="E5650" s="31">
        <v>6</v>
      </c>
      <c r="F5650" s="32">
        <v>46054</v>
      </c>
      <c r="G5650" s="33">
        <v>54345</v>
      </c>
      <c r="H5650" s="33">
        <v>5150</v>
      </c>
      <c r="I5650" s="31">
        <v>0</v>
      </c>
      <c r="J5650" s="33">
        <v>44162.62</v>
      </c>
      <c r="K5650" s="33">
        <v>5645.25</v>
      </c>
      <c r="L5650" s="31">
        <v>93.99</v>
      </c>
      <c r="M5650" s="31"/>
      <c r="N5650" s="33">
        <v>109396.86</v>
      </c>
      <c r="O5650" s="31">
        <v>-295</v>
      </c>
    </row>
    <row r="5651" spans="1:15" x14ac:dyDescent="0.25">
      <c r="A5651" s="30">
        <v>74</v>
      </c>
      <c r="B5651" s="31" t="s">
        <v>80</v>
      </c>
      <c r="C5651" s="31" t="s">
        <v>36</v>
      </c>
      <c r="D5651" s="31">
        <v>8</v>
      </c>
      <c r="E5651" s="31">
        <v>7</v>
      </c>
      <c r="F5651" s="32">
        <v>46054</v>
      </c>
      <c r="G5651" s="33">
        <v>106525.06</v>
      </c>
      <c r="H5651" s="31">
        <v>0</v>
      </c>
      <c r="I5651" s="31">
        <v>0</v>
      </c>
      <c r="J5651" s="33">
        <v>22164.5</v>
      </c>
      <c r="K5651" s="33">
        <v>3843</v>
      </c>
      <c r="L5651" s="31">
        <v>328.16</v>
      </c>
      <c r="M5651" s="31"/>
      <c r="N5651" s="33">
        <v>132860.72</v>
      </c>
      <c r="O5651" s="31">
        <v>-209.64</v>
      </c>
    </row>
    <row r="5652" spans="1:15" x14ac:dyDescent="0.25">
      <c r="A5652" s="30">
        <v>93</v>
      </c>
      <c r="B5652" s="31" t="s">
        <v>100</v>
      </c>
      <c r="C5652" s="31" t="s">
        <v>15</v>
      </c>
      <c r="D5652" s="31">
        <v>8</v>
      </c>
      <c r="E5652" s="31">
        <v>6</v>
      </c>
      <c r="F5652" s="32">
        <v>46054</v>
      </c>
      <c r="G5652" s="33">
        <v>88074.74</v>
      </c>
      <c r="H5652" s="31">
        <v>456.75</v>
      </c>
      <c r="I5652" s="33">
        <v>1695</v>
      </c>
      <c r="J5652" s="33">
        <v>31872.07</v>
      </c>
      <c r="K5652" s="33">
        <v>6571.77</v>
      </c>
      <c r="L5652" s="31">
        <v>59</v>
      </c>
      <c r="M5652" s="31"/>
      <c r="N5652" s="33">
        <v>128729.33</v>
      </c>
      <c r="O5652" s="31">
        <v>-243.68</v>
      </c>
    </row>
    <row r="5653" spans="1:15" x14ac:dyDescent="0.25">
      <c r="A5653" s="30">
        <v>144</v>
      </c>
      <c r="B5653" s="31" t="s">
        <v>142</v>
      </c>
      <c r="C5653" s="31" t="s">
        <v>32</v>
      </c>
      <c r="D5653" s="31">
        <v>8</v>
      </c>
      <c r="E5653" s="31">
        <v>7</v>
      </c>
      <c r="F5653" s="32">
        <v>46054</v>
      </c>
      <c r="G5653" s="33">
        <v>99747.69</v>
      </c>
      <c r="H5653" s="31">
        <v>0</v>
      </c>
      <c r="I5653" s="33">
        <v>3090</v>
      </c>
      <c r="J5653" s="33">
        <v>37190.339999999997</v>
      </c>
      <c r="K5653" s="33">
        <v>9994.23</v>
      </c>
      <c r="L5653" s="31">
        <v>567.79999999999995</v>
      </c>
      <c r="M5653" s="31"/>
      <c r="N5653" s="33">
        <v>150590.06</v>
      </c>
      <c r="O5653" s="33">
        <v>-1314.7</v>
      </c>
    </row>
    <row r="5654" spans="1:15" x14ac:dyDescent="0.25">
      <c r="A5654" s="30">
        <v>71</v>
      </c>
      <c r="B5654" s="31" t="s">
        <v>73</v>
      </c>
      <c r="C5654" s="31" t="s">
        <v>15</v>
      </c>
      <c r="D5654" s="31">
        <v>7</v>
      </c>
      <c r="E5654" s="31">
        <v>6</v>
      </c>
      <c r="F5654" s="32">
        <v>46054</v>
      </c>
      <c r="G5654" s="33">
        <v>50858.2</v>
      </c>
      <c r="H5654" s="33">
        <v>7225</v>
      </c>
      <c r="I5654" s="31">
        <v>660</v>
      </c>
      <c r="J5654" s="33">
        <v>20401.11</v>
      </c>
      <c r="K5654" s="33">
        <v>4769.34</v>
      </c>
      <c r="L5654" s="31">
        <v>230.44</v>
      </c>
      <c r="M5654" s="31"/>
      <c r="N5654" s="33">
        <v>84144.09</v>
      </c>
      <c r="O5654" s="31">
        <v>-290</v>
      </c>
    </row>
    <row r="5655" spans="1:15" x14ac:dyDescent="0.25">
      <c r="A5655" s="30">
        <v>68</v>
      </c>
      <c r="B5655" s="31" t="s">
        <v>72</v>
      </c>
      <c r="C5655" s="31" t="s">
        <v>32</v>
      </c>
      <c r="D5655" s="31">
        <v>6</v>
      </c>
      <c r="E5655" s="31">
        <v>7</v>
      </c>
      <c r="F5655" s="32">
        <v>46054</v>
      </c>
      <c r="G5655" s="33">
        <v>63958.76</v>
      </c>
      <c r="H5655" s="31">
        <v>-500</v>
      </c>
      <c r="I5655" s="31">
        <v>150</v>
      </c>
      <c r="J5655" s="33">
        <v>22426.78</v>
      </c>
      <c r="K5655" s="33">
        <v>3725.05</v>
      </c>
      <c r="L5655" s="33">
        <v>4911.57</v>
      </c>
      <c r="M5655" s="33"/>
      <c r="N5655" s="33">
        <v>94672.16</v>
      </c>
      <c r="O5655" s="31">
        <v>-153.4</v>
      </c>
    </row>
    <row r="5656" spans="1:15" x14ac:dyDescent="0.25">
      <c r="A5656" s="30">
        <v>45</v>
      </c>
      <c r="B5656" s="31" t="s">
        <v>126</v>
      </c>
      <c r="C5656" s="31" t="s">
        <v>15</v>
      </c>
      <c r="D5656" s="31">
        <v>7</v>
      </c>
      <c r="E5656" s="31">
        <v>6</v>
      </c>
      <c r="F5656" s="32">
        <v>46054</v>
      </c>
      <c r="G5656" s="33">
        <v>94660.24</v>
      </c>
      <c r="H5656" s="31">
        <v>0</v>
      </c>
      <c r="I5656" s="31">
        <v>0</v>
      </c>
      <c r="J5656" s="33">
        <v>30545.13</v>
      </c>
      <c r="K5656" s="33">
        <v>6046.14</v>
      </c>
      <c r="L5656" s="31">
        <v>9.98</v>
      </c>
      <c r="M5656" s="31"/>
      <c r="N5656" s="33">
        <v>131261.49</v>
      </c>
      <c r="O5656" s="31">
        <v>-522.9</v>
      </c>
    </row>
    <row r="5657" spans="1:15" ht="30" x14ac:dyDescent="0.25">
      <c r="A5657" s="30">
        <v>87</v>
      </c>
      <c r="B5657" s="31" t="s">
        <v>81</v>
      </c>
      <c r="C5657" s="31" t="s">
        <v>20</v>
      </c>
      <c r="D5657" s="31">
        <v>8</v>
      </c>
      <c r="E5657" s="31">
        <v>7</v>
      </c>
      <c r="F5657" s="32">
        <v>46054</v>
      </c>
      <c r="G5657" s="33">
        <v>44622.76</v>
      </c>
      <c r="H5657" s="31">
        <v>375</v>
      </c>
      <c r="I5657" s="31">
        <v>390</v>
      </c>
      <c r="J5657" s="33">
        <v>13036.99</v>
      </c>
      <c r="K5657" s="33">
        <v>6408.04</v>
      </c>
      <c r="L5657" s="31">
        <v>104</v>
      </c>
      <c r="M5657" s="31"/>
      <c r="N5657" s="33">
        <v>64936.79</v>
      </c>
      <c r="O5657" s="31">
        <v>0</v>
      </c>
    </row>
    <row r="5658" spans="1:15" x14ac:dyDescent="0.25">
      <c r="A5658" s="30">
        <v>69</v>
      </c>
      <c r="B5658" s="31" t="s">
        <v>76</v>
      </c>
      <c r="C5658" s="31" t="s">
        <v>15</v>
      </c>
      <c r="D5658" s="31">
        <v>7</v>
      </c>
      <c r="E5658" s="31">
        <v>6</v>
      </c>
      <c r="F5658" s="32">
        <v>46054</v>
      </c>
      <c r="G5658" s="33">
        <v>45129.21</v>
      </c>
      <c r="H5658" s="31">
        <v>0</v>
      </c>
      <c r="I5658" s="31">
        <v>0</v>
      </c>
      <c r="J5658" s="33">
        <v>19199.060000000001</v>
      </c>
      <c r="K5658" s="33">
        <v>5630.45</v>
      </c>
      <c r="L5658" s="33">
        <v>1185.8800000000001</v>
      </c>
      <c r="M5658" s="33"/>
      <c r="N5658" s="33">
        <v>71144.600000000006</v>
      </c>
      <c r="O5658" s="31">
        <v>-243.44</v>
      </c>
    </row>
    <row r="5659" spans="1:15" x14ac:dyDescent="0.25">
      <c r="A5659" s="30">
        <v>76</v>
      </c>
      <c r="B5659" s="31" t="s">
        <v>74</v>
      </c>
      <c r="C5659" s="31" t="s">
        <v>15</v>
      </c>
      <c r="D5659" s="31">
        <v>7</v>
      </c>
      <c r="E5659" s="31">
        <v>6</v>
      </c>
      <c r="F5659" s="32">
        <v>46054</v>
      </c>
      <c r="G5659" s="33">
        <v>54236.09</v>
      </c>
      <c r="H5659" s="31">
        <v>300</v>
      </c>
      <c r="I5659" s="31">
        <v>0</v>
      </c>
      <c r="J5659" s="33">
        <v>26760.91</v>
      </c>
      <c r="K5659" s="33">
        <v>1609.5</v>
      </c>
      <c r="L5659" s="31">
        <v>38.5</v>
      </c>
      <c r="M5659" s="31"/>
      <c r="N5659" s="33">
        <v>82945</v>
      </c>
      <c r="O5659" s="31">
        <v>-296.04000000000002</v>
      </c>
    </row>
    <row r="5660" spans="1:15" x14ac:dyDescent="0.25">
      <c r="A5660" s="30">
        <v>25</v>
      </c>
      <c r="B5660" s="31" t="s">
        <v>40</v>
      </c>
      <c r="C5660" s="31" t="s">
        <v>38</v>
      </c>
      <c r="D5660" s="31">
        <v>6</v>
      </c>
      <c r="E5660" s="31">
        <v>6</v>
      </c>
      <c r="F5660" s="32">
        <v>46054</v>
      </c>
      <c r="G5660" s="33">
        <v>52524.7</v>
      </c>
      <c r="H5660" s="31">
        <v>800</v>
      </c>
      <c r="I5660" s="31">
        <v>48</v>
      </c>
      <c r="J5660" s="33">
        <v>25584.43</v>
      </c>
      <c r="K5660" s="33">
        <v>3404.62</v>
      </c>
      <c r="L5660" s="31">
        <v>182.03</v>
      </c>
      <c r="M5660" s="31"/>
      <c r="N5660" s="33">
        <v>82543.78</v>
      </c>
      <c r="O5660" s="31">
        <v>-158.75</v>
      </c>
    </row>
    <row r="5661" spans="1:15" x14ac:dyDescent="0.25">
      <c r="A5661" s="30">
        <v>61</v>
      </c>
      <c r="B5661" s="31" t="s">
        <v>78</v>
      </c>
      <c r="C5661" s="31" t="s">
        <v>15</v>
      </c>
      <c r="D5661" s="31">
        <v>8</v>
      </c>
      <c r="E5661" s="31" t="s">
        <v>79</v>
      </c>
      <c r="F5661" s="32">
        <v>46054</v>
      </c>
      <c r="G5661" s="33">
        <v>56955.03</v>
      </c>
      <c r="H5661" s="31">
        <v>-400</v>
      </c>
      <c r="I5661" s="33">
        <v>1300</v>
      </c>
      <c r="J5661" s="33">
        <v>28485.9</v>
      </c>
      <c r="K5661" s="33">
        <v>2276.58</v>
      </c>
      <c r="L5661" s="31">
        <v>0</v>
      </c>
      <c r="M5661" s="31"/>
      <c r="N5661" s="33">
        <v>88617.51</v>
      </c>
      <c r="O5661" s="31">
        <v>-363.04</v>
      </c>
    </row>
    <row r="5662" spans="1:15" x14ac:dyDescent="0.25">
      <c r="A5662" s="30">
        <v>155</v>
      </c>
      <c r="B5662" s="31" t="s">
        <v>143</v>
      </c>
      <c r="C5662" s="31" t="s">
        <v>15</v>
      </c>
      <c r="D5662" s="31">
        <v>8</v>
      </c>
      <c r="E5662" s="31">
        <v>7</v>
      </c>
      <c r="F5662" s="32">
        <v>46054</v>
      </c>
      <c r="G5662" s="33">
        <v>100148.87</v>
      </c>
      <c r="H5662" s="31">
        <v>0</v>
      </c>
      <c r="I5662" s="33">
        <v>1961.85</v>
      </c>
      <c r="J5662" s="33">
        <v>30768.83</v>
      </c>
      <c r="K5662" s="33">
        <v>8519.9</v>
      </c>
      <c r="L5662" s="31">
        <v>752.6</v>
      </c>
      <c r="M5662" s="31"/>
      <c r="N5662" s="33">
        <v>142152.04999999999</v>
      </c>
      <c r="O5662" s="33">
        <v>-1007.91</v>
      </c>
    </row>
    <row r="5663" spans="1:15" x14ac:dyDescent="0.25">
      <c r="A5663" s="30">
        <v>56</v>
      </c>
      <c r="B5663" s="31" t="s">
        <v>55</v>
      </c>
      <c r="C5663" s="31" t="s">
        <v>15</v>
      </c>
      <c r="D5663" s="31">
        <v>6</v>
      </c>
      <c r="E5663" s="31">
        <v>6</v>
      </c>
      <c r="F5663" s="32">
        <v>46054</v>
      </c>
      <c r="G5663" s="33">
        <v>57513.69</v>
      </c>
      <c r="H5663" s="31">
        <v>0</v>
      </c>
      <c r="I5663" s="31">
        <v>0</v>
      </c>
      <c r="J5663" s="33">
        <v>26735.919999999998</v>
      </c>
      <c r="K5663" s="33">
        <v>5971.5</v>
      </c>
      <c r="L5663" s="31">
        <v>94.97</v>
      </c>
      <c r="M5663" s="31"/>
      <c r="N5663" s="33">
        <v>90316.08</v>
      </c>
      <c r="O5663" s="31">
        <v>-327.91</v>
      </c>
    </row>
    <row r="5664" spans="1:15" x14ac:dyDescent="0.25">
      <c r="A5664" s="30">
        <v>12</v>
      </c>
      <c r="B5664" s="31" t="s">
        <v>23</v>
      </c>
      <c r="C5664" s="31" t="s">
        <v>15</v>
      </c>
      <c r="D5664" s="31">
        <v>6</v>
      </c>
      <c r="E5664" s="31">
        <v>6</v>
      </c>
      <c r="F5664" s="32">
        <v>46054</v>
      </c>
      <c r="G5664" s="33">
        <v>52469.4</v>
      </c>
      <c r="H5664" s="33">
        <v>2999.96</v>
      </c>
      <c r="I5664" s="31">
        <v>0</v>
      </c>
      <c r="J5664" s="33">
        <v>21160.97</v>
      </c>
      <c r="K5664" s="33">
        <v>2271.04</v>
      </c>
      <c r="L5664" s="31">
        <v>140</v>
      </c>
      <c r="M5664" s="31"/>
      <c r="N5664" s="33">
        <v>79041.37</v>
      </c>
      <c r="O5664" s="31">
        <v>-119.95</v>
      </c>
    </row>
    <row r="5665" spans="1:15" x14ac:dyDescent="0.25">
      <c r="A5665" s="30">
        <v>16</v>
      </c>
      <c r="B5665" s="31" t="s">
        <v>27</v>
      </c>
      <c r="C5665" s="31" t="s">
        <v>15</v>
      </c>
      <c r="D5665" s="31">
        <v>7</v>
      </c>
      <c r="E5665" s="31">
        <v>7</v>
      </c>
      <c r="F5665" s="32">
        <v>46054</v>
      </c>
      <c r="G5665" s="33">
        <v>74504.759999999995</v>
      </c>
      <c r="H5665" s="31">
        <v>0</v>
      </c>
      <c r="I5665" s="33">
        <v>3350</v>
      </c>
      <c r="J5665" s="33">
        <v>22785.200000000001</v>
      </c>
      <c r="K5665" s="33">
        <v>6151.95</v>
      </c>
      <c r="L5665" s="33">
        <v>4146.2299999999996</v>
      </c>
      <c r="M5665" s="33"/>
      <c r="N5665" s="33">
        <v>110938.14</v>
      </c>
      <c r="O5665" s="31">
        <v>-830.49</v>
      </c>
    </row>
    <row r="5666" spans="1:15" x14ac:dyDescent="0.25">
      <c r="A5666" s="30">
        <v>28</v>
      </c>
      <c r="B5666" s="31" t="s">
        <v>46</v>
      </c>
      <c r="C5666" s="31" t="s">
        <v>15</v>
      </c>
      <c r="D5666" s="31">
        <v>8</v>
      </c>
      <c r="E5666" s="31">
        <v>6</v>
      </c>
      <c r="F5666" s="32">
        <v>46054</v>
      </c>
      <c r="G5666" s="33">
        <v>65658.91</v>
      </c>
      <c r="H5666" s="33">
        <v>2400</v>
      </c>
      <c r="I5666" s="31">
        <v>0</v>
      </c>
      <c r="J5666" s="33">
        <v>21436.31</v>
      </c>
      <c r="K5666" s="33">
        <v>4873</v>
      </c>
      <c r="L5666" s="31">
        <v>230.98</v>
      </c>
      <c r="M5666" s="31"/>
      <c r="N5666" s="33">
        <v>94599.2</v>
      </c>
      <c r="O5666" s="31">
        <v>-179.15</v>
      </c>
    </row>
    <row r="5667" spans="1:15" x14ac:dyDescent="0.25">
      <c r="A5667" s="30">
        <v>103</v>
      </c>
      <c r="B5667" s="31" t="s">
        <v>156</v>
      </c>
      <c r="C5667" s="31" t="s">
        <v>15</v>
      </c>
      <c r="D5667" s="31">
        <v>8</v>
      </c>
      <c r="E5667" s="31">
        <v>7</v>
      </c>
      <c r="F5667" s="32">
        <v>46054</v>
      </c>
      <c r="G5667" s="33">
        <v>26914.78</v>
      </c>
      <c r="H5667" s="33">
        <v>2010.98</v>
      </c>
      <c r="I5667" s="31">
        <v>140</v>
      </c>
      <c r="J5667" s="33">
        <v>10403.35</v>
      </c>
      <c r="K5667" s="33">
        <v>3245.6</v>
      </c>
      <c r="L5667" s="31">
        <v>12</v>
      </c>
      <c r="M5667" s="31"/>
      <c r="N5667" s="33">
        <v>42726.71</v>
      </c>
      <c r="O5667" s="31">
        <v>-120</v>
      </c>
    </row>
    <row r="5668" spans="1:15" x14ac:dyDescent="0.25">
      <c r="A5668" s="30">
        <v>83</v>
      </c>
      <c r="B5668" s="31" t="s">
        <v>62</v>
      </c>
      <c r="C5668" s="31" t="s">
        <v>15</v>
      </c>
      <c r="D5668" s="31">
        <v>6</v>
      </c>
      <c r="E5668" s="31">
        <v>4.5</v>
      </c>
      <c r="F5668" s="32">
        <v>46054</v>
      </c>
      <c r="G5668" s="33">
        <v>50930.85</v>
      </c>
      <c r="H5668" s="31">
        <v>340</v>
      </c>
      <c r="I5668" s="31">
        <v>895</v>
      </c>
      <c r="J5668" s="33">
        <v>20033.849999999999</v>
      </c>
      <c r="K5668" s="33">
        <v>5105.1400000000003</v>
      </c>
      <c r="L5668" s="33">
        <v>2050.7800000000002</v>
      </c>
      <c r="M5668" s="33"/>
      <c r="N5668" s="33">
        <v>79355.62</v>
      </c>
      <c r="O5668" s="31">
        <v>-96.75</v>
      </c>
    </row>
    <row r="5669" spans="1:15" x14ac:dyDescent="0.25">
      <c r="A5669" s="30">
        <v>30</v>
      </c>
      <c r="B5669" s="31" t="s">
        <v>43</v>
      </c>
      <c r="C5669" s="31" t="s">
        <v>15</v>
      </c>
      <c r="D5669" s="31">
        <v>7</v>
      </c>
      <c r="E5669" s="31">
        <v>6</v>
      </c>
      <c r="F5669" s="32">
        <v>46054</v>
      </c>
      <c r="G5669" s="33">
        <v>61873.14</v>
      </c>
      <c r="H5669" s="33">
        <v>35375</v>
      </c>
      <c r="I5669" s="33">
        <v>1975</v>
      </c>
      <c r="J5669" s="33">
        <v>19376.509999999998</v>
      </c>
      <c r="K5669" s="33">
        <v>4753.28</v>
      </c>
      <c r="L5669" s="33">
        <v>3960.71</v>
      </c>
      <c r="M5669" s="33"/>
      <c r="N5669" s="33">
        <v>127313.64</v>
      </c>
      <c r="O5669" s="33">
        <v>-1151.4000000000001</v>
      </c>
    </row>
    <row r="5670" spans="1:15" x14ac:dyDescent="0.25">
      <c r="A5670" s="30">
        <v>33</v>
      </c>
      <c r="B5670" s="31" t="s">
        <v>44</v>
      </c>
      <c r="C5670" s="31" t="s">
        <v>32</v>
      </c>
      <c r="D5670" s="31">
        <v>6</v>
      </c>
      <c r="E5670" s="31">
        <v>6</v>
      </c>
      <c r="F5670" s="32">
        <v>46054</v>
      </c>
      <c r="G5670" s="33">
        <v>87934.7</v>
      </c>
      <c r="H5670" s="33">
        <v>3375</v>
      </c>
      <c r="I5670" s="31">
        <v>180</v>
      </c>
      <c r="J5670" s="33">
        <v>29321.43</v>
      </c>
      <c r="K5670" s="33">
        <v>3273.78</v>
      </c>
      <c r="L5670" s="31">
        <v>0</v>
      </c>
      <c r="M5670" s="31"/>
      <c r="N5670" s="33">
        <v>124084.91</v>
      </c>
      <c r="O5670" s="31">
        <v>-653.39</v>
      </c>
    </row>
    <row r="5671" spans="1:15" x14ac:dyDescent="0.25">
      <c r="A5671" s="30">
        <v>29</v>
      </c>
      <c r="B5671" s="31" t="s">
        <v>47</v>
      </c>
      <c r="C5671" s="31" t="s">
        <v>15</v>
      </c>
      <c r="D5671" s="31">
        <v>7</v>
      </c>
      <c r="E5671" s="31">
        <v>6</v>
      </c>
      <c r="F5671" s="32">
        <v>46054</v>
      </c>
      <c r="G5671" s="33">
        <v>59032</v>
      </c>
      <c r="H5671" s="31">
        <v>600</v>
      </c>
      <c r="I5671" s="31">
        <v>0</v>
      </c>
      <c r="J5671" s="33">
        <v>23028.51</v>
      </c>
      <c r="K5671" s="33">
        <v>5234.3999999999996</v>
      </c>
      <c r="L5671" s="31">
        <v>191.46</v>
      </c>
      <c r="M5671" s="31"/>
      <c r="N5671" s="33">
        <v>88086.37</v>
      </c>
      <c r="O5671" s="31">
        <v>-185.72</v>
      </c>
    </row>
    <row r="5672" spans="1:15" x14ac:dyDescent="0.25">
      <c r="A5672" s="30">
        <v>123</v>
      </c>
      <c r="B5672" s="31" t="s">
        <v>125</v>
      </c>
      <c r="C5672" s="31" t="s">
        <v>15</v>
      </c>
      <c r="D5672" s="31">
        <v>8</v>
      </c>
      <c r="E5672" s="31">
        <v>7</v>
      </c>
      <c r="F5672" s="32">
        <v>46054</v>
      </c>
      <c r="G5672" s="33">
        <v>74252.570000000007</v>
      </c>
      <c r="H5672" s="33">
        <v>4945</v>
      </c>
      <c r="I5672" s="33">
        <v>1190</v>
      </c>
      <c r="J5672" s="33">
        <v>33919.64</v>
      </c>
      <c r="K5672" s="33">
        <v>11177.18</v>
      </c>
      <c r="L5672" s="31">
        <v>401.97</v>
      </c>
      <c r="M5672" s="31"/>
      <c r="N5672" s="33">
        <v>125886.36</v>
      </c>
      <c r="O5672" s="31">
        <v>-726.82</v>
      </c>
    </row>
    <row r="5673" spans="1:15" x14ac:dyDescent="0.25">
      <c r="A5673" s="30">
        <v>111</v>
      </c>
      <c r="B5673" s="31" t="s">
        <v>127</v>
      </c>
      <c r="C5673" s="31" t="s">
        <v>38</v>
      </c>
      <c r="D5673" s="31">
        <v>6</v>
      </c>
      <c r="E5673" s="31">
        <v>7</v>
      </c>
      <c r="F5673" s="32">
        <v>46054</v>
      </c>
      <c r="G5673" s="33">
        <v>42453.14</v>
      </c>
      <c r="H5673" s="31">
        <v>0</v>
      </c>
      <c r="I5673" s="31">
        <v>0</v>
      </c>
      <c r="J5673" s="33">
        <v>9028.5499999999993</v>
      </c>
      <c r="K5673" s="33">
        <v>3104.85</v>
      </c>
      <c r="L5673" s="31">
        <v>0</v>
      </c>
      <c r="M5673" s="31"/>
      <c r="N5673" s="33">
        <v>54586.54</v>
      </c>
      <c r="O5673" s="31">
        <v>-227.72</v>
      </c>
    </row>
    <row r="5674" spans="1:15" x14ac:dyDescent="0.25">
      <c r="A5674" s="30">
        <v>67</v>
      </c>
      <c r="B5674" s="31" t="s">
        <v>68</v>
      </c>
      <c r="C5674" s="31" t="s">
        <v>15</v>
      </c>
      <c r="D5674" s="31">
        <v>8</v>
      </c>
      <c r="E5674" s="31">
        <v>6</v>
      </c>
      <c r="F5674" s="32">
        <v>46054</v>
      </c>
      <c r="G5674" s="33">
        <v>74070.17</v>
      </c>
      <c r="H5674" s="33">
        <v>2125</v>
      </c>
      <c r="I5674" s="31">
        <v>825</v>
      </c>
      <c r="J5674" s="33">
        <v>24874.28</v>
      </c>
      <c r="K5674" s="33">
        <v>4996.5</v>
      </c>
      <c r="L5674" s="31">
        <v>185</v>
      </c>
      <c r="M5674" s="31"/>
      <c r="N5674" s="33">
        <v>107075.95</v>
      </c>
      <c r="O5674" s="31">
        <v>-272.42</v>
      </c>
    </row>
    <row r="5675" spans="1:15" x14ac:dyDescent="0.25">
      <c r="A5675" s="30">
        <v>84</v>
      </c>
      <c r="B5675" s="31" t="s">
        <v>101</v>
      </c>
      <c r="C5675" s="31" t="s">
        <v>38</v>
      </c>
      <c r="D5675" s="31">
        <v>6</v>
      </c>
      <c r="E5675" s="31">
        <v>7</v>
      </c>
      <c r="F5675" s="32">
        <v>46054</v>
      </c>
      <c r="G5675" s="33">
        <v>39626.400000000001</v>
      </c>
      <c r="H5675" s="33">
        <v>4320</v>
      </c>
      <c r="I5675" s="31">
        <v>0</v>
      </c>
      <c r="J5675" s="33">
        <v>13349.79</v>
      </c>
      <c r="K5675" s="33">
        <v>2786.18</v>
      </c>
      <c r="L5675" s="31">
        <v>0</v>
      </c>
      <c r="M5675" s="31"/>
      <c r="N5675" s="33">
        <v>60082.37</v>
      </c>
      <c r="O5675" s="31">
        <v>-380</v>
      </c>
    </row>
    <row r="5676" spans="1:15" x14ac:dyDescent="0.25">
      <c r="A5676" s="30">
        <v>135</v>
      </c>
      <c r="B5676" s="31" t="s">
        <v>107</v>
      </c>
      <c r="C5676" s="31" t="s">
        <v>15</v>
      </c>
      <c r="D5676" s="31">
        <v>7</v>
      </c>
      <c r="E5676" s="31">
        <v>6</v>
      </c>
      <c r="F5676" s="32">
        <v>46054</v>
      </c>
      <c r="G5676" s="33">
        <v>82493.13</v>
      </c>
      <c r="H5676" s="31">
        <v>0</v>
      </c>
      <c r="I5676" s="31">
        <v>270</v>
      </c>
      <c r="J5676" s="33">
        <v>23219.57</v>
      </c>
      <c r="K5676" s="33">
        <v>5142.66</v>
      </c>
      <c r="L5676" s="31">
        <v>441.45</v>
      </c>
      <c r="M5676" s="31"/>
      <c r="N5676" s="33">
        <v>111566.81</v>
      </c>
      <c r="O5676" s="31">
        <v>-654.72</v>
      </c>
    </row>
    <row r="5677" spans="1:15" x14ac:dyDescent="0.25">
      <c r="A5677" s="30">
        <v>92</v>
      </c>
      <c r="B5677" s="31" t="s">
        <v>93</v>
      </c>
      <c r="C5677" s="31" t="s">
        <v>15</v>
      </c>
      <c r="D5677" s="31">
        <v>8</v>
      </c>
      <c r="E5677" s="31">
        <v>7</v>
      </c>
      <c r="F5677" s="32">
        <v>46054</v>
      </c>
      <c r="G5677" s="33">
        <v>70523.429999999993</v>
      </c>
      <c r="H5677" s="31">
        <v>0</v>
      </c>
      <c r="I5677" s="31">
        <v>0</v>
      </c>
      <c r="J5677" s="33">
        <v>33589.58</v>
      </c>
      <c r="K5677" s="33">
        <v>7489.87</v>
      </c>
      <c r="L5677" s="31">
        <v>102</v>
      </c>
      <c r="M5677" s="31"/>
      <c r="N5677" s="33">
        <v>111704.88</v>
      </c>
      <c r="O5677" s="31">
        <v>0</v>
      </c>
    </row>
    <row r="5678" spans="1:15" x14ac:dyDescent="0.25">
      <c r="A5678" s="30">
        <v>2</v>
      </c>
      <c r="B5678" s="31" t="s">
        <v>14</v>
      </c>
      <c r="C5678" s="31" t="s">
        <v>15</v>
      </c>
      <c r="D5678" s="31">
        <v>5</v>
      </c>
      <c r="E5678" s="31">
        <v>6</v>
      </c>
      <c r="F5678" s="32">
        <v>46054</v>
      </c>
      <c r="G5678" s="33">
        <v>53426.19</v>
      </c>
      <c r="H5678" s="33">
        <v>1250</v>
      </c>
      <c r="I5678" s="31">
        <v>0</v>
      </c>
      <c r="J5678" s="33">
        <v>20823.849999999999</v>
      </c>
      <c r="K5678" s="33">
        <v>2883.57</v>
      </c>
      <c r="L5678" s="31">
        <v>273</v>
      </c>
      <c r="M5678" s="31"/>
      <c r="N5678" s="33">
        <v>78656.61</v>
      </c>
      <c r="O5678" s="31">
        <v>-249.35</v>
      </c>
    </row>
    <row r="5679" spans="1:15" x14ac:dyDescent="0.25">
      <c r="A5679" s="30">
        <v>96</v>
      </c>
      <c r="B5679" s="31" t="s">
        <v>110</v>
      </c>
      <c r="C5679" s="31" t="s">
        <v>32</v>
      </c>
      <c r="D5679" s="31">
        <v>8</v>
      </c>
      <c r="E5679" s="31">
        <v>7</v>
      </c>
      <c r="F5679" s="32">
        <v>46054</v>
      </c>
      <c r="G5679" s="33">
        <v>133140.51</v>
      </c>
      <c r="H5679" s="31">
        <v>0</v>
      </c>
      <c r="I5679" s="31">
        <v>0</v>
      </c>
      <c r="J5679" s="33">
        <v>36241.71</v>
      </c>
      <c r="K5679" s="33">
        <v>6771.94</v>
      </c>
      <c r="L5679" s="33">
        <v>15449.94</v>
      </c>
      <c r="M5679" s="33"/>
      <c r="N5679" s="33">
        <v>191604.1</v>
      </c>
      <c r="O5679" s="31">
        <v>-974</v>
      </c>
    </row>
    <row r="5680" spans="1:15" x14ac:dyDescent="0.25">
      <c r="A5680" s="30">
        <v>19</v>
      </c>
      <c r="B5680" s="31" t="s">
        <v>31</v>
      </c>
      <c r="C5680" s="31" t="s">
        <v>32</v>
      </c>
      <c r="D5680" s="31">
        <v>6</v>
      </c>
      <c r="E5680" s="31">
        <v>6</v>
      </c>
      <c r="F5680" s="32">
        <v>46054</v>
      </c>
      <c r="G5680" s="33">
        <v>75135.25</v>
      </c>
      <c r="H5680" s="31">
        <v>480</v>
      </c>
      <c r="I5680" s="33">
        <v>1650</v>
      </c>
      <c r="J5680" s="33">
        <v>22766.65</v>
      </c>
      <c r="K5680" s="33">
        <v>2639.9</v>
      </c>
      <c r="L5680" s="31">
        <v>39.99</v>
      </c>
      <c r="M5680" s="31"/>
      <c r="N5680" s="33">
        <v>102711.79</v>
      </c>
      <c r="O5680" s="31">
        <v>-286.5</v>
      </c>
    </row>
    <row r="5681" spans="1:15" x14ac:dyDescent="0.25">
      <c r="A5681" s="30">
        <v>34</v>
      </c>
      <c r="B5681" s="31" t="s">
        <v>48</v>
      </c>
      <c r="C5681" s="31" t="s">
        <v>15</v>
      </c>
      <c r="D5681" s="31">
        <v>7</v>
      </c>
      <c r="E5681" s="31">
        <v>6</v>
      </c>
      <c r="F5681" s="32">
        <v>46054</v>
      </c>
      <c r="G5681" s="33">
        <v>83519.100000000006</v>
      </c>
      <c r="H5681" s="33">
        <v>1278</v>
      </c>
      <c r="I5681" s="31">
        <v>0</v>
      </c>
      <c r="J5681" s="33">
        <v>40091.53</v>
      </c>
      <c r="K5681" s="33">
        <v>6649.43</v>
      </c>
      <c r="L5681" s="33">
        <v>2906.19</v>
      </c>
      <c r="M5681" s="33"/>
      <c r="N5681" s="33">
        <v>134444.25</v>
      </c>
      <c r="O5681" s="31">
        <v>-423.58</v>
      </c>
    </row>
    <row r="5682" spans="1:15" x14ac:dyDescent="0.25">
      <c r="A5682" s="30">
        <v>129</v>
      </c>
      <c r="B5682" s="31" t="s">
        <v>117</v>
      </c>
      <c r="C5682" s="31" t="s">
        <v>32</v>
      </c>
      <c r="D5682" s="31">
        <v>10</v>
      </c>
      <c r="E5682" s="31">
        <v>7</v>
      </c>
      <c r="F5682" s="32">
        <v>46054</v>
      </c>
      <c r="G5682" s="33">
        <v>89103.51</v>
      </c>
      <c r="H5682" s="31">
        <v>82</v>
      </c>
      <c r="I5682" s="31">
        <v>706</v>
      </c>
      <c r="J5682" s="33">
        <v>31683.42</v>
      </c>
      <c r="K5682" s="33">
        <v>9925.43</v>
      </c>
      <c r="L5682" s="33">
        <v>9015.3700000000008</v>
      </c>
      <c r="M5682" s="33"/>
      <c r="N5682" s="33">
        <v>140515.73000000001</v>
      </c>
      <c r="O5682" s="31">
        <v>-390.5</v>
      </c>
    </row>
    <row r="5683" spans="1:15" x14ac:dyDescent="0.25">
      <c r="A5683" s="30">
        <v>165</v>
      </c>
      <c r="B5683" s="31" t="s">
        <v>154</v>
      </c>
      <c r="C5683" s="31" t="s">
        <v>38</v>
      </c>
      <c r="D5683" s="31">
        <v>6</v>
      </c>
      <c r="E5683" s="31">
        <v>7</v>
      </c>
      <c r="F5683" s="32">
        <v>46054</v>
      </c>
      <c r="G5683" s="33">
        <v>37705.56</v>
      </c>
      <c r="H5683" s="31">
        <v>200</v>
      </c>
      <c r="I5683" s="31">
        <v>180</v>
      </c>
      <c r="J5683" s="33">
        <v>19573.759999999998</v>
      </c>
      <c r="K5683" s="33">
        <v>8175.57</v>
      </c>
      <c r="L5683" s="31">
        <v>0</v>
      </c>
      <c r="M5683" s="31"/>
      <c r="N5683" s="33">
        <v>65834.89</v>
      </c>
      <c r="O5683" s="31">
        <v>0</v>
      </c>
    </row>
    <row r="5684" spans="1:15" x14ac:dyDescent="0.25">
      <c r="A5684" s="30">
        <v>114</v>
      </c>
      <c r="B5684" s="31" t="s">
        <v>115</v>
      </c>
      <c r="C5684" s="31" t="s">
        <v>15</v>
      </c>
      <c r="D5684" s="31">
        <v>7</v>
      </c>
      <c r="E5684" s="31">
        <v>6</v>
      </c>
      <c r="F5684" s="32">
        <v>46054</v>
      </c>
      <c r="G5684" s="33">
        <v>71790.89</v>
      </c>
      <c r="H5684" s="31">
        <v>0</v>
      </c>
      <c r="I5684" s="31">
        <v>840</v>
      </c>
      <c r="J5684" s="33">
        <v>25576.01</v>
      </c>
      <c r="K5684" s="33">
        <v>7546.13</v>
      </c>
      <c r="L5684" s="31">
        <v>69</v>
      </c>
      <c r="M5684" s="31"/>
      <c r="N5684" s="33">
        <v>105822.03</v>
      </c>
      <c r="O5684" s="31">
        <v>-100</v>
      </c>
    </row>
    <row r="5685" spans="1:15" x14ac:dyDescent="0.25">
      <c r="A5685" s="30">
        <v>18</v>
      </c>
      <c r="B5685" s="31" t="s">
        <v>29</v>
      </c>
      <c r="C5685" s="31" t="s">
        <v>15</v>
      </c>
      <c r="D5685" s="31">
        <v>6</v>
      </c>
      <c r="E5685" s="31">
        <v>6</v>
      </c>
      <c r="F5685" s="32">
        <v>46054</v>
      </c>
      <c r="G5685" s="33">
        <v>52418.79</v>
      </c>
      <c r="H5685" s="31">
        <v>0</v>
      </c>
      <c r="I5685" s="31">
        <v>693</v>
      </c>
      <c r="J5685" s="33">
        <v>18419.25</v>
      </c>
      <c r="K5685" s="33">
        <v>2886.1</v>
      </c>
      <c r="L5685" s="33">
        <v>8348.57</v>
      </c>
      <c r="M5685" s="33"/>
      <c r="N5685" s="33">
        <v>82765.710000000006</v>
      </c>
      <c r="O5685" s="31">
        <v>-960.65</v>
      </c>
    </row>
    <row r="5686" spans="1:15" x14ac:dyDescent="0.25">
      <c r="A5686" s="30">
        <v>89</v>
      </c>
      <c r="B5686" s="31" t="s">
        <v>83</v>
      </c>
      <c r="C5686" s="31" t="s">
        <v>32</v>
      </c>
      <c r="D5686" s="31">
        <v>9</v>
      </c>
      <c r="E5686" s="31">
        <v>6</v>
      </c>
      <c r="F5686" s="32">
        <v>46054</v>
      </c>
      <c r="G5686" s="33">
        <v>116871.37</v>
      </c>
      <c r="H5686" s="33">
        <v>7250</v>
      </c>
      <c r="I5686" s="31">
        <v>430</v>
      </c>
      <c r="J5686" s="33">
        <v>40051.33</v>
      </c>
      <c r="K5686" s="33">
        <v>5318.1</v>
      </c>
      <c r="L5686" s="31">
        <v>223.5</v>
      </c>
      <c r="M5686" s="31"/>
      <c r="N5686" s="33">
        <v>170144.3</v>
      </c>
      <c r="O5686" s="31">
        <v>-336.27</v>
      </c>
    </row>
    <row r="5687" spans="1:15" x14ac:dyDescent="0.25">
      <c r="A5687" s="30">
        <v>99</v>
      </c>
      <c r="B5687" s="31" t="s">
        <v>85</v>
      </c>
      <c r="C5687" s="31" t="s">
        <v>15</v>
      </c>
      <c r="D5687" s="31">
        <v>8</v>
      </c>
      <c r="E5687" s="31">
        <v>6</v>
      </c>
      <c r="F5687" s="32">
        <v>46054</v>
      </c>
      <c r="G5687" s="33">
        <v>79597.22</v>
      </c>
      <c r="H5687" s="33">
        <v>43090.57</v>
      </c>
      <c r="I5687" s="31">
        <v>0</v>
      </c>
      <c r="J5687" s="33">
        <v>39157.03</v>
      </c>
      <c r="K5687" s="33">
        <v>5424.6</v>
      </c>
      <c r="L5687" s="31">
        <v>349.9</v>
      </c>
      <c r="M5687" s="31"/>
      <c r="N5687" s="33">
        <v>167619.32</v>
      </c>
      <c r="O5687" s="31">
        <v>-327.93</v>
      </c>
    </row>
    <row r="5688" spans="1:15" x14ac:dyDescent="0.25">
      <c r="A5688" s="30">
        <v>902</v>
      </c>
      <c r="B5688" s="31" t="s">
        <v>140</v>
      </c>
      <c r="C5688" s="31" t="s">
        <v>36</v>
      </c>
      <c r="D5688" s="31">
        <v>8</v>
      </c>
      <c r="E5688" s="31">
        <v>0</v>
      </c>
      <c r="F5688" s="32">
        <v>46054</v>
      </c>
      <c r="G5688" s="33">
        <v>43450.21</v>
      </c>
      <c r="H5688" s="31">
        <v>200</v>
      </c>
      <c r="I5688" s="31">
        <v>725</v>
      </c>
      <c r="J5688" s="33">
        <v>13233.36</v>
      </c>
      <c r="K5688" s="33">
        <v>1597.27</v>
      </c>
      <c r="L5688" s="31">
        <v>45</v>
      </c>
      <c r="M5688" s="31"/>
      <c r="N5688" s="33">
        <v>59250.84</v>
      </c>
      <c r="O5688" s="31">
        <v>0</v>
      </c>
    </row>
    <row r="5689" spans="1:15" x14ac:dyDescent="0.25">
      <c r="A5689" s="30">
        <v>127</v>
      </c>
      <c r="B5689" s="31" t="s">
        <v>128</v>
      </c>
      <c r="C5689" s="31" t="s">
        <v>15</v>
      </c>
      <c r="D5689" s="31">
        <v>7</v>
      </c>
      <c r="E5689" s="31">
        <v>7</v>
      </c>
      <c r="F5689" s="32">
        <v>46054</v>
      </c>
      <c r="G5689" s="33">
        <v>63087.01</v>
      </c>
      <c r="H5689" s="31">
        <v>0</v>
      </c>
      <c r="I5689" s="31">
        <v>400</v>
      </c>
      <c r="J5689" s="33">
        <v>23240.92</v>
      </c>
      <c r="K5689" s="33">
        <v>8204.99</v>
      </c>
      <c r="L5689" s="31">
        <v>646.27</v>
      </c>
      <c r="M5689" s="31"/>
      <c r="N5689" s="33">
        <v>95579.19</v>
      </c>
      <c r="O5689" s="31">
        <v>-60</v>
      </c>
    </row>
    <row r="5690" spans="1:15" x14ac:dyDescent="0.25">
      <c r="A5690" s="30">
        <v>48</v>
      </c>
      <c r="B5690" s="31" t="s">
        <v>95</v>
      </c>
      <c r="C5690" s="31" t="s">
        <v>36</v>
      </c>
      <c r="D5690" s="31">
        <v>8</v>
      </c>
      <c r="E5690" s="31">
        <v>6</v>
      </c>
      <c r="F5690" s="32">
        <v>46054</v>
      </c>
      <c r="G5690" s="33">
        <v>133019.14000000001</v>
      </c>
      <c r="H5690" s="31">
        <v>751</v>
      </c>
      <c r="I5690" s="33">
        <v>2718</v>
      </c>
      <c r="J5690" s="33">
        <v>34305.57</v>
      </c>
      <c r="K5690" s="33">
        <v>12749.76</v>
      </c>
      <c r="L5690" s="33">
        <v>1871.34</v>
      </c>
      <c r="M5690" s="33"/>
      <c r="N5690" s="33">
        <v>185414.81</v>
      </c>
      <c r="O5690" s="33">
        <v>-1036.8800000000001</v>
      </c>
    </row>
    <row r="5691" spans="1:15" x14ac:dyDescent="0.25">
      <c r="A5691" s="30">
        <v>169</v>
      </c>
      <c r="B5691" s="31" t="s">
        <v>157</v>
      </c>
      <c r="C5691" s="31" t="s">
        <v>38</v>
      </c>
      <c r="D5691" s="31">
        <v>7</v>
      </c>
      <c r="E5691" s="31">
        <v>6</v>
      </c>
      <c r="F5691" s="32">
        <v>46054</v>
      </c>
      <c r="G5691" s="33">
        <v>41705.480000000003</v>
      </c>
      <c r="H5691" s="31">
        <v>0</v>
      </c>
      <c r="I5691" s="31">
        <v>348</v>
      </c>
      <c r="J5691" s="33">
        <v>18279.400000000001</v>
      </c>
      <c r="K5691" s="33">
        <v>4760.8500000000004</v>
      </c>
      <c r="L5691" s="31">
        <v>214.52</v>
      </c>
      <c r="M5691" s="31"/>
      <c r="N5691" s="33">
        <v>65308.25</v>
      </c>
      <c r="O5691" s="31">
        <v>0</v>
      </c>
    </row>
    <row r="5692" spans="1:15" x14ac:dyDescent="0.25">
      <c r="A5692" s="30">
        <v>139</v>
      </c>
      <c r="B5692" s="31" t="s">
        <v>139</v>
      </c>
      <c r="C5692" s="31" t="s">
        <v>38</v>
      </c>
      <c r="D5692" s="31">
        <v>9</v>
      </c>
      <c r="E5692" s="31">
        <v>7</v>
      </c>
      <c r="F5692" s="32">
        <v>46054</v>
      </c>
      <c r="G5692" s="33">
        <v>20013.62</v>
      </c>
      <c r="H5692" s="31">
        <v>0</v>
      </c>
      <c r="I5692" s="31">
        <v>0</v>
      </c>
      <c r="J5692" s="33">
        <v>11888.61</v>
      </c>
      <c r="K5692" s="33">
        <v>5625.16</v>
      </c>
      <c r="L5692" s="31">
        <v>120</v>
      </c>
      <c r="M5692" s="31"/>
      <c r="N5692" s="33">
        <v>37647.39</v>
      </c>
      <c r="O5692" s="31">
        <v>0</v>
      </c>
    </row>
    <row r="5693" spans="1:15" x14ac:dyDescent="0.25">
      <c r="A5693" s="30">
        <v>14</v>
      </c>
      <c r="B5693" s="31" t="s">
        <v>24</v>
      </c>
      <c r="C5693" s="31" t="s">
        <v>15</v>
      </c>
      <c r="D5693" s="31">
        <v>6</v>
      </c>
      <c r="E5693" s="31">
        <v>4.5</v>
      </c>
      <c r="F5693" s="32">
        <v>46054</v>
      </c>
      <c r="G5693" s="33">
        <v>46756.36</v>
      </c>
      <c r="H5693" s="33">
        <v>1930</v>
      </c>
      <c r="I5693" s="33">
        <v>1711.25</v>
      </c>
      <c r="J5693" s="33">
        <v>21670.37</v>
      </c>
      <c r="K5693" s="33">
        <v>4766.1400000000003</v>
      </c>
      <c r="L5693" s="31">
        <v>66.67</v>
      </c>
      <c r="M5693" s="31"/>
      <c r="N5693" s="33">
        <v>76900.789999999994</v>
      </c>
      <c r="O5693" s="31">
        <v>-337.84</v>
      </c>
    </row>
    <row r="5694" spans="1:15" x14ac:dyDescent="0.25">
      <c r="A5694" s="30">
        <v>64</v>
      </c>
      <c r="B5694" s="31" t="s">
        <v>70</v>
      </c>
      <c r="C5694" s="31" t="s">
        <v>32</v>
      </c>
      <c r="D5694" s="31">
        <v>9</v>
      </c>
      <c r="E5694" s="31">
        <v>6</v>
      </c>
      <c r="F5694" s="32">
        <v>46054</v>
      </c>
      <c r="G5694" s="33">
        <v>121617.36</v>
      </c>
      <c r="H5694" s="33">
        <v>3575</v>
      </c>
      <c r="I5694" s="33">
        <v>2009</v>
      </c>
      <c r="J5694" s="33">
        <v>52165.9</v>
      </c>
      <c r="K5694" s="33">
        <v>5407.99</v>
      </c>
      <c r="L5694" s="31">
        <v>153.93</v>
      </c>
      <c r="M5694" s="31"/>
      <c r="N5694" s="33">
        <v>184929.18</v>
      </c>
      <c r="O5694" s="31">
        <v>-721.23</v>
      </c>
    </row>
    <row r="5695" spans="1:15" x14ac:dyDescent="0.25">
      <c r="A5695" s="30">
        <v>36</v>
      </c>
      <c r="B5695" s="31" t="s">
        <v>52</v>
      </c>
      <c r="C5695" s="31" t="s">
        <v>15</v>
      </c>
      <c r="D5695" s="31">
        <v>7</v>
      </c>
      <c r="E5695" s="31">
        <v>6</v>
      </c>
      <c r="F5695" s="32">
        <v>46054</v>
      </c>
      <c r="G5695" s="33">
        <v>63900.52</v>
      </c>
      <c r="H5695" s="33">
        <v>1280</v>
      </c>
      <c r="I5695" s="33">
        <v>5750</v>
      </c>
      <c r="J5695" s="33">
        <v>32312.69</v>
      </c>
      <c r="K5695" s="33">
        <v>4570.6000000000004</v>
      </c>
      <c r="L5695" s="31">
        <v>25</v>
      </c>
      <c r="M5695" s="31"/>
      <c r="N5695" s="33">
        <v>107838.81</v>
      </c>
      <c r="O5695" s="31">
        <v>-366.93</v>
      </c>
    </row>
    <row r="5696" spans="1:15" x14ac:dyDescent="0.25">
      <c r="A5696" s="30">
        <v>149</v>
      </c>
      <c r="B5696" s="31" t="s">
        <v>149</v>
      </c>
      <c r="C5696" s="31" t="s">
        <v>32</v>
      </c>
      <c r="D5696" s="31">
        <v>10</v>
      </c>
      <c r="E5696" s="31">
        <v>6</v>
      </c>
      <c r="F5696" s="32">
        <v>46054</v>
      </c>
      <c r="G5696" s="33">
        <v>118379.11</v>
      </c>
      <c r="H5696" s="33">
        <v>2250</v>
      </c>
      <c r="I5696" s="33">
        <v>1655.5</v>
      </c>
      <c r="J5696" s="33">
        <v>38108.36</v>
      </c>
      <c r="K5696" s="33">
        <v>8479.32</v>
      </c>
      <c r="L5696" s="31">
        <v>459.31</v>
      </c>
      <c r="M5696" s="31"/>
      <c r="N5696" s="33">
        <v>169331.6</v>
      </c>
      <c r="O5696" s="31">
        <v>-25</v>
      </c>
    </row>
    <row r="5697" spans="1:15" x14ac:dyDescent="0.25">
      <c r="A5697" s="30">
        <v>8</v>
      </c>
      <c r="B5697" s="31" t="s">
        <v>18</v>
      </c>
      <c r="C5697" s="31" t="s">
        <v>15</v>
      </c>
      <c r="D5697" s="31">
        <v>6</v>
      </c>
      <c r="E5697" s="31">
        <v>6</v>
      </c>
      <c r="F5697" s="32">
        <v>46054</v>
      </c>
      <c r="G5697" s="33">
        <v>62509.17</v>
      </c>
      <c r="H5697" s="33">
        <v>4613.3900000000003</v>
      </c>
      <c r="I5697" s="33">
        <v>1030</v>
      </c>
      <c r="J5697" s="33">
        <v>42625.26</v>
      </c>
      <c r="K5697" s="33">
        <v>4164.8999999999996</v>
      </c>
      <c r="L5697" s="31">
        <v>138.87</v>
      </c>
      <c r="M5697" s="31"/>
      <c r="N5697" s="33">
        <v>115081.59</v>
      </c>
      <c r="O5697" s="31">
        <v>-422</v>
      </c>
    </row>
    <row r="5698" spans="1:15" x14ac:dyDescent="0.25">
      <c r="A5698" s="30">
        <v>121</v>
      </c>
      <c r="B5698" s="31" t="s">
        <v>116</v>
      </c>
      <c r="C5698" s="31" t="s">
        <v>15</v>
      </c>
      <c r="D5698" s="31">
        <v>7</v>
      </c>
      <c r="E5698" s="31">
        <v>7</v>
      </c>
      <c r="F5698" s="32">
        <v>46054</v>
      </c>
      <c r="G5698" s="33">
        <v>60315.63</v>
      </c>
      <c r="H5698" s="31">
        <v>0</v>
      </c>
      <c r="I5698" s="33">
        <v>2450</v>
      </c>
      <c r="J5698" s="33">
        <v>23068.04</v>
      </c>
      <c r="K5698" s="33">
        <v>5099.49</v>
      </c>
      <c r="L5698" s="31">
        <v>140</v>
      </c>
      <c r="M5698" s="31"/>
      <c r="N5698" s="33">
        <v>91073.16</v>
      </c>
      <c r="O5698" s="31">
        <v>-400.92</v>
      </c>
    </row>
    <row r="5699" spans="1:15" x14ac:dyDescent="0.25">
      <c r="A5699" s="30">
        <v>105</v>
      </c>
      <c r="B5699" s="31" t="s">
        <v>146</v>
      </c>
      <c r="C5699" s="31" t="s">
        <v>15</v>
      </c>
      <c r="D5699" s="31">
        <v>12</v>
      </c>
      <c r="E5699" s="31">
        <v>6</v>
      </c>
      <c r="F5699" s="32">
        <v>46054</v>
      </c>
      <c r="G5699" s="33">
        <v>47693.56</v>
      </c>
      <c r="H5699" s="31">
        <v>0</v>
      </c>
      <c r="I5699" s="31">
        <v>0</v>
      </c>
      <c r="J5699" s="33">
        <v>18800.150000000001</v>
      </c>
      <c r="K5699" s="33">
        <v>4570.6899999999996</v>
      </c>
      <c r="L5699" s="31">
        <v>0</v>
      </c>
      <c r="M5699" s="31"/>
      <c r="N5699" s="33">
        <v>71064.399999999994</v>
      </c>
      <c r="O5699" s="31">
        <v>-65</v>
      </c>
    </row>
    <row r="5700" spans="1:15" x14ac:dyDescent="0.25">
      <c r="A5700" s="30">
        <v>90</v>
      </c>
      <c r="B5700" s="31" t="s">
        <v>90</v>
      </c>
      <c r="C5700" s="31" t="s">
        <v>38</v>
      </c>
      <c r="D5700" s="31">
        <v>6</v>
      </c>
      <c r="E5700" s="31">
        <v>7</v>
      </c>
      <c r="F5700" s="32">
        <v>46054</v>
      </c>
      <c r="G5700" s="33">
        <v>37904.129999999997</v>
      </c>
      <c r="H5700" s="33">
        <v>2940</v>
      </c>
      <c r="I5700" s="31">
        <v>582.48</v>
      </c>
      <c r="J5700" s="33">
        <v>16077.49</v>
      </c>
      <c r="K5700" s="33">
        <v>6720.08</v>
      </c>
      <c r="L5700" s="31">
        <v>55.5</v>
      </c>
      <c r="M5700" s="31"/>
      <c r="N5700" s="33">
        <v>64279.68</v>
      </c>
      <c r="O5700" s="31">
        <v>-58.69</v>
      </c>
    </row>
    <row r="5701" spans="1:15" x14ac:dyDescent="0.25">
      <c r="A5701" s="30">
        <v>27</v>
      </c>
      <c r="B5701" s="31" t="s">
        <v>42</v>
      </c>
      <c r="C5701" s="31" t="s">
        <v>15</v>
      </c>
      <c r="D5701" s="31">
        <v>6</v>
      </c>
      <c r="E5701" s="31">
        <v>6</v>
      </c>
      <c r="F5701" s="32">
        <v>46054</v>
      </c>
      <c r="G5701" s="33">
        <v>73073.87</v>
      </c>
      <c r="H5701" s="33">
        <v>46475</v>
      </c>
      <c r="I5701" s="31">
        <v>165</v>
      </c>
      <c r="J5701" s="33">
        <v>28741.5</v>
      </c>
      <c r="K5701" s="33">
        <v>4254</v>
      </c>
      <c r="L5701" s="31">
        <v>0</v>
      </c>
      <c r="M5701" s="31"/>
      <c r="N5701" s="33">
        <v>152709.37</v>
      </c>
      <c r="O5701" s="31">
        <v>-467.03</v>
      </c>
    </row>
    <row r="5702" spans="1:15" x14ac:dyDescent="0.25">
      <c r="A5702" s="30">
        <v>117</v>
      </c>
      <c r="B5702" s="31" t="s">
        <v>89</v>
      </c>
      <c r="C5702" s="31" t="s">
        <v>15</v>
      </c>
      <c r="D5702" s="31">
        <v>5</v>
      </c>
      <c r="E5702" s="31">
        <v>7</v>
      </c>
      <c r="F5702" s="32">
        <v>46054</v>
      </c>
      <c r="G5702" s="33">
        <v>30594.66</v>
      </c>
      <c r="H5702" s="33">
        <v>3860</v>
      </c>
      <c r="I5702" s="31">
        <v>515</v>
      </c>
      <c r="J5702" s="33">
        <v>18313.38</v>
      </c>
      <c r="K5702" s="33">
        <v>7654.8</v>
      </c>
      <c r="L5702" s="31">
        <v>477</v>
      </c>
      <c r="M5702" s="31"/>
      <c r="N5702" s="33">
        <v>61414.84</v>
      </c>
      <c r="O5702" s="31">
        <v>-90.07</v>
      </c>
    </row>
    <row r="5703" spans="1:15" x14ac:dyDescent="0.25">
      <c r="A5703" s="30">
        <v>55</v>
      </c>
      <c r="B5703" s="31" t="s">
        <v>118</v>
      </c>
      <c r="C5703" s="31" t="s">
        <v>36</v>
      </c>
      <c r="D5703" s="31">
        <v>10</v>
      </c>
      <c r="E5703" s="31">
        <v>6</v>
      </c>
      <c r="F5703" s="32">
        <v>46054</v>
      </c>
      <c r="G5703" s="33">
        <v>107350.53</v>
      </c>
      <c r="H5703" s="31">
        <v>0</v>
      </c>
      <c r="I5703" s="31">
        <v>0</v>
      </c>
      <c r="J5703" s="33">
        <v>24048.01</v>
      </c>
      <c r="K5703" s="33">
        <v>12050.22</v>
      </c>
      <c r="L5703" s="31">
        <v>408.21</v>
      </c>
      <c r="M5703" s="31"/>
      <c r="N5703" s="33">
        <v>143856.97</v>
      </c>
      <c r="O5703" s="31">
        <v>-185.7</v>
      </c>
    </row>
    <row r="5704" spans="1:15" x14ac:dyDescent="0.25">
      <c r="A5704" s="30">
        <v>146</v>
      </c>
      <c r="B5704" s="31" t="s">
        <v>119</v>
      </c>
      <c r="C5704" s="31" t="s">
        <v>15</v>
      </c>
      <c r="D5704" s="31">
        <v>8</v>
      </c>
      <c r="E5704" s="31">
        <v>6</v>
      </c>
      <c r="F5704" s="32">
        <v>46054</v>
      </c>
      <c r="G5704" s="33">
        <v>68509.539999999994</v>
      </c>
      <c r="H5704" s="31">
        <v>960</v>
      </c>
      <c r="I5704" s="31">
        <v>0</v>
      </c>
      <c r="J5704" s="33">
        <v>24095.48</v>
      </c>
      <c r="K5704" s="33">
        <v>4499</v>
      </c>
      <c r="L5704" s="31">
        <v>20</v>
      </c>
      <c r="M5704" s="31"/>
      <c r="N5704" s="33">
        <v>98084.02</v>
      </c>
      <c r="O5704" s="31">
        <v>-240</v>
      </c>
    </row>
    <row r="5705" spans="1:15" x14ac:dyDescent="0.25">
      <c r="A5705" s="30">
        <v>138</v>
      </c>
      <c r="B5705" s="31" t="s">
        <v>159</v>
      </c>
      <c r="C5705" s="31" t="s">
        <v>105</v>
      </c>
      <c r="D5705" s="31">
        <v>7</v>
      </c>
      <c r="E5705" s="31">
        <v>7</v>
      </c>
      <c r="F5705" s="32">
        <v>46054</v>
      </c>
      <c r="G5705" s="33">
        <v>29913.9</v>
      </c>
      <c r="H5705" s="31">
        <v>0</v>
      </c>
      <c r="I5705" s="31">
        <v>0</v>
      </c>
      <c r="J5705" s="33">
        <v>18449.36</v>
      </c>
      <c r="K5705" s="33">
        <v>6517.12</v>
      </c>
      <c r="L5705" s="31">
        <v>193.38</v>
      </c>
      <c r="M5705" s="31"/>
      <c r="N5705" s="33">
        <v>55073.760000000002</v>
      </c>
      <c r="O5705" s="31">
        <v>0</v>
      </c>
    </row>
    <row r="5706" spans="1:15" x14ac:dyDescent="0.25">
      <c r="A5706" s="30">
        <v>47</v>
      </c>
      <c r="B5706" s="31" t="s">
        <v>77</v>
      </c>
      <c r="C5706" s="31" t="s">
        <v>36</v>
      </c>
      <c r="D5706" s="31">
        <v>9</v>
      </c>
      <c r="E5706" s="31">
        <v>6</v>
      </c>
      <c r="F5706" s="32">
        <v>46054</v>
      </c>
      <c r="G5706" s="33">
        <v>161136.13</v>
      </c>
      <c r="H5706" s="33">
        <v>1900</v>
      </c>
      <c r="I5706" s="33">
        <v>11769.22</v>
      </c>
      <c r="J5706" s="33">
        <v>47141.33</v>
      </c>
      <c r="K5706" s="33">
        <v>18880.91</v>
      </c>
      <c r="L5706" s="33">
        <v>8896.16</v>
      </c>
      <c r="M5706" s="33"/>
      <c r="N5706" s="33">
        <v>249723.75</v>
      </c>
      <c r="O5706" s="31">
        <v>-895.61</v>
      </c>
    </row>
    <row r="5707" spans="1:15" x14ac:dyDescent="0.25">
      <c r="A5707" s="30">
        <v>59</v>
      </c>
      <c r="B5707" s="31" t="s">
        <v>144</v>
      </c>
      <c r="C5707" s="31" t="s">
        <v>15</v>
      </c>
      <c r="D5707" s="31">
        <v>8</v>
      </c>
      <c r="E5707" s="31">
        <v>7</v>
      </c>
      <c r="F5707" s="32">
        <v>46054</v>
      </c>
      <c r="G5707" s="33">
        <v>64073.9</v>
      </c>
      <c r="H5707" s="31">
        <v>0</v>
      </c>
      <c r="I5707" s="31">
        <v>385</v>
      </c>
      <c r="J5707" s="33">
        <v>20503.189999999999</v>
      </c>
      <c r="K5707" s="33">
        <v>6355.14</v>
      </c>
      <c r="L5707" s="31">
        <v>342.98</v>
      </c>
      <c r="M5707" s="31"/>
      <c r="N5707" s="33">
        <v>91660.21</v>
      </c>
      <c r="O5707" s="33">
        <v>-1032.73</v>
      </c>
    </row>
    <row r="5708" spans="1:15" x14ac:dyDescent="0.25">
      <c r="A5708" s="30">
        <v>97</v>
      </c>
      <c r="B5708" s="31" t="s">
        <v>96</v>
      </c>
      <c r="C5708" s="31" t="s">
        <v>15</v>
      </c>
      <c r="D5708" s="31">
        <v>8</v>
      </c>
      <c r="E5708" s="31">
        <v>7</v>
      </c>
      <c r="F5708" s="32">
        <v>46054</v>
      </c>
      <c r="G5708" s="33">
        <v>60782.79</v>
      </c>
      <c r="H5708" s="31">
        <v>0</v>
      </c>
      <c r="I5708" s="33">
        <v>2548</v>
      </c>
      <c r="J5708" s="33">
        <v>27690.85</v>
      </c>
      <c r="K5708" s="33">
        <v>4839.43</v>
      </c>
      <c r="L5708" s="31">
        <v>270.85000000000002</v>
      </c>
      <c r="M5708" s="31"/>
      <c r="N5708" s="33">
        <v>96131.92</v>
      </c>
      <c r="O5708" s="31">
        <v>-201.13</v>
      </c>
    </row>
    <row r="5709" spans="1:15" x14ac:dyDescent="0.25">
      <c r="A5709" s="30">
        <v>41</v>
      </c>
      <c r="B5709" s="31" t="s">
        <v>50</v>
      </c>
      <c r="C5709" s="31" t="s">
        <v>38</v>
      </c>
      <c r="D5709" s="31">
        <v>5</v>
      </c>
      <c r="E5709" s="31">
        <v>6</v>
      </c>
      <c r="F5709" s="32">
        <v>46054</v>
      </c>
      <c r="G5709" s="33">
        <v>34434.400000000001</v>
      </c>
      <c r="H5709" s="31">
        <v>0</v>
      </c>
      <c r="I5709" s="33">
        <v>1724.98</v>
      </c>
      <c r="J5709" s="33">
        <v>13846.96</v>
      </c>
      <c r="K5709" s="33">
        <v>2288.5100000000002</v>
      </c>
      <c r="L5709" s="31">
        <v>183.16</v>
      </c>
      <c r="M5709" s="31"/>
      <c r="N5709" s="33">
        <v>52478.01</v>
      </c>
      <c r="O5709" s="31">
        <v>-100</v>
      </c>
    </row>
    <row r="5710" spans="1:15" x14ac:dyDescent="0.25">
      <c r="A5710" s="30">
        <v>119</v>
      </c>
      <c r="B5710" s="31" t="s">
        <v>131</v>
      </c>
      <c r="C5710" s="31" t="s">
        <v>15</v>
      </c>
      <c r="D5710" s="31">
        <v>7</v>
      </c>
      <c r="E5710" s="31">
        <v>7</v>
      </c>
      <c r="F5710" s="32">
        <v>46054</v>
      </c>
      <c r="G5710" s="33">
        <v>72885.850000000006</v>
      </c>
      <c r="H5710" s="31">
        <v>0</v>
      </c>
      <c r="I5710" s="31">
        <v>848.5</v>
      </c>
      <c r="J5710" s="33">
        <v>33340.65</v>
      </c>
      <c r="K5710" s="33">
        <v>5281.15</v>
      </c>
      <c r="L5710" s="31">
        <v>69.25</v>
      </c>
      <c r="M5710" s="31"/>
      <c r="N5710" s="33">
        <v>112425.4</v>
      </c>
      <c r="O5710" s="31">
        <v>-507.2</v>
      </c>
    </row>
    <row r="5711" spans="1:15" x14ac:dyDescent="0.25">
      <c r="A5711" s="30">
        <v>78</v>
      </c>
      <c r="B5711" s="31" t="s">
        <v>151</v>
      </c>
      <c r="C5711" s="31" t="s">
        <v>15</v>
      </c>
      <c r="D5711" s="31">
        <v>7</v>
      </c>
      <c r="E5711" s="31">
        <v>6</v>
      </c>
      <c r="F5711" s="32">
        <v>46054</v>
      </c>
      <c r="G5711" s="33">
        <v>46858.69</v>
      </c>
      <c r="H5711" s="31">
        <v>800</v>
      </c>
      <c r="I5711" s="31">
        <v>625</v>
      </c>
      <c r="J5711" s="33">
        <v>18670.18</v>
      </c>
      <c r="K5711" s="33">
        <v>4816.55</v>
      </c>
      <c r="L5711" s="31">
        <v>369.45</v>
      </c>
      <c r="M5711" s="31"/>
      <c r="N5711" s="33">
        <v>72139.87</v>
      </c>
      <c r="O5711" s="31">
        <v>0</v>
      </c>
    </row>
    <row r="5712" spans="1:15" ht="30" x14ac:dyDescent="0.25">
      <c r="A5712" s="30">
        <v>82</v>
      </c>
      <c r="B5712" s="31" t="s">
        <v>87</v>
      </c>
      <c r="C5712" s="31" t="s">
        <v>59</v>
      </c>
      <c r="D5712" s="31">
        <v>7</v>
      </c>
      <c r="E5712" s="31">
        <v>0</v>
      </c>
      <c r="F5712" s="32">
        <v>46054</v>
      </c>
      <c r="G5712" s="33">
        <v>60999.29</v>
      </c>
      <c r="H5712" s="31">
        <v>0</v>
      </c>
      <c r="I5712" s="31">
        <v>0</v>
      </c>
      <c r="J5712" s="33">
        <v>20472.650000000001</v>
      </c>
      <c r="K5712" s="33">
        <v>7077.7</v>
      </c>
      <c r="L5712" s="31">
        <v>82</v>
      </c>
      <c r="M5712" s="31"/>
      <c r="N5712" s="33">
        <v>88631.64</v>
      </c>
      <c r="O5712" s="31">
        <v>0</v>
      </c>
    </row>
    <row r="5713" spans="1:15" x14ac:dyDescent="0.25">
      <c r="A5713" s="30">
        <v>35</v>
      </c>
      <c r="B5713" s="31" t="s">
        <v>61</v>
      </c>
      <c r="C5713" s="31" t="s">
        <v>15</v>
      </c>
      <c r="D5713" s="31">
        <v>9</v>
      </c>
      <c r="E5713" s="31">
        <v>6</v>
      </c>
      <c r="F5713" s="32">
        <v>46054</v>
      </c>
      <c r="G5713" s="33">
        <v>82483.960000000006</v>
      </c>
      <c r="H5713" s="33">
        <v>15728.63</v>
      </c>
      <c r="I5713" s="31">
        <v>0</v>
      </c>
      <c r="J5713" s="33">
        <v>37571.93</v>
      </c>
      <c r="K5713" s="33">
        <v>7990.13</v>
      </c>
      <c r="L5713" s="31">
        <v>233.39</v>
      </c>
      <c r="M5713" s="31"/>
      <c r="N5713" s="33">
        <v>144008.04</v>
      </c>
      <c r="O5713" s="31">
        <v>-172.81</v>
      </c>
    </row>
    <row r="5714" spans="1:15" x14ac:dyDescent="0.25">
      <c r="A5714" s="30">
        <v>160</v>
      </c>
      <c r="B5714" s="31" t="s">
        <v>158</v>
      </c>
      <c r="C5714" s="31" t="s">
        <v>38</v>
      </c>
      <c r="D5714" s="31">
        <v>7</v>
      </c>
      <c r="E5714" s="31">
        <v>7</v>
      </c>
      <c r="F5714" s="32">
        <v>46054</v>
      </c>
      <c r="G5714" s="33">
        <v>27719.72</v>
      </c>
      <c r="H5714" s="31">
        <v>600</v>
      </c>
      <c r="I5714" s="31">
        <v>0</v>
      </c>
      <c r="J5714" s="33">
        <v>8609.4500000000007</v>
      </c>
      <c r="K5714" s="33">
        <v>1899.48</v>
      </c>
      <c r="L5714" s="31">
        <v>0</v>
      </c>
      <c r="M5714" s="31"/>
      <c r="N5714" s="33">
        <v>38828.65</v>
      </c>
      <c r="O5714" s="31">
        <v>0</v>
      </c>
    </row>
    <row r="5715" spans="1:15" x14ac:dyDescent="0.25">
      <c r="A5715" s="30">
        <v>60</v>
      </c>
      <c r="B5715" s="31" t="s">
        <v>67</v>
      </c>
      <c r="C5715" s="31" t="s">
        <v>15</v>
      </c>
      <c r="D5715" s="31">
        <v>7</v>
      </c>
      <c r="E5715" s="31">
        <v>6</v>
      </c>
      <c r="F5715" s="32">
        <v>46054</v>
      </c>
      <c r="G5715" s="33">
        <v>91198.53</v>
      </c>
      <c r="H5715" s="33">
        <v>3390</v>
      </c>
      <c r="I5715" s="33">
        <v>2010</v>
      </c>
      <c r="J5715" s="33">
        <v>36806</v>
      </c>
      <c r="K5715" s="33">
        <v>5089</v>
      </c>
      <c r="L5715" s="31">
        <v>622.95000000000005</v>
      </c>
      <c r="M5715" s="31"/>
      <c r="N5715" s="33">
        <v>139116.48000000001</v>
      </c>
      <c r="O5715" s="31">
        <v>-695.85</v>
      </c>
    </row>
    <row r="5716" spans="1:15" x14ac:dyDescent="0.25">
      <c r="A5716" s="30">
        <v>17</v>
      </c>
      <c r="B5716" s="31" t="s">
        <v>28</v>
      </c>
      <c r="C5716" s="31" t="s">
        <v>15</v>
      </c>
      <c r="D5716" s="31">
        <v>7</v>
      </c>
      <c r="E5716" s="31">
        <v>6</v>
      </c>
      <c r="F5716" s="32">
        <v>46054</v>
      </c>
      <c r="G5716" s="33">
        <v>72898.539999999994</v>
      </c>
      <c r="H5716" s="33">
        <v>40120</v>
      </c>
      <c r="I5716" s="33">
        <v>3545</v>
      </c>
      <c r="J5716" s="33">
        <v>26709.87</v>
      </c>
      <c r="K5716" s="33">
        <v>5309.14</v>
      </c>
      <c r="L5716" s="33">
        <v>4438.83</v>
      </c>
      <c r="M5716" s="33"/>
      <c r="N5716" s="33">
        <v>153021.38</v>
      </c>
      <c r="O5716" s="33">
        <v>-1980.82</v>
      </c>
    </row>
    <row r="5717" spans="1:15" x14ac:dyDescent="0.25">
      <c r="A5717" s="30">
        <v>66</v>
      </c>
      <c r="B5717" s="31" t="s">
        <v>138</v>
      </c>
      <c r="C5717" s="31" t="s">
        <v>32</v>
      </c>
      <c r="D5717" s="31">
        <v>8</v>
      </c>
      <c r="E5717" s="31">
        <v>7</v>
      </c>
      <c r="F5717" s="32">
        <v>46054</v>
      </c>
      <c r="G5717" s="33">
        <v>85381.4</v>
      </c>
      <c r="H5717" s="33">
        <v>16238.6</v>
      </c>
      <c r="I5717" s="31">
        <v>415</v>
      </c>
      <c r="J5717" s="33">
        <v>64671.49</v>
      </c>
      <c r="K5717" s="33">
        <v>23736.66</v>
      </c>
      <c r="L5717" s="31">
        <v>301</v>
      </c>
      <c r="M5717" s="31"/>
      <c r="N5717" s="33">
        <v>190744.15</v>
      </c>
      <c r="O5717" s="31">
        <v>-194.68</v>
      </c>
    </row>
    <row r="5718" spans="1:15" x14ac:dyDescent="0.25">
      <c r="A5718" s="30">
        <v>40</v>
      </c>
      <c r="B5718" s="31" t="s">
        <v>57</v>
      </c>
      <c r="C5718" s="31" t="s">
        <v>32</v>
      </c>
      <c r="D5718" s="31">
        <v>7</v>
      </c>
      <c r="E5718" s="31">
        <v>6</v>
      </c>
      <c r="F5718" s="32">
        <v>46054</v>
      </c>
      <c r="G5718" s="33">
        <v>130077.65</v>
      </c>
      <c r="H5718" s="31">
        <v>-100</v>
      </c>
      <c r="I5718" s="31">
        <v>125</v>
      </c>
      <c r="J5718" s="33">
        <v>44076.55</v>
      </c>
      <c r="K5718" s="33">
        <v>6577.02</v>
      </c>
      <c r="L5718" s="31">
        <v>202.2</v>
      </c>
      <c r="M5718" s="31"/>
      <c r="N5718" s="33">
        <v>180958.42</v>
      </c>
      <c r="O5718" s="33">
        <v>-1103.69</v>
      </c>
    </row>
    <row r="5719" spans="1:15" x14ac:dyDescent="0.25">
      <c r="A5719" s="30">
        <v>32</v>
      </c>
      <c r="B5719" s="31" t="s">
        <v>49</v>
      </c>
      <c r="C5719" s="31" t="s">
        <v>15</v>
      </c>
      <c r="D5719" s="31">
        <v>7</v>
      </c>
      <c r="E5719" s="31">
        <v>7</v>
      </c>
      <c r="F5719" s="32">
        <v>46054</v>
      </c>
      <c r="G5719" s="33">
        <v>78524.539999999994</v>
      </c>
      <c r="H5719" s="33">
        <v>3800</v>
      </c>
      <c r="I5719" s="31">
        <v>0</v>
      </c>
      <c r="J5719" s="33">
        <v>36783.67</v>
      </c>
      <c r="K5719" s="33">
        <v>4247.0200000000004</v>
      </c>
      <c r="L5719" s="31">
        <v>207.45</v>
      </c>
      <c r="M5719" s="31"/>
      <c r="N5719" s="33">
        <v>123562.68</v>
      </c>
      <c r="O5719" s="31">
        <v>-700.34</v>
      </c>
    </row>
    <row r="5720" spans="1:15" x14ac:dyDescent="0.25">
      <c r="A5720" s="30">
        <v>44</v>
      </c>
      <c r="B5720" s="31" t="s">
        <v>84</v>
      </c>
      <c r="C5720" s="31" t="s">
        <v>15</v>
      </c>
      <c r="D5720" s="31">
        <v>7</v>
      </c>
      <c r="E5720" s="31">
        <v>6</v>
      </c>
      <c r="F5720" s="32">
        <v>46054</v>
      </c>
      <c r="G5720" s="33">
        <v>92159.71</v>
      </c>
      <c r="H5720" s="31">
        <v>325</v>
      </c>
      <c r="I5720" s="31">
        <v>0</v>
      </c>
      <c r="J5720" s="33">
        <v>31778.41</v>
      </c>
      <c r="K5720" s="33">
        <v>5202.91</v>
      </c>
      <c r="L5720" s="33">
        <v>5657.82</v>
      </c>
      <c r="M5720" s="33"/>
      <c r="N5720" s="33">
        <v>135123.85</v>
      </c>
      <c r="O5720" s="31">
        <v>-340</v>
      </c>
    </row>
    <row r="5721" spans="1:15" x14ac:dyDescent="0.25">
      <c r="A5721" s="30">
        <v>94</v>
      </c>
      <c r="B5721" s="31" t="s">
        <v>124</v>
      </c>
      <c r="C5721" s="31" t="s">
        <v>38</v>
      </c>
      <c r="D5721" s="31">
        <v>7</v>
      </c>
      <c r="E5721" s="31">
        <v>7</v>
      </c>
      <c r="F5721" s="32">
        <v>46054</v>
      </c>
      <c r="G5721" s="33">
        <v>49753.52</v>
      </c>
      <c r="H5721" s="31">
        <v>137.5</v>
      </c>
      <c r="I5721" s="33">
        <v>4173</v>
      </c>
      <c r="J5721" s="33">
        <v>18162.7</v>
      </c>
      <c r="K5721" s="33">
        <v>3065.85</v>
      </c>
      <c r="L5721" s="31">
        <v>144.94999999999999</v>
      </c>
      <c r="M5721" s="31"/>
      <c r="N5721" s="33">
        <v>75437.52</v>
      </c>
      <c r="O5721" s="31">
        <v>-538.48</v>
      </c>
    </row>
    <row r="5722" spans="1:15" x14ac:dyDescent="0.25">
      <c r="A5722" s="30">
        <v>20</v>
      </c>
      <c r="B5722" s="31" t="s">
        <v>30</v>
      </c>
      <c r="C5722" s="31" t="s">
        <v>15</v>
      </c>
      <c r="D5722" s="31">
        <v>6</v>
      </c>
      <c r="E5722" s="31">
        <v>4.5</v>
      </c>
      <c r="F5722" s="32">
        <v>46054</v>
      </c>
      <c r="G5722" s="33">
        <v>47071.62</v>
      </c>
      <c r="H5722" s="31">
        <v>780</v>
      </c>
      <c r="I5722" s="31">
        <v>550</v>
      </c>
      <c r="J5722" s="33">
        <v>19965.34</v>
      </c>
      <c r="K5722" s="33">
        <v>5285.4</v>
      </c>
      <c r="L5722" s="33">
        <v>1841.94</v>
      </c>
      <c r="M5722" s="33"/>
      <c r="N5722" s="33">
        <v>75494.3</v>
      </c>
      <c r="O5722" s="31">
        <v>-549.37</v>
      </c>
    </row>
    <row r="5723" spans="1:15" x14ac:dyDescent="0.25">
      <c r="A5723" s="30">
        <v>118</v>
      </c>
      <c r="B5723" s="31" t="s">
        <v>102</v>
      </c>
      <c r="C5723" s="31" t="s">
        <v>15</v>
      </c>
      <c r="D5723" s="31">
        <v>8</v>
      </c>
      <c r="E5723" s="31">
        <v>7</v>
      </c>
      <c r="F5723" s="32">
        <v>46054</v>
      </c>
      <c r="G5723" s="33">
        <v>71046.789999999994</v>
      </c>
      <c r="H5723" s="31">
        <v>0</v>
      </c>
      <c r="I5723" s="31">
        <v>0</v>
      </c>
      <c r="J5723" s="33">
        <v>39330.17</v>
      </c>
      <c r="K5723" s="33">
        <v>9047.98</v>
      </c>
      <c r="L5723" s="31">
        <v>4.05</v>
      </c>
      <c r="M5723" s="31"/>
      <c r="N5723" s="33">
        <v>119428.99</v>
      </c>
      <c r="O5723" s="31">
        <v>-632.66999999999996</v>
      </c>
    </row>
    <row r="5724" spans="1:15" x14ac:dyDescent="0.25">
      <c r="A5724" s="30">
        <v>22</v>
      </c>
      <c r="B5724" s="31" t="s">
        <v>34</v>
      </c>
      <c r="C5724" s="31" t="s">
        <v>15</v>
      </c>
      <c r="D5724" s="31">
        <v>6</v>
      </c>
      <c r="E5724" s="31">
        <v>4.5</v>
      </c>
      <c r="F5724" s="32">
        <v>46054</v>
      </c>
      <c r="G5724" s="33">
        <v>50717.86</v>
      </c>
      <c r="H5724" s="31">
        <v>762.5</v>
      </c>
      <c r="I5724" s="33">
        <v>1173</v>
      </c>
      <c r="J5724" s="33">
        <v>21987.43</v>
      </c>
      <c r="K5724" s="33">
        <v>3666.25</v>
      </c>
      <c r="L5724" s="31">
        <v>51.99</v>
      </c>
      <c r="M5724" s="31"/>
      <c r="N5724" s="33">
        <v>78359.03</v>
      </c>
      <c r="O5724" s="31">
        <v>-374.77</v>
      </c>
    </row>
    <row r="5725" spans="1:15" x14ac:dyDescent="0.25">
      <c r="A5725" s="30">
        <v>110</v>
      </c>
      <c r="B5725" s="31" t="s">
        <v>148</v>
      </c>
      <c r="C5725" s="31" t="s">
        <v>38</v>
      </c>
      <c r="D5725" s="31">
        <v>7</v>
      </c>
      <c r="E5725" s="31">
        <v>7</v>
      </c>
      <c r="F5725" s="32">
        <v>46054</v>
      </c>
      <c r="G5725" s="33">
        <v>55635.22</v>
      </c>
      <c r="H5725" s="33">
        <v>4567</v>
      </c>
      <c r="I5725" s="31">
        <v>0</v>
      </c>
      <c r="J5725" s="33">
        <v>22199.95</v>
      </c>
      <c r="K5725" s="33">
        <v>20287.02</v>
      </c>
      <c r="L5725" s="31">
        <v>189.99</v>
      </c>
      <c r="M5725" s="31"/>
      <c r="N5725" s="33">
        <v>102879.18</v>
      </c>
      <c r="O5725" s="31">
        <v>-19.190000000000001</v>
      </c>
    </row>
    <row r="5726" spans="1:15" x14ac:dyDescent="0.25">
      <c r="A5726" s="30">
        <v>53</v>
      </c>
      <c r="B5726" s="31" t="s">
        <v>66</v>
      </c>
      <c r="C5726" s="31" t="s">
        <v>36</v>
      </c>
      <c r="D5726" s="31">
        <v>6</v>
      </c>
      <c r="E5726" s="31">
        <v>6</v>
      </c>
      <c r="F5726" s="32">
        <v>46054</v>
      </c>
      <c r="G5726" s="33">
        <v>65863.56</v>
      </c>
      <c r="H5726" s="33">
        <v>3225</v>
      </c>
      <c r="I5726" s="31">
        <v>235</v>
      </c>
      <c r="J5726" s="33">
        <v>26039.01</v>
      </c>
      <c r="K5726" s="33">
        <v>7908.43</v>
      </c>
      <c r="L5726" s="31">
        <v>0</v>
      </c>
      <c r="M5726" s="31"/>
      <c r="N5726" s="33">
        <v>103271</v>
      </c>
      <c r="O5726" s="31">
        <v>-308.11</v>
      </c>
    </row>
    <row r="5727" spans="1:15" x14ac:dyDescent="0.25">
      <c r="A5727" s="30">
        <v>150</v>
      </c>
      <c r="B5727" s="31" t="s">
        <v>153</v>
      </c>
      <c r="C5727" s="31" t="s">
        <v>15</v>
      </c>
      <c r="D5727" s="31">
        <v>8</v>
      </c>
      <c r="E5727" s="31">
        <v>7</v>
      </c>
      <c r="F5727" s="32">
        <v>46054</v>
      </c>
      <c r="G5727" s="33">
        <v>65732.5</v>
      </c>
      <c r="H5727" s="31">
        <v>0</v>
      </c>
      <c r="I5727" s="31">
        <v>100</v>
      </c>
      <c r="J5727" s="33">
        <v>23761.73</v>
      </c>
      <c r="K5727" s="33">
        <v>12895.86</v>
      </c>
      <c r="L5727" s="31">
        <v>215</v>
      </c>
      <c r="M5727" s="31"/>
      <c r="N5727" s="33">
        <v>102705.09</v>
      </c>
      <c r="O5727" s="31">
        <v>-50</v>
      </c>
    </row>
    <row r="5728" spans="1:15" ht="30" x14ac:dyDescent="0.25">
      <c r="A5728" s="30">
        <v>109</v>
      </c>
      <c r="B5728" s="31" t="s">
        <v>99</v>
      </c>
      <c r="C5728" s="31" t="s">
        <v>20</v>
      </c>
      <c r="D5728" s="31">
        <v>7</v>
      </c>
      <c r="E5728" s="31">
        <v>6</v>
      </c>
      <c r="F5728" s="32">
        <v>46054</v>
      </c>
      <c r="G5728" s="33">
        <v>53354.42</v>
      </c>
      <c r="H5728" s="33">
        <v>1855</v>
      </c>
      <c r="I5728" s="31">
        <v>580</v>
      </c>
      <c r="J5728" s="33">
        <v>21933.16</v>
      </c>
      <c r="K5728" s="33">
        <v>3071.3</v>
      </c>
      <c r="L5728" s="31">
        <v>53.9</v>
      </c>
      <c r="M5728" s="31"/>
      <c r="N5728" s="33">
        <v>80847.78</v>
      </c>
      <c r="O5728" s="31">
        <v>-286.49</v>
      </c>
    </row>
    <row r="5729" spans="1:15" x14ac:dyDescent="0.25">
      <c r="A5729" s="30">
        <v>21</v>
      </c>
      <c r="B5729" s="31" t="s">
        <v>33</v>
      </c>
      <c r="C5729" s="31" t="s">
        <v>15</v>
      </c>
      <c r="D5729" s="31">
        <v>6</v>
      </c>
      <c r="E5729" s="31">
        <v>6</v>
      </c>
      <c r="F5729" s="32">
        <v>46054</v>
      </c>
      <c r="G5729" s="33">
        <v>81749.990000000005</v>
      </c>
      <c r="H5729" s="31">
        <v>0</v>
      </c>
      <c r="I5729" s="33">
        <v>1190</v>
      </c>
      <c r="J5729" s="33">
        <v>33931.370000000003</v>
      </c>
      <c r="K5729" s="33">
        <v>5435.16</v>
      </c>
      <c r="L5729" s="33">
        <v>1854.4</v>
      </c>
      <c r="M5729" s="33"/>
      <c r="N5729" s="33">
        <v>124160.92</v>
      </c>
      <c r="O5729" s="33">
        <v>-1214.95</v>
      </c>
    </row>
    <row r="5730" spans="1:15" x14ac:dyDescent="0.25">
      <c r="A5730" s="30">
        <v>79</v>
      </c>
      <c r="B5730" s="31" t="s">
        <v>123</v>
      </c>
      <c r="C5730" s="31" t="s">
        <v>38</v>
      </c>
      <c r="D5730" s="31">
        <v>7</v>
      </c>
      <c r="E5730" s="31">
        <v>7</v>
      </c>
      <c r="F5730" s="32">
        <v>46054</v>
      </c>
      <c r="G5730" s="33">
        <v>80033.25</v>
      </c>
      <c r="H5730" s="31">
        <v>0</v>
      </c>
      <c r="I5730" s="33">
        <v>3141</v>
      </c>
      <c r="J5730" s="33">
        <v>24186.2</v>
      </c>
      <c r="K5730" s="33">
        <v>7660.33</v>
      </c>
      <c r="L5730" s="31">
        <v>445.62</v>
      </c>
      <c r="M5730" s="31"/>
      <c r="N5730" s="33">
        <v>115466.4</v>
      </c>
      <c r="O5730" s="31">
        <v>-318.42</v>
      </c>
    </row>
    <row r="5731" spans="1:15" x14ac:dyDescent="0.25">
      <c r="A5731" s="30">
        <v>901</v>
      </c>
      <c r="B5731" s="31" t="s">
        <v>141</v>
      </c>
      <c r="C5731" s="31" t="s">
        <v>36</v>
      </c>
      <c r="D5731" s="31">
        <v>10</v>
      </c>
      <c r="E5731" s="31">
        <v>0</v>
      </c>
      <c r="F5731" s="32">
        <v>46054</v>
      </c>
      <c r="G5731" s="33">
        <v>111902.96</v>
      </c>
      <c r="H5731" s="31">
        <v>0</v>
      </c>
      <c r="I5731" s="31">
        <v>560.89</v>
      </c>
      <c r="J5731" s="33">
        <v>37275.410000000003</v>
      </c>
      <c r="K5731" s="33">
        <v>11692.51</v>
      </c>
      <c r="L5731" s="31">
        <v>138</v>
      </c>
      <c r="M5731" s="31"/>
      <c r="N5731" s="33">
        <v>161569.76999999999</v>
      </c>
      <c r="O5731" s="31">
        <v>0</v>
      </c>
    </row>
    <row r="5732" spans="1:15" x14ac:dyDescent="0.25">
      <c r="A5732" s="30">
        <v>72</v>
      </c>
      <c r="B5732" s="31" t="s">
        <v>71</v>
      </c>
      <c r="C5732" s="31" t="s">
        <v>32</v>
      </c>
      <c r="D5732" s="31">
        <v>8</v>
      </c>
      <c r="E5732" s="31">
        <v>6</v>
      </c>
      <c r="F5732" s="32">
        <v>46054</v>
      </c>
      <c r="G5732" s="33">
        <v>92776.7</v>
      </c>
      <c r="H5732" s="31">
        <v>0</v>
      </c>
      <c r="I5732" s="33">
        <v>2924</v>
      </c>
      <c r="J5732" s="33">
        <v>28484.75</v>
      </c>
      <c r="K5732" s="33">
        <v>5440</v>
      </c>
      <c r="L5732" s="31">
        <v>105</v>
      </c>
      <c r="M5732" s="31"/>
      <c r="N5732" s="33">
        <v>129730.45</v>
      </c>
      <c r="O5732" s="31">
        <v>-380</v>
      </c>
    </row>
    <row r="5733" spans="1:15" x14ac:dyDescent="0.25">
      <c r="A5733" s="30">
        <v>70</v>
      </c>
      <c r="B5733" s="31" t="s">
        <v>69</v>
      </c>
      <c r="C5733" s="31" t="s">
        <v>15</v>
      </c>
      <c r="D5733" s="31">
        <v>8</v>
      </c>
      <c r="E5733" s="31">
        <v>6</v>
      </c>
      <c r="F5733" s="32">
        <v>46054</v>
      </c>
      <c r="G5733" s="33">
        <v>74905.38</v>
      </c>
      <c r="H5733" s="33">
        <v>3129</v>
      </c>
      <c r="I5733" s="31">
        <v>195</v>
      </c>
      <c r="J5733" s="33">
        <v>19821.099999999999</v>
      </c>
      <c r="K5733" s="33">
        <v>3521.52</v>
      </c>
      <c r="L5733" s="31">
        <v>39.979999999999997</v>
      </c>
      <c r="M5733" s="31"/>
      <c r="N5733" s="33">
        <v>101611.98</v>
      </c>
      <c r="O5733" s="31">
        <v>-503.01</v>
      </c>
    </row>
    <row r="5734" spans="1:15" x14ac:dyDescent="0.25">
      <c r="A5734" s="30">
        <v>73</v>
      </c>
      <c r="B5734" s="31" t="s">
        <v>112</v>
      </c>
      <c r="C5734" s="31" t="s">
        <v>38</v>
      </c>
      <c r="D5734" s="31">
        <v>7</v>
      </c>
      <c r="E5734" s="31">
        <v>7</v>
      </c>
      <c r="F5734" s="32">
        <v>46054</v>
      </c>
      <c r="G5734" s="33">
        <v>46376.13</v>
      </c>
      <c r="H5734" s="31">
        <v>0</v>
      </c>
      <c r="I5734" s="31">
        <v>275</v>
      </c>
      <c r="J5734" s="33">
        <v>19334.47</v>
      </c>
      <c r="K5734" s="33">
        <v>9293.34</v>
      </c>
      <c r="L5734" s="31">
        <v>93.25</v>
      </c>
      <c r="M5734" s="31"/>
      <c r="N5734" s="33">
        <v>75372.19</v>
      </c>
      <c r="O5734" s="31">
        <v>0</v>
      </c>
    </row>
    <row r="5735" spans="1:15" x14ac:dyDescent="0.25">
      <c r="A5735" s="30">
        <v>7</v>
      </c>
      <c r="B5735" s="31" t="s">
        <v>17</v>
      </c>
      <c r="C5735" s="31" t="s">
        <v>15</v>
      </c>
      <c r="D5735" s="31">
        <v>6</v>
      </c>
      <c r="E5735" s="31">
        <v>6</v>
      </c>
      <c r="F5735" s="32">
        <v>46054</v>
      </c>
      <c r="G5735" s="33">
        <v>66752.66</v>
      </c>
      <c r="H5735" s="31">
        <v>300</v>
      </c>
      <c r="I5735" s="31">
        <v>0</v>
      </c>
      <c r="J5735" s="33">
        <v>19505.3</v>
      </c>
      <c r="K5735" s="33">
        <v>4017.5</v>
      </c>
      <c r="L5735" s="31">
        <v>4.99</v>
      </c>
      <c r="M5735" s="31"/>
      <c r="N5735" s="33">
        <v>90580.45</v>
      </c>
      <c r="O5735" s="31">
        <v>-292.86</v>
      </c>
    </row>
    <row r="5736" spans="1:15" x14ac:dyDescent="0.25">
      <c r="A5736" s="30">
        <v>133</v>
      </c>
      <c r="B5736" s="31" t="s">
        <v>135</v>
      </c>
      <c r="C5736" s="31" t="s">
        <v>32</v>
      </c>
      <c r="D5736" s="31">
        <v>7</v>
      </c>
      <c r="E5736" s="31">
        <v>7</v>
      </c>
      <c r="F5736" s="32">
        <v>46054</v>
      </c>
      <c r="G5736" s="33">
        <v>113393.1</v>
      </c>
      <c r="H5736" s="33">
        <v>3260</v>
      </c>
      <c r="I5736" s="33">
        <v>5093</v>
      </c>
      <c r="J5736" s="33">
        <v>32597.759999999998</v>
      </c>
      <c r="K5736" s="33">
        <v>11398.62</v>
      </c>
      <c r="L5736" s="33">
        <v>1737.98</v>
      </c>
      <c r="M5736" s="33"/>
      <c r="N5736" s="33">
        <v>167480.46</v>
      </c>
      <c r="O5736" s="31">
        <v>-240</v>
      </c>
    </row>
    <row r="5737" spans="1:15" ht="30" x14ac:dyDescent="0.25">
      <c r="A5737" s="30">
        <v>95</v>
      </c>
      <c r="B5737" s="31" t="s">
        <v>98</v>
      </c>
      <c r="C5737" s="31" t="s">
        <v>59</v>
      </c>
      <c r="D5737" s="31">
        <v>7</v>
      </c>
      <c r="E5737" s="31">
        <v>7</v>
      </c>
      <c r="F5737" s="32">
        <v>46054</v>
      </c>
      <c r="G5737" s="33">
        <v>68805.13</v>
      </c>
      <c r="H5737" s="31">
        <v>984</v>
      </c>
      <c r="I5737" s="31">
        <v>297</v>
      </c>
      <c r="J5737" s="33">
        <v>23918.799999999999</v>
      </c>
      <c r="K5737" s="33">
        <v>6665.6</v>
      </c>
      <c r="L5737" s="31">
        <v>714.5</v>
      </c>
      <c r="M5737" s="31"/>
      <c r="N5737" s="33">
        <v>101385.03</v>
      </c>
      <c r="O5737" s="31">
        <v>-343.99</v>
      </c>
    </row>
    <row r="5738" spans="1:15" x14ac:dyDescent="0.25">
      <c r="A5738" s="30">
        <v>63</v>
      </c>
      <c r="B5738" s="31" t="s">
        <v>56</v>
      </c>
      <c r="C5738" s="31" t="s">
        <v>15</v>
      </c>
      <c r="D5738" s="31">
        <v>8</v>
      </c>
      <c r="E5738" s="31">
        <v>6</v>
      </c>
      <c r="F5738" s="32">
        <v>46054</v>
      </c>
      <c r="G5738" s="33">
        <v>101849.15</v>
      </c>
      <c r="H5738" s="33">
        <v>1200</v>
      </c>
      <c r="I5738" s="33">
        <v>1776.09</v>
      </c>
      <c r="J5738" s="33">
        <v>38261.300000000003</v>
      </c>
      <c r="K5738" s="33">
        <v>4492.1899999999996</v>
      </c>
      <c r="L5738" s="33">
        <v>4056.46</v>
      </c>
      <c r="M5738" s="33"/>
      <c r="N5738" s="33">
        <v>151635.19</v>
      </c>
      <c r="O5738" s="31">
        <v>-909.89</v>
      </c>
    </row>
    <row r="5739" spans="1:15" x14ac:dyDescent="0.25">
      <c r="A5739" s="30">
        <v>13</v>
      </c>
      <c r="B5739" s="31" t="s">
        <v>25</v>
      </c>
      <c r="C5739" s="31" t="s">
        <v>15</v>
      </c>
      <c r="D5739" s="31">
        <v>6</v>
      </c>
      <c r="E5739" s="31">
        <v>6</v>
      </c>
      <c r="F5739" s="32">
        <v>46054</v>
      </c>
      <c r="G5739" s="33">
        <v>74095.34</v>
      </c>
      <c r="H5739" s="33">
        <v>2027</v>
      </c>
      <c r="I5739" s="31">
        <v>650</v>
      </c>
      <c r="J5739" s="33">
        <v>27944.2</v>
      </c>
      <c r="K5739" s="33">
        <v>4273.2700000000004</v>
      </c>
      <c r="L5739" s="31">
        <v>171</v>
      </c>
      <c r="M5739" s="31"/>
      <c r="N5739" s="33">
        <v>109160.81</v>
      </c>
      <c r="O5739" s="31">
        <v>-897.49</v>
      </c>
    </row>
    <row r="5740" spans="1:15" x14ac:dyDescent="0.25">
      <c r="A5740" s="30">
        <v>62</v>
      </c>
      <c r="B5740" s="31" t="s">
        <v>63</v>
      </c>
      <c r="C5740" s="31" t="s">
        <v>15</v>
      </c>
      <c r="D5740" s="31">
        <v>9</v>
      </c>
      <c r="E5740" s="31">
        <v>6</v>
      </c>
      <c r="F5740" s="32">
        <v>46054</v>
      </c>
      <c r="G5740" s="33">
        <v>75144.399999999994</v>
      </c>
      <c r="H5740" s="31">
        <v>0</v>
      </c>
      <c r="I5740" s="33">
        <v>1800</v>
      </c>
      <c r="J5740" s="33">
        <v>25648.07</v>
      </c>
      <c r="K5740" s="33">
        <v>4381.49</v>
      </c>
      <c r="L5740" s="31">
        <v>304.77</v>
      </c>
      <c r="M5740" s="31"/>
      <c r="N5740" s="33">
        <v>107278.73</v>
      </c>
      <c r="O5740" s="31">
        <v>-310.35000000000002</v>
      </c>
    </row>
    <row r="5741" spans="1:15" x14ac:dyDescent="0.25">
      <c r="A5741" s="30">
        <v>113</v>
      </c>
      <c r="B5741" s="31" t="s">
        <v>109</v>
      </c>
      <c r="C5741" s="31" t="s">
        <v>32</v>
      </c>
      <c r="D5741" s="31">
        <v>6</v>
      </c>
      <c r="E5741" s="31">
        <v>7</v>
      </c>
      <c r="F5741" s="32">
        <v>46054</v>
      </c>
      <c r="G5741" s="33">
        <v>81581.399999999994</v>
      </c>
      <c r="H5741" s="33">
        <v>1542.5</v>
      </c>
      <c r="I5741" s="33">
        <v>1182</v>
      </c>
      <c r="J5741" s="33">
        <v>35069.230000000003</v>
      </c>
      <c r="K5741" s="33">
        <v>9789.9599999999991</v>
      </c>
      <c r="L5741" s="31">
        <v>155.65</v>
      </c>
      <c r="M5741" s="31"/>
      <c r="N5741" s="33">
        <v>129320.74</v>
      </c>
      <c r="O5741" s="31">
        <v>-847.29</v>
      </c>
    </row>
    <row r="5742" spans="1:15" x14ac:dyDescent="0.25">
      <c r="A5742" s="30">
        <v>143</v>
      </c>
      <c r="B5742" s="31" t="s">
        <v>132</v>
      </c>
      <c r="C5742" s="31" t="s">
        <v>32</v>
      </c>
      <c r="D5742" s="31">
        <v>8</v>
      </c>
      <c r="E5742" s="31">
        <v>7</v>
      </c>
      <c r="F5742" s="32">
        <v>46054</v>
      </c>
      <c r="G5742" s="33">
        <v>159650.46</v>
      </c>
      <c r="H5742" s="33">
        <v>1385</v>
      </c>
      <c r="I5742" s="31">
        <v>60</v>
      </c>
      <c r="J5742" s="33">
        <v>48849.62</v>
      </c>
      <c r="K5742" s="33">
        <v>11445.16</v>
      </c>
      <c r="L5742" s="31">
        <v>579.37</v>
      </c>
      <c r="M5742" s="31"/>
      <c r="N5742" s="33">
        <v>221969.61</v>
      </c>
      <c r="O5742" s="31">
        <v>-655.43</v>
      </c>
    </row>
    <row r="5743" spans="1:15" ht="30" x14ac:dyDescent="0.25">
      <c r="A5743" s="30">
        <v>159</v>
      </c>
      <c r="B5743" s="31" t="s">
        <v>152</v>
      </c>
      <c r="C5743" s="31" t="s">
        <v>59</v>
      </c>
      <c r="D5743" s="31">
        <v>7</v>
      </c>
      <c r="E5743" s="31">
        <v>7</v>
      </c>
      <c r="F5743" s="32">
        <v>46054</v>
      </c>
      <c r="G5743" s="33">
        <v>74257.14</v>
      </c>
      <c r="H5743" s="33">
        <v>1400</v>
      </c>
      <c r="I5743" s="31">
        <v>0</v>
      </c>
      <c r="J5743" s="33">
        <v>36157.39</v>
      </c>
      <c r="K5743" s="33">
        <v>10951.47</v>
      </c>
      <c r="L5743" s="31">
        <v>233.5</v>
      </c>
      <c r="M5743" s="31"/>
      <c r="N5743" s="33">
        <v>122999.5</v>
      </c>
      <c r="O5743" s="31">
        <v>-265</v>
      </c>
    </row>
    <row r="5744" spans="1:15" x14ac:dyDescent="0.25">
      <c r="A5744" s="30">
        <v>100</v>
      </c>
      <c r="B5744" s="31" t="s">
        <v>103</v>
      </c>
      <c r="C5744" s="31" t="s">
        <v>15</v>
      </c>
      <c r="D5744" s="31">
        <v>8</v>
      </c>
      <c r="E5744" s="31">
        <v>6</v>
      </c>
      <c r="F5744" s="32">
        <v>46054</v>
      </c>
      <c r="G5744" s="33">
        <v>59123.01</v>
      </c>
      <c r="H5744" s="31">
        <v>0</v>
      </c>
      <c r="I5744" s="31">
        <v>0</v>
      </c>
      <c r="J5744" s="33">
        <v>24887.63</v>
      </c>
      <c r="K5744" s="33">
        <v>4495.8599999999997</v>
      </c>
      <c r="L5744" s="31">
        <v>62.2</v>
      </c>
      <c r="M5744" s="31"/>
      <c r="N5744" s="33">
        <v>88568.7</v>
      </c>
      <c r="O5744" s="31">
        <v>-276.08</v>
      </c>
    </row>
    <row r="5745" spans="1:15" x14ac:dyDescent="0.25">
      <c r="A5745" s="30">
        <v>128</v>
      </c>
      <c r="B5745" s="31" t="s">
        <v>111</v>
      </c>
      <c r="C5745" s="31" t="s">
        <v>15</v>
      </c>
      <c r="D5745" s="31">
        <v>7</v>
      </c>
      <c r="E5745" s="31">
        <v>6</v>
      </c>
      <c r="F5745" s="32">
        <v>46054</v>
      </c>
      <c r="G5745" s="33">
        <v>79955.75</v>
      </c>
      <c r="H5745" s="33">
        <v>1330</v>
      </c>
      <c r="I5745" s="31">
        <v>0</v>
      </c>
      <c r="J5745" s="33">
        <v>29828.55</v>
      </c>
      <c r="K5745" s="33">
        <v>6603.76</v>
      </c>
      <c r="L5745" s="31">
        <v>64.97</v>
      </c>
      <c r="M5745" s="31"/>
      <c r="N5745" s="33">
        <v>117783.03</v>
      </c>
      <c r="O5745" s="31">
        <v>-441.66</v>
      </c>
    </row>
    <row r="5746" spans="1:15" x14ac:dyDescent="0.25">
      <c r="A5746" s="30">
        <v>108</v>
      </c>
      <c r="B5746" s="31" t="s">
        <v>97</v>
      </c>
      <c r="C5746" s="31" t="s">
        <v>15</v>
      </c>
      <c r="D5746" s="31">
        <v>9</v>
      </c>
      <c r="E5746" s="31">
        <v>4.5</v>
      </c>
      <c r="F5746" s="32">
        <v>46054</v>
      </c>
      <c r="G5746" s="33">
        <v>71420.83</v>
      </c>
      <c r="H5746" s="33">
        <v>4695</v>
      </c>
      <c r="I5746" s="33">
        <v>1218.75</v>
      </c>
      <c r="J5746" s="33">
        <v>26672.58</v>
      </c>
      <c r="K5746" s="33">
        <v>7320.26</v>
      </c>
      <c r="L5746" s="31">
        <v>21</v>
      </c>
      <c r="M5746" s="31"/>
      <c r="N5746" s="33">
        <v>111348.42</v>
      </c>
      <c r="O5746" s="31">
        <v>-329.82</v>
      </c>
    </row>
    <row r="5747" spans="1:15" x14ac:dyDescent="0.25">
      <c r="A5747" s="30">
        <v>11</v>
      </c>
      <c r="B5747" s="31" t="s">
        <v>22</v>
      </c>
      <c r="C5747" s="31" t="s">
        <v>15</v>
      </c>
      <c r="D5747" s="31">
        <v>6</v>
      </c>
      <c r="E5747" s="31">
        <v>6</v>
      </c>
      <c r="F5747" s="32">
        <v>46054</v>
      </c>
      <c r="G5747" s="33">
        <v>84841.55</v>
      </c>
      <c r="H5747" s="33">
        <v>17916</v>
      </c>
      <c r="I5747" s="33">
        <v>2300</v>
      </c>
      <c r="J5747" s="33">
        <v>30271.53</v>
      </c>
      <c r="K5747" s="33">
        <v>4478.47</v>
      </c>
      <c r="L5747" s="33">
        <v>1074.72</v>
      </c>
      <c r="M5747" s="33"/>
      <c r="N5747" s="33">
        <v>140882.26999999999</v>
      </c>
      <c r="O5747" s="31">
        <v>-629.96</v>
      </c>
    </row>
    <row r="5748" spans="1:15" x14ac:dyDescent="0.25">
      <c r="A5748" s="30">
        <v>26</v>
      </c>
      <c r="B5748" s="31" t="s">
        <v>41</v>
      </c>
      <c r="C5748" s="31" t="s">
        <v>15</v>
      </c>
      <c r="D5748" s="31">
        <v>8</v>
      </c>
      <c r="E5748" s="31">
        <v>6</v>
      </c>
      <c r="F5748" s="32">
        <v>46054</v>
      </c>
      <c r="G5748" s="33">
        <v>74139.37</v>
      </c>
      <c r="H5748" s="33">
        <v>1185</v>
      </c>
      <c r="I5748" s="31">
        <v>0</v>
      </c>
      <c r="J5748" s="33">
        <v>23337.56</v>
      </c>
      <c r="K5748" s="33">
        <v>3607.9</v>
      </c>
      <c r="L5748" s="31">
        <v>975.27</v>
      </c>
      <c r="M5748" s="31"/>
      <c r="N5748" s="33">
        <v>103245.1</v>
      </c>
      <c r="O5748" s="31">
        <v>-100</v>
      </c>
    </row>
    <row r="5749" spans="1:15" ht="30" x14ac:dyDescent="0.25">
      <c r="A5749" s="30">
        <v>9</v>
      </c>
      <c r="B5749" s="31" t="s">
        <v>19</v>
      </c>
      <c r="C5749" s="31" t="s">
        <v>20</v>
      </c>
      <c r="D5749" s="31">
        <v>5</v>
      </c>
      <c r="E5749" s="31">
        <v>6</v>
      </c>
      <c r="F5749" s="32">
        <v>46054</v>
      </c>
      <c r="G5749" s="33">
        <v>42583.07</v>
      </c>
      <c r="H5749" s="31">
        <v>0</v>
      </c>
      <c r="I5749" s="31">
        <v>0</v>
      </c>
      <c r="J5749" s="33">
        <v>22104.78</v>
      </c>
      <c r="K5749" s="33">
        <v>2243.25</v>
      </c>
      <c r="L5749" s="31">
        <v>59.99</v>
      </c>
      <c r="M5749" s="31"/>
      <c r="N5749" s="33">
        <v>66991.09</v>
      </c>
      <c r="O5749" s="31">
        <v>0</v>
      </c>
    </row>
    <row r="5750" spans="1:15" x14ac:dyDescent="0.25">
      <c r="A5750" s="30">
        <v>6</v>
      </c>
      <c r="B5750" s="31" t="s">
        <v>16</v>
      </c>
      <c r="C5750" s="31" t="s">
        <v>15</v>
      </c>
      <c r="D5750" s="31">
        <v>6</v>
      </c>
      <c r="E5750" s="31">
        <v>6</v>
      </c>
      <c r="F5750" s="32">
        <v>46054</v>
      </c>
      <c r="G5750" s="33">
        <v>71762.7</v>
      </c>
      <c r="H5750" s="33">
        <v>24045</v>
      </c>
      <c r="I5750" s="31">
        <v>170</v>
      </c>
      <c r="J5750" s="33">
        <v>25225</v>
      </c>
      <c r="K5750" s="33">
        <v>5410.5</v>
      </c>
      <c r="L5750" s="31">
        <v>443.84</v>
      </c>
      <c r="M5750" s="31"/>
      <c r="N5750" s="33">
        <v>127057.04</v>
      </c>
      <c r="O5750" s="33">
        <v>-1145.48</v>
      </c>
    </row>
    <row r="5751" spans="1:15" x14ac:dyDescent="0.25">
      <c r="A5751" s="30">
        <v>126</v>
      </c>
      <c r="B5751" s="31" t="s">
        <v>106</v>
      </c>
      <c r="C5751" s="31" t="s">
        <v>15</v>
      </c>
      <c r="D5751" s="31">
        <v>8</v>
      </c>
      <c r="E5751" s="31">
        <v>6</v>
      </c>
      <c r="F5751" s="32">
        <v>46054</v>
      </c>
      <c r="G5751" s="33">
        <v>96728.53</v>
      </c>
      <c r="H5751" s="33">
        <v>38132</v>
      </c>
      <c r="I5751" s="31">
        <v>475</v>
      </c>
      <c r="J5751" s="33">
        <v>43925.5</v>
      </c>
      <c r="K5751" s="33">
        <v>9399.94</v>
      </c>
      <c r="L5751" s="31">
        <v>401.79</v>
      </c>
      <c r="M5751" s="31"/>
      <c r="N5751" s="33">
        <v>189062.76</v>
      </c>
      <c r="O5751" s="33">
        <v>-1210.21</v>
      </c>
    </row>
    <row r="5752" spans="1:15" ht="30" x14ac:dyDescent="0.25">
      <c r="A5752" s="30">
        <v>31</v>
      </c>
      <c r="B5752" s="31" t="s">
        <v>45</v>
      </c>
      <c r="C5752" s="31" t="s">
        <v>20</v>
      </c>
      <c r="D5752" s="31">
        <v>7</v>
      </c>
      <c r="E5752" s="31">
        <v>6</v>
      </c>
      <c r="F5752" s="32">
        <v>46054</v>
      </c>
      <c r="G5752" s="33">
        <v>49202.5</v>
      </c>
      <c r="H5752" s="33">
        <v>5132.01</v>
      </c>
      <c r="I5752" s="31">
        <v>0</v>
      </c>
      <c r="J5752" s="33">
        <v>35172.699999999997</v>
      </c>
      <c r="K5752" s="33">
        <v>5399.58</v>
      </c>
      <c r="L5752" s="31">
        <v>132.4</v>
      </c>
      <c r="M5752" s="31"/>
      <c r="N5752" s="33">
        <v>95039.19</v>
      </c>
      <c r="O5752" s="31">
        <v>0</v>
      </c>
    </row>
    <row r="5753" spans="1:15" x14ac:dyDescent="0.25">
      <c r="A5753" s="30">
        <v>164</v>
      </c>
      <c r="B5753" s="31" t="s">
        <v>150</v>
      </c>
      <c r="C5753" s="31" t="s">
        <v>38</v>
      </c>
      <c r="D5753" s="31">
        <v>7</v>
      </c>
      <c r="E5753" s="31">
        <v>7</v>
      </c>
      <c r="F5753" s="32">
        <v>46054</v>
      </c>
      <c r="G5753" s="33">
        <v>41512.33</v>
      </c>
      <c r="H5753" s="31">
        <v>0</v>
      </c>
      <c r="I5753" s="31">
        <v>0</v>
      </c>
      <c r="J5753" s="33">
        <v>14872.69</v>
      </c>
      <c r="K5753" s="33">
        <v>2271.7800000000002</v>
      </c>
      <c r="L5753" s="31">
        <v>0</v>
      </c>
      <c r="M5753" s="31"/>
      <c r="N5753" s="33">
        <v>58656.800000000003</v>
      </c>
      <c r="O5753" s="31">
        <v>-100</v>
      </c>
    </row>
    <row r="5754" spans="1:15" x14ac:dyDescent="0.25">
      <c r="A5754" s="30">
        <v>125</v>
      </c>
      <c r="B5754" s="31" t="s">
        <v>137</v>
      </c>
      <c r="C5754" s="31" t="s">
        <v>15</v>
      </c>
      <c r="D5754" s="31">
        <v>6</v>
      </c>
      <c r="E5754" s="31">
        <v>7</v>
      </c>
      <c r="F5754" s="32">
        <v>46054</v>
      </c>
      <c r="G5754" s="33">
        <v>44872.01</v>
      </c>
      <c r="H5754" s="33">
        <v>20399</v>
      </c>
      <c r="I5754" s="31">
        <v>0</v>
      </c>
      <c r="J5754" s="33">
        <v>22372.720000000001</v>
      </c>
      <c r="K5754" s="33">
        <v>4680</v>
      </c>
      <c r="L5754" s="31">
        <v>271</v>
      </c>
      <c r="M5754" s="31"/>
      <c r="N5754" s="33">
        <v>92594.73</v>
      </c>
      <c r="O5754" s="31">
        <v>-502.04</v>
      </c>
    </row>
    <row r="5755" spans="1:15" x14ac:dyDescent="0.25">
      <c r="A5755" s="30">
        <v>4</v>
      </c>
      <c r="B5755" s="31" t="s">
        <v>37</v>
      </c>
      <c r="C5755" s="31" t="s">
        <v>38</v>
      </c>
      <c r="D5755" s="31">
        <v>5</v>
      </c>
      <c r="E5755" s="31">
        <v>6</v>
      </c>
      <c r="F5755" s="32">
        <v>46054</v>
      </c>
      <c r="G5755" s="33">
        <v>22483.95</v>
      </c>
      <c r="H5755" s="33">
        <v>6345</v>
      </c>
      <c r="I5755" s="31">
        <v>0</v>
      </c>
      <c r="J5755" s="33">
        <v>9340.06</v>
      </c>
      <c r="K5755" s="33">
        <v>1776.34</v>
      </c>
      <c r="L5755" s="31">
        <v>5</v>
      </c>
      <c r="M5755" s="31"/>
      <c r="N5755" s="33">
        <v>39950.35</v>
      </c>
      <c r="O5755" s="31">
        <v>-325</v>
      </c>
    </row>
    <row r="5756" spans="1:15" x14ac:dyDescent="0.25">
      <c r="A5756" s="30">
        <v>134</v>
      </c>
      <c r="B5756" s="31" t="s">
        <v>114</v>
      </c>
      <c r="C5756" s="31" t="s">
        <v>32</v>
      </c>
      <c r="D5756" s="31">
        <v>9</v>
      </c>
      <c r="E5756" s="31">
        <v>6</v>
      </c>
      <c r="F5756" s="32">
        <v>46054</v>
      </c>
      <c r="G5756" s="33">
        <v>135018.28</v>
      </c>
      <c r="H5756" s="33">
        <v>1250</v>
      </c>
      <c r="I5756" s="33">
        <v>1320</v>
      </c>
      <c r="J5756" s="33">
        <v>53146.42</v>
      </c>
      <c r="K5756" s="33">
        <v>6822.57</v>
      </c>
      <c r="L5756" s="31">
        <v>213.98</v>
      </c>
      <c r="M5756" s="31"/>
      <c r="N5756" s="33">
        <v>197771.25</v>
      </c>
      <c r="O5756" s="33">
        <v>-1044.78</v>
      </c>
    </row>
    <row r="5757" spans="1:15" x14ac:dyDescent="0.25">
      <c r="A5757" s="30">
        <v>124</v>
      </c>
      <c r="B5757" s="31" t="s">
        <v>121</v>
      </c>
      <c r="C5757" s="31" t="s">
        <v>38</v>
      </c>
      <c r="D5757" s="31">
        <v>8</v>
      </c>
      <c r="E5757" s="31">
        <v>7</v>
      </c>
      <c r="F5757" s="32">
        <v>46054</v>
      </c>
      <c r="G5757" s="33">
        <v>43767.56</v>
      </c>
      <c r="H5757" s="31">
        <v>0</v>
      </c>
      <c r="I5757" s="31">
        <v>350</v>
      </c>
      <c r="J5757" s="33">
        <v>19375.3</v>
      </c>
      <c r="K5757" s="33">
        <v>1739.1</v>
      </c>
      <c r="L5757" s="33">
        <v>1313.24</v>
      </c>
      <c r="M5757" s="33"/>
      <c r="N5757" s="33">
        <v>66545.2</v>
      </c>
      <c r="O5757" s="31">
        <v>0</v>
      </c>
    </row>
    <row r="5758" spans="1:15" ht="30" x14ac:dyDescent="0.25">
      <c r="A5758" s="30">
        <v>81</v>
      </c>
      <c r="B5758" s="31" t="s">
        <v>91</v>
      </c>
      <c r="C5758" s="31" t="s">
        <v>59</v>
      </c>
      <c r="D5758" s="31">
        <v>7</v>
      </c>
      <c r="E5758" s="31">
        <v>0</v>
      </c>
      <c r="F5758" s="32">
        <v>46054</v>
      </c>
      <c r="G5758" s="33">
        <v>42752.26</v>
      </c>
      <c r="H5758" s="31">
        <v>0</v>
      </c>
      <c r="I5758" s="31">
        <v>0</v>
      </c>
      <c r="J5758" s="33">
        <v>24643.39</v>
      </c>
      <c r="K5758" s="33">
        <v>8127</v>
      </c>
      <c r="L5758" s="31">
        <v>165</v>
      </c>
      <c r="M5758" s="31"/>
      <c r="N5758" s="33">
        <v>75687.649999999994</v>
      </c>
      <c r="O5758" s="31">
        <v>0</v>
      </c>
    </row>
    <row r="5759" spans="1:15" x14ac:dyDescent="0.25">
      <c r="A5759" s="30">
        <v>49</v>
      </c>
      <c r="B5759" s="31" t="s">
        <v>64</v>
      </c>
      <c r="C5759" s="31" t="s">
        <v>15</v>
      </c>
      <c r="D5759" s="31">
        <v>7</v>
      </c>
      <c r="E5759" s="31">
        <v>6</v>
      </c>
      <c r="F5759" s="32">
        <v>46054</v>
      </c>
      <c r="G5759" s="33">
        <v>72664.039999999994</v>
      </c>
      <c r="H5759" s="31">
        <v>349.99</v>
      </c>
      <c r="I5759" s="33">
        <v>1799</v>
      </c>
      <c r="J5759" s="33">
        <v>26963.200000000001</v>
      </c>
      <c r="K5759" s="33">
        <v>3864.34</v>
      </c>
      <c r="L5759" s="31">
        <v>993.13</v>
      </c>
      <c r="M5759" s="31"/>
      <c r="N5759" s="33">
        <v>106633.7</v>
      </c>
      <c r="O5759" s="31">
        <v>-427.49</v>
      </c>
    </row>
    <row r="5760" spans="1:15" x14ac:dyDescent="0.25">
      <c r="A5760" s="30">
        <v>131</v>
      </c>
      <c r="B5760" s="31" t="s">
        <v>108</v>
      </c>
      <c r="C5760" s="31" t="s">
        <v>15</v>
      </c>
      <c r="D5760" s="31">
        <v>7</v>
      </c>
      <c r="E5760" s="31">
        <v>7</v>
      </c>
      <c r="F5760" s="32">
        <v>46054</v>
      </c>
      <c r="G5760" s="33">
        <v>54878.03</v>
      </c>
      <c r="H5760" s="31">
        <v>0</v>
      </c>
      <c r="I5760" s="31">
        <v>0</v>
      </c>
      <c r="J5760" s="33">
        <v>23665.49</v>
      </c>
      <c r="K5760" s="33">
        <v>5325.74</v>
      </c>
      <c r="L5760" s="31">
        <v>303.19</v>
      </c>
      <c r="M5760" s="31"/>
      <c r="N5760" s="33">
        <v>84172.45</v>
      </c>
      <c r="O5760" s="31">
        <v>-50</v>
      </c>
    </row>
    <row r="5761" spans="1:15" x14ac:dyDescent="0.25">
      <c r="A5761" s="30">
        <v>43</v>
      </c>
      <c r="B5761" s="31" t="s">
        <v>75</v>
      </c>
      <c r="C5761" s="31" t="s">
        <v>15</v>
      </c>
      <c r="D5761" s="31">
        <v>10</v>
      </c>
      <c r="E5761" s="31">
        <v>6</v>
      </c>
      <c r="F5761" s="32">
        <v>46054</v>
      </c>
      <c r="G5761" s="33">
        <v>89059.520000000004</v>
      </c>
      <c r="H5761" s="31">
        <v>140</v>
      </c>
      <c r="I5761" s="31">
        <v>0</v>
      </c>
      <c r="J5761" s="33">
        <v>27447.5</v>
      </c>
      <c r="K5761" s="33">
        <v>5014.6000000000004</v>
      </c>
      <c r="L5761" s="31">
        <v>368.4</v>
      </c>
      <c r="M5761" s="31"/>
      <c r="N5761" s="33">
        <v>122030.02</v>
      </c>
      <c r="O5761" s="31">
        <v>-752.9</v>
      </c>
    </row>
    <row r="5762" spans="1:15" x14ac:dyDescent="0.25">
      <c r="A5762" s="30">
        <v>88</v>
      </c>
      <c r="B5762" s="31" t="s">
        <v>92</v>
      </c>
      <c r="C5762" s="31" t="s">
        <v>15</v>
      </c>
      <c r="D5762" s="31">
        <v>7</v>
      </c>
      <c r="E5762" s="31">
        <v>7</v>
      </c>
      <c r="F5762" s="32">
        <v>46054</v>
      </c>
      <c r="G5762" s="33">
        <v>61084.14</v>
      </c>
      <c r="H5762" s="33">
        <v>1770</v>
      </c>
      <c r="I5762" s="33">
        <v>1710</v>
      </c>
      <c r="J5762" s="33">
        <v>22269.39</v>
      </c>
      <c r="K5762" s="33">
        <v>7595.02</v>
      </c>
      <c r="L5762" s="31">
        <v>259.26</v>
      </c>
      <c r="M5762" s="31"/>
      <c r="N5762" s="33">
        <v>94687.81</v>
      </c>
      <c r="O5762" s="31">
        <v>-707.39</v>
      </c>
    </row>
    <row r="5763" spans="1:15" x14ac:dyDescent="0.25">
      <c r="A5763" s="30">
        <v>141</v>
      </c>
      <c r="B5763" s="31" t="s">
        <v>145</v>
      </c>
      <c r="C5763" s="31" t="s">
        <v>32</v>
      </c>
      <c r="D5763" s="31">
        <v>9</v>
      </c>
      <c r="E5763" s="31">
        <v>6</v>
      </c>
      <c r="F5763" s="32">
        <v>46054</v>
      </c>
      <c r="G5763" s="33">
        <v>112972.27</v>
      </c>
      <c r="H5763" s="31">
        <v>700</v>
      </c>
      <c r="I5763" s="31">
        <v>230</v>
      </c>
      <c r="J5763" s="33">
        <v>39977.550000000003</v>
      </c>
      <c r="K5763" s="33">
        <v>6945.58</v>
      </c>
      <c r="L5763" s="31">
        <v>0</v>
      </c>
      <c r="M5763" s="31"/>
      <c r="N5763" s="33">
        <v>160825.4</v>
      </c>
      <c r="O5763" s="31">
        <v>-509.87</v>
      </c>
    </row>
    <row r="5764" spans="1:15" x14ac:dyDescent="0.25">
      <c r="A5764" s="30">
        <v>37</v>
      </c>
      <c r="B5764" s="31" t="s">
        <v>51</v>
      </c>
      <c r="C5764" s="31" t="s">
        <v>36</v>
      </c>
      <c r="D5764" s="31">
        <v>7</v>
      </c>
      <c r="E5764" s="31">
        <v>6</v>
      </c>
      <c r="F5764" s="32">
        <v>46054</v>
      </c>
      <c r="G5764" s="33">
        <v>91523.37</v>
      </c>
      <c r="H5764" s="31">
        <v>300</v>
      </c>
      <c r="I5764" s="31">
        <v>120</v>
      </c>
      <c r="J5764" s="33">
        <v>27602.78</v>
      </c>
      <c r="K5764" s="33">
        <v>7240.3</v>
      </c>
      <c r="L5764" s="31">
        <v>18</v>
      </c>
      <c r="M5764" s="31"/>
      <c r="N5764" s="33">
        <v>126804.45</v>
      </c>
      <c r="O5764" s="31">
        <v>-139.22</v>
      </c>
    </row>
    <row r="5765" spans="1:15" x14ac:dyDescent="0.25">
      <c r="A5765" s="30">
        <v>10</v>
      </c>
      <c r="B5765" s="31" t="s">
        <v>21</v>
      </c>
      <c r="C5765" s="31" t="s">
        <v>15</v>
      </c>
      <c r="D5765" s="31">
        <v>6</v>
      </c>
      <c r="E5765" s="31">
        <v>6</v>
      </c>
      <c r="F5765" s="32">
        <v>46054</v>
      </c>
      <c r="G5765" s="33">
        <v>74987.23</v>
      </c>
      <c r="H5765" s="33">
        <v>23897.16</v>
      </c>
      <c r="I5765" s="31">
        <v>260</v>
      </c>
      <c r="J5765" s="33">
        <v>26662</v>
      </c>
      <c r="K5765" s="33">
        <v>5218.53</v>
      </c>
      <c r="L5765" s="31">
        <v>750.73</v>
      </c>
      <c r="M5765" s="31"/>
      <c r="N5765" s="33">
        <v>131775.65</v>
      </c>
      <c r="O5765" s="31">
        <v>-193.44</v>
      </c>
    </row>
    <row r="5766" spans="1:15" x14ac:dyDescent="0.25">
      <c r="A5766" s="30">
        <v>38</v>
      </c>
      <c r="B5766" s="31" t="s">
        <v>53</v>
      </c>
      <c r="C5766" s="31" t="s">
        <v>15</v>
      </c>
      <c r="D5766" s="31">
        <v>8</v>
      </c>
      <c r="E5766" s="31">
        <v>6</v>
      </c>
      <c r="F5766" s="32">
        <v>46054</v>
      </c>
      <c r="G5766" s="33">
        <v>56776.75</v>
      </c>
      <c r="H5766" s="33">
        <v>50405</v>
      </c>
      <c r="I5766" s="33">
        <v>1050</v>
      </c>
      <c r="J5766" s="33">
        <v>27657.51</v>
      </c>
      <c r="K5766" s="33">
        <v>5093.83</v>
      </c>
      <c r="L5766" s="31">
        <v>200.67</v>
      </c>
      <c r="M5766" s="31"/>
      <c r="N5766" s="33">
        <v>141183.76</v>
      </c>
      <c r="O5766" s="31">
        <v>-748</v>
      </c>
    </row>
    <row r="5767" spans="1:15" x14ac:dyDescent="0.25">
      <c r="A5767" s="30">
        <v>54</v>
      </c>
      <c r="B5767" s="31" t="s">
        <v>65</v>
      </c>
      <c r="C5767" s="31" t="s">
        <v>15</v>
      </c>
      <c r="D5767" s="31">
        <v>8</v>
      </c>
      <c r="E5767" s="31">
        <v>6</v>
      </c>
      <c r="F5767" s="32">
        <v>46054</v>
      </c>
      <c r="G5767" s="33">
        <v>67887.16</v>
      </c>
      <c r="H5767" s="31">
        <v>0</v>
      </c>
      <c r="I5767" s="31">
        <v>80</v>
      </c>
      <c r="J5767" s="33">
        <v>21189.27</v>
      </c>
      <c r="K5767" s="33">
        <v>3230.9</v>
      </c>
      <c r="L5767" s="31">
        <v>0</v>
      </c>
      <c r="M5767" s="31"/>
      <c r="N5767" s="33">
        <v>92387.33</v>
      </c>
      <c r="O5767" s="31">
        <v>-463.42</v>
      </c>
    </row>
    <row r="5768" spans="1:15" x14ac:dyDescent="0.25">
      <c r="A5768" s="30">
        <v>106</v>
      </c>
      <c r="B5768" s="31" t="s">
        <v>113</v>
      </c>
      <c r="C5768" s="31" t="s">
        <v>15</v>
      </c>
      <c r="D5768" s="31">
        <v>7</v>
      </c>
      <c r="E5768" s="31">
        <v>4.5</v>
      </c>
      <c r="F5768" s="32">
        <v>46054</v>
      </c>
      <c r="G5768" s="33">
        <v>58353.95</v>
      </c>
      <c r="H5768" s="31">
        <v>0</v>
      </c>
      <c r="I5768" s="31">
        <v>223.75</v>
      </c>
      <c r="J5768" s="33">
        <v>15517.16</v>
      </c>
      <c r="K5768" s="33">
        <v>4610.75</v>
      </c>
      <c r="L5768" s="33">
        <v>1469.41</v>
      </c>
      <c r="M5768" s="33"/>
      <c r="N5768" s="33">
        <v>80175.02</v>
      </c>
      <c r="O5768" s="31">
        <v>-215.12</v>
      </c>
    </row>
    <row r="5769" spans="1:15" x14ac:dyDescent="0.25">
      <c r="A5769" s="30">
        <v>136</v>
      </c>
      <c r="B5769" s="31" t="s">
        <v>134</v>
      </c>
      <c r="C5769" s="31" t="s">
        <v>32</v>
      </c>
      <c r="D5769" s="31">
        <v>8</v>
      </c>
      <c r="E5769" s="31">
        <v>7</v>
      </c>
      <c r="F5769" s="32">
        <v>46054</v>
      </c>
      <c r="G5769" s="33">
        <v>91440.57</v>
      </c>
      <c r="H5769" s="33">
        <v>17575</v>
      </c>
      <c r="I5769" s="33">
        <v>1190</v>
      </c>
      <c r="J5769" s="33">
        <v>48945.63</v>
      </c>
      <c r="K5769" s="33">
        <v>15827.03</v>
      </c>
      <c r="L5769" s="31">
        <v>50</v>
      </c>
      <c r="M5769" s="31"/>
      <c r="N5769" s="33">
        <v>175028.23</v>
      </c>
      <c r="O5769" s="33">
        <v>-1137.8399999999999</v>
      </c>
    </row>
    <row r="5770" spans="1:15" x14ac:dyDescent="0.25">
      <c r="A5770" s="30">
        <v>86</v>
      </c>
      <c r="B5770" s="31" t="s">
        <v>104</v>
      </c>
      <c r="C5770" s="31" t="s">
        <v>105</v>
      </c>
      <c r="D5770" s="31">
        <v>7</v>
      </c>
      <c r="E5770" s="31">
        <v>7</v>
      </c>
      <c r="F5770" s="32">
        <v>46054</v>
      </c>
      <c r="G5770" s="33">
        <v>58464.92</v>
      </c>
      <c r="H5770" s="33">
        <v>7296.23</v>
      </c>
      <c r="I5770" s="33">
        <v>1320</v>
      </c>
      <c r="J5770" s="33">
        <v>19540.45</v>
      </c>
      <c r="K5770" s="33">
        <v>6765.98</v>
      </c>
      <c r="L5770" s="33">
        <v>1503.59</v>
      </c>
      <c r="M5770" s="33"/>
      <c r="N5770" s="33">
        <v>94891.17</v>
      </c>
      <c r="O5770" s="31">
        <v>-879.66</v>
      </c>
    </row>
    <row r="5771" spans="1:15" x14ac:dyDescent="0.25">
      <c r="A5771" s="30">
        <v>65</v>
      </c>
      <c r="B5771" s="31" t="s">
        <v>82</v>
      </c>
      <c r="C5771" s="31" t="s">
        <v>15</v>
      </c>
      <c r="D5771" s="31">
        <v>8</v>
      </c>
      <c r="E5771" s="31">
        <v>6</v>
      </c>
      <c r="F5771" s="32">
        <v>46054</v>
      </c>
      <c r="G5771" s="33">
        <v>54952.03</v>
      </c>
      <c r="H5771" s="33">
        <v>1020</v>
      </c>
      <c r="I5771" s="31">
        <v>40</v>
      </c>
      <c r="J5771" s="33">
        <v>19958.45</v>
      </c>
      <c r="K5771" s="33">
        <v>3513.6</v>
      </c>
      <c r="L5771" s="31">
        <v>95</v>
      </c>
      <c r="M5771" s="31"/>
      <c r="N5771" s="33">
        <v>79579.08</v>
      </c>
      <c r="O5771" s="31">
        <v>-237.84</v>
      </c>
    </row>
    <row r="5772" spans="1:15" x14ac:dyDescent="0.25">
      <c r="A5772" s="30">
        <v>116</v>
      </c>
      <c r="B5772" s="31" t="s">
        <v>129</v>
      </c>
      <c r="C5772" s="31" t="s">
        <v>15</v>
      </c>
      <c r="D5772" s="31">
        <v>8</v>
      </c>
      <c r="E5772" s="31">
        <v>6</v>
      </c>
      <c r="F5772" s="32">
        <v>46054</v>
      </c>
      <c r="G5772" s="33">
        <v>89062.5</v>
      </c>
      <c r="H5772" s="31">
        <v>0</v>
      </c>
      <c r="I5772" s="31">
        <v>270</v>
      </c>
      <c r="J5772" s="33">
        <v>33292</v>
      </c>
      <c r="K5772" s="33">
        <v>4847.5</v>
      </c>
      <c r="L5772" s="31">
        <v>72</v>
      </c>
      <c r="M5772" s="31"/>
      <c r="N5772" s="33">
        <v>127544</v>
      </c>
      <c r="O5772" s="31">
        <v>-231.68</v>
      </c>
    </row>
    <row r="5773" spans="1:15" x14ac:dyDescent="0.25">
      <c r="A5773" s="30">
        <v>163</v>
      </c>
      <c r="B5773" s="31" t="s">
        <v>155</v>
      </c>
      <c r="C5773" s="31" t="s">
        <v>38</v>
      </c>
      <c r="D5773" s="31">
        <v>7</v>
      </c>
      <c r="E5773" s="31">
        <v>7</v>
      </c>
      <c r="F5773" s="32">
        <v>46054</v>
      </c>
      <c r="G5773" s="33">
        <v>41293.25</v>
      </c>
      <c r="H5773" s="33">
        <v>3000</v>
      </c>
      <c r="I5773" s="31">
        <v>0</v>
      </c>
      <c r="J5773" s="33">
        <v>10825.51</v>
      </c>
      <c r="K5773" s="33">
        <v>3673</v>
      </c>
      <c r="L5773" s="31">
        <v>4.99</v>
      </c>
      <c r="M5773" s="31"/>
      <c r="N5773" s="33">
        <v>58796.75</v>
      </c>
      <c r="O5773" s="31">
        <v>0</v>
      </c>
    </row>
    <row r="5774" spans="1:15" x14ac:dyDescent="0.25">
      <c r="A5774" s="30">
        <v>137</v>
      </c>
      <c r="B5774" s="31" t="s">
        <v>120</v>
      </c>
      <c r="C5774" s="31" t="s">
        <v>32</v>
      </c>
      <c r="D5774" s="31">
        <v>8</v>
      </c>
      <c r="E5774" s="31">
        <v>7</v>
      </c>
      <c r="F5774" s="32">
        <v>46054</v>
      </c>
      <c r="G5774" s="33">
        <v>103090.02</v>
      </c>
      <c r="H5774" s="31">
        <v>0</v>
      </c>
      <c r="I5774" s="31">
        <v>0</v>
      </c>
      <c r="J5774" s="33">
        <v>54748.49</v>
      </c>
      <c r="K5774" s="33">
        <v>31091.13</v>
      </c>
      <c r="L5774" s="31">
        <v>267</v>
      </c>
      <c r="M5774" s="31"/>
      <c r="N5774" s="33">
        <v>189196.64</v>
      </c>
      <c r="O5774" s="31">
        <v>-680</v>
      </c>
    </row>
    <row r="5775" spans="1:15" x14ac:dyDescent="0.25">
      <c r="A5775" s="30">
        <v>140</v>
      </c>
      <c r="B5775" s="31" t="s">
        <v>130</v>
      </c>
      <c r="C5775" s="31" t="s">
        <v>38</v>
      </c>
      <c r="D5775" s="31">
        <v>7</v>
      </c>
      <c r="E5775" s="31">
        <v>7</v>
      </c>
      <c r="F5775" s="32">
        <v>46054</v>
      </c>
      <c r="G5775" s="33">
        <v>87108.66</v>
      </c>
      <c r="H5775" s="33">
        <v>2455</v>
      </c>
      <c r="I5775" s="33">
        <v>1796.25</v>
      </c>
      <c r="J5775" s="33">
        <v>28036.28</v>
      </c>
      <c r="K5775" s="33">
        <v>12057.01</v>
      </c>
      <c r="L5775" s="31">
        <v>271.95</v>
      </c>
      <c r="M5775" s="31"/>
      <c r="N5775" s="33">
        <v>131725.15</v>
      </c>
      <c r="O5775" s="31">
        <v>-930.14</v>
      </c>
    </row>
    <row r="5776" spans="1:15" x14ac:dyDescent="0.25">
      <c r="A5776" s="30">
        <v>132</v>
      </c>
      <c r="B5776" s="31" t="s">
        <v>122</v>
      </c>
      <c r="C5776" s="31" t="s">
        <v>38</v>
      </c>
      <c r="D5776" s="31">
        <v>10</v>
      </c>
      <c r="E5776" s="31">
        <v>7</v>
      </c>
      <c r="F5776" s="32">
        <v>46054</v>
      </c>
      <c r="G5776" s="33">
        <v>48826.41</v>
      </c>
      <c r="H5776" s="33">
        <v>6120</v>
      </c>
      <c r="I5776" s="33">
        <v>1826.5</v>
      </c>
      <c r="J5776" s="33">
        <v>18519.54</v>
      </c>
      <c r="K5776" s="33">
        <v>6989.9</v>
      </c>
      <c r="L5776" s="31">
        <v>148</v>
      </c>
      <c r="M5776" s="31"/>
      <c r="N5776" s="33">
        <v>82430.350000000006</v>
      </c>
      <c r="O5776" s="31">
        <v>0</v>
      </c>
    </row>
    <row r="5777" spans="1:15" x14ac:dyDescent="0.25">
      <c r="A5777" s="30">
        <v>24</v>
      </c>
      <c r="B5777" s="31" t="s">
        <v>39</v>
      </c>
      <c r="C5777" s="31" t="s">
        <v>36</v>
      </c>
      <c r="D5777" s="31">
        <v>6</v>
      </c>
      <c r="E5777" s="31">
        <v>6</v>
      </c>
      <c r="F5777" s="32">
        <v>46054</v>
      </c>
      <c r="G5777" s="33">
        <v>101552.58</v>
      </c>
      <c r="H5777" s="31">
        <v>0</v>
      </c>
      <c r="I5777" s="33">
        <v>2800</v>
      </c>
      <c r="J5777" s="33">
        <v>27239.35</v>
      </c>
      <c r="K5777" s="33">
        <v>4719.08</v>
      </c>
      <c r="L5777" s="33">
        <v>1041</v>
      </c>
      <c r="M5777" s="33"/>
      <c r="N5777" s="33">
        <v>137352.01</v>
      </c>
      <c r="O5777" s="31">
        <v>-100</v>
      </c>
    </row>
    <row r="5778" spans="1:15" ht="30" x14ac:dyDescent="0.25">
      <c r="A5778" s="30">
        <v>15</v>
      </c>
      <c r="B5778" s="31" t="s">
        <v>26</v>
      </c>
      <c r="C5778" s="31" t="s">
        <v>20</v>
      </c>
      <c r="D5778" s="31">
        <v>7</v>
      </c>
      <c r="E5778" s="31">
        <v>6</v>
      </c>
      <c r="F5778" s="32">
        <v>46054</v>
      </c>
      <c r="G5778" s="33">
        <v>59040.95</v>
      </c>
      <c r="H5778" s="31">
        <v>812.5</v>
      </c>
      <c r="I5778" s="33">
        <v>2284</v>
      </c>
      <c r="J5778" s="33">
        <v>35404.949999999997</v>
      </c>
      <c r="K5778" s="33">
        <v>4371.24</v>
      </c>
      <c r="L5778" s="31">
        <v>871.5</v>
      </c>
      <c r="M5778" s="31"/>
      <c r="N5778" s="33">
        <v>102785.14</v>
      </c>
      <c r="O5778" s="31">
        <v>-40</v>
      </c>
    </row>
    <row r="5779" spans="1:15" x14ac:dyDescent="0.25">
      <c r="A5779" s="30">
        <v>80</v>
      </c>
      <c r="B5779" s="31" t="s">
        <v>94</v>
      </c>
      <c r="C5779" s="31" t="s">
        <v>15</v>
      </c>
      <c r="D5779" s="31">
        <v>7</v>
      </c>
      <c r="E5779" s="31">
        <v>7</v>
      </c>
      <c r="F5779" s="32">
        <v>46054</v>
      </c>
      <c r="G5779" s="33">
        <v>53660.93</v>
      </c>
      <c r="H5779" s="31">
        <v>0</v>
      </c>
      <c r="I5779" s="31">
        <v>0</v>
      </c>
      <c r="J5779" s="33">
        <v>25933.68</v>
      </c>
      <c r="K5779" s="33">
        <v>3335.49</v>
      </c>
      <c r="L5779" s="31">
        <v>0</v>
      </c>
      <c r="M5779" s="31"/>
      <c r="N5779" s="33">
        <v>82930.100000000006</v>
      </c>
      <c r="O5779" s="31">
        <v>0</v>
      </c>
    </row>
    <row r="5780" spans="1:15" x14ac:dyDescent="0.25">
      <c r="A5780" s="30">
        <v>147</v>
      </c>
      <c r="B5780" s="31" t="s">
        <v>136</v>
      </c>
      <c r="C5780" s="31" t="s">
        <v>105</v>
      </c>
      <c r="D5780" s="31">
        <v>8</v>
      </c>
      <c r="E5780" s="31">
        <v>7</v>
      </c>
      <c r="F5780" s="32">
        <v>46082</v>
      </c>
      <c r="G5780" s="33">
        <v>55467.65</v>
      </c>
      <c r="H5780" s="31">
        <v>0</v>
      </c>
      <c r="I5780" s="33">
        <v>1445</v>
      </c>
      <c r="J5780" s="33">
        <v>20666.14</v>
      </c>
      <c r="K5780" s="33">
        <v>8591.9</v>
      </c>
      <c r="L5780" s="31">
        <v>252</v>
      </c>
      <c r="M5780" s="31"/>
      <c r="N5780" s="33">
        <v>86422.69</v>
      </c>
      <c r="O5780" s="31">
        <v>-457.39</v>
      </c>
    </row>
    <row r="5781" spans="1:15" x14ac:dyDescent="0.25">
      <c r="A5781" s="30">
        <v>42</v>
      </c>
      <c r="B5781" s="31" t="s">
        <v>60</v>
      </c>
      <c r="C5781" s="31" t="s">
        <v>15</v>
      </c>
      <c r="D5781" s="31">
        <v>8</v>
      </c>
      <c r="E5781" s="31">
        <v>6</v>
      </c>
      <c r="F5781" s="32">
        <v>46082</v>
      </c>
      <c r="G5781" s="33">
        <v>66895.5</v>
      </c>
      <c r="H5781" s="31">
        <v>0</v>
      </c>
      <c r="I5781" s="31">
        <v>0</v>
      </c>
      <c r="J5781" s="33">
        <v>24431.56</v>
      </c>
      <c r="K5781" s="33">
        <v>5991.55</v>
      </c>
      <c r="L5781" s="31">
        <v>0</v>
      </c>
      <c r="M5781" s="31"/>
      <c r="N5781" s="33">
        <v>97318.61</v>
      </c>
      <c r="O5781" s="31">
        <v>-343.07</v>
      </c>
    </row>
    <row r="5782" spans="1:15" x14ac:dyDescent="0.25">
      <c r="A5782" s="30">
        <v>168</v>
      </c>
      <c r="B5782" s="31" t="s">
        <v>147</v>
      </c>
      <c r="C5782" s="31" t="s">
        <v>15</v>
      </c>
      <c r="D5782" s="31">
        <v>7</v>
      </c>
      <c r="E5782" s="31">
        <v>7</v>
      </c>
      <c r="F5782" s="32">
        <v>46082</v>
      </c>
      <c r="G5782" s="33">
        <v>58282.17</v>
      </c>
      <c r="H5782" s="31">
        <v>210</v>
      </c>
      <c r="I5782" s="33">
        <v>2900.29</v>
      </c>
      <c r="J5782" s="33">
        <v>21353.06</v>
      </c>
      <c r="K5782" s="33">
        <v>5416.73</v>
      </c>
      <c r="L5782" s="31">
        <v>115</v>
      </c>
      <c r="M5782" s="31"/>
      <c r="N5782" s="33">
        <v>88277.25</v>
      </c>
      <c r="O5782" s="31">
        <v>-198.88</v>
      </c>
    </row>
    <row r="5783" spans="1:15" x14ac:dyDescent="0.25">
      <c r="A5783" s="30">
        <v>57</v>
      </c>
      <c r="B5783" s="31" t="s">
        <v>86</v>
      </c>
      <c r="C5783" s="31" t="s">
        <v>15</v>
      </c>
      <c r="D5783" s="31">
        <v>7</v>
      </c>
      <c r="E5783" s="31">
        <v>6</v>
      </c>
      <c r="F5783" s="32">
        <v>46082</v>
      </c>
      <c r="G5783" s="33">
        <v>32264.38</v>
      </c>
      <c r="H5783" s="33">
        <v>3750</v>
      </c>
      <c r="I5783" s="31">
        <v>0</v>
      </c>
      <c r="J5783" s="33">
        <v>30671.57</v>
      </c>
      <c r="K5783" s="33">
        <v>3165.23</v>
      </c>
      <c r="L5783" s="31">
        <v>72.569999999999993</v>
      </c>
      <c r="M5783" s="31"/>
      <c r="N5783" s="33">
        <v>69923.75</v>
      </c>
      <c r="O5783" s="31">
        <v>-86.72</v>
      </c>
    </row>
    <row r="5784" spans="1:15" x14ac:dyDescent="0.25">
      <c r="A5784" s="30">
        <v>74</v>
      </c>
      <c r="B5784" s="31" t="s">
        <v>80</v>
      </c>
      <c r="C5784" s="31" t="s">
        <v>36</v>
      </c>
      <c r="D5784" s="31">
        <v>8</v>
      </c>
      <c r="E5784" s="31">
        <v>7</v>
      </c>
      <c r="F5784" s="32">
        <v>46082</v>
      </c>
      <c r="G5784" s="33">
        <v>47384.66</v>
      </c>
      <c r="H5784" s="31">
        <v>0</v>
      </c>
      <c r="I5784" s="31">
        <v>680</v>
      </c>
      <c r="J5784" s="33">
        <v>10787.37</v>
      </c>
      <c r="K5784" s="33">
        <v>2048.77</v>
      </c>
      <c r="L5784" s="31">
        <v>154.19</v>
      </c>
      <c r="M5784" s="31"/>
      <c r="N5784" s="33">
        <v>61054.99</v>
      </c>
      <c r="O5784" s="31">
        <v>-439.74</v>
      </c>
    </row>
    <row r="5785" spans="1:15" x14ac:dyDescent="0.25">
      <c r="A5785" s="30">
        <v>93</v>
      </c>
      <c r="B5785" s="31" t="s">
        <v>100</v>
      </c>
      <c r="C5785" s="31" t="s">
        <v>15</v>
      </c>
      <c r="D5785" s="31">
        <v>8</v>
      </c>
      <c r="E5785" s="31">
        <v>6</v>
      </c>
      <c r="F5785" s="32">
        <v>46082</v>
      </c>
      <c r="G5785" s="33">
        <v>62206.97</v>
      </c>
      <c r="H5785" s="31">
        <v>0</v>
      </c>
      <c r="I5785" s="33">
        <v>2015</v>
      </c>
      <c r="J5785" s="33">
        <v>24507.54</v>
      </c>
      <c r="K5785" s="33">
        <v>6045.89</v>
      </c>
      <c r="L5785" s="31">
        <v>751.4</v>
      </c>
      <c r="M5785" s="31"/>
      <c r="N5785" s="33">
        <v>95526.8</v>
      </c>
      <c r="O5785" s="31">
        <v>-483.28</v>
      </c>
    </row>
    <row r="5786" spans="1:15" x14ac:dyDescent="0.25">
      <c r="A5786" s="30">
        <v>144</v>
      </c>
      <c r="B5786" s="31" t="s">
        <v>142</v>
      </c>
      <c r="C5786" s="31" t="s">
        <v>32</v>
      </c>
      <c r="D5786" s="31">
        <v>8</v>
      </c>
      <c r="E5786" s="31">
        <v>7</v>
      </c>
      <c r="F5786" s="32">
        <v>46082</v>
      </c>
      <c r="G5786" s="33">
        <v>95346.93</v>
      </c>
      <c r="H5786" s="33">
        <v>2989</v>
      </c>
      <c r="I5786" s="33">
        <v>4575</v>
      </c>
      <c r="J5786" s="33">
        <v>35282.629999999997</v>
      </c>
      <c r="K5786" s="33">
        <v>10831.25</v>
      </c>
      <c r="L5786" s="31">
        <v>816.2</v>
      </c>
      <c r="M5786" s="31"/>
      <c r="N5786" s="33">
        <v>149841.01</v>
      </c>
      <c r="O5786" s="33">
        <v>-1519.76</v>
      </c>
    </row>
    <row r="5787" spans="1:15" x14ac:dyDescent="0.25">
      <c r="A5787" s="30">
        <v>71</v>
      </c>
      <c r="B5787" s="31" t="s">
        <v>73</v>
      </c>
      <c r="C5787" s="31" t="s">
        <v>15</v>
      </c>
      <c r="D5787" s="31">
        <v>7</v>
      </c>
      <c r="E5787" s="31">
        <v>6</v>
      </c>
      <c r="F5787" s="32">
        <v>46082</v>
      </c>
      <c r="G5787" s="33">
        <v>27273</v>
      </c>
      <c r="H5787" s="33">
        <v>1425</v>
      </c>
      <c r="I5787" s="31">
        <v>460</v>
      </c>
      <c r="J5787" s="33">
        <v>13686.75</v>
      </c>
      <c r="K5787" s="33">
        <v>2070.6</v>
      </c>
      <c r="L5787" s="31">
        <v>472.34</v>
      </c>
      <c r="M5787" s="31"/>
      <c r="N5787" s="33">
        <v>45387.69</v>
      </c>
      <c r="O5787" s="31">
        <v>-190</v>
      </c>
    </row>
    <row r="5788" spans="1:15" x14ac:dyDescent="0.25">
      <c r="A5788" s="30">
        <v>68</v>
      </c>
      <c r="B5788" s="31" t="s">
        <v>72</v>
      </c>
      <c r="C5788" s="31" t="s">
        <v>32</v>
      </c>
      <c r="D5788" s="31">
        <v>6</v>
      </c>
      <c r="E5788" s="31">
        <v>7</v>
      </c>
      <c r="F5788" s="32">
        <v>46082</v>
      </c>
      <c r="G5788" s="33">
        <v>69051.009999999995</v>
      </c>
      <c r="H5788" s="31">
        <v>0</v>
      </c>
      <c r="I5788" s="31">
        <v>0</v>
      </c>
      <c r="J5788" s="33">
        <v>20604.75</v>
      </c>
      <c r="K5788" s="33">
        <v>4087.5</v>
      </c>
      <c r="L5788" s="31">
        <v>251.98</v>
      </c>
      <c r="M5788" s="31"/>
      <c r="N5788" s="33">
        <v>93995.24</v>
      </c>
      <c r="O5788" s="31">
        <v>0</v>
      </c>
    </row>
    <row r="5789" spans="1:15" x14ac:dyDescent="0.25">
      <c r="A5789" s="30">
        <v>45</v>
      </c>
      <c r="B5789" s="31" t="s">
        <v>126</v>
      </c>
      <c r="C5789" s="31" t="s">
        <v>15</v>
      </c>
      <c r="D5789" s="31">
        <v>7</v>
      </c>
      <c r="E5789" s="31">
        <v>6</v>
      </c>
      <c r="F5789" s="32">
        <v>46082</v>
      </c>
      <c r="G5789" s="33">
        <v>67314.92</v>
      </c>
      <c r="H5789" s="31">
        <v>0</v>
      </c>
      <c r="I5789" s="31">
        <v>0</v>
      </c>
      <c r="J5789" s="33">
        <v>24775.62</v>
      </c>
      <c r="K5789" s="33">
        <v>5611.07</v>
      </c>
      <c r="L5789" s="31">
        <v>0</v>
      </c>
      <c r="M5789" s="31"/>
      <c r="N5789" s="33">
        <v>97701.61</v>
      </c>
      <c r="O5789" s="31">
        <v>-471.58</v>
      </c>
    </row>
    <row r="5790" spans="1:15" x14ac:dyDescent="0.25">
      <c r="A5790" s="30">
        <v>69</v>
      </c>
      <c r="B5790" s="31" t="s">
        <v>76</v>
      </c>
      <c r="C5790" s="31" t="s">
        <v>15</v>
      </c>
      <c r="D5790" s="31">
        <v>7</v>
      </c>
      <c r="E5790" s="31">
        <v>6</v>
      </c>
      <c r="F5790" s="32">
        <v>46082</v>
      </c>
      <c r="G5790" s="33">
        <v>39511.440000000002</v>
      </c>
      <c r="H5790" s="31">
        <v>0</v>
      </c>
      <c r="I5790" s="31">
        <v>0</v>
      </c>
      <c r="J5790" s="33">
        <v>14534.46</v>
      </c>
      <c r="K5790" s="33">
        <v>4732.49</v>
      </c>
      <c r="L5790" s="33">
        <v>1029.8699999999999</v>
      </c>
      <c r="M5790" s="33"/>
      <c r="N5790" s="33">
        <v>59808.26</v>
      </c>
      <c r="O5790" s="31">
        <v>-117.92</v>
      </c>
    </row>
    <row r="5791" spans="1:15" x14ac:dyDescent="0.25">
      <c r="A5791" s="30">
        <v>25</v>
      </c>
      <c r="B5791" s="31" t="s">
        <v>40</v>
      </c>
      <c r="C5791" s="31" t="s">
        <v>38</v>
      </c>
      <c r="D5791" s="31">
        <v>6</v>
      </c>
      <c r="E5791" s="31">
        <v>6</v>
      </c>
      <c r="F5791" s="32">
        <v>46082</v>
      </c>
      <c r="G5791" s="33">
        <v>27145.56</v>
      </c>
      <c r="H5791" s="31">
        <v>0</v>
      </c>
      <c r="I5791" s="31">
        <v>0</v>
      </c>
      <c r="J5791" s="33">
        <v>19753.43</v>
      </c>
      <c r="K5791" s="33">
        <v>2741.38</v>
      </c>
      <c r="L5791" s="31">
        <v>230.37</v>
      </c>
      <c r="M5791" s="31"/>
      <c r="N5791" s="33">
        <v>49870.74</v>
      </c>
      <c r="O5791" s="31">
        <v>-100</v>
      </c>
    </row>
    <row r="5792" spans="1:15" ht="30" x14ac:dyDescent="0.25">
      <c r="A5792" s="30">
        <v>87</v>
      </c>
      <c r="B5792" s="31" t="s">
        <v>81</v>
      </c>
      <c r="C5792" s="31" t="s">
        <v>20</v>
      </c>
      <c r="D5792" s="31">
        <v>8</v>
      </c>
      <c r="E5792" s="31">
        <v>7</v>
      </c>
      <c r="F5792" s="32">
        <v>46082</v>
      </c>
      <c r="G5792" s="33">
        <v>27346.97</v>
      </c>
      <c r="H5792" s="31">
        <v>375</v>
      </c>
      <c r="I5792" s="33">
        <v>1415</v>
      </c>
      <c r="J5792" s="33">
        <v>10734.25</v>
      </c>
      <c r="K5792" s="33">
        <v>6779.74</v>
      </c>
      <c r="L5792" s="31">
        <v>177.91</v>
      </c>
      <c r="M5792" s="31"/>
      <c r="N5792" s="33">
        <v>46828.87</v>
      </c>
      <c r="O5792" s="31">
        <v>0</v>
      </c>
    </row>
    <row r="5793" spans="1:15" x14ac:dyDescent="0.25">
      <c r="A5793" s="30">
        <v>36</v>
      </c>
      <c r="B5793" s="31" t="s">
        <v>52</v>
      </c>
      <c r="C5793" s="31" t="s">
        <v>15</v>
      </c>
      <c r="D5793" s="31">
        <v>7</v>
      </c>
      <c r="E5793" s="31">
        <v>6</v>
      </c>
      <c r="F5793" s="32">
        <v>46082</v>
      </c>
      <c r="G5793" s="33">
        <v>45306.18</v>
      </c>
      <c r="H5793" s="31">
        <v>880</v>
      </c>
      <c r="I5793" s="33">
        <v>6440</v>
      </c>
      <c r="J5793" s="33">
        <v>24397.71</v>
      </c>
      <c r="K5793" s="33">
        <v>4656.6000000000004</v>
      </c>
      <c r="L5793" s="31">
        <v>20</v>
      </c>
      <c r="M5793" s="31"/>
      <c r="N5793" s="33">
        <v>81700.490000000005</v>
      </c>
      <c r="O5793" s="31">
        <v>-63.58</v>
      </c>
    </row>
    <row r="5794" spans="1:15" x14ac:dyDescent="0.25">
      <c r="A5794" s="30">
        <v>76</v>
      </c>
      <c r="B5794" s="31" t="s">
        <v>74</v>
      </c>
      <c r="C5794" s="31" t="s">
        <v>15</v>
      </c>
      <c r="D5794" s="31">
        <v>7</v>
      </c>
      <c r="E5794" s="31">
        <v>6</v>
      </c>
      <c r="F5794" s="32">
        <v>46082</v>
      </c>
      <c r="G5794" s="33">
        <v>40283.75</v>
      </c>
      <c r="H5794" s="31">
        <v>0</v>
      </c>
      <c r="I5794" s="31">
        <v>0</v>
      </c>
      <c r="J5794" s="33">
        <v>19523.29</v>
      </c>
      <c r="K5794" s="33">
        <v>1632</v>
      </c>
      <c r="L5794" s="31">
        <v>38.5</v>
      </c>
      <c r="M5794" s="31"/>
      <c r="N5794" s="33">
        <v>61477.54</v>
      </c>
      <c r="O5794" s="31">
        <v>-305.86</v>
      </c>
    </row>
    <row r="5795" spans="1:15" x14ac:dyDescent="0.25">
      <c r="A5795" s="30">
        <v>155</v>
      </c>
      <c r="B5795" s="31" t="s">
        <v>143</v>
      </c>
      <c r="C5795" s="31" t="s">
        <v>15</v>
      </c>
      <c r="D5795" s="31">
        <v>8</v>
      </c>
      <c r="E5795" s="31">
        <v>7</v>
      </c>
      <c r="F5795" s="32">
        <v>46082</v>
      </c>
      <c r="G5795" s="33">
        <v>73886.09</v>
      </c>
      <c r="H5795" s="31">
        <v>0</v>
      </c>
      <c r="I5795" s="33">
        <v>1416</v>
      </c>
      <c r="J5795" s="33">
        <v>24810.7</v>
      </c>
      <c r="K5795" s="33">
        <v>6955.5</v>
      </c>
      <c r="L5795" s="31">
        <v>799.59</v>
      </c>
      <c r="M5795" s="31"/>
      <c r="N5795" s="33">
        <v>107867.88</v>
      </c>
      <c r="O5795" s="31">
        <v>0</v>
      </c>
    </row>
    <row r="5796" spans="1:15" x14ac:dyDescent="0.25">
      <c r="A5796" s="30">
        <v>56</v>
      </c>
      <c r="B5796" s="31" t="s">
        <v>55</v>
      </c>
      <c r="C5796" s="31" t="s">
        <v>15</v>
      </c>
      <c r="D5796" s="31">
        <v>6</v>
      </c>
      <c r="E5796" s="31">
        <v>6</v>
      </c>
      <c r="F5796" s="32">
        <v>46082</v>
      </c>
      <c r="G5796" s="33">
        <v>68511.039999999994</v>
      </c>
      <c r="H5796" s="31">
        <v>0</v>
      </c>
      <c r="I5796" s="31">
        <v>0</v>
      </c>
      <c r="J5796" s="33">
        <v>33441.61</v>
      </c>
      <c r="K5796" s="33">
        <v>7135.03</v>
      </c>
      <c r="L5796" s="31">
        <v>84.89</v>
      </c>
      <c r="M5796" s="31"/>
      <c r="N5796" s="33">
        <v>109172.57</v>
      </c>
      <c r="O5796" s="31">
        <v>-460.51</v>
      </c>
    </row>
    <row r="5797" spans="1:15" x14ac:dyDescent="0.25">
      <c r="A5797" s="30">
        <v>61</v>
      </c>
      <c r="B5797" s="31" t="s">
        <v>78</v>
      </c>
      <c r="C5797" s="31" t="s">
        <v>15</v>
      </c>
      <c r="D5797" s="31">
        <v>8</v>
      </c>
      <c r="E5797" s="31" t="s">
        <v>79</v>
      </c>
      <c r="F5797" s="32">
        <v>46082</v>
      </c>
      <c r="G5797" s="33">
        <v>40500.33</v>
      </c>
      <c r="H5797" s="31">
        <v>0</v>
      </c>
      <c r="I5797" s="31">
        <v>240</v>
      </c>
      <c r="J5797" s="33">
        <v>26277.97</v>
      </c>
      <c r="K5797" s="33">
        <v>2042.1</v>
      </c>
      <c r="L5797" s="31">
        <v>60</v>
      </c>
      <c r="M5797" s="31"/>
      <c r="N5797" s="33">
        <v>69120.399999999994</v>
      </c>
      <c r="O5797" s="31">
        <v>0</v>
      </c>
    </row>
    <row r="5798" spans="1:15" x14ac:dyDescent="0.25">
      <c r="A5798" s="30">
        <v>16</v>
      </c>
      <c r="B5798" s="31" t="s">
        <v>27</v>
      </c>
      <c r="C5798" s="31" t="s">
        <v>15</v>
      </c>
      <c r="D5798" s="31">
        <v>7</v>
      </c>
      <c r="E5798" s="31">
        <v>7</v>
      </c>
      <c r="F5798" s="32">
        <v>46082</v>
      </c>
      <c r="G5798" s="33">
        <v>60928.49</v>
      </c>
      <c r="H5798" s="31">
        <v>0</v>
      </c>
      <c r="I5798" s="33">
        <v>2075</v>
      </c>
      <c r="J5798" s="33">
        <v>20516.400000000001</v>
      </c>
      <c r="K5798" s="33">
        <v>6444.85</v>
      </c>
      <c r="L5798" s="33">
        <v>3826.97</v>
      </c>
      <c r="M5798" s="33"/>
      <c r="N5798" s="33">
        <v>93791.71</v>
      </c>
      <c r="O5798" s="31">
        <v>-145.94</v>
      </c>
    </row>
    <row r="5799" spans="1:15" x14ac:dyDescent="0.25">
      <c r="A5799" s="30">
        <v>28</v>
      </c>
      <c r="B5799" s="31" t="s">
        <v>46</v>
      </c>
      <c r="C5799" s="31" t="s">
        <v>15</v>
      </c>
      <c r="D5799" s="31">
        <v>8</v>
      </c>
      <c r="E5799" s="31">
        <v>6</v>
      </c>
      <c r="F5799" s="32">
        <v>46082</v>
      </c>
      <c r="G5799" s="33">
        <v>52405</v>
      </c>
      <c r="H5799" s="33">
        <v>1080</v>
      </c>
      <c r="I5799" s="31">
        <v>0</v>
      </c>
      <c r="J5799" s="33">
        <v>19248.52</v>
      </c>
      <c r="K5799" s="33">
        <v>4983</v>
      </c>
      <c r="L5799" s="31">
        <v>264.95999999999998</v>
      </c>
      <c r="M5799" s="31"/>
      <c r="N5799" s="33">
        <v>77981.48</v>
      </c>
      <c r="O5799" s="31">
        <v>-323.60000000000002</v>
      </c>
    </row>
    <row r="5800" spans="1:15" x14ac:dyDescent="0.25">
      <c r="A5800" s="30">
        <v>103</v>
      </c>
      <c r="B5800" s="31" t="s">
        <v>156</v>
      </c>
      <c r="C5800" s="31" t="s">
        <v>15</v>
      </c>
      <c r="D5800" s="31">
        <v>8</v>
      </c>
      <c r="E5800" s="31">
        <v>7</v>
      </c>
      <c r="F5800" s="32">
        <v>46082</v>
      </c>
      <c r="G5800" s="33">
        <v>16468.62</v>
      </c>
      <c r="H5800" s="31">
        <v>0</v>
      </c>
      <c r="I5800" s="31">
        <v>924</v>
      </c>
      <c r="J5800" s="33">
        <v>7128.73</v>
      </c>
      <c r="K5800" s="33">
        <v>2558.73</v>
      </c>
      <c r="L5800" s="31">
        <v>6</v>
      </c>
      <c r="M5800" s="31"/>
      <c r="N5800" s="33">
        <v>27086.080000000002</v>
      </c>
      <c r="O5800" s="31">
        <v>0</v>
      </c>
    </row>
    <row r="5801" spans="1:15" x14ac:dyDescent="0.25">
      <c r="A5801" s="30">
        <v>83</v>
      </c>
      <c r="B5801" s="31" t="s">
        <v>62</v>
      </c>
      <c r="C5801" s="31" t="s">
        <v>15</v>
      </c>
      <c r="D5801" s="31">
        <v>6</v>
      </c>
      <c r="E5801" s="31">
        <v>4.5</v>
      </c>
      <c r="F5801" s="32">
        <v>46082</v>
      </c>
      <c r="G5801" s="33">
        <v>47523.66</v>
      </c>
      <c r="H5801" s="31">
        <v>0</v>
      </c>
      <c r="I5801" s="33">
        <v>4098.75</v>
      </c>
      <c r="J5801" s="33">
        <v>18312.580000000002</v>
      </c>
      <c r="K5801" s="33">
        <v>4456.5</v>
      </c>
      <c r="L5801" s="31">
        <v>80</v>
      </c>
      <c r="M5801" s="31"/>
      <c r="N5801" s="33">
        <v>74471.490000000005</v>
      </c>
      <c r="O5801" s="31">
        <v>-514.76</v>
      </c>
    </row>
    <row r="5802" spans="1:15" x14ac:dyDescent="0.25">
      <c r="A5802" s="30">
        <v>30</v>
      </c>
      <c r="B5802" s="31" t="s">
        <v>43</v>
      </c>
      <c r="C5802" s="31" t="s">
        <v>15</v>
      </c>
      <c r="D5802" s="31">
        <v>7</v>
      </c>
      <c r="E5802" s="31">
        <v>6</v>
      </c>
      <c r="F5802" s="32">
        <v>46082</v>
      </c>
      <c r="G5802" s="33">
        <v>52780.55</v>
      </c>
      <c r="H5802" s="31">
        <v>905</v>
      </c>
      <c r="I5802" s="31">
        <v>893</v>
      </c>
      <c r="J5802" s="33">
        <v>17111.63</v>
      </c>
      <c r="K5802" s="33">
        <v>4727.6000000000004</v>
      </c>
      <c r="L5802" s="33">
        <v>1572.86</v>
      </c>
      <c r="M5802" s="33"/>
      <c r="N5802" s="33">
        <v>77990.64</v>
      </c>
      <c r="O5802" s="31">
        <v>-478.47</v>
      </c>
    </row>
    <row r="5803" spans="1:15" x14ac:dyDescent="0.25">
      <c r="A5803" s="30">
        <v>33</v>
      </c>
      <c r="B5803" s="31" t="s">
        <v>44</v>
      </c>
      <c r="C5803" s="31" t="s">
        <v>32</v>
      </c>
      <c r="D5803" s="31">
        <v>6</v>
      </c>
      <c r="E5803" s="31">
        <v>6</v>
      </c>
      <c r="F5803" s="32">
        <v>46082</v>
      </c>
      <c r="G5803" s="33">
        <v>89311.43</v>
      </c>
      <c r="H5803" s="31">
        <v>800</v>
      </c>
      <c r="I5803" s="31">
        <v>270</v>
      </c>
      <c r="J5803" s="33">
        <v>29656.240000000002</v>
      </c>
      <c r="K5803" s="33">
        <v>3398.89</v>
      </c>
      <c r="L5803" s="31">
        <v>38</v>
      </c>
      <c r="M5803" s="31"/>
      <c r="N5803" s="33">
        <v>123474.56</v>
      </c>
      <c r="O5803" s="31">
        <v>-591.07000000000005</v>
      </c>
    </row>
    <row r="5804" spans="1:15" x14ac:dyDescent="0.25">
      <c r="A5804" s="30">
        <v>29</v>
      </c>
      <c r="B5804" s="31" t="s">
        <v>47</v>
      </c>
      <c r="C5804" s="31" t="s">
        <v>15</v>
      </c>
      <c r="D5804" s="31">
        <v>7</v>
      </c>
      <c r="E5804" s="31">
        <v>6</v>
      </c>
      <c r="F5804" s="32">
        <v>46082</v>
      </c>
      <c r="G5804" s="33">
        <v>46940.1</v>
      </c>
      <c r="H5804" s="31">
        <v>120</v>
      </c>
      <c r="I5804" s="31">
        <v>0</v>
      </c>
      <c r="J5804" s="33">
        <v>22028.37</v>
      </c>
      <c r="K5804" s="33">
        <v>4073.5</v>
      </c>
      <c r="L5804" s="31">
        <v>348.89</v>
      </c>
      <c r="M5804" s="31"/>
      <c r="N5804" s="33">
        <v>73510.86</v>
      </c>
      <c r="O5804" s="31">
        <v>-74.83</v>
      </c>
    </row>
    <row r="5805" spans="1:15" x14ac:dyDescent="0.25">
      <c r="A5805" s="30">
        <v>123</v>
      </c>
      <c r="B5805" s="31" t="s">
        <v>125</v>
      </c>
      <c r="C5805" s="31" t="s">
        <v>15</v>
      </c>
      <c r="D5805" s="31">
        <v>8</v>
      </c>
      <c r="E5805" s="31">
        <v>7</v>
      </c>
      <c r="F5805" s="32">
        <v>46082</v>
      </c>
      <c r="G5805" s="33">
        <v>53792.36</v>
      </c>
      <c r="H5805" s="33">
        <v>1700</v>
      </c>
      <c r="I5805" s="31">
        <v>150</v>
      </c>
      <c r="J5805" s="33">
        <v>24120.41</v>
      </c>
      <c r="K5805" s="33">
        <v>8398.23</v>
      </c>
      <c r="L5805" s="31">
        <v>29.99</v>
      </c>
      <c r="M5805" s="31"/>
      <c r="N5805" s="33">
        <v>88190.99</v>
      </c>
      <c r="O5805" s="31">
        <v>-564.51</v>
      </c>
    </row>
    <row r="5806" spans="1:15" x14ac:dyDescent="0.25">
      <c r="A5806" s="30">
        <v>111</v>
      </c>
      <c r="B5806" s="31" t="s">
        <v>127</v>
      </c>
      <c r="C5806" s="31" t="s">
        <v>38</v>
      </c>
      <c r="D5806" s="31">
        <v>6</v>
      </c>
      <c r="E5806" s="31">
        <v>7</v>
      </c>
      <c r="F5806" s="32">
        <v>46082</v>
      </c>
      <c r="G5806" s="33">
        <v>25308.29</v>
      </c>
      <c r="H5806" s="31">
        <v>800</v>
      </c>
      <c r="I5806" s="31">
        <v>0</v>
      </c>
      <c r="J5806" s="33">
        <v>6010.96</v>
      </c>
      <c r="K5806" s="33">
        <v>2343.36</v>
      </c>
      <c r="L5806" s="31">
        <v>0</v>
      </c>
      <c r="M5806" s="31"/>
      <c r="N5806" s="33">
        <v>34462.61</v>
      </c>
      <c r="O5806" s="31">
        <v>0</v>
      </c>
    </row>
    <row r="5807" spans="1:15" x14ac:dyDescent="0.25">
      <c r="A5807" s="30">
        <v>67</v>
      </c>
      <c r="B5807" s="31" t="s">
        <v>68</v>
      </c>
      <c r="C5807" s="31" t="s">
        <v>15</v>
      </c>
      <c r="D5807" s="31">
        <v>8</v>
      </c>
      <c r="E5807" s="31">
        <v>6</v>
      </c>
      <c r="F5807" s="32">
        <v>46082</v>
      </c>
      <c r="G5807" s="33">
        <v>60591.95</v>
      </c>
      <c r="H5807" s="33">
        <v>4200</v>
      </c>
      <c r="I5807" s="33">
        <v>1305</v>
      </c>
      <c r="J5807" s="33">
        <v>20998.87</v>
      </c>
      <c r="K5807" s="33">
        <v>4576.5</v>
      </c>
      <c r="L5807" s="31">
        <v>276.5</v>
      </c>
      <c r="M5807" s="31"/>
      <c r="N5807" s="33">
        <v>91948.82</v>
      </c>
      <c r="O5807" s="31">
        <v>-685.43</v>
      </c>
    </row>
    <row r="5808" spans="1:15" x14ac:dyDescent="0.25">
      <c r="A5808" s="30">
        <v>84</v>
      </c>
      <c r="B5808" s="31" t="s">
        <v>101</v>
      </c>
      <c r="C5808" s="31" t="s">
        <v>38</v>
      </c>
      <c r="D5808" s="31">
        <v>6</v>
      </c>
      <c r="E5808" s="31">
        <v>7</v>
      </c>
      <c r="F5808" s="32">
        <v>46082</v>
      </c>
      <c r="G5808" s="33">
        <v>26166.94</v>
      </c>
      <c r="H5808" s="33">
        <v>3480</v>
      </c>
      <c r="I5808" s="31">
        <v>0</v>
      </c>
      <c r="J5808" s="33">
        <v>7013.14</v>
      </c>
      <c r="K5808" s="33">
        <v>1836.92</v>
      </c>
      <c r="L5808" s="31">
        <v>19.96</v>
      </c>
      <c r="M5808" s="31"/>
      <c r="N5808" s="33">
        <v>38516.959999999999</v>
      </c>
      <c r="O5808" s="31">
        <v>-83.76</v>
      </c>
    </row>
    <row r="5809" spans="1:15" x14ac:dyDescent="0.25">
      <c r="A5809" s="30">
        <v>135</v>
      </c>
      <c r="B5809" s="31" t="s">
        <v>107</v>
      </c>
      <c r="C5809" s="31" t="s">
        <v>15</v>
      </c>
      <c r="D5809" s="31">
        <v>7</v>
      </c>
      <c r="E5809" s="31">
        <v>6</v>
      </c>
      <c r="F5809" s="32">
        <v>46082</v>
      </c>
      <c r="G5809" s="33">
        <v>49847.040000000001</v>
      </c>
      <c r="H5809" s="31">
        <v>0</v>
      </c>
      <c r="I5809" s="31">
        <v>640</v>
      </c>
      <c r="J5809" s="33">
        <v>15573.18</v>
      </c>
      <c r="K5809" s="33">
        <v>3213.74</v>
      </c>
      <c r="L5809" s="31">
        <v>475.18</v>
      </c>
      <c r="M5809" s="31"/>
      <c r="N5809" s="33">
        <v>69749.14</v>
      </c>
      <c r="O5809" s="31">
        <v>-842.53</v>
      </c>
    </row>
    <row r="5810" spans="1:15" x14ac:dyDescent="0.25">
      <c r="A5810" s="30">
        <v>92</v>
      </c>
      <c r="B5810" s="31" t="s">
        <v>93</v>
      </c>
      <c r="C5810" s="31" t="s">
        <v>15</v>
      </c>
      <c r="D5810" s="31">
        <v>8</v>
      </c>
      <c r="E5810" s="31">
        <v>7</v>
      </c>
      <c r="F5810" s="32">
        <v>46082</v>
      </c>
      <c r="G5810" s="33">
        <v>62887.94</v>
      </c>
      <c r="H5810" s="31">
        <v>0</v>
      </c>
      <c r="I5810" s="31">
        <v>0</v>
      </c>
      <c r="J5810" s="33">
        <v>31303.39</v>
      </c>
      <c r="K5810" s="33">
        <v>8322.2199999999993</v>
      </c>
      <c r="L5810" s="31">
        <v>53</v>
      </c>
      <c r="M5810" s="31"/>
      <c r="N5810" s="33">
        <v>102566.55</v>
      </c>
      <c r="O5810" s="31">
        <v>-364.91</v>
      </c>
    </row>
    <row r="5811" spans="1:15" x14ac:dyDescent="0.25">
      <c r="A5811" s="30">
        <v>2</v>
      </c>
      <c r="B5811" s="31" t="s">
        <v>14</v>
      </c>
      <c r="C5811" s="31" t="s">
        <v>15</v>
      </c>
      <c r="D5811" s="31">
        <v>5</v>
      </c>
      <c r="E5811" s="31">
        <v>6</v>
      </c>
      <c r="F5811" s="32">
        <v>46082</v>
      </c>
      <c r="G5811" s="33">
        <v>49121.82</v>
      </c>
      <c r="H5811" s="31">
        <v>125</v>
      </c>
      <c r="I5811" s="31">
        <v>0</v>
      </c>
      <c r="J5811" s="33">
        <v>19792.02</v>
      </c>
      <c r="K5811" s="33">
        <v>2271.84</v>
      </c>
      <c r="L5811" s="31">
        <v>174</v>
      </c>
      <c r="M5811" s="31"/>
      <c r="N5811" s="33">
        <v>71484.679999999993</v>
      </c>
      <c r="O5811" s="31">
        <v>-239.98</v>
      </c>
    </row>
    <row r="5812" spans="1:15" x14ac:dyDescent="0.25">
      <c r="A5812" s="30">
        <v>96</v>
      </c>
      <c r="B5812" s="31" t="s">
        <v>110</v>
      </c>
      <c r="C5812" s="31" t="s">
        <v>32</v>
      </c>
      <c r="D5812" s="31">
        <v>8</v>
      </c>
      <c r="E5812" s="31">
        <v>7</v>
      </c>
      <c r="F5812" s="32">
        <v>46082</v>
      </c>
      <c r="G5812" s="33">
        <v>126950.88</v>
      </c>
      <c r="H5812" s="31">
        <v>0</v>
      </c>
      <c r="I5812" s="31">
        <v>0</v>
      </c>
      <c r="J5812" s="33">
        <v>36552.5</v>
      </c>
      <c r="K5812" s="33">
        <v>6073.77</v>
      </c>
      <c r="L5812" s="33">
        <v>13959.17</v>
      </c>
      <c r="M5812" s="33"/>
      <c r="N5812" s="33">
        <v>183536.32</v>
      </c>
      <c r="O5812" s="31">
        <v>-387.43</v>
      </c>
    </row>
    <row r="5813" spans="1:15" x14ac:dyDescent="0.25">
      <c r="A5813" s="30">
        <v>48</v>
      </c>
      <c r="B5813" s="31" t="s">
        <v>95</v>
      </c>
      <c r="C5813" s="31" t="s">
        <v>36</v>
      </c>
      <c r="D5813" s="31">
        <v>8</v>
      </c>
      <c r="E5813" s="31">
        <v>6</v>
      </c>
      <c r="F5813" s="32">
        <v>46082</v>
      </c>
      <c r="G5813" s="33">
        <v>136433.32999999999</v>
      </c>
      <c r="H5813" s="31">
        <v>900</v>
      </c>
      <c r="I5813" s="33">
        <v>4259.6499999999996</v>
      </c>
      <c r="J5813" s="33">
        <v>32495.360000000001</v>
      </c>
      <c r="K5813" s="33">
        <v>11752.36</v>
      </c>
      <c r="L5813" s="33">
        <v>6842.65</v>
      </c>
      <c r="M5813" s="33"/>
      <c r="N5813" s="33">
        <v>192683.35</v>
      </c>
      <c r="O5813" s="31">
        <v>-653.14</v>
      </c>
    </row>
    <row r="5814" spans="1:15" x14ac:dyDescent="0.25">
      <c r="A5814" s="30">
        <v>165</v>
      </c>
      <c r="B5814" s="31" t="s">
        <v>154</v>
      </c>
      <c r="C5814" s="31" t="s">
        <v>38</v>
      </c>
      <c r="D5814" s="31">
        <v>6</v>
      </c>
      <c r="E5814" s="31">
        <v>7</v>
      </c>
      <c r="F5814" s="32">
        <v>46082</v>
      </c>
      <c r="G5814" s="33">
        <v>29414.36</v>
      </c>
      <c r="H5814" s="33">
        <v>5628.72</v>
      </c>
      <c r="I5814" s="33">
        <v>2283.6</v>
      </c>
      <c r="J5814" s="33">
        <v>17882.28</v>
      </c>
      <c r="K5814" s="33">
        <v>6098.28</v>
      </c>
      <c r="L5814" s="31">
        <v>0</v>
      </c>
      <c r="M5814" s="31"/>
      <c r="N5814" s="33">
        <v>61307.24</v>
      </c>
      <c r="O5814" s="31">
        <v>0</v>
      </c>
    </row>
    <row r="5815" spans="1:15" x14ac:dyDescent="0.25">
      <c r="A5815" s="30">
        <v>114</v>
      </c>
      <c r="B5815" s="31" t="s">
        <v>115</v>
      </c>
      <c r="C5815" s="31" t="s">
        <v>15</v>
      </c>
      <c r="D5815" s="31">
        <v>7</v>
      </c>
      <c r="E5815" s="31">
        <v>6</v>
      </c>
      <c r="F5815" s="32">
        <v>46082</v>
      </c>
      <c r="G5815" s="33">
        <v>49105.7</v>
      </c>
      <c r="H5815" s="31">
        <v>0</v>
      </c>
      <c r="I5815" s="31">
        <v>570</v>
      </c>
      <c r="J5815" s="33">
        <v>19536.91</v>
      </c>
      <c r="K5815" s="33">
        <v>5314.69</v>
      </c>
      <c r="L5815" s="31">
        <v>76</v>
      </c>
      <c r="M5815" s="31"/>
      <c r="N5815" s="33">
        <v>74603.3</v>
      </c>
      <c r="O5815" s="31">
        <v>-113.52</v>
      </c>
    </row>
    <row r="5816" spans="1:15" x14ac:dyDescent="0.25">
      <c r="A5816" s="30">
        <v>18</v>
      </c>
      <c r="B5816" s="31" t="s">
        <v>29</v>
      </c>
      <c r="C5816" s="31" t="s">
        <v>15</v>
      </c>
      <c r="D5816" s="31">
        <v>6</v>
      </c>
      <c r="E5816" s="31">
        <v>6</v>
      </c>
      <c r="F5816" s="32">
        <v>46082</v>
      </c>
      <c r="G5816" s="33">
        <v>59303.69</v>
      </c>
      <c r="H5816" s="33">
        <v>1020</v>
      </c>
      <c r="I5816" s="31">
        <v>805.05</v>
      </c>
      <c r="J5816" s="33">
        <v>21691.22</v>
      </c>
      <c r="K5816" s="33">
        <v>3805.9</v>
      </c>
      <c r="L5816" s="33">
        <v>1840.05</v>
      </c>
      <c r="M5816" s="33"/>
      <c r="N5816" s="33">
        <v>88465.91</v>
      </c>
      <c r="O5816" s="31">
        <v>-511.88</v>
      </c>
    </row>
    <row r="5817" spans="1:15" x14ac:dyDescent="0.25">
      <c r="A5817" s="30">
        <v>89</v>
      </c>
      <c r="B5817" s="31" t="s">
        <v>83</v>
      </c>
      <c r="C5817" s="31" t="s">
        <v>32</v>
      </c>
      <c r="D5817" s="31">
        <v>9</v>
      </c>
      <c r="E5817" s="31">
        <v>6</v>
      </c>
      <c r="F5817" s="32">
        <v>46082</v>
      </c>
      <c r="G5817" s="33">
        <v>118442.79</v>
      </c>
      <c r="H5817" s="31">
        <v>0</v>
      </c>
      <c r="I5817" s="31">
        <v>0</v>
      </c>
      <c r="J5817" s="33">
        <v>43096.4</v>
      </c>
      <c r="K5817" s="33">
        <v>5191.67</v>
      </c>
      <c r="L5817" s="31">
        <v>297</v>
      </c>
      <c r="M5817" s="31"/>
      <c r="N5817" s="33">
        <v>167027.85999999999</v>
      </c>
      <c r="O5817" s="31">
        <v>-696.81</v>
      </c>
    </row>
    <row r="5818" spans="1:15" x14ac:dyDescent="0.25">
      <c r="A5818" s="30">
        <v>149</v>
      </c>
      <c r="B5818" s="31" t="s">
        <v>149</v>
      </c>
      <c r="C5818" s="31" t="s">
        <v>32</v>
      </c>
      <c r="D5818" s="31">
        <v>10</v>
      </c>
      <c r="E5818" s="31">
        <v>6</v>
      </c>
      <c r="F5818" s="32">
        <v>46082</v>
      </c>
      <c r="G5818" s="33">
        <v>114959.6</v>
      </c>
      <c r="H5818" s="31">
        <v>0</v>
      </c>
      <c r="I5818" s="33">
        <v>2164</v>
      </c>
      <c r="J5818" s="33">
        <v>40464.080000000002</v>
      </c>
      <c r="K5818" s="33">
        <v>8460.02</v>
      </c>
      <c r="L5818" s="31">
        <v>234.36</v>
      </c>
      <c r="M5818" s="31"/>
      <c r="N5818" s="33">
        <v>166282.06</v>
      </c>
      <c r="O5818" s="31">
        <v>-170</v>
      </c>
    </row>
    <row r="5819" spans="1:15" x14ac:dyDescent="0.25">
      <c r="A5819" s="30">
        <v>34</v>
      </c>
      <c r="B5819" s="31" t="s">
        <v>48</v>
      </c>
      <c r="C5819" s="31" t="s">
        <v>15</v>
      </c>
      <c r="D5819" s="31">
        <v>7</v>
      </c>
      <c r="E5819" s="31">
        <v>6</v>
      </c>
      <c r="F5819" s="32">
        <v>46082</v>
      </c>
      <c r="G5819" s="33">
        <v>78839.59</v>
      </c>
      <c r="H5819" s="31">
        <v>0</v>
      </c>
      <c r="I5819" s="31">
        <v>0</v>
      </c>
      <c r="J5819" s="33">
        <v>39583.61</v>
      </c>
      <c r="K5819" s="33">
        <v>5692.77</v>
      </c>
      <c r="L5819" s="33">
        <v>1755.3</v>
      </c>
      <c r="M5819" s="33"/>
      <c r="N5819" s="33">
        <v>125871.27</v>
      </c>
      <c r="O5819" s="31">
        <v>-262.89999999999998</v>
      </c>
    </row>
    <row r="5820" spans="1:15" x14ac:dyDescent="0.25">
      <c r="A5820" s="30">
        <v>19</v>
      </c>
      <c r="B5820" s="31" t="s">
        <v>31</v>
      </c>
      <c r="C5820" s="31" t="s">
        <v>32</v>
      </c>
      <c r="D5820" s="31">
        <v>6</v>
      </c>
      <c r="E5820" s="31">
        <v>6</v>
      </c>
      <c r="F5820" s="32">
        <v>46082</v>
      </c>
      <c r="G5820" s="33">
        <v>77477.47</v>
      </c>
      <c r="H5820" s="31">
        <v>0</v>
      </c>
      <c r="I5820" s="33">
        <v>1940</v>
      </c>
      <c r="J5820" s="33">
        <v>26126</v>
      </c>
      <c r="K5820" s="33">
        <v>2605.6</v>
      </c>
      <c r="L5820" s="31">
        <v>0</v>
      </c>
      <c r="M5820" s="31"/>
      <c r="N5820" s="33">
        <v>108149.07</v>
      </c>
      <c r="O5820" s="31">
        <v>0</v>
      </c>
    </row>
    <row r="5821" spans="1:15" x14ac:dyDescent="0.25">
      <c r="A5821" s="30">
        <v>99</v>
      </c>
      <c r="B5821" s="31" t="s">
        <v>85</v>
      </c>
      <c r="C5821" s="31" t="s">
        <v>15</v>
      </c>
      <c r="D5821" s="31">
        <v>8</v>
      </c>
      <c r="E5821" s="31">
        <v>6</v>
      </c>
      <c r="F5821" s="32">
        <v>46082</v>
      </c>
      <c r="G5821" s="33">
        <v>72050.509999999995</v>
      </c>
      <c r="H5821" s="31">
        <v>969</v>
      </c>
      <c r="I5821" s="31">
        <v>165</v>
      </c>
      <c r="J5821" s="33">
        <v>43290.44</v>
      </c>
      <c r="K5821" s="33">
        <v>5029.32</v>
      </c>
      <c r="L5821" s="33">
        <v>3553.89</v>
      </c>
      <c r="M5821" s="33"/>
      <c r="N5821" s="33">
        <v>125058.16</v>
      </c>
      <c r="O5821" s="31">
        <v>-14.2</v>
      </c>
    </row>
    <row r="5822" spans="1:15" x14ac:dyDescent="0.25">
      <c r="A5822" s="30">
        <v>169</v>
      </c>
      <c r="B5822" s="31" t="s">
        <v>157</v>
      </c>
      <c r="C5822" s="31" t="s">
        <v>38</v>
      </c>
      <c r="D5822" s="31">
        <v>7</v>
      </c>
      <c r="E5822" s="31">
        <v>6</v>
      </c>
      <c r="F5822" s="32">
        <v>46082</v>
      </c>
      <c r="G5822" s="33">
        <v>19968.990000000002</v>
      </c>
      <c r="H5822" s="31">
        <v>0</v>
      </c>
      <c r="I5822" s="31">
        <v>930</v>
      </c>
      <c r="J5822" s="33">
        <v>10557.47</v>
      </c>
      <c r="K5822" s="33">
        <v>2788.92</v>
      </c>
      <c r="L5822" s="31">
        <v>418.82</v>
      </c>
      <c r="M5822" s="31"/>
      <c r="N5822" s="33">
        <v>34664.199999999997</v>
      </c>
      <c r="O5822" s="31">
        <v>0</v>
      </c>
    </row>
    <row r="5823" spans="1:15" x14ac:dyDescent="0.25">
      <c r="A5823" s="30">
        <v>139</v>
      </c>
      <c r="B5823" s="31" t="s">
        <v>139</v>
      </c>
      <c r="C5823" s="31" t="s">
        <v>38</v>
      </c>
      <c r="D5823" s="31">
        <v>9</v>
      </c>
      <c r="E5823" s="31">
        <v>7</v>
      </c>
      <c r="F5823" s="32">
        <v>46082</v>
      </c>
      <c r="G5823" s="33">
        <v>21366.76</v>
      </c>
      <c r="H5823" s="31">
        <v>0</v>
      </c>
      <c r="I5823" s="31">
        <v>35.6</v>
      </c>
      <c r="J5823" s="33">
        <v>10572.26</v>
      </c>
      <c r="K5823" s="33">
        <v>3125.62</v>
      </c>
      <c r="L5823" s="31">
        <v>70</v>
      </c>
      <c r="M5823" s="31"/>
      <c r="N5823" s="33">
        <v>35170.239999999998</v>
      </c>
      <c r="O5823" s="31">
        <v>0</v>
      </c>
    </row>
    <row r="5824" spans="1:15" x14ac:dyDescent="0.25">
      <c r="A5824" s="30">
        <v>14</v>
      </c>
      <c r="B5824" s="31" t="s">
        <v>24</v>
      </c>
      <c r="C5824" s="31" t="s">
        <v>15</v>
      </c>
      <c r="D5824" s="31">
        <v>6</v>
      </c>
      <c r="E5824" s="31">
        <v>4.5</v>
      </c>
      <c r="F5824" s="32">
        <v>46082</v>
      </c>
      <c r="G5824" s="33">
        <v>44891.16</v>
      </c>
      <c r="H5824" s="31">
        <v>660</v>
      </c>
      <c r="I5824" s="31">
        <v>671.25</v>
      </c>
      <c r="J5824" s="33">
        <v>22542.86</v>
      </c>
      <c r="K5824" s="33">
        <v>5096.29</v>
      </c>
      <c r="L5824" s="33">
        <v>1509.99</v>
      </c>
      <c r="M5824" s="33"/>
      <c r="N5824" s="33">
        <v>75371.55</v>
      </c>
      <c r="O5824" s="31">
        <v>-100</v>
      </c>
    </row>
    <row r="5825" spans="1:15" x14ac:dyDescent="0.25">
      <c r="A5825" s="30">
        <v>13</v>
      </c>
      <c r="B5825" s="31" t="s">
        <v>25</v>
      </c>
      <c r="C5825" s="31" t="s">
        <v>15</v>
      </c>
      <c r="D5825" s="31">
        <v>6</v>
      </c>
      <c r="E5825" s="31">
        <v>6</v>
      </c>
      <c r="F5825" s="32">
        <v>46082</v>
      </c>
      <c r="G5825" s="33">
        <v>56812.32</v>
      </c>
      <c r="H5825" s="33">
        <v>5727</v>
      </c>
      <c r="I5825" s="33">
        <v>3395</v>
      </c>
      <c r="J5825" s="33">
        <v>25648.47</v>
      </c>
      <c r="K5825" s="33">
        <v>4149.83</v>
      </c>
      <c r="L5825" s="31">
        <v>34</v>
      </c>
      <c r="M5825" s="31"/>
      <c r="N5825" s="33">
        <v>95766.62</v>
      </c>
      <c r="O5825" s="31">
        <v>-379.74</v>
      </c>
    </row>
    <row r="5826" spans="1:15" x14ac:dyDescent="0.25">
      <c r="A5826" s="30">
        <v>64</v>
      </c>
      <c r="B5826" s="31" t="s">
        <v>70</v>
      </c>
      <c r="C5826" s="31" t="s">
        <v>32</v>
      </c>
      <c r="D5826" s="31">
        <v>9</v>
      </c>
      <c r="E5826" s="31">
        <v>6</v>
      </c>
      <c r="F5826" s="32">
        <v>46082</v>
      </c>
      <c r="G5826" s="33">
        <v>132297.84</v>
      </c>
      <c r="H5826" s="31">
        <v>0</v>
      </c>
      <c r="I5826" s="33">
        <v>2470</v>
      </c>
      <c r="J5826" s="33">
        <v>54788.74</v>
      </c>
      <c r="K5826" s="33">
        <v>4723.54</v>
      </c>
      <c r="L5826" s="31">
        <v>345.85</v>
      </c>
      <c r="M5826" s="31"/>
      <c r="N5826" s="33">
        <v>194625.97</v>
      </c>
      <c r="O5826" s="33">
        <v>-1259.1199999999999</v>
      </c>
    </row>
    <row r="5827" spans="1:15" x14ac:dyDescent="0.25">
      <c r="A5827" s="30">
        <v>12</v>
      </c>
      <c r="B5827" s="31" t="s">
        <v>23</v>
      </c>
      <c r="C5827" s="31" t="s">
        <v>15</v>
      </c>
      <c r="D5827" s="31">
        <v>6</v>
      </c>
      <c r="E5827" s="31">
        <v>6</v>
      </c>
      <c r="F5827" s="32">
        <v>46082</v>
      </c>
      <c r="G5827" s="33">
        <v>49729.99</v>
      </c>
      <c r="H5827" s="33">
        <v>1416.63</v>
      </c>
      <c r="I5827" s="31">
        <v>0</v>
      </c>
      <c r="J5827" s="33">
        <v>19830.64</v>
      </c>
      <c r="K5827" s="33">
        <v>2367.1</v>
      </c>
      <c r="L5827" s="31">
        <v>232.5</v>
      </c>
      <c r="M5827" s="31"/>
      <c r="N5827" s="33">
        <v>73576.86</v>
      </c>
      <c r="O5827" s="31">
        <v>-345.37</v>
      </c>
    </row>
    <row r="5828" spans="1:15" x14ac:dyDescent="0.25">
      <c r="A5828" s="30">
        <v>902</v>
      </c>
      <c r="B5828" s="31" t="s">
        <v>140</v>
      </c>
      <c r="C5828" s="31" t="s">
        <v>36</v>
      </c>
      <c r="D5828" s="31">
        <v>8</v>
      </c>
      <c r="E5828" s="31">
        <v>0</v>
      </c>
      <c r="F5828" s="32">
        <v>46082</v>
      </c>
      <c r="G5828" s="33">
        <v>16286.7</v>
      </c>
      <c r="H5828" s="31">
        <v>484</v>
      </c>
      <c r="I5828" s="31">
        <v>0</v>
      </c>
      <c r="J5828" s="33">
        <v>7422.34</v>
      </c>
      <c r="K5828" s="33">
        <v>1570.47</v>
      </c>
      <c r="L5828" s="31">
        <v>22</v>
      </c>
      <c r="M5828" s="31"/>
      <c r="N5828" s="33">
        <v>25785.51</v>
      </c>
      <c r="O5828" s="31">
        <v>0</v>
      </c>
    </row>
    <row r="5829" spans="1:15" x14ac:dyDescent="0.25">
      <c r="A5829" s="30">
        <v>97</v>
      </c>
      <c r="B5829" s="31" t="s">
        <v>96</v>
      </c>
      <c r="C5829" s="31" t="s">
        <v>15</v>
      </c>
      <c r="D5829" s="31">
        <v>8</v>
      </c>
      <c r="E5829" s="31">
        <v>7</v>
      </c>
      <c r="F5829" s="32">
        <v>46082</v>
      </c>
      <c r="G5829" s="33">
        <v>40372.57</v>
      </c>
      <c r="H5829" s="31">
        <v>0</v>
      </c>
      <c r="I5829" s="33">
        <v>1405</v>
      </c>
      <c r="J5829" s="33">
        <v>20509.64</v>
      </c>
      <c r="K5829" s="33">
        <v>4279.2</v>
      </c>
      <c r="L5829" s="31">
        <v>36.950000000000003</v>
      </c>
      <c r="M5829" s="31"/>
      <c r="N5829" s="33">
        <v>66603.360000000001</v>
      </c>
      <c r="O5829" s="31">
        <v>-311.22000000000003</v>
      </c>
    </row>
    <row r="5830" spans="1:15" x14ac:dyDescent="0.25">
      <c r="A5830" s="30">
        <v>90</v>
      </c>
      <c r="B5830" s="31" t="s">
        <v>90</v>
      </c>
      <c r="C5830" s="31" t="s">
        <v>38</v>
      </c>
      <c r="D5830" s="31">
        <v>6</v>
      </c>
      <c r="E5830" s="31">
        <v>7</v>
      </c>
      <c r="F5830" s="32">
        <v>46082</v>
      </c>
      <c r="G5830" s="33">
        <v>42991.39</v>
      </c>
      <c r="H5830" s="33">
        <v>2760</v>
      </c>
      <c r="I5830" s="31">
        <v>659.99</v>
      </c>
      <c r="J5830" s="33">
        <v>17247.78</v>
      </c>
      <c r="K5830" s="33">
        <v>7387.25</v>
      </c>
      <c r="L5830" s="31">
        <v>148</v>
      </c>
      <c r="M5830" s="31"/>
      <c r="N5830" s="33">
        <v>71194.41</v>
      </c>
      <c r="O5830" s="31">
        <v>-208.46</v>
      </c>
    </row>
    <row r="5831" spans="1:15" x14ac:dyDescent="0.25">
      <c r="A5831" s="30">
        <v>27</v>
      </c>
      <c r="B5831" s="31" t="s">
        <v>42</v>
      </c>
      <c r="C5831" s="31" t="s">
        <v>15</v>
      </c>
      <c r="D5831" s="31">
        <v>6</v>
      </c>
      <c r="E5831" s="31">
        <v>6</v>
      </c>
      <c r="F5831" s="32">
        <v>46082</v>
      </c>
      <c r="G5831" s="33">
        <v>70017.149999999994</v>
      </c>
      <c r="H5831" s="31">
        <v>0</v>
      </c>
      <c r="I5831" s="31">
        <v>145</v>
      </c>
      <c r="J5831" s="33">
        <v>30992.53</v>
      </c>
      <c r="K5831" s="33">
        <v>5831.51</v>
      </c>
      <c r="L5831" s="31">
        <v>0</v>
      </c>
      <c r="M5831" s="31"/>
      <c r="N5831" s="33">
        <v>106986.19</v>
      </c>
      <c r="O5831" s="31">
        <v>-640.22</v>
      </c>
    </row>
    <row r="5832" spans="1:15" x14ac:dyDescent="0.25">
      <c r="A5832" s="30">
        <v>117</v>
      </c>
      <c r="B5832" s="31" t="s">
        <v>89</v>
      </c>
      <c r="C5832" s="31" t="s">
        <v>15</v>
      </c>
      <c r="D5832" s="31">
        <v>5</v>
      </c>
      <c r="E5832" s="31">
        <v>7</v>
      </c>
      <c r="F5832" s="32">
        <v>46082</v>
      </c>
      <c r="G5832" s="33">
        <v>25313.919999999998</v>
      </c>
      <c r="H5832" s="33">
        <v>2430</v>
      </c>
      <c r="I5832" s="31">
        <v>425</v>
      </c>
      <c r="J5832" s="33">
        <v>16745.18</v>
      </c>
      <c r="K5832" s="33">
        <v>7926.05</v>
      </c>
      <c r="L5832" s="31">
        <v>150</v>
      </c>
      <c r="M5832" s="31"/>
      <c r="N5832" s="33">
        <v>52990.15</v>
      </c>
      <c r="O5832" s="31">
        <v>-141.13999999999999</v>
      </c>
    </row>
    <row r="5833" spans="1:15" x14ac:dyDescent="0.25">
      <c r="A5833" s="30">
        <v>55</v>
      </c>
      <c r="B5833" s="31" t="s">
        <v>118</v>
      </c>
      <c r="C5833" s="31" t="s">
        <v>36</v>
      </c>
      <c r="D5833" s="31">
        <v>10</v>
      </c>
      <c r="E5833" s="31">
        <v>6</v>
      </c>
      <c r="F5833" s="32">
        <v>46082</v>
      </c>
      <c r="G5833" s="33">
        <v>81734</v>
      </c>
      <c r="H5833" s="31">
        <v>0</v>
      </c>
      <c r="I5833" s="31">
        <v>0</v>
      </c>
      <c r="J5833" s="33">
        <v>24038.68</v>
      </c>
      <c r="K5833" s="33">
        <v>11530.85</v>
      </c>
      <c r="L5833" s="31">
        <v>367.78</v>
      </c>
      <c r="M5833" s="31"/>
      <c r="N5833" s="33">
        <v>117671.31</v>
      </c>
      <c r="O5833" s="31">
        <v>-137.29</v>
      </c>
    </row>
    <row r="5834" spans="1:15" x14ac:dyDescent="0.25">
      <c r="A5834" s="30">
        <v>35</v>
      </c>
      <c r="B5834" s="31" t="s">
        <v>61</v>
      </c>
      <c r="C5834" s="31" t="s">
        <v>15</v>
      </c>
      <c r="D5834" s="31">
        <v>9</v>
      </c>
      <c r="E5834" s="31">
        <v>6</v>
      </c>
      <c r="F5834" s="32">
        <v>46082</v>
      </c>
      <c r="G5834" s="33">
        <v>62403.27</v>
      </c>
      <c r="H5834" s="31">
        <v>420</v>
      </c>
      <c r="I5834" s="31">
        <v>0</v>
      </c>
      <c r="J5834" s="33">
        <v>30839.24</v>
      </c>
      <c r="K5834" s="33">
        <v>7239.97</v>
      </c>
      <c r="L5834" s="31">
        <v>444.85</v>
      </c>
      <c r="M5834" s="31"/>
      <c r="N5834" s="33">
        <v>101347.33</v>
      </c>
      <c r="O5834" s="31">
        <v>-170.88</v>
      </c>
    </row>
    <row r="5835" spans="1:15" x14ac:dyDescent="0.25">
      <c r="A5835" s="30">
        <v>138</v>
      </c>
      <c r="B5835" s="31" t="s">
        <v>159</v>
      </c>
      <c r="C5835" s="31" t="s">
        <v>105</v>
      </c>
      <c r="D5835" s="31">
        <v>7</v>
      </c>
      <c r="E5835" s="31">
        <v>7</v>
      </c>
      <c r="F5835" s="32">
        <v>46082</v>
      </c>
      <c r="G5835" s="33">
        <v>28745.78</v>
      </c>
      <c r="H5835" s="31">
        <v>630</v>
      </c>
      <c r="I5835" s="31">
        <v>0</v>
      </c>
      <c r="J5835" s="33">
        <v>14553.66</v>
      </c>
      <c r="K5835" s="33">
        <v>5902.37</v>
      </c>
      <c r="L5835" s="31">
        <v>306.2</v>
      </c>
      <c r="M5835" s="31"/>
      <c r="N5835" s="33">
        <v>50138.01</v>
      </c>
      <c r="O5835" s="31">
        <v>0</v>
      </c>
    </row>
    <row r="5836" spans="1:15" x14ac:dyDescent="0.25">
      <c r="A5836" s="30">
        <v>129</v>
      </c>
      <c r="B5836" s="31" t="s">
        <v>117</v>
      </c>
      <c r="C5836" s="31" t="s">
        <v>32</v>
      </c>
      <c r="D5836" s="31">
        <v>10</v>
      </c>
      <c r="E5836" s="31">
        <v>7</v>
      </c>
      <c r="F5836" s="32">
        <v>46082</v>
      </c>
      <c r="G5836" s="33">
        <v>74598.39</v>
      </c>
      <c r="H5836" s="31">
        <v>796</v>
      </c>
      <c r="I5836" s="31">
        <v>20</v>
      </c>
      <c r="J5836" s="33">
        <v>29830.91</v>
      </c>
      <c r="K5836" s="33">
        <v>10501.12</v>
      </c>
      <c r="L5836" s="33">
        <v>8909.4699999999993</v>
      </c>
      <c r="M5836" s="33"/>
      <c r="N5836" s="33">
        <v>124655.89</v>
      </c>
      <c r="O5836" s="31">
        <v>-107.9</v>
      </c>
    </row>
    <row r="5837" spans="1:15" x14ac:dyDescent="0.25">
      <c r="A5837" s="30">
        <v>59</v>
      </c>
      <c r="B5837" s="31" t="s">
        <v>144</v>
      </c>
      <c r="C5837" s="31" t="s">
        <v>15</v>
      </c>
      <c r="D5837" s="31">
        <v>8</v>
      </c>
      <c r="E5837" s="31">
        <v>7</v>
      </c>
      <c r="F5837" s="32">
        <v>46082</v>
      </c>
      <c r="G5837" s="33">
        <v>54293.94</v>
      </c>
      <c r="H5837" s="31">
        <v>0</v>
      </c>
      <c r="I5837" s="31">
        <v>245</v>
      </c>
      <c r="J5837" s="33">
        <v>17100.23</v>
      </c>
      <c r="K5837" s="33">
        <v>6522.4</v>
      </c>
      <c r="L5837" s="33">
        <v>1427.99</v>
      </c>
      <c r="M5837" s="33"/>
      <c r="N5837" s="33">
        <v>79589.56</v>
      </c>
      <c r="O5837" s="31">
        <v>-280.47000000000003</v>
      </c>
    </row>
    <row r="5838" spans="1:15" x14ac:dyDescent="0.25">
      <c r="A5838" s="30">
        <v>146</v>
      </c>
      <c r="B5838" s="31" t="s">
        <v>119</v>
      </c>
      <c r="C5838" s="31" t="s">
        <v>15</v>
      </c>
      <c r="D5838" s="31">
        <v>8</v>
      </c>
      <c r="E5838" s="31">
        <v>6</v>
      </c>
      <c r="F5838" s="32">
        <v>46082</v>
      </c>
      <c r="G5838" s="33">
        <v>33375</v>
      </c>
      <c r="H5838" s="31">
        <v>580</v>
      </c>
      <c r="I5838" s="31">
        <v>0</v>
      </c>
      <c r="J5838" s="33">
        <v>15588.76</v>
      </c>
      <c r="K5838" s="33">
        <v>3076</v>
      </c>
      <c r="L5838" s="31">
        <v>20</v>
      </c>
      <c r="M5838" s="31"/>
      <c r="N5838" s="33">
        <v>52639.76</v>
      </c>
      <c r="O5838" s="31">
        <v>0</v>
      </c>
    </row>
    <row r="5839" spans="1:15" x14ac:dyDescent="0.25">
      <c r="A5839" s="30">
        <v>41</v>
      </c>
      <c r="B5839" s="31" t="s">
        <v>50</v>
      </c>
      <c r="C5839" s="31" t="s">
        <v>38</v>
      </c>
      <c r="D5839" s="31">
        <v>5</v>
      </c>
      <c r="E5839" s="31">
        <v>6</v>
      </c>
      <c r="F5839" s="32">
        <v>46082</v>
      </c>
      <c r="G5839" s="33">
        <v>19303.919999999998</v>
      </c>
      <c r="H5839" s="31">
        <v>0</v>
      </c>
      <c r="I5839" s="31">
        <v>795</v>
      </c>
      <c r="J5839" s="33">
        <v>8102.26</v>
      </c>
      <c r="K5839" s="33">
        <v>1488.26</v>
      </c>
      <c r="L5839" s="31">
        <v>730.94</v>
      </c>
      <c r="M5839" s="31"/>
      <c r="N5839" s="33">
        <v>30420.38</v>
      </c>
      <c r="O5839" s="31">
        <v>-120.94</v>
      </c>
    </row>
    <row r="5840" spans="1:15" x14ac:dyDescent="0.25">
      <c r="A5840" s="30">
        <v>119</v>
      </c>
      <c r="B5840" s="31" t="s">
        <v>131</v>
      </c>
      <c r="C5840" s="31" t="s">
        <v>15</v>
      </c>
      <c r="D5840" s="31">
        <v>7</v>
      </c>
      <c r="E5840" s="31">
        <v>7</v>
      </c>
      <c r="F5840" s="32">
        <v>46082</v>
      </c>
      <c r="G5840" s="33">
        <v>45301.2</v>
      </c>
      <c r="H5840" s="33">
        <v>6720</v>
      </c>
      <c r="I5840" s="33">
        <v>1815</v>
      </c>
      <c r="J5840" s="33">
        <v>25252.85</v>
      </c>
      <c r="K5840" s="33">
        <v>4312.3</v>
      </c>
      <c r="L5840" s="31">
        <v>86.25</v>
      </c>
      <c r="M5840" s="31"/>
      <c r="N5840" s="33">
        <v>83487.600000000006</v>
      </c>
      <c r="O5840" s="31">
        <v>-350</v>
      </c>
    </row>
    <row r="5841" spans="1:15" x14ac:dyDescent="0.25">
      <c r="A5841" s="30">
        <v>78</v>
      </c>
      <c r="B5841" s="31" t="s">
        <v>151</v>
      </c>
      <c r="C5841" s="31" t="s">
        <v>15</v>
      </c>
      <c r="D5841" s="31">
        <v>7</v>
      </c>
      <c r="E5841" s="31">
        <v>6</v>
      </c>
      <c r="F5841" s="32">
        <v>46082</v>
      </c>
      <c r="G5841" s="33">
        <v>38826.980000000003</v>
      </c>
      <c r="H5841" s="31">
        <v>0</v>
      </c>
      <c r="I5841" s="33">
        <v>2275</v>
      </c>
      <c r="J5841" s="33">
        <v>16438.71</v>
      </c>
      <c r="K5841" s="33">
        <v>4624.1499999999996</v>
      </c>
      <c r="L5841" s="31">
        <v>448.95</v>
      </c>
      <c r="M5841" s="31"/>
      <c r="N5841" s="33">
        <v>62613.79</v>
      </c>
      <c r="O5841" s="31">
        <v>0</v>
      </c>
    </row>
    <row r="5842" spans="1:15" ht="30" x14ac:dyDescent="0.25">
      <c r="A5842" s="30">
        <v>82</v>
      </c>
      <c r="B5842" s="31" t="s">
        <v>87</v>
      </c>
      <c r="C5842" s="31" t="s">
        <v>59</v>
      </c>
      <c r="D5842" s="31">
        <v>7</v>
      </c>
      <c r="E5842" s="31">
        <v>0</v>
      </c>
      <c r="F5842" s="32">
        <v>46082</v>
      </c>
      <c r="G5842" s="33">
        <v>52306.25</v>
      </c>
      <c r="H5842" s="33">
        <v>1690</v>
      </c>
      <c r="I5842" s="31">
        <v>0</v>
      </c>
      <c r="J5842" s="33">
        <v>18812.88</v>
      </c>
      <c r="K5842" s="33">
        <v>6440.45</v>
      </c>
      <c r="L5842" s="31">
        <v>20</v>
      </c>
      <c r="M5842" s="31"/>
      <c r="N5842" s="33">
        <v>79269.58</v>
      </c>
      <c r="O5842" s="31">
        <v>0</v>
      </c>
    </row>
    <row r="5843" spans="1:15" x14ac:dyDescent="0.25">
      <c r="A5843" s="30">
        <v>127</v>
      </c>
      <c r="B5843" s="31" t="s">
        <v>128</v>
      </c>
      <c r="C5843" s="31" t="s">
        <v>15</v>
      </c>
      <c r="D5843" s="31">
        <v>7</v>
      </c>
      <c r="E5843" s="31">
        <v>7</v>
      </c>
      <c r="F5843" s="32">
        <v>46082</v>
      </c>
      <c r="G5843" s="33">
        <v>51420.02</v>
      </c>
      <c r="H5843" s="31">
        <v>0</v>
      </c>
      <c r="I5843" s="33">
        <v>1200</v>
      </c>
      <c r="J5843" s="33">
        <v>14967.91</v>
      </c>
      <c r="K5843" s="33">
        <v>5905.51</v>
      </c>
      <c r="L5843" s="31">
        <v>90</v>
      </c>
      <c r="M5843" s="31"/>
      <c r="N5843" s="33">
        <v>73583.44</v>
      </c>
      <c r="O5843" s="31">
        <v>0</v>
      </c>
    </row>
    <row r="5844" spans="1:15" x14ac:dyDescent="0.25">
      <c r="A5844" s="30">
        <v>121</v>
      </c>
      <c r="B5844" s="31" t="s">
        <v>116</v>
      </c>
      <c r="C5844" s="31" t="s">
        <v>15</v>
      </c>
      <c r="D5844" s="31">
        <v>7</v>
      </c>
      <c r="E5844" s="31">
        <v>7</v>
      </c>
      <c r="F5844" s="32">
        <v>46082</v>
      </c>
      <c r="G5844" s="33">
        <v>52828.36</v>
      </c>
      <c r="H5844" s="31">
        <v>500</v>
      </c>
      <c r="I5844" s="33">
        <v>1550</v>
      </c>
      <c r="J5844" s="33">
        <v>19889.13</v>
      </c>
      <c r="K5844" s="33">
        <v>4575.3900000000003</v>
      </c>
      <c r="L5844" s="31">
        <v>200</v>
      </c>
      <c r="M5844" s="31"/>
      <c r="N5844" s="33">
        <v>79542.880000000005</v>
      </c>
      <c r="O5844" s="31">
        <v>-745.09</v>
      </c>
    </row>
    <row r="5845" spans="1:15" x14ac:dyDescent="0.25">
      <c r="A5845" s="30">
        <v>8</v>
      </c>
      <c r="B5845" s="31" t="s">
        <v>18</v>
      </c>
      <c r="C5845" s="31" t="s">
        <v>15</v>
      </c>
      <c r="D5845" s="31">
        <v>6</v>
      </c>
      <c r="E5845" s="31">
        <v>6</v>
      </c>
      <c r="F5845" s="32">
        <v>46082</v>
      </c>
      <c r="G5845" s="33">
        <v>64108.639999999999</v>
      </c>
      <c r="H5845" s="33">
        <v>1386.58</v>
      </c>
      <c r="I5845" s="31">
        <v>555</v>
      </c>
      <c r="J5845" s="33">
        <v>47532.25</v>
      </c>
      <c r="K5845" s="33">
        <v>3981.28</v>
      </c>
      <c r="L5845" s="31">
        <v>112.91</v>
      </c>
      <c r="M5845" s="31"/>
      <c r="N5845" s="33">
        <v>117676.66</v>
      </c>
      <c r="O5845" s="31">
        <v>-101.1</v>
      </c>
    </row>
    <row r="5846" spans="1:15" x14ac:dyDescent="0.25">
      <c r="A5846" s="30">
        <v>160</v>
      </c>
      <c r="B5846" s="31" t="s">
        <v>158</v>
      </c>
      <c r="C5846" s="31" t="s">
        <v>38</v>
      </c>
      <c r="D5846" s="31">
        <v>7</v>
      </c>
      <c r="E5846" s="31">
        <v>7</v>
      </c>
      <c r="F5846" s="32">
        <v>46082</v>
      </c>
      <c r="G5846" s="33">
        <v>18880.75</v>
      </c>
      <c r="H5846" s="33">
        <v>3900</v>
      </c>
      <c r="I5846" s="31">
        <v>0</v>
      </c>
      <c r="J5846" s="33">
        <v>6118.9</v>
      </c>
      <c r="K5846" s="33">
        <v>1431.1</v>
      </c>
      <c r="L5846" s="31">
        <v>0</v>
      </c>
      <c r="M5846" s="31"/>
      <c r="N5846" s="33">
        <v>30330.75</v>
      </c>
      <c r="O5846" s="31">
        <v>0</v>
      </c>
    </row>
    <row r="5847" spans="1:15" x14ac:dyDescent="0.25">
      <c r="A5847" s="30">
        <v>72</v>
      </c>
      <c r="B5847" s="31" t="s">
        <v>71</v>
      </c>
      <c r="C5847" s="31" t="s">
        <v>32</v>
      </c>
      <c r="D5847" s="31">
        <v>8</v>
      </c>
      <c r="E5847" s="31">
        <v>6</v>
      </c>
      <c r="F5847" s="32">
        <v>46082</v>
      </c>
      <c r="G5847" s="33">
        <v>92007</v>
      </c>
      <c r="H5847" s="31">
        <v>0</v>
      </c>
      <c r="I5847" s="33">
        <v>3573.5</v>
      </c>
      <c r="J5847" s="33">
        <v>29263.31</v>
      </c>
      <c r="K5847" s="33">
        <v>4853.51</v>
      </c>
      <c r="L5847" s="31">
        <v>173.98</v>
      </c>
      <c r="M5847" s="31"/>
      <c r="N5847" s="33">
        <v>129871.3</v>
      </c>
      <c r="O5847" s="31">
        <v>-406.11</v>
      </c>
    </row>
    <row r="5848" spans="1:15" x14ac:dyDescent="0.25">
      <c r="A5848" s="30">
        <v>17</v>
      </c>
      <c r="B5848" s="31" t="s">
        <v>28</v>
      </c>
      <c r="C5848" s="31" t="s">
        <v>15</v>
      </c>
      <c r="D5848" s="31">
        <v>7</v>
      </c>
      <c r="E5848" s="31">
        <v>6</v>
      </c>
      <c r="F5848" s="32">
        <v>46082</v>
      </c>
      <c r="G5848" s="33">
        <v>67802.679999999993</v>
      </c>
      <c r="H5848" s="33">
        <v>1021.72</v>
      </c>
      <c r="I5848" s="33">
        <v>1786</v>
      </c>
      <c r="J5848" s="33">
        <v>23120.36</v>
      </c>
      <c r="K5848" s="33">
        <v>4891.68</v>
      </c>
      <c r="L5848" s="33">
        <v>3659.91</v>
      </c>
      <c r="M5848" s="33"/>
      <c r="N5848" s="33">
        <v>102282.35</v>
      </c>
      <c r="O5848" s="31">
        <v>-558.66999999999996</v>
      </c>
    </row>
    <row r="5849" spans="1:15" x14ac:dyDescent="0.25">
      <c r="A5849" s="30">
        <v>66</v>
      </c>
      <c r="B5849" s="31" t="s">
        <v>138</v>
      </c>
      <c r="C5849" s="31" t="s">
        <v>32</v>
      </c>
      <c r="D5849" s="31">
        <v>8</v>
      </c>
      <c r="E5849" s="31">
        <v>7</v>
      </c>
      <c r="F5849" s="32">
        <v>46082</v>
      </c>
      <c r="G5849" s="33">
        <v>86929.11</v>
      </c>
      <c r="H5849" s="31">
        <v>287.5</v>
      </c>
      <c r="I5849" s="33">
        <v>1515</v>
      </c>
      <c r="J5849" s="33">
        <v>83793.990000000005</v>
      </c>
      <c r="K5849" s="33">
        <v>26481.48</v>
      </c>
      <c r="L5849" s="31">
        <v>55</v>
      </c>
      <c r="M5849" s="31"/>
      <c r="N5849" s="33">
        <v>199062.08</v>
      </c>
      <c r="O5849" s="31">
        <v>-586.13</v>
      </c>
    </row>
    <row r="5850" spans="1:15" x14ac:dyDescent="0.25">
      <c r="A5850" s="30">
        <v>40</v>
      </c>
      <c r="B5850" s="31" t="s">
        <v>57</v>
      </c>
      <c r="C5850" s="31" t="s">
        <v>32</v>
      </c>
      <c r="D5850" s="31">
        <v>7</v>
      </c>
      <c r="E5850" s="31">
        <v>6</v>
      </c>
      <c r="F5850" s="32">
        <v>46082</v>
      </c>
      <c r="G5850" s="33">
        <v>121934.54</v>
      </c>
      <c r="H5850" s="31">
        <v>0</v>
      </c>
      <c r="I5850" s="31">
        <v>500</v>
      </c>
      <c r="J5850" s="33">
        <v>41334.01</v>
      </c>
      <c r="K5850" s="33">
        <v>6964.33</v>
      </c>
      <c r="L5850" s="33">
        <v>4357.63</v>
      </c>
      <c r="M5850" s="33"/>
      <c r="N5850" s="33">
        <v>175090.51</v>
      </c>
      <c r="O5850" s="31">
        <v>-486.1</v>
      </c>
    </row>
    <row r="5851" spans="1:15" x14ac:dyDescent="0.25">
      <c r="A5851" s="30">
        <v>32</v>
      </c>
      <c r="B5851" s="31" t="s">
        <v>49</v>
      </c>
      <c r="C5851" s="31" t="s">
        <v>15</v>
      </c>
      <c r="D5851" s="31">
        <v>7</v>
      </c>
      <c r="E5851" s="31">
        <v>7</v>
      </c>
      <c r="F5851" s="32">
        <v>46082</v>
      </c>
      <c r="G5851" s="33">
        <v>77119.38</v>
      </c>
      <c r="H5851" s="31">
        <v>210</v>
      </c>
      <c r="I5851" s="31">
        <v>0</v>
      </c>
      <c r="J5851" s="33">
        <v>33753.25</v>
      </c>
      <c r="K5851" s="33">
        <v>3870.86</v>
      </c>
      <c r="L5851" s="31">
        <v>205.95</v>
      </c>
      <c r="M5851" s="31"/>
      <c r="N5851" s="33">
        <v>115159.44</v>
      </c>
      <c r="O5851" s="31">
        <v>-721.62</v>
      </c>
    </row>
    <row r="5852" spans="1:15" x14ac:dyDescent="0.25">
      <c r="A5852" s="30">
        <v>44</v>
      </c>
      <c r="B5852" s="31" t="s">
        <v>84</v>
      </c>
      <c r="C5852" s="31" t="s">
        <v>15</v>
      </c>
      <c r="D5852" s="31">
        <v>7</v>
      </c>
      <c r="E5852" s="31">
        <v>6</v>
      </c>
      <c r="F5852" s="32">
        <v>46082</v>
      </c>
      <c r="G5852" s="33">
        <v>76564.600000000006</v>
      </c>
      <c r="H5852" s="31">
        <v>216.63</v>
      </c>
      <c r="I5852" s="31">
        <v>0</v>
      </c>
      <c r="J5852" s="33">
        <v>27152.22</v>
      </c>
      <c r="K5852" s="33">
        <v>4384.8</v>
      </c>
      <c r="L5852" s="33">
        <v>1074.98</v>
      </c>
      <c r="M5852" s="33"/>
      <c r="N5852" s="33">
        <v>109393.23</v>
      </c>
      <c r="O5852" s="31">
        <v>-90</v>
      </c>
    </row>
    <row r="5853" spans="1:15" x14ac:dyDescent="0.25">
      <c r="A5853" s="30">
        <v>94</v>
      </c>
      <c r="B5853" s="31" t="s">
        <v>124</v>
      </c>
      <c r="C5853" s="31" t="s">
        <v>38</v>
      </c>
      <c r="D5853" s="31">
        <v>7</v>
      </c>
      <c r="E5853" s="31">
        <v>7</v>
      </c>
      <c r="F5853" s="32">
        <v>46082</v>
      </c>
      <c r="G5853" s="33">
        <v>33387.5</v>
      </c>
      <c r="H5853" s="31">
        <v>0</v>
      </c>
      <c r="I5853" s="33">
        <v>3345</v>
      </c>
      <c r="J5853" s="33">
        <v>15829.92</v>
      </c>
      <c r="K5853" s="33">
        <v>2415.5</v>
      </c>
      <c r="L5853" s="31">
        <v>82</v>
      </c>
      <c r="M5853" s="31"/>
      <c r="N5853" s="33">
        <v>55059.92</v>
      </c>
      <c r="O5853" s="31">
        <v>-602.41</v>
      </c>
    </row>
    <row r="5854" spans="1:15" x14ac:dyDescent="0.25">
      <c r="A5854" s="30">
        <v>88</v>
      </c>
      <c r="B5854" s="31" t="s">
        <v>92</v>
      </c>
      <c r="C5854" s="31" t="s">
        <v>15</v>
      </c>
      <c r="D5854" s="31">
        <v>7</v>
      </c>
      <c r="E5854" s="31">
        <v>7</v>
      </c>
      <c r="F5854" s="32">
        <v>46082</v>
      </c>
      <c r="G5854" s="33">
        <v>52403.21</v>
      </c>
      <c r="H5854" s="33">
        <v>1300</v>
      </c>
      <c r="I5854" s="33">
        <v>5225</v>
      </c>
      <c r="J5854" s="33">
        <v>17523.86</v>
      </c>
      <c r="K5854" s="33">
        <v>6775.47</v>
      </c>
      <c r="L5854" s="31">
        <v>312.07</v>
      </c>
      <c r="M5854" s="31"/>
      <c r="N5854" s="33">
        <v>83539.61</v>
      </c>
      <c r="O5854" s="31">
        <v>-543.74</v>
      </c>
    </row>
    <row r="5855" spans="1:15" x14ac:dyDescent="0.25">
      <c r="A5855" s="30">
        <v>118</v>
      </c>
      <c r="B5855" s="31" t="s">
        <v>102</v>
      </c>
      <c r="C5855" s="31" t="s">
        <v>15</v>
      </c>
      <c r="D5855" s="31">
        <v>8</v>
      </c>
      <c r="E5855" s="31">
        <v>7</v>
      </c>
      <c r="F5855" s="32">
        <v>46082</v>
      </c>
      <c r="G5855" s="33">
        <v>61220.81</v>
      </c>
      <c r="H5855" s="31">
        <v>1</v>
      </c>
      <c r="I5855" s="31">
        <v>0</v>
      </c>
      <c r="J5855" s="33">
        <v>30997.02</v>
      </c>
      <c r="K5855" s="33">
        <v>7297.25</v>
      </c>
      <c r="L5855" s="31">
        <v>0</v>
      </c>
      <c r="M5855" s="31"/>
      <c r="N5855" s="33">
        <v>99516.08</v>
      </c>
      <c r="O5855" s="31">
        <v>-200.49</v>
      </c>
    </row>
    <row r="5856" spans="1:15" x14ac:dyDescent="0.25">
      <c r="A5856" s="30">
        <v>22</v>
      </c>
      <c r="B5856" s="31" t="s">
        <v>34</v>
      </c>
      <c r="C5856" s="31" t="s">
        <v>15</v>
      </c>
      <c r="D5856" s="31">
        <v>6</v>
      </c>
      <c r="E5856" s="31">
        <v>4.5</v>
      </c>
      <c r="F5856" s="32">
        <v>46082</v>
      </c>
      <c r="G5856" s="33">
        <v>54973.23</v>
      </c>
      <c r="H5856" s="31">
        <v>0</v>
      </c>
      <c r="I5856" s="31">
        <v>537.5</v>
      </c>
      <c r="J5856" s="33">
        <v>23479.200000000001</v>
      </c>
      <c r="K5856" s="33">
        <v>3260.1</v>
      </c>
      <c r="L5856" s="31">
        <v>59.99</v>
      </c>
      <c r="M5856" s="31"/>
      <c r="N5856" s="33">
        <v>82310.02</v>
      </c>
      <c r="O5856" s="31">
        <v>-194.68</v>
      </c>
    </row>
    <row r="5857" spans="1:15" x14ac:dyDescent="0.25">
      <c r="A5857" s="30">
        <v>110</v>
      </c>
      <c r="B5857" s="31" t="s">
        <v>148</v>
      </c>
      <c r="C5857" s="31" t="s">
        <v>38</v>
      </c>
      <c r="D5857" s="31">
        <v>7</v>
      </c>
      <c r="E5857" s="31">
        <v>7</v>
      </c>
      <c r="F5857" s="32">
        <v>46082</v>
      </c>
      <c r="G5857" s="33">
        <v>30460.560000000001</v>
      </c>
      <c r="H5857" s="31">
        <v>0</v>
      </c>
      <c r="I5857" s="31">
        <v>333.99</v>
      </c>
      <c r="J5857" s="33">
        <v>13548.59</v>
      </c>
      <c r="K5857" s="33">
        <v>10751.49</v>
      </c>
      <c r="L5857" s="31">
        <v>572.5</v>
      </c>
      <c r="M5857" s="31"/>
      <c r="N5857" s="33">
        <v>55667.13</v>
      </c>
      <c r="O5857" s="31">
        <v>0</v>
      </c>
    </row>
    <row r="5858" spans="1:15" x14ac:dyDescent="0.25">
      <c r="A5858" s="30">
        <v>53</v>
      </c>
      <c r="B5858" s="31" t="s">
        <v>66</v>
      </c>
      <c r="C5858" s="31" t="s">
        <v>36</v>
      </c>
      <c r="D5858" s="31">
        <v>6</v>
      </c>
      <c r="E5858" s="31">
        <v>6</v>
      </c>
      <c r="F5858" s="32">
        <v>46082</v>
      </c>
      <c r="G5858" s="33">
        <v>43633.21</v>
      </c>
      <c r="H5858" s="31">
        <v>750</v>
      </c>
      <c r="I5858" s="31">
        <v>855</v>
      </c>
      <c r="J5858" s="33">
        <v>21376.85</v>
      </c>
      <c r="K5858" s="33">
        <v>8438.69</v>
      </c>
      <c r="L5858" s="31">
        <v>0</v>
      </c>
      <c r="M5858" s="31"/>
      <c r="N5858" s="33">
        <v>75053.75</v>
      </c>
      <c r="O5858" s="31">
        <v>-350</v>
      </c>
    </row>
    <row r="5859" spans="1:15" x14ac:dyDescent="0.25">
      <c r="A5859" s="30">
        <v>150</v>
      </c>
      <c r="B5859" s="31" t="s">
        <v>153</v>
      </c>
      <c r="C5859" s="31" t="s">
        <v>15</v>
      </c>
      <c r="D5859" s="31">
        <v>8</v>
      </c>
      <c r="E5859" s="31">
        <v>7</v>
      </c>
      <c r="F5859" s="32">
        <v>46082</v>
      </c>
      <c r="G5859" s="33">
        <v>33041.25</v>
      </c>
      <c r="H5859" s="31">
        <v>0</v>
      </c>
      <c r="I5859" s="31">
        <v>300</v>
      </c>
      <c r="J5859" s="33">
        <v>19155.919999999998</v>
      </c>
      <c r="K5859" s="33">
        <v>10454.719999999999</v>
      </c>
      <c r="L5859" s="31">
        <v>90</v>
      </c>
      <c r="M5859" s="31"/>
      <c r="N5859" s="33">
        <v>63041.89</v>
      </c>
      <c r="O5859" s="31">
        <v>0</v>
      </c>
    </row>
    <row r="5860" spans="1:15" ht="30" x14ac:dyDescent="0.25">
      <c r="A5860" s="30">
        <v>109</v>
      </c>
      <c r="B5860" s="31" t="s">
        <v>99</v>
      </c>
      <c r="C5860" s="31" t="s">
        <v>20</v>
      </c>
      <c r="D5860" s="31">
        <v>7</v>
      </c>
      <c r="E5860" s="31">
        <v>6</v>
      </c>
      <c r="F5860" s="32">
        <v>46082</v>
      </c>
      <c r="G5860" s="33">
        <v>48140</v>
      </c>
      <c r="H5860" s="33">
        <v>3310</v>
      </c>
      <c r="I5860" s="31">
        <v>600</v>
      </c>
      <c r="J5860" s="33">
        <v>19160.599999999999</v>
      </c>
      <c r="K5860" s="33">
        <v>2874.8</v>
      </c>
      <c r="L5860" s="31">
        <v>46.9</v>
      </c>
      <c r="M5860" s="31"/>
      <c r="N5860" s="33">
        <v>74132.3</v>
      </c>
      <c r="O5860" s="31">
        <v>-13.91</v>
      </c>
    </row>
    <row r="5861" spans="1:15" x14ac:dyDescent="0.25">
      <c r="A5861" s="30">
        <v>21</v>
      </c>
      <c r="B5861" s="31" t="s">
        <v>33</v>
      </c>
      <c r="C5861" s="31" t="s">
        <v>15</v>
      </c>
      <c r="D5861" s="31">
        <v>6</v>
      </c>
      <c r="E5861" s="31">
        <v>6</v>
      </c>
      <c r="F5861" s="32">
        <v>46082</v>
      </c>
      <c r="G5861" s="33">
        <v>55113.82</v>
      </c>
      <c r="H5861" s="31">
        <v>0</v>
      </c>
      <c r="I5861" s="33">
        <v>1415</v>
      </c>
      <c r="J5861" s="33">
        <v>28922.81</v>
      </c>
      <c r="K5861" s="33">
        <v>4229.74</v>
      </c>
      <c r="L5861" s="33">
        <v>2343.42</v>
      </c>
      <c r="M5861" s="33"/>
      <c r="N5861" s="33">
        <v>92024.79</v>
      </c>
      <c r="O5861" s="31">
        <v>-326.33</v>
      </c>
    </row>
    <row r="5862" spans="1:15" x14ac:dyDescent="0.25">
      <c r="A5862" s="30">
        <v>62</v>
      </c>
      <c r="B5862" s="31" t="s">
        <v>63</v>
      </c>
      <c r="C5862" s="31" t="s">
        <v>15</v>
      </c>
      <c r="D5862" s="31">
        <v>9</v>
      </c>
      <c r="E5862" s="31">
        <v>6</v>
      </c>
      <c r="F5862" s="32">
        <v>46082</v>
      </c>
      <c r="G5862" s="33">
        <v>62120.97</v>
      </c>
      <c r="H5862" s="31">
        <v>0</v>
      </c>
      <c r="I5862" s="31">
        <v>500</v>
      </c>
      <c r="J5862" s="33">
        <v>23778.25</v>
      </c>
      <c r="K5862" s="33">
        <v>2562.5100000000002</v>
      </c>
      <c r="L5862" s="31">
        <v>416.51</v>
      </c>
      <c r="M5862" s="31"/>
      <c r="N5862" s="33">
        <v>89378.240000000005</v>
      </c>
      <c r="O5862" s="31">
        <v>-548.54999999999995</v>
      </c>
    </row>
    <row r="5863" spans="1:15" x14ac:dyDescent="0.25">
      <c r="A5863" s="30">
        <v>105</v>
      </c>
      <c r="B5863" s="31" t="s">
        <v>146</v>
      </c>
      <c r="C5863" s="31" t="s">
        <v>15</v>
      </c>
      <c r="D5863" s="31">
        <v>12</v>
      </c>
      <c r="E5863" s="31">
        <v>6</v>
      </c>
      <c r="F5863" s="32">
        <v>46082</v>
      </c>
      <c r="G5863" s="33">
        <v>13292.06</v>
      </c>
      <c r="H5863" s="31">
        <v>906</v>
      </c>
      <c r="I5863" s="31">
        <v>0</v>
      </c>
      <c r="J5863" s="33">
        <v>5381.71</v>
      </c>
      <c r="K5863" s="33">
        <v>1419.25</v>
      </c>
      <c r="L5863" s="31">
        <v>17</v>
      </c>
      <c r="M5863" s="31"/>
      <c r="N5863" s="33">
        <v>21016.02</v>
      </c>
      <c r="O5863" s="31">
        <v>-155</v>
      </c>
    </row>
    <row r="5864" spans="1:15" x14ac:dyDescent="0.25">
      <c r="A5864" s="30">
        <v>70</v>
      </c>
      <c r="B5864" s="31" t="s">
        <v>69</v>
      </c>
      <c r="C5864" s="31" t="s">
        <v>15</v>
      </c>
      <c r="D5864" s="31">
        <v>8</v>
      </c>
      <c r="E5864" s="31">
        <v>6</v>
      </c>
      <c r="F5864" s="32">
        <v>46082</v>
      </c>
      <c r="G5864" s="33">
        <v>30584.79</v>
      </c>
      <c r="H5864" s="33">
        <v>1722</v>
      </c>
      <c r="I5864" s="31">
        <v>915</v>
      </c>
      <c r="J5864" s="33">
        <v>7701.98</v>
      </c>
      <c r="K5864" s="33">
        <v>1196.6400000000001</v>
      </c>
      <c r="L5864" s="31">
        <v>0</v>
      </c>
      <c r="M5864" s="31"/>
      <c r="N5864" s="33">
        <v>42120.41</v>
      </c>
      <c r="O5864" s="31">
        <v>-302.79000000000002</v>
      </c>
    </row>
    <row r="5865" spans="1:15" x14ac:dyDescent="0.25">
      <c r="A5865" s="30">
        <v>73</v>
      </c>
      <c r="B5865" s="31" t="s">
        <v>112</v>
      </c>
      <c r="C5865" s="31" t="s">
        <v>38</v>
      </c>
      <c r="D5865" s="31">
        <v>7</v>
      </c>
      <c r="E5865" s="31">
        <v>7</v>
      </c>
      <c r="F5865" s="32">
        <v>46082</v>
      </c>
      <c r="G5865" s="33">
        <v>34439.980000000003</v>
      </c>
      <c r="H5865" s="31">
        <v>0</v>
      </c>
      <c r="I5865" s="31">
        <v>75</v>
      </c>
      <c r="J5865" s="33">
        <v>12087.3</v>
      </c>
      <c r="K5865" s="33">
        <v>2757.39</v>
      </c>
      <c r="L5865" s="31">
        <v>85.12</v>
      </c>
      <c r="M5865" s="31"/>
      <c r="N5865" s="33">
        <v>49444.79</v>
      </c>
      <c r="O5865" s="31">
        <v>-200</v>
      </c>
    </row>
    <row r="5866" spans="1:15" x14ac:dyDescent="0.25">
      <c r="A5866" s="30">
        <v>7</v>
      </c>
      <c r="B5866" s="31" t="s">
        <v>17</v>
      </c>
      <c r="C5866" s="31" t="s">
        <v>15</v>
      </c>
      <c r="D5866" s="31">
        <v>6</v>
      </c>
      <c r="E5866" s="31">
        <v>6</v>
      </c>
      <c r="F5866" s="32">
        <v>46082</v>
      </c>
      <c r="G5866" s="33">
        <v>56201.32</v>
      </c>
      <c r="H5866" s="31">
        <v>0</v>
      </c>
      <c r="I5866" s="31">
        <v>0</v>
      </c>
      <c r="J5866" s="33">
        <v>17395.16</v>
      </c>
      <c r="K5866" s="33">
        <v>2811.4</v>
      </c>
      <c r="L5866" s="31">
        <v>19.96</v>
      </c>
      <c r="M5866" s="31"/>
      <c r="N5866" s="33">
        <v>76427.839999999997</v>
      </c>
      <c r="O5866" s="31">
        <v>-394.14</v>
      </c>
    </row>
    <row r="5867" spans="1:15" x14ac:dyDescent="0.25">
      <c r="A5867" s="30">
        <v>133</v>
      </c>
      <c r="B5867" s="31" t="s">
        <v>135</v>
      </c>
      <c r="C5867" s="31" t="s">
        <v>32</v>
      </c>
      <c r="D5867" s="31">
        <v>7</v>
      </c>
      <c r="E5867" s="31">
        <v>7</v>
      </c>
      <c r="F5867" s="32">
        <v>46082</v>
      </c>
      <c r="G5867" s="33">
        <v>67069.039999999994</v>
      </c>
      <c r="H5867" s="31">
        <v>18.5</v>
      </c>
      <c r="I5867" s="33">
        <v>11526</v>
      </c>
      <c r="J5867" s="33">
        <v>20917.78</v>
      </c>
      <c r="K5867" s="33">
        <v>6242.39</v>
      </c>
      <c r="L5867" s="33">
        <v>1276.01</v>
      </c>
      <c r="M5867" s="33"/>
      <c r="N5867" s="33">
        <v>107049.72</v>
      </c>
      <c r="O5867" s="31">
        <v>-312.86</v>
      </c>
    </row>
    <row r="5868" spans="1:15" x14ac:dyDescent="0.25">
      <c r="A5868" s="30">
        <v>108</v>
      </c>
      <c r="B5868" s="31" t="s">
        <v>97</v>
      </c>
      <c r="C5868" s="31" t="s">
        <v>15</v>
      </c>
      <c r="D5868" s="31">
        <v>9</v>
      </c>
      <c r="E5868" s="31">
        <v>4.5</v>
      </c>
      <c r="F5868" s="32">
        <v>46082</v>
      </c>
      <c r="G5868" s="33">
        <v>60055.98</v>
      </c>
      <c r="H5868" s="31">
        <v>55</v>
      </c>
      <c r="I5868" s="31">
        <v>718.75</v>
      </c>
      <c r="J5868" s="33">
        <v>27896.61</v>
      </c>
      <c r="K5868" s="33">
        <v>6586.78</v>
      </c>
      <c r="L5868" s="33">
        <v>2807.98</v>
      </c>
      <c r="M5868" s="33"/>
      <c r="N5868" s="33">
        <v>98121.1</v>
      </c>
      <c r="O5868" s="31">
        <v>-286.87</v>
      </c>
    </row>
    <row r="5869" spans="1:15" x14ac:dyDescent="0.25">
      <c r="A5869" s="30">
        <v>128</v>
      </c>
      <c r="B5869" s="31" t="s">
        <v>111</v>
      </c>
      <c r="C5869" s="31" t="s">
        <v>15</v>
      </c>
      <c r="D5869" s="31">
        <v>7</v>
      </c>
      <c r="E5869" s="31">
        <v>6</v>
      </c>
      <c r="F5869" s="32">
        <v>46082</v>
      </c>
      <c r="G5869" s="33">
        <v>77558.34</v>
      </c>
      <c r="H5869" s="33">
        <v>1337.5</v>
      </c>
      <c r="I5869" s="31">
        <v>0</v>
      </c>
      <c r="J5869" s="33">
        <v>29107.11</v>
      </c>
      <c r="K5869" s="33">
        <v>7502.1</v>
      </c>
      <c r="L5869" s="31">
        <v>79.959999999999994</v>
      </c>
      <c r="M5869" s="31"/>
      <c r="N5869" s="33">
        <v>115585.01</v>
      </c>
      <c r="O5869" s="31">
        <v>-489.64</v>
      </c>
    </row>
    <row r="5870" spans="1:15" x14ac:dyDescent="0.25">
      <c r="A5870" s="30">
        <v>79</v>
      </c>
      <c r="B5870" s="31" t="s">
        <v>123</v>
      </c>
      <c r="C5870" s="31" t="s">
        <v>38</v>
      </c>
      <c r="D5870" s="31">
        <v>7</v>
      </c>
      <c r="E5870" s="31">
        <v>7</v>
      </c>
      <c r="F5870" s="32">
        <v>46082</v>
      </c>
      <c r="G5870" s="33">
        <v>37173.75</v>
      </c>
      <c r="H5870" s="31">
        <v>0</v>
      </c>
      <c r="I5870" s="33">
        <v>2233.5</v>
      </c>
      <c r="J5870" s="33">
        <v>13477.7</v>
      </c>
      <c r="K5870" s="33">
        <v>6369</v>
      </c>
      <c r="L5870" s="31">
        <v>370.85</v>
      </c>
      <c r="M5870" s="31"/>
      <c r="N5870" s="33">
        <v>59624.800000000003</v>
      </c>
      <c r="O5870" s="31">
        <v>0</v>
      </c>
    </row>
    <row r="5871" spans="1:15" x14ac:dyDescent="0.25">
      <c r="A5871" s="30">
        <v>43</v>
      </c>
      <c r="B5871" s="31" t="s">
        <v>75</v>
      </c>
      <c r="C5871" s="31" t="s">
        <v>15</v>
      </c>
      <c r="D5871" s="31">
        <v>10</v>
      </c>
      <c r="E5871" s="31">
        <v>6</v>
      </c>
      <c r="F5871" s="32">
        <v>46082</v>
      </c>
      <c r="G5871" s="33">
        <v>69040.91</v>
      </c>
      <c r="H5871" s="31">
        <v>280</v>
      </c>
      <c r="I5871" s="31">
        <v>0</v>
      </c>
      <c r="J5871" s="33">
        <v>22841.02</v>
      </c>
      <c r="K5871" s="33">
        <v>4145.49</v>
      </c>
      <c r="L5871" s="31">
        <v>455.99</v>
      </c>
      <c r="M5871" s="31"/>
      <c r="N5871" s="33">
        <v>96763.41</v>
      </c>
      <c r="O5871" s="31">
        <v>-377.7</v>
      </c>
    </row>
    <row r="5872" spans="1:15" x14ac:dyDescent="0.25">
      <c r="A5872" s="30">
        <v>113</v>
      </c>
      <c r="B5872" s="31" t="s">
        <v>109</v>
      </c>
      <c r="C5872" s="31" t="s">
        <v>32</v>
      </c>
      <c r="D5872" s="31">
        <v>6</v>
      </c>
      <c r="E5872" s="31">
        <v>7</v>
      </c>
      <c r="F5872" s="32">
        <v>46082</v>
      </c>
      <c r="G5872" s="33">
        <v>59981.57</v>
      </c>
      <c r="H5872" s="31">
        <v>32.5</v>
      </c>
      <c r="I5872" s="33">
        <v>1856.98</v>
      </c>
      <c r="J5872" s="33">
        <v>32145.360000000001</v>
      </c>
      <c r="K5872" s="33">
        <v>9528.51</v>
      </c>
      <c r="L5872" s="31">
        <v>297</v>
      </c>
      <c r="M5872" s="31"/>
      <c r="N5872" s="33">
        <v>103841.92</v>
      </c>
      <c r="O5872" s="31">
        <v>-689.47</v>
      </c>
    </row>
    <row r="5873" spans="1:15" x14ac:dyDescent="0.25">
      <c r="A5873" s="30">
        <v>143</v>
      </c>
      <c r="B5873" s="31" t="s">
        <v>132</v>
      </c>
      <c r="C5873" s="31" t="s">
        <v>32</v>
      </c>
      <c r="D5873" s="31">
        <v>8</v>
      </c>
      <c r="E5873" s="31">
        <v>7</v>
      </c>
      <c r="F5873" s="32">
        <v>46082</v>
      </c>
      <c r="G5873" s="33">
        <v>190746.65</v>
      </c>
      <c r="H5873" s="31">
        <v>975</v>
      </c>
      <c r="I5873" s="31">
        <v>0</v>
      </c>
      <c r="J5873" s="33">
        <v>54971.24</v>
      </c>
      <c r="K5873" s="33">
        <v>17491.28</v>
      </c>
      <c r="L5873" s="31">
        <v>965.96</v>
      </c>
      <c r="M5873" s="31"/>
      <c r="N5873" s="33">
        <v>265150.13</v>
      </c>
      <c r="O5873" s="33">
        <v>-1416.48</v>
      </c>
    </row>
    <row r="5874" spans="1:15" ht="30" x14ac:dyDescent="0.25">
      <c r="A5874" s="30">
        <v>159</v>
      </c>
      <c r="B5874" s="31" t="s">
        <v>152</v>
      </c>
      <c r="C5874" s="31" t="s">
        <v>59</v>
      </c>
      <c r="D5874" s="31">
        <v>7</v>
      </c>
      <c r="E5874" s="31">
        <v>7</v>
      </c>
      <c r="F5874" s="32">
        <v>46082</v>
      </c>
      <c r="G5874" s="33">
        <v>54842.01</v>
      </c>
      <c r="H5874" s="31">
        <v>0</v>
      </c>
      <c r="I5874" s="31">
        <v>0</v>
      </c>
      <c r="J5874" s="33">
        <v>31822.14</v>
      </c>
      <c r="K5874" s="33">
        <v>9603.9</v>
      </c>
      <c r="L5874" s="31">
        <v>473</v>
      </c>
      <c r="M5874" s="31"/>
      <c r="N5874" s="33">
        <v>96741.05</v>
      </c>
      <c r="O5874" s="31">
        <v>-200</v>
      </c>
    </row>
    <row r="5875" spans="1:15" x14ac:dyDescent="0.25">
      <c r="A5875" s="30">
        <v>100</v>
      </c>
      <c r="B5875" s="31" t="s">
        <v>103</v>
      </c>
      <c r="C5875" s="31" t="s">
        <v>15</v>
      </c>
      <c r="D5875" s="31">
        <v>8</v>
      </c>
      <c r="E5875" s="31">
        <v>6</v>
      </c>
      <c r="F5875" s="32">
        <v>46082</v>
      </c>
      <c r="G5875" s="33">
        <v>67523.7</v>
      </c>
      <c r="H5875" s="31">
        <v>0</v>
      </c>
      <c r="I5875" s="31">
        <v>0</v>
      </c>
      <c r="J5875" s="33">
        <v>28716.86</v>
      </c>
      <c r="K5875" s="33">
        <v>8217.99</v>
      </c>
      <c r="L5875" s="31">
        <v>59.7</v>
      </c>
      <c r="M5875" s="31"/>
      <c r="N5875" s="33">
        <v>104518.25</v>
      </c>
      <c r="O5875" s="31">
        <v>-457.05</v>
      </c>
    </row>
    <row r="5876" spans="1:15" x14ac:dyDescent="0.25">
      <c r="A5876" s="30">
        <v>20</v>
      </c>
      <c r="B5876" s="31" t="s">
        <v>30</v>
      </c>
      <c r="C5876" s="31" t="s">
        <v>15</v>
      </c>
      <c r="D5876" s="31">
        <v>6</v>
      </c>
      <c r="E5876" s="31">
        <v>4.5</v>
      </c>
      <c r="F5876" s="32">
        <v>46082</v>
      </c>
      <c r="G5876" s="33">
        <v>37570.699999999997</v>
      </c>
      <c r="H5876" s="31">
        <v>0</v>
      </c>
      <c r="I5876" s="31">
        <v>700</v>
      </c>
      <c r="J5876" s="33">
        <v>19439.87</v>
      </c>
      <c r="K5876" s="33">
        <v>4416.12</v>
      </c>
      <c r="L5876" s="33">
        <v>2967.88</v>
      </c>
      <c r="M5876" s="33"/>
      <c r="N5876" s="33">
        <v>65094.57</v>
      </c>
      <c r="O5876" s="31">
        <v>-72.89</v>
      </c>
    </row>
    <row r="5877" spans="1:15" x14ac:dyDescent="0.25">
      <c r="A5877" s="30">
        <v>60</v>
      </c>
      <c r="B5877" s="31" t="s">
        <v>67</v>
      </c>
      <c r="C5877" s="31" t="s">
        <v>15</v>
      </c>
      <c r="D5877" s="31">
        <v>7</v>
      </c>
      <c r="E5877" s="31">
        <v>6</v>
      </c>
      <c r="F5877" s="32">
        <v>46082</v>
      </c>
      <c r="G5877" s="33">
        <v>75532.5</v>
      </c>
      <c r="H5877" s="33">
        <v>4885</v>
      </c>
      <c r="I5877" s="31">
        <v>0</v>
      </c>
      <c r="J5877" s="33">
        <v>32439</v>
      </c>
      <c r="K5877" s="33">
        <v>4271.5</v>
      </c>
      <c r="L5877" s="33">
        <v>1977.98</v>
      </c>
      <c r="M5877" s="33"/>
      <c r="N5877" s="33">
        <v>119105.98</v>
      </c>
      <c r="O5877" s="31">
        <v>-25.72</v>
      </c>
    </row>
    <row r="5878" spans="1:15" x14ac:dyDescent="0.25">
      <c r="A5878" s="30">
        <v>63</v>
      </c>
      <c r="B5878" s="31" t="s">
        <v>56</v>
      </c>
      <c r="C5878" s="31" t="s">
        <v>15</v>
      </c>
      <c r="D5878" s="31">
        <v>8</v>
      </c>
      <c r="E5878" s="31">
        <v>6</v>
      </c>
      <c r="F5878" s="32">
        <v>46082</v>
      </c>
      <c r="G5878" s="33">
        <v>111448.74</v>
      </c>
      <c r="H5878" s="31">
        <v>300</v>
      </c>
      <c r="I5878" s="33">
        <v>1326.09</v>
      </c>
      <c r="J5878" s="33">
        <v>40220.959999999999</v>
      </c>
      <c r="K5878" s="33">
        <v>5803</v>
      </c>
      <c r="L5878" s="33">
        <v>8844.61</v>
      </c>
      <c r="M5878" s="33"/>
      <c r="N5878" s="33">
        <v>167943.4</v>
      </c>
      <c r="O5878" s="33">
        <v>-1147.6300000000001</v>
      </c>
    </row>
    <row r="5879" spans="1:15" x14ac:dyDescent="0.25">
      <c r="A5879" s="30">
        <v>141</v>
      </c>
      <c r="B5879" s="31" t="s">
        <v>145</v>
      </c>
      <c r="C5879" s="31" t="s">
        <v>32</v>
      </c>
      <c r="D5879" s="31">
        <v>9</v>
      </c>
      <c r="E5879" s="31">
        <v>6</v>
      </c>
      <c r="F5879" s="32">
        <v>46082</v>
      </c>
      <c r="G5879" s="33">
        <v>115138.06</v>
      </c>
      <c r="H5879" s="31">
        <v>0</v>
      </c>
      <c r="I5879" s="31">
        <v>600</v>
      </c>
      <c r="J5879" s="33">
        <v>39312.699999999997</v>
      </c>
      <c r="K5879" s="33">
        <v>5984.82</v>
      </c>
      <c r="L5879" s="31">
        <v>119.94</v>
      </c>
      <c r="M5879" s="31"/>
      <c r="N5879" s="33">
        <v>161155.51999999999</v>
      </c>
      <c r="O5879" s="31">
        <v>-375</v>
      </c>
    </row>
    <row r="5880" spans="1:15" x14ac:dyDescent="0.25">
      <c r="A5880" s="30">
        <v>125</v>
      </c>
      <c r="B5880" s="31" t="s">
        <v>137</v>
      </c>
      <c r="C5880" s="31" t="s">
        <v>15</v>
      </c>
      <c r="D5880" s="31">
        <v>6</v>
      </c>
      <c r="E5880" s="31">
        <v>7</v>
      </c>
      <c r="F5880" s="32">
        <v>46082</v>
      </c>
      <c r="G5880" s="33">
        <v>25390.73</v>
      </c>
      <c r="H5880" s="33">
        <v>23300</v>
      </c>
      <c r="I5880" s="31">
        <v>0</v>
      </c>
      <c r="J5880" s="33">
        <v>16884.14</v>
      </c>
      <c r="K5880" s="33">
        <v>3522.42</v>
      </c>
      <c r="L5880" s="31">
        <v>120</v>
      </c>
      <c r="M5880" s="31"/>
      <c r="N5880" s="33">
        <v>69217.289999999994</v>
      </c>
      <c r="O5880" s="31">
        <v>-235.31</v>
      </c>
    </row>
    <row r="5881" spans="1:15" x14ac:dyDescent="0.25">
      <c r="A5881" s="30">
        <v>26</v>
      </c>
      <c r="B5881" s="31" t="s">
        <v>41</v>
      </c>
      <c r="C5881" s="31" t="s">
        <v>15</v>
      </c>
      <c r="D5881" s="31">
        <v>8</v>
      </c>
      <c r="E5881" s="31">
        <v>6</v>
      </c>
      <c r="F5881" s="32">
        <v>46082</v>
      </c>
      <c r="G5881" s="33">
        <v>64860.52</v>
      </c>
      <c r="H5881" s="31">
        <v>580</v>
      </c>
      <c r="I5881" s="31">
        <v>0</v>
      </c>
      <c r="J5881" s="33">
        <v>17255.349999999999</v>
      </c>
      <c r="K5881" s="33">
        <v>2819.05</v>
      </c>
      <c r="L5881" s="31">
        <v>940.61</v>
      </c>
      <c r="M5881" s="31"/>
      <c r="N5881" s="33">
        <v>86455.53</v>
      </c>
      <c r="O5881" s="31">
        <v>-100</v>
      </c>
    </row>
    <row r="5882" spans="1:15" ht="30" x14ac:dyDescent="0.25">
      <c r="A5882" s="30">
        <v>9</v>
      </c>
      <c r="B5882" s="31" t="s">
        <v>19</v>
      </c>
      <c r="C5882" s="31" t="s">
        <v>20</v>
      </c>
      <c r="D5882" s="31">
        <v>5</v>
      </c>
      <c r="E5882" s="31">
        <v>6</v>
      </c>
      <c r="F5882" s="32">
        <v>46082</v>
      </c>
      <c r="G5882" s="33">
        <v>25098.5</v>
      </c>
      <c r="H5882" s="31">
        <v>0</v>
      </c>
      <c r="I5882" s="31">
        <v>0</v>
      </c>
      <c r="J5882" s="33">
        <v>15505.85</v>
      </c>
      <c r="K5882" s="33">
        <v>1985</v>
      </c>
      <c r="L5882" s="31">
        <v>159.94999999999999</v>
      </c>
      <c r="M5882" s="31"/>
      <c r="N5882" s="33">
        <v>42749.3</v>
      </c>
      <c r="O5882" s="31">
        <v>-46.65</v>
      </c>
    </row>
    <row r="5883" spans="1:15" x14ac:dyDescent="0.25">
      <c r="A5883" s="30">
        <v>6</v>
      </c>
      <c r="B5883" s="31" t="s">
        <v>16</v>
      </c>
      <c r="C5883" s="31" t="s">
        <v>15</v>
      </c>
      <c r="D5883" s="31">
        <v>6</v>
      </c>
      <c r="E5883" s="31">
        <v>6</v>
      </c>
      <c r="F5883" s="32">
        <v>46082</v>
      </c>
      <c r="G5883" s="33">
        <v>57945.38</v>
      </c>
      <c r="H5883" s="31">
        <v>200</v>
      </c>
      <c r="I5883" s="31">
        <v>530</v>
      </c>
      <c r="J5883" s="33">
        <v>23882.75</v>
      </c>
      <c r="K5883" s="33">
        <v>4419.5</v>
      </c>
      <c r="L5883" s="31">
        <v>254.88</v>
      </c>
      <c r="M5883" s="31"/>
      <c r="N5883" s="33">
        <v>87232.51</v>
      </c>
      <c r="O5883" s="31">
        <v>-243.18</v>
      </c>
    </row>
    <row r="5884" spans="1:15" x14ac:dyDescent="0.25">
      <c r="A5884" s="30">
        <v>126</v>
      </c>
      <c r="B5884" s="31" t="s">
        <v>106</v>
      </c>
      <c r="C5884" s="31" t="s">
        <v>15</v>
      </c>
      <c r="D5884" s="31">
        <v>8</v>
      </c>
      <c r="E5884" s="31">
        <v>6</v>
      </c>
      <c r="F5884" s="32">
        <v>46082</v>
      </c>
      <c r="G5884" s="33">
        <v>93164.53</v>
      </c>
      <c r="H5884" s="33">
        <v>1134</v>
      </c>
      <c r="I5884" s="31">
        <v>294</v>
      </c>
      <c r="J5884" s="33">
        <v>43208</v>
      </c>
      <c r="K5884" s="33">
        <v>8269.94</v>
      </c>
      <c r="L5884" s="31">
        <v>501.79</v>
      </c>
      <c r="M5884" s="31"/>
      <c r="N5884" s="33">
        <v>146572.26</v>
      </c>
      <c r="O5884" s="31">
        <v>-330.25</v>
      </c>
    </row>
    <row r="5885" spans="1:15" ht="30" x14ac:dyDescent="0.25">
      <c r="A5885" s="30">
        <v>81</v>
      </c>
      <c r="B5885" s="31" t="s">
        <v>91</v>
      </c>
      <c r="C5885" s="31" t="s">
        <v>59</v>
      </c>
      <c r="D5885" s="31">
        <v>7</v>
      </c>
      <c r="E5885" s="31">
        <v>0</v>
      </c>
      <c r="F5885" s="32">
        <v>46082</v>
      </c>
      <c r="G5885" s="33">
        <v>32342.41</v>
      </c>
      <c r="H5885" s="33">
        <v>1425</v>
      </c>
      <c r="I5885" s="31">
        <v>0</v>
      </c>
      <c r="J5885" s="33">
        <v>27252.78</v>
      </c>
      <c r="K5885" s="33">
        <v>7341.63</v>
      </c>
      <c r="L5885" s="31">
        <v>330</v>
      </c>
      <c r="M5885" s="31"/>
      <c r="N5885" s="33">
        <v>68691.820000000007</v>
      </c>
      <c r="O5885" s="31">
        <v>0</v>
      </c>
    </row>
    <row r="5886" spans="1:15" x14ac:dyDescent="0.25">
      <c r="A5886" s="30">
        <v>54</v>
      </c>
      <c r="B5886" s="31" t="s">
        <v>65</v>
      </c>
      <c r="C5886" s="31" t="s">
        <v>15</v>
      </c>
      <c r="D5886" s="31">
        <v>8</v>
      </c>
      <c r="E5886" s="31">
        <v>6</v>
      </c>
      <c r="F5886" s="32">
        <v>46082</v>
      </c>
      <c r="G5886" s="33">
        <v>56074.18</v>
      </c>
      <c r="H5886" s="31">
        <v>0</v>
      </c>
      <c r="I5886" s="31">
        <v>0</v>
      </c>
      <c r="J5886" s="33">
        <v>17530.189999999999</v>
      </c>
      <c r="K5886" s="33">
        <v>3157.05</v>
      </c>
      <c r="L5886" s="31">
        <v>0</v>
      </c>
      <c r="M5886" s="31"/>
      <c r="N5886" s="33">
        <v>76761.42</v>
      </c>
      <c r="O5886" s="31">
        <v>-433.86</v>
      </c>
    </row>
    <row r="5887" spans="1:15" x14ac:dyDescent="0.25">
      <c r="A5887" s="30">
        <v>10</v>
      </c>
      <c r="B5887" s="31" t="s">
        <v>21</v>
      </c>
      <c r="C5887" s="31" t="s">
        <v>15</v>
      </c>
      <c r="D5887" s="31">
        <v>6</v>
      </c>
      <c r="E5887" s="31">
        <v>6</v>
      </c>
      <c r="F5887" s="32">
        <v>46082</v>
      </c>
      <c r="G5887" s="33">
        <v>65228.53</v>
      </c>
      <c r="H5887" s="33">
        <v>1561.24</v>
      </c>
      <c r="I5887" s="33">
        <v>1760</v>
      </c>
      <c r="J5887" s="33">
        <v>25386.98</v>
      </c>
      <c r="K5887" s="33">
        <v>5743.28</v>
      </c>
      <c r="L5887" s="31">
        <v>693.76</v>
      </c>
      <c r="M5887" s="31"/>
      <c r="N5887" s="33">
        <v>100373.79</v>
      </c>
      <c r="O5887" s="33">
        <v>-1298.6300000000001</v>
      </c>
    </row>
    <row r="5888" spans="1:15" ht="30" x14ac:dyDescent="0.25">
      <c r="A5888" s="30">
        <v>31</v>
      </c>
      <c r="B5888" s="31" t="s">
        <v>45</v>
      </c>
      <c r="C5888" s="31" t="s">
        <v>20</v>
      </c>
      <c r="D5888" s="31">
        <v>7</v>
      </c>
      <c r="E5888" s="31">
        <v>6</v>
      </c>
      <c r="F5888" s="32">
        <v>46082</v>
      </c>
      <c r="G5888" s="33">
        <v>46862</v>
      </c>
      <c r="H5888" s="31">
        <v>0</v>
      </c>
      <c r="I5888" s="31">
        <v>0</v>
      </c>
      <c r="J5888" s="33">
        <v>32317.439999999999</v>
      </c>
      <c r="K5888" s="33">
        <v>4192.1899999999996</v>
      </c>
      <c r="L5888" s="31">
        <v>55</v>
      </c>
      <c r="M5888" s="31"/>
      <c r="N5888" s="33">
        <v>83426.63</v>
      </c>
      <c r="O5888" s="31">
        <v>-233.66</v>
      </c>
    </row>
    <row r="5889" spans="1:15" x14ac:dyDescent="0.25">
      <c r="A5889" s="30">
        <v>4</v>
      </c>
      <c r="B5889" s="31" t="s">
        <v>37</v>
      </c>
      <c r="C5889" s="31" t="s">
        <v>38</v>
      </c>
      <c r="D5889" s="31">
        <v>5</v>
      </c>
      <c r="E5889" s="31">
        <v>6</v>
      </c>
      <c r="F5889" s="32">
        <v>46082</v>
      </c>
      <c r="G5889" s="33">
        <v>13257.86</v>
      </c>
      <c r="H5889" s="33">
        <v>5156.25</v>
      </c>
      <c r="I5889" s="31">
        <v>0</v>
      </c>
      <c r="J5889" s="33">
        <v>7500.99</v>
      </c>
      <c r="K5889" s="33">
        <v>1511.66</v>
      </c>
      <c r="L5889" s="31">
        <v>23.98</v>
      </c>
      <c r="M5889" s="31"/>
      <c r="N5889" s="33">
        <v>27450.74</v>
      </c>
      <c r="O5889" s="31">
        <v>-139</v>
      </c>
    </row>
    <row r="5890" spans="1:15" x14ac:dyDescent="0.25">
      <c r="A5890" s="30">
        <v>11</v>
      </c>
      <c r="B5890" s="31" t="s">
        <v>22</v>
      </c>
      <c r="C5890" s="31" t="s">
        <v>15</v>
      </c>
      <c r="D5890" s="31">
        <v>6</v>
      </c>
      <c r="E5890" s="31">
        <v>6</v>
      </c>
      <c r="F5890" s="32">
        <v>46082</v>
      </c>
      <c r="G5890" s="33">
        <v>72023.850000000006</v>
      </c>
      <c r="H5890" s="33">
        <v>6354</v>
      </c>
      <c r="I5890" s="33">
        <v>3530</v>
      </c>
      <c r="J5890" s="33">
        <v>29582.68</v>
      </c>
      <c r="K5890" s="33">
        <v>4484.79</v>
      </c>
      <c r="L5890" s="33">
        <v>6078.64</v>
      </c>
      <c r="M5890" s="33"/>
      <c r="N5890" s="33">
        <v>122053.96</v>
      </c>
      <c r="O5890" s="31">
        <v>-628.08000000000004</v>
      </c>
    </row>
    <row r="5891" spans="1:15" x14ac:dyDescent="0.25">
      <c r="A5891" s="30">
        <v>124</v>
      </c>
      <c r="B5891" s="31" t="s">
        <v>121</v>
      </c>
      <c r="C5891" s="31" t="s">
        <v>38</v>
      </c>
      <c r="D5891" s="31">
        <v>8</v>
      </c>
      <c r="E5891" s="31">
        <v>7</v>
      </c>
      <c r="F5891" s="32">
        <v>46082</v>
      </c>
      <c r="G5891" s="33">
        <v>42933</v>
      </c>
      <c r="H5891" s="31">
        <v>0</v>
      </c>
      <c r="I5891" s="31">
        <v>650</v>
      </c>
      <c r="J5891" s="33">
        <v>16917.3</v>
      </c>
      <c r="K5891" s="33">
        <v>2201.1</v>
      </c>
      <c r="L5891" s="33">
        <v>1207.74</v>
      </c>
      <c r="M5891" s="33"/>
      <c r="N5891" s="33">
        <v>63909.14</v>
      </c>
      <c r="O5891" s="31">
        <v>-50</v>
      </c>
    </row>
    <row r="5892" spans="1:15" x14ac:dyDescent="0.25">
      <c r="A5892" s="30">
        <v>47</v>
      </c>
      <c r="B5892" s="31" t="s">
        <v>77</v>
      </c>
      <c r="C5892" s="31" t="s">
        <v>36</v>
      </c>
      <c r="D5892" s="31">
        <v>9</v>
      </c>
      <c r="E5892" s="31">
        <v>6</v>
      </c>
      <c r="F5892" s="32">
        <v>46082</v>
      </c>
      <c r="G5892" s="33">
        <v>135112.07</v>
      </c>
      <c r="H5892" s="33">
        <v>8150</v>
      </c>
      <c r="I5892" s="33">
        <v>11316.14</v>
      </c>
      <c r="J5892" s="33">
        <v>42207.360000000001</v>
      </c>
      <c r="K5892" s="33">
        <v>17039.52</v>
      </c>
      <c r="L5892" s="33">
        <v>6226.73</v>
      </c>
      <c r="M5892" s="33"/>
      <c r="N5892" s="33">
        <v>220051.82</v>
      </c>
      <c r="O5892" s="31">
        <v>-486.04</v>
      </c>
    </row>
    <row r="5893" spans="1:15" ht="30" x14ac:dyDescent="0.25">
      <c r="A5893" s="30">
        <v>95</v>
      </c>
      <c r="B5893" s="31" t="s">
        <v>98</v>
      </c>
      <c r="C5893" s="31" t="s">
        <v>59</v>
      </c>
      <c r="D5893" s="31">
        <v>7</v>
      </c>
      <c r="E5893" s="31">
        <v>7</v>
      </c>
      <c r="F5893" s="32">
        <v>46082</v>
      </c>
      <c r="G5893" s="33">
        <v>38671.279999999999</v>
      </c>
      <c r="H5893" s="31">
        <v>840</v>
      </c>
      <c r="I5893" s="31">
        <v>457</v>
      </c>
      <c r="J5893" s="33">
        <v>15209.12</v>
      </c>
      <c r="K5893" s="33">
        <v>4422.1000000000004</v>
      </c>
      <c r="L5893" s="31">
        <v>205.3</v>
      </c>
      <c r="M5893" s="31"/>
      <c r="N5893" s="33">
        <v>59804.800000000003</v>
      </c>
      <c r="O5893" s="31">
        <v>-379.4</v>
      </c>
    </row>
    <row r="5894" spans="1:15" x14ac:dyDescent="0.25">
      <c r="A5894" s="30">
        <v>49</v>
      </c>
      <c r="B5894" s="31" t="s">
        <v>64</v>
      </c>
      <c r="C5894" s="31" t="s">
        <v>15</v>
      </c>
      <c r="D5894" s="31">
        <v>7</v>
      </c>
      <c r="E5894" s="31">
        <v>6</v>
      </c>
      <c r="F5894" s="32">
        <v>46082</v>
      </c>
      <c r="G5894" s="33">
        <v>70096.210000000006</v>
      </c>
      <c r="H5894" s="33">
        <v>4888.67</v>
      </c>
      <c r="I5894" s="33">
        <v>3284</v>
      </c>
      <c r="J5894" s="33">
        <v>23914.51</v>
      </c>
      <c r="K5894" s="33">
        <v>3922</v>
      </c>
      <c r="L5894" s="33">
        <v>1018.02</v>
      </c>
      <c r="M5894" s="33"/>
      <c r="N5894" s="33">
        <v>107123.41</v>
      </c>
      <c r="O5894" s="31">
        <v>-522.49</v>
      </c>
    </row>
    <row r="5895" spans="1:15" x14ac:dyDescent="0.25">
      <c r="A5895" s="30">
        <v>134</v>
      </c>
      <c r="B5895" s="31" t="s">
        <v>114</v>
      </c>
      <c r="C5895" s="31" t="s">
        <v>32</v>
      </c>
      <c r="D5895" s="31">
        <v>9</v>
      </c>
      <c r="E5895" s="31">
        <v>6</v>
      </c>
      <c r="F5895" s="32">
        <v>46082</v>
      </c>
      <c r="G5895" s="33">
        <v>142182.06</v>
      </c>
      <c r="H5895" s="31">
        <v>0</v>
      </c>
      <c r="I5895" s="33">
        <v>2760</v>
      </c>
      <c r="J5895" s="33">
        <v>55847.81</v>
      </c>
      <c r="K5895" s="33">
        <v>7374.97</v>
      </c>
      <c r="L5895" s="31">
        <v>359.97</v>
      </c>
      <c r="M5895" s="31"/>
      <c r="N5895" s="33">
        <v>208524.81</v>
      </c>
      <c r="O5895" s="31">
        <v>-934.92</v>
      </c>
    </row>
    <row r="5896" spans="1:15" x14ac:dyDescent="0.25">
      <c r="A5896" s="30">
        <v>80</v>
      </c>
      <c r="B5896" s="31" t="s">
        <v>94</v>
      </c>
      <c r="C5896" s="31" t="s">
        <v>15</v>
      </c>
      <c r="D5896" s="31">
        <v>7</v>
      </c>
      <c r="E5896" s="31">
        <v>7</v>
      </c>
      <c r="F5896" s="32">
        <v>46082</v>
      </c>
      <c r="G5896" s="33">
        <v>38369.300000000003</v>
      </c>
      <c r="H5896" s="31">
        <v>0</v>
      </c>
      <c r="I5896" s="31">
        <v>0</v>
      </c>
      <c r="J5896" s="33">
        <v>16418.68</v>
      </c>
      <c r="K5896" s="33">
        <v>2691.97</v>
      </c>
      <c r="L5896" s="31">
        <v>0</v>
      </c>
      <c r="M5896" s="31"/>
      <c r="N5896" s="33">
        <v>57479.95</v>
      </c>
      <c r="O5896" s="31">
        <v>-378.36</v>
      </c>
    </row>
    <row r="5897" spans="1:15" x14ac:dyDescent="0.25">
      <c r="A5897" s="30">
        <v>131</v>
      </c>
      <c r="B5897" s="31" t="s">
        <v>108</v>
      </c>
      <c r="C5897" s="31" t="s">
        <v>15</v>
      </c>
      <c r="D5897" s="31">
        <v>7</v>
      </c>
      <c r="E5897" s="31">
        <v>7</v>
      </c>
      <c r="F5897" s="32">
        <v>46082</v>
      </c>
      <c r="G5897" s="33">
        <v>40477.199999999997</v>
      </c>
      <c r="H5897" s="31">
        <v>297</v>
      </c>
      <c r="I5897" s="31">
        <v>70</v>
      </c>
      <c r="J5897" s="33">
        <v>16906.900000000001</v>
      </c>
      <c r="K5897" s="33">
        <v>3753.29</v>
      </c>
      <c r="L5897" s="31">
        <v>139.75</v>
      </c>
      <c r="M5897" s="31"/>
      <c r="N5897" s="33">
        <v>61644.14</v>
      </c>
      <c r="O5897" s="31">
        <v>-372.92</v>
      </c>
    </row>
    <row r="5898" spans="1:15" x14ac:dyDescent="0.25">
      <c r="A5898" s="30">
        <v>164</v>
      </c>
      <c r="B5898" s="31" t="s">
        <v>150</v>
      </c>
      <c r="C5898" s="31" t="s">
        <v>38</v>
      </c>
      <c r="D5898" s="31">
        <v>7</v>
      </c>
      <c r="E5898" s="31">
        <v>7</v>
      </c>
      <c r="F5898" s="32">
        <v>46082</v>
      </c>
      <c r="G5898" s="33">
        <v>24677.97</v>
      </c>
      <c r="H5898" s="31">
        <v>520</v>
      </c>
      <c r="I5898" s="31">
        <v>0</v>
      </c>
      <c r="J5898" s="33">
        <v>9628.93</v>
      </c>
      <c r="K5898" s="33">
        <v>1918.27</v>
      </c>
      <c r="L5898" s="31">
        <v>0</v>
      </c>
      <c r="M5898" s="31"/>
      <c r="N5898" s="33">
        <v>36745.17</v>
      </c>
      <c r="O5898" s="31">
        <v>0</v>
      </c>
    </row>
    <row r="5899" spans="1:15" x14ac:dyDescent="0.25">
      <c r="A5899" s="30">
        <v>901</v>
      </c>
      <c r="B5899" s="31" t="s">
        <v>141</v>
      </c>
      <c r="C5899" s="31" t="s">
        <v>36</v>
      </c>
      <c r="D5899" s="31">
        <v>10</v>
      </c>
      <c r="E5899" s="31">
        <v>0</v>
      </c>
      <c r="F5899" s="32">
        <v>46082</v>
      </c>
      <c r="G5899" s="33">
        <v>92988.36</v>
      </c>
      <c r="H5899" s="31">
        <v>0</v>
      </c>
      <c r="I5899" s="33">
        <v>1956.03</v>
      </c>
      <c r="J5899" s="33">
        <v>35334.550000000003</v>
      </c>
      <c r="K5899" s="33">
        <v>12199.3</v>
      </c>
      <c r="L5899" s="31">
        <v>156</v>
      </c>
      <c r="M5899" s="31"/>
      <c r="N5899" s="33">
        <v>142634.23999999999</v>
      </c>
      <c r="O5899" s="31">
        <v>0</v>
      </c>
    </row>
    <row r="5900" spans="1:15" x14ac:dyDescent="0.25">
      <c r="A5900" s="30">
        <v>24</v>
      </c>
      <c r="B5900" s="31" t="s">
        <v>39</v>
      </c>
      <c r="C5900" s="31" t="s">
        <v>36</v>
      </c>
      <c r="D5900" s="31">
        <v>6</v>
      </c>
      <c r="E5900" s="31">
        <v>6</v>
      </c>
      <c r="F5900" s="32">
        <v>46082</v>
      </c>
      <c r="G5900" s="33">
        <v>54644.29</v>
      </c>
      <c r="H5900" s="31">
        <v>0</v>
      </c>
      <c r="I5900" s="33">
        <v>4514</v>
      </c>
      <c r="J5900" s="33">
        <v>18064.189999999999</v>
      </c>
      <c r="K5900" s="33">
        <v>3441.44</v>
      </c>
      <c r="L5900" s="33">
        <v>1151</v>
      </c>
      <c r="M5900" s="33"/>
      <c r="N5900" s="33">
        <v>81814.92</v>
      </c>
      <c r="O5900" s="31">
        <v>0</v>
      </c>
    </row>
    <row r="5901" spans="1:15" x14ac:dyDescent="0.25">
      <c r="A5901" s="30">
        <v>38</v>
      </c>
      <c r="B5901" s="31" t="s">
        <v>53</v>
      </c>
      <c r="C5901" s="31" t="s">
        <v>15</v>
      </c>
      <c r="D5901" s="31">
        <v>8</v>
      </c>
      <c r="E5901" s="31">
        <v>6</v>
      </c>
      <c r="F5901" s="32">
        <v>46082</v>
      </c>
      <c r="G5901" s="33">
        <v>41098.39</v>
      </c>
      <c r="H5901" s="31">
        <v>12</v>
      </c>
      <c r="I5901" s="31">
        <v>945</v>
      </c>
      <c r="J5901" s="33">
        <v>26185.45</v>
      </c>
      <c r="K5901" s="33">
        <v>3908.3</v>
      </c>
      <c r="L5901" s="31">
        <v>227.81</v>
      </c>
      <c r="M5901" s="31"/>
      <c r="N5901" s="33">
        <v>72376.95</v>
      </c>
      <c r="O5901" s="31">
        <v>-402.25</v>
      </c>
    </row>
    <row r="5902" spans="1:15" x14ac:dyDescent="0.25">
      <c r="A5902" s="30">
        <v>37</v>
      </c>
      <c r="B5902" s="31" t="s">
        <v>51</v>
      </c>
      <c r="C5902" s="31" t="s">
        <v>36</v>
      </c>
      <c r="D5902" s="31">
        <v>7</v>
      </c>
      <c r="E5902" s="31">
        <v>6</v>
      </c>
      <c r="F5902" s="32">
        <v>46082</v>
      </c>
      <c r="G5902" s="33">
        <v>61906.93</v>
      </c>
      <c r="H5902" s="31">
        <v>600</v>
      </c>
      <c r="I5902" s="31">
        <v>165</v>
      </c>
      <c r="J5902" s="33">
        <v>19736.88</v>
      </c>
      <c r="K5902" s="33">
        <v>5640.5</v>
      </c>
      <c r="L5902" s="31">
        <v>18</v>
      </c>
      <c r="M5902" s="31"/>
      <c r="N5902" s="33">
        <v>88067.31</v>
      </c>
      <c r="O5902" s="31">
        <v>0</v>
      </c>
    </row>
    <row r="5903" spans="1:15" x14ac:dyDescent="0.25">
      <c r="A5903" s="30">
        <v>106</v>
      </c>
      <c r="B5903" s="31" t="s">
        <v>113</v>
      </c>
      <c r="C5903" s="31" t="s">
        <v>15</v>
      </c>
      <c r="D5903" s="31">
        <v>7</v>
      </c>
      <c r="E5903" s="31">
        <v>4.5</v>
      </c>
      <c r="F5903" s="32">
        <v>46082</v>
      </c>
      <c r="G5903" s="33">
        <v>54395.51</v>
      </c>
      <c r="H5903" s="31">
        <v>0</v>
      </c>
      <c r="I5903" s="31">
        <v>0</v>
      </c>
      <c r="J5903" s="33">
        <v>15053.67</v>
      </c>
      <c r="K5903" s="33">
        <v>4770.5</v>
      </c>
      <c r="L5903" s="31">
        <v>301.73</v>
      </c>
      <c r="M5903" s="31"/>
      <c r="N5903" s="33">
        <v>74521.41</v>
      </c>
      <c r="O5903" s="31">
        <v>-392.56</v>
      </c>
    </row>
    <row r="5904" spans="1:15" x14ac:dyDescent="0.25">
      <c r="A5904" s="30">
        <v>136</v>
      </c>
      <c r="B5904" s="31" t="s">
        <v>134</v>
      </c>
      <c r="C5904" s="31" t="s">
        <v>32</v>
      </c>
      <c r="D5904" s="31">
        <v>8</v>
      </c>
      <c r="E5904" s="31">
        <v>7</v>
      </c>
      <c r="F5904" s="32">
        <v>46082</v>
      </c>
      <c r="G5904" s="33">
        <v>42426.87</v>
      </c>
      <c r="H5904" s="33">
        <v>17740</v>
      </c>
      <c r="I5904" s="31">
        <v>630</v>
      </c>
      <c r="J5904" s="33">
        <v>34607.46</v>
      </c>
      <c r="K5904" s="33">
        <v>14415.57</v>
      </c>
      <c r="L5904" s="31">
        <v>50</v>
      </c>
      <c r="M5904" s="31"/>
      <c r="N5904" s="33">
        <v>109869.9</v>
      </c>
      <c r="O5904" s="31">
        <v>-609.89</v>
      </c>
    </row>
    <row r="5905" spans="1:15" x14ac:dyDescent="0.25">
      <c r="A5905" s="30">
        <v>65</v>
      </c>
      <c r="B5905" s="31" t="s">
        <v>82</v>
      </c>
      <c r="C5905" s="31" t="s">
        <v>15</v>
      </c>
      <c r="D5905" s="31">
        <v>8</v>
      </c>
      <c r="E5905" s="31">
        <v>6</v>
      </c>
      <c r="F5905" s="32">
        <v>46082</v>
      </c>
      <c r="G5905" s="33">
        <v>24315</v>
      </c>
      <c r="H5905" s="33">
        <v>1420</v>
      </c>
      <c r="I5905" s="31">
        <v>20</v>
      </c>
      <c r="J5905" s="33">
        <v>10681.87</v>
      </c>
      <c r="K5905" s="33">
        <v>2384.19</v>
      </c>
      <c r="L5905" s="31">
        <v>0</v>
      </c>
      <c r="M5905" s="31"/>
      <c r="N5905" s="33">
        <v>38821.06</v>
      </c>
      <c r="O5905" s="31">
        <v>-273.70999999999998</v>
      </c>
    </row>
    <row r="5906" spans="1:15" x14ac:dyDescent="0.25">
      <c r="A5906" s="30">
        <v>116</v>
      </c>
      <c r="B5906" s="31" t="s">
        <v>129</v>
      </c>
      <c r="C5906" s="31" t="s">
        <v>15</v>
      </c>
      <c r="D5906" s="31">
        <v>8</v>
      </c>
      <c r="E5906" s="31">
        <v>6</v>
      </c>
      <c r="F5906" s="32">
        <v>46082</v>
      </c>
      <c r="G5906" s="33">
        <v>66659.320000000007</v>
      </c>
      <c r="H5906" s="31">
        <v>0</v>
      </c>
      <c r="I5906" s="31">
        <v>0</v>
      </c>
      <c r="J5906" s="33">
        <v>28251</v>
      </c>
      <c r="K5906" s="33">
        <v>3749</v>
      </c>
      <c r="L5906" s="31">
        <v>72</v>
      </c>
      <c r="M5906" s="31"/>
      <c r="N5906" s="33">
        <v>98731.32</v>
      </c>
      <c r="O5906" s="31">
        <v>-369.5</v>
      </c>
    </row>
    <row r="5907" spans="1:15" ht="30" x14ac:dyDescent="0.25">
      <c r="A5907" s="30">
        <v>15</v>
      </c>
      <c r="B5907" s="31" t="s">
        <v>26</v>
      </c>
      <c r="C5907" s="31" t="s">
        <v>20</v>
      </c>
      <c r="D5907" s="31">
        <v>7</v>
      </c>
      <c r="E5907" s="31">
        <v>6</v>
      </c>
      <c r="F5907" s="32">
        <v>46082</v>
      </c>
      <c r="G5907" s="33">
        <v>53235.25</v>
      </c>
      <c r="H5907" s="31">
        <v>162.5</v>
      </c>
      <c r="I5907" s="33">
        <v>1050</v>
      </c>
      <c r="J5907" s="33">
        <v>35019.57</v>
      </c>
      <c r="K5907" s="33">
        <v>4461.0600000000004</v>
      </c>
      <c r="L5907" s="31">
        <v>604.29999999999995</v>
      </c>
      <c r="M5907" s="31"/>
      <c r="N5907" s="33">
        <v>94532.68</v>
      </c>
      <c r="O5907" s="31">
        <v>0</v>
      </c>
    </row>
    <row r="5908" spans="1:15" x14ac:dyDescent="0.25">
      <c r="A5908" s="30">
        <v>163</v>
      </c>
      <c r="B5908" s="31" t="s">
        <v>155</v>
      </c>
      <c r="C5908" s="31" t="s">
        <v>38</v>
      </c>
      <c r="D5908" s="31">
        <v>7</v>
      </c>
      <c r="E5908" s="31">
        <v>7</v>
      </c>
      <c r="F5908" s="32">
        <v>46082</v>
      </c>
      <c r="G5908" s="33">
        <v>26977.5</v>
      </c>
      <c r="H5908" s="31">
        <v>480</v>
      </c>
      <c r="I5908" s="31">
        <v>0</v>
      </c>
      <c r="J5908" s="33">
        <v>5758.25</v>
      </c>
      <c r="K5908" s="33">
        <v>2723</v>
      </c>
      <c r="L5908" s="31">
        <v>9.98</v>
      </c>
      <c r="M5908" s="31"/>
      <c r="N5908" s="33">
        <v>35948.730000000003</v>
      </c>
      <c r="O5908" s="31">
        <v>0</v>
      </c>
    </row>
    <row r="5909" spans="1:15" x14ac:dyDescent="0.25">
      <c r="A5909" s="30">
        <v>137</v>
      </c>
      <c r="B5909" s="31" t="s">
        <v>120</v>
      </c>
      <c r="C5909" s="31" t="s">
        <v>32</v>
      </c>
      <c r="D5909" s="31">
        <v>8</v>
      </c>
      <c r="E5909" s="31">
        <v>7</v>
      </c>
      <c r="F5909" s="32">
        <v>46082</v>
      </c>
      <c r="G5909" s="33">
        <v>56952.44</v>
      </c>
      <c r="H5909" s="31">
        <v>250</v>
      </c>
      <c r="I5909" s="31">
        <v>0</v>
      </c>
      <c r="J5909" s="33">
        <v>37582.57</v>
      </c>
      <c r="K5909" s="33">
        <v>25243.360000000001</v>
      </c>
      <c r="L5909" s="31">
        <v>414</v>
      </c>
      <c r="M5909" s="31"/>
      <c r="N5909" s="33">
        <v>120442.37</v>
      </c>
      <c r="O5909" s="31">
        <v>-482.77</v>
      </c>
    </row>
    <row r="5910" spans="1:15" x14ac:dyDescent="0.25">
      <c r="A5910" s="30">
        <v>140</v>
      </c>
      <c r="B5910" s="31" t="s">
        <v>130</v>
      </c>
      <c r="C5910" s="31" t="s">
        <v>38</v>
      </c>
      <c r="D5910" s="31">
        <v>7</v>
      </c>
      <c r="E5910" s="31">
        <v>7</v>
      </c>
      <c r="F5910" s="32">
        <v>46082</v>
      </c>
      <c r="G5910" s="33">
        <v>50909.14</v>
      </c>
      <c r="H5910" s="31">
        <v>259</v>
      </c>
      <c r="I5910" s="33">
        <v>1550.81</v>
      </c>
      <c r="J5910" s="33">
        <v>20214.13</v>
      </c>
      <c r="K5910" s="33">
        <v>8558.16</v>
      </c>
      <c r="L5910" s="31">
        <v>21</v>
      </c>
      <c r="M5910" s="31"/>
      <c r="N5910" s="33">
        <v>81512.240000000005</v>
      </c>
      <c r="O5910" s="31">
        <v>-484.41</v>
      </c>
    </row>
    <row r="5911" spans="1:15" x14ac:dyDescent="0.25">
      <c r="A5911" s="30">
        <v>132</v>
      </c>
      <c r="B5911" s="31" t="s">
        <v>122</v>
      </c>
      <c r="C5911" s="31" t="s">
        <v>38</v>
      </c>
      <c r="D5911" s="31">
        <v>10</v>
      </c>
      <c r="E5911" s="31">
        <v>7</v>
      </c>
      <c r="F5911" s="32">
        <v>46082</v>
      </c>
      <c r="G5911" s="33">
        <v>53397.98</v>
      </c>
      <c r="H5911" s="33">
        <v>13134.63</v>
      </c>
      <c r="I5911" s="33">
        <v>4816</v>
      </c>
      <c r="J5911" s="33">
        <v>21391.22</v>
      </c>
      <c r="K5911" s="33">
        <v>6871.83</v>
      </c>
      <c r="L5911" s="31">
        <v>314.5</v>
      </c>
      <c r="M5911" s="31"/>
      <c r="N5911" s="33">
        <v>99926.16</v>
      </c>
      <c r="O5911" s="31">
        <v>-179.42</v>
      </c>
    </row>
    <row r="5912" spans="1:15" x14ac:dyDescent="0.25">
      <c r="A5912" s="30">
        <v>86</v>
      </c>
      <c r="B5912" s="31" t="s">
        <v>104</v>
      </c>
      <c r="C5912" s="31" t="s">
        <v>105</v>
      </c>
      <c r="D5912" s="31">
        <v>7</v>
      </c>
      <c r="E5912" s="31">
        <v>7</v>
      </c>
      <c r="F5912" s="32">
        <v>46082</v>
      </c>
      <c r="G5912" s="33">
        <v>37825.65</v>
      </c>
      <c r="H5912" s="33">
        <v>7379.14</v>
      </c>
      <c r="I5912" s="31">
        <v>300</v>
      </c>
      <c r="J5912" s="33">
        <v>13261.52</v>
      </c>
      <c r="K5912" s="33">
        <v>4732.96</v>
      </c>
      <c r="L5912" s="31">
        <v>254.95</v>
      </c>
      <c r="M5912" s="31"/>
      <c r="N5912" s="33">
        <v>63754.22</v>
      </c>
      <c r="O5912" s="31">
        <v>-50</v>
      </c>
    </row>
    <row r="5913" spans="1:15" x14ac:dyDescent="0.25">
      <c r="A5913" s="35">
        <v>174</v>
      </c>
      <c r="B5913" s="36" t="s">
        <v>190</v>
      </c>
      <c r="C5913" s="36" t="s">
        <v>15</v>
      </c>
      <c r="D5913" s="35">
        <v>8</v>
      </c>
      <c r="E5913" s="36">
        <v>7</v>
      </c>
      <c r="F5913" s="37">
        <v>46054</v>
      </c>
      <c r="G5913" s="38">
        <v>3174.5</v>
      </c>
      <c r="H5913" s="38">
        <v>0</v>
      </c>
      <c r="I5913" s="38">
        <v>0</v>
      </c>
      <c r="J5913" s="38">
        <v>2635.19</v>
      </c>
      <c r="K5913" s="38">
        <v>1185.26</v>
      </c>
      <c r="L5913" s="38">
        <v>502.27</v>
      </c>
      <c r="M5913" s="39">
        <v>0</v>
      </c>
      <c r="N5913" s="39">
        <v>7497.22</v>
      </c>
      <c r="O5913" s="38">
        <v>0</v>
      </c>
    </row>
    <row r="5914" spans="1:15" x14ac:dyDescent="0.25">
      <c r="A5914" s="35">
        <v>174</v>
      </c>
      <c r="B5914" s="36" t="s">
        <v>190</v>
      </c>
      <c r="C5914" s="36" t="s">
        <v>15</v>
      </c>
      <c r="D5914" s="35">
        <v>8</v>
      </c>
      <c r="E5914" s="36">
        <v>7</v>
      </c>
      <c r="F5914" s="37">
        <v>46082</v>
      </c>
      <c r="G5914" s="38">
        <v>33215.14</v>
      </c>
      <c r="H5914" s="38">
        <v>3825</v>
      </c>
      <c r="I5914" s="38">
        <v>400</v>
      </c>
      <c r="J5914" s="38">
        <v>13992.39</v>
      </c>
      <c r="K5914" s="38">
        <v>6461.08</v>
      </c>
      <c r="L5914" s="38">
        <v>53.99</v>
      </c>
      <c r="M5914" s="39">
        <v>0</v>
      </c>
      <c r="N5914" s="39">
        <v>57947.6</v>
      </c>
      <c r="O5914" s="38">
        <v>0</v>
      </c>
    </row>
    <row r="5915" spans="1:15" x14ac:dyDescent="0.25">
      <c r="A5915" s="35">
        <v>170</v>
      </c>
      <c r="B5915" s="36" t="s">
        <v>191</v>
      </c>
      <c r="C5915" s="36" t="s">
        <v>38</v>
      </c>
      <c r="D5915" s="35">
        <v>6</v>
      </c>
      <c r="E5915" s="36">
        <v>7</v>
      </c>
      <c r="F5915" s="37">
        <v>46082</v>
      </c>
      <c r="G5915" s="38">
        <v>6387.87</v>
      </c>
      <c r="H5915" s="38">
        <v>0</v>
      </c>
      <c r="I5915" s="38">
        <v>0</v>
      </c>
      <c r="J5915" s="38">
        <v>3590.18</v>
      </c>
      <c r="K5915" s="38">
        <v>1692.24</v>
      </c>
      <c r="L5915" s="38">
        <v>0</v>
      </c>
      <c r="M5915" s="39">
        <v>0</v>
      </c>
      <c r="N5915" s="39">
        <v>11670.29</v>
      </c>
      <c r="O5915" s="38">
        <v>0</v>
      </c>
    </row>
    <row r="5916" spans="1:15" x14ac:dyDescent="0.25">
      <c r="A5916" s="35">
        <v>168</v>
      </c>
      <c r="B5916" s="36" t="s">
        <v>147</v>
      </c>
      <c r="C5916" s="36" t="s">
        <v>15</v>
      </c>
      <c r="D5916" s="35">
        <v>7</v>
      </c>
      <c r="E5916" s="36">
        <v>7</v>
      </c>
      <c r="F5916" s="37">
        <v>46113</v>
      </c>
      <c r="G5916" s="38">
        <v>45849.38</v>
      </c>
      <c r="H5916" s="38">
        <v>30</v>
      </c>
      <c r="I5916" s="38">
        <v>1703.96</v>
      </c>
      <c r="J5916" s="38">
        <v>15057.26</v>
      </c>
      <c r="K5916" s="38">
        <v>4181.0600000000004</v>
      </c>
      <c r="L5916" s="38">
        <v>1805</v>
      </c>
      <c r="M5916" s="39">
        <v>791.11</v>
      </c>
      <c r="N5916" s="39">
        <v>69417.77</v>
      </c>
      <c r="O5916" s="38">
        <v>-197.5</v>
      </c>
    </row>
    <row r="5917" spans="1:15" ht="30" x14ac:dyDescent="0.25">
      <c r="A5917" s="35">
        <v>87</v>
      </c>
      <c r="B5917" s="36" t="s">
        <v>81</v>
      </c>
      <c r="C5917" s="36" t="s">
        <v>20</v>
      </c>
      <c r="D5917" s="35">
        <v>8</v>
      </c>
      <c r="E5917" s="36">
        <v>7</v>
      </c>
      <c r="F5917" s="37">
        <v>46113</v>
      </c>
      <c r="G5917" s="38">
        <v>25650.09</v>
      </c>
      <c r="H5917" s="38">
        <v>0</v>
      </c>
      <c r="I5917" s="38">
        <v>1500</v>
      </c>
      <c r="J5917" s="38">
        <v>7587.76</v>
      </c>
      <c r="K5917" s="38">
        <v>4051.66</v>
      </c>
      <c r="L5917" s="38">
        <v>145.5</v>
      </c>
      <c r="M5917" s="39">
        <v>83.33</v>
      </c>
      <c r="N5917" s="39">
        <v>39018.339999999997</v>
      </c>
      <c r="O5917" s="38">
        <v>0</v>
      </c>
    </row>
    <row r="5918" spans="1:15" x14ac:dyDescent="0.25">
      <c r="A5918" s="35">
        <v>57</v>
      </c>
      <c r="B5918" s="36" t="s">
        <v>86</v>
      </c>
      <c r="C5918" s="36" t="s">
        <v>15</v>
      </c>
      <c r="D5918" s="35">
        <v>7</v>
      </c>
      <c r="E5918" s="36">
        <v>6</v>
      </c>
      <c r="F5918" s="37">
        <v>46113</v>
      </c>
      <c r="G5918" s="38">
        <v>27898.69</v>
      </c>
      <c r="H5918" s="38">
        <v>250</v>
      </c>
      <c r="I5918" s="38">
        <v>0</v>
      </c>
      <c r="J5918" s="38">
        <v>22882.75</v>
      </c>
      <c r="K5918" s="38">
        <v>3215.26</v>
      </c>
      <c r="L5918" s="38">
        <v>95.49</v>
      </c>
      <c r="M5918" s="39">
        <v>312.67</v>
      </c>
      <c r="N5918" s="39">
        <v>54654.86</v>
      </c>
      <c r="O5918" s="38">
        <v>-100</v>
      </c>
    </row>
    <row r="5919" spans="1:15" x14ac:dyDescent="0.25">
      <c r="A5919" s="35">
        <v>74</v>
      </c>
      <c r="B5919" s="36" t="s">
        <v>80</v>
      </c>
      <c r="C5919" s="36" t="s">
        <v>36</v>
      </c>
      <c r="D5919" s="35">
        <v>8</v>
      </c>
      <c r="E5919" s="36">
        <v>7</v>
      </c>
      <c r="F5919" s="37">
        <v>46113</v>
      </c>
      <c r="G5919" s="38">
        <v>23227.75</v>
      </c>
      <c r="H5919" s="38">
        <v>0</v>
      </c>
      <c r="I5919" s="38">
        <v>140</v>
      </c>
      <c r="J5919" s="38">
        <v>6044</v>
      </c>
      <c r="K5919" s="38">
        <v>1598.5</v>
      </c>
      <c r="L5919" s="38">
        <v>33.85</v>
      </c>
      <c r="M5919" s="39">
        <v>0</v>
      </c>
      <c r="N5919" s="39">
        <v>31044.1</v>
      </c>
      <c r="O5919" s="38">
        <v>-160</v>
      </c>
    </row>
    <row r="5920" spans="1:15" x14ac:dyDescent="0.25">
      <c r="A5920" s="35">
        <v>42</v>
      </c>
      <c r="B5920" s="36" t="s">
        <v>60</v>
      </c>
      <c r="C5920" s="36" t="s">
        <v>15</v>
      </c>
      <c r="D5920" s="35">
        <v>8</v>
      </c>
      <c r="E5920" s="36">
        <v>6</v>
      </c>
      <c r="F5920" s="37">
        <v>46113</v>
      </c>
      <c r="G5920" s="38">
        <v>44086.5</v>
      </c>
      <c r="H5920" s="38">
        <v>0</v>
      </c>
      <c r="I5920" s="38">
        <v>0</v>
      </c>
      <c r="J5920" s="38">
        <v>14872.79</v>
      </c>
      <c r="K5920" s="38">
        <v>4517.91</v>
      </c>
      <c r="L5920" s="38">
        <v>0</v>
      </c>
      <c r="M5920" s="39">
        <v>108.1</v>
      </c>
      <c r="N5920" s="39">
        <v>63585.3</v>
      </c>
      <c r="O5920" s="38">
        <v>-304.38</v>
      </c>
    </row>
    <row r="5921" spans="1:15" x14ac:dyDescent="0.25">
      <c r="A5921" s="35">
        <v>93</v>
      </c>
      <c r="B5921" s="36" t="s">
        <v>100</v>
      </c>
      <c r="C5921" s="36" t="s">
        <v>15</v>
      </c>
      <c r="D5921" s="35">
        <v>8</v>
      </c>
      <c r="E5921" s="36">
        <v>6</v>
      </c>
      <c r="F5921" s="37">
        <v>46113</v>
      </c>
      <c r="G5921" s="38">
        <v>41021.47</v>
      </c>
      <c r="H5921" s="38">
        <v>0</v>
      </c>
      <c r="I5921" s="38">
        <v>55</v>
      </c>
      <c r="J5921" s="38">
        <v>15287.54</v>
      </c>
      <c r="K5921" s="38">
        <v>4523.29</v>
      </c>
      <c r="L5921" s="38">
        <v>30</v>
      </c>
      <c r="M5921" s="39">
        <v>368.58</v>
      </c>
      <c r="N5921" s="39">
        <v>61285.88</v>
      </c>
      <c r="O5921" s="38">
        <v>-445.88</v>
      </c>
    </row>
    <row r="5922" spans="1:15" x14ac:dyDescent="0.25">
      <c r="A5922" s="35">
        <v>76</v>
      </c>
      <c r="B5922" s="36" t="s">
        <v>74</v>
      </c>
      <c r="C5922" s="36" t="s">
        <v>15</v>
      </c>
      <c r="D5922" s="35">
        <v>7</v>
      </c>
      <c r="E5922" s="36">
        <v>6</v>
      </c>
      <c r="F5922" s="37">
        <v>46113</v>
      </c>
      <c r="G5922" s="38">
        <v>29534.57</v>
      </c>
      <c r="H5922" s="38">
        <v>1400</v>
      </c>
      <c r="I5922" s="38">
        <v>0</v>
      </c>
      <c r="J5922" s="38">
        <v>14154.05</v>
      </c>
      <c r="K5922" s="38">
        <v>1001.5</v>
      </c>
      <c r="L5922" s="38">
        <v>32</v>
      </c>
      <c r="M5922" s="39">
        <v>0</v>
      </c>
      <c r="N5922" s="39">
        <v>46122.12</v>
      </c>
      <c r="O5922" s="38">
        <v>-50</v>
      </c>
    </row>
    <row r="5923" spans="1:15" x14ac:dyDescent="0.25">
      <c r="A5923" s="35">
        <v>144</v>
      </c>
      <c r="B5923" s="36" t="s">
        <v>142</v>
      </c>
      <c r="C5923" s="36" t="s">
        <v>32</v>
      </c>
      <c r="D5923" s="35">
        <v>8</v>
      </c>
      <c r="E5923" s="36">
        <v>7</v>
      </c>
      <c r="F5923" s="37">
        <v>46113</v>
      </c>
      <c r="G5923" s="38">
        <v>71857.13</v>
      </c>
      <c r="H5923" s="38">
        <v>0</v>
      </c>
      <c r="I5923" s="38">
        <v>2075</v>
      </c>
      <c r="J5923" s="38">
        <v>21846.400000000001</v>
      </c>
      <c r="K5923" s="38">
        <v>8957</v>
      </c>
      <c r="L5923" s="38">
        <v>739.4</v>
      </c>
      <c r="M5923" s="39">
        <v>1723.41</v>
      </c>
      <c r="N5923" s="39">
        <v>107198.34</v>
      </c>
      <c r="O5923" s="38">
        <v>-1097.51</v>
      </c>
    </row>
    <row r="5924" spans="1:15" x14ac:dyDescent="0.25">
      <c r="A5924" s="35">
        <v>71</v>
      </c>
      <c r="B5924" s="36" t="s">
        <v>73</v>
      </c>
      <c r="C5924" s="36" t="s">
        <v>15</v>
      </c>
      <c r="D5924" s="35">
        <v>7</v>
      </c>
      <c r="E5924" s="36">
        <v>6</v>
      </c>
      <c r="F5924" s="37">
        <v>46113</v>
      </c>
      <c r="G5924" s="38">
        <v>15509</v>
      </c>
      <c r="H5924" s="38">
        <v>775</v>
      </c>
      <c r="I5924" s="38">
        <v>245</v>
      </c>
      <c r="J5924" s="38">
        <v>4784.82</v>
      </c>
      <c r="K5924" s="38">
        <v>1406.51</v>
      </c>
      <c r="L5924" s="38">
        <v>275.89</v>
      </c>
      <c r="M5924" s="39">
        <v>0</v>
      </c>
      <c r="N5924" s="39">
        <v>22996.22</v>
      </c>
      <c r="O5924" s="38">
        <v>-60</v>
      </c>
    </row>
    <row r="5925" spans="1:15" x14ac:dyDescent="0.25">
      <c r="A5925" s="35">
        <v>25</v>
      </c>
      <c r="B5925" s="36" t="s">
        <v>40</v>
      </c>
      <c r="C5925" s="36" t="s">
        <v>38</v>
      </c>
      <c r="D5925" s="35">
        <v>6</v>
      </c>
      <c r="E5925" s="36">
        <v>6</v>
      </c>
      <c r="F5925" s="37">
        <v>46113</v>
      </c>
      <c r="G5925" s="38">
        <v>14358.05</v>
      </c>
      <c r="H5925" s="38">
        <v>0</v>
      </c>
      <c r="I5925" s="38">
        <v>0</v>
      </c>
      <c r="J5925" s="38">
        <v>7948.5</v>
      </c>
      <c r="K5925" s="38">
        <v>1387.1</v>
      </c>
      <c r="L5925" s="38">
        <v>33.020000000000003</v>
      </c>
      <c r="M5925" s="39">
        <v>0</v>
      </c>
      <c r="N5925" s="39">
        <v>23726.67</v>
      </c>
      <c r="O5925" s="38">
        <v>-81.99</v>
      </c>
    </row>
    <row r="5926" spans="1:15" x14ac:dyDescent="0.25">
      <c r="A5926" s="35">
        <v>45</v>
      </c>
      <c r="B5926" s="36" t="s">
        <v>126</v>
      </c>
      <c r="C5926" s="36" t="s">
        <v>15</v>
      </c>
      <c r="D5926" s="35">
        <v>7</v>
      </c>
      <c r="E5926" s="36">
        <v>6</v>
      </c>
      <c r="F5926" s="37">
        <v>46113</v>
      </c>
      <c r="G5926" s="38">
        <v>28913.79</v>
      </c>
      <c r="H5926" s="38">
        <v>0</v>
      </c>
      <c r="I5926" s="38">
        <v>0</v>
      </c>
      <c r="J5926" s="38">
        <v>12196.73</v>
      </c>
      <c r="K5926" s="38">
        <v>2227.0700000000002</v>
      </c>
      <c r="L5926" s="38">
        <v>4.99</v>
      </c>
      <c r="M5926" s="39">
        <v>0</v>
      </c>
      <c r="N5926" s="39">
        <v>43342.58</v>
      </c>
      <c r="O5926" s="38">
        <v>-72.650000000000006</v>
      </c>
    </row>
    <row r="5927" spans="1:15" x14ac:dyDescent="0.25">
      <c r="A5927" s="35">
        <v>147</v>
      </c>
      <c r="B5927" s="36" t="s">
        <v>136</v>
      </c>
      <c r="C5927" s="36" t="s">
        <v>105</v>
      </c>
      <c r="D5927" s="35">
        <v>8</v>
      </c>
      <c r="E5927" s="36">
        <v>7</v>
      </c>
      <c r="F5927" s="37">
        <v>46113</v>
      </c>
      <c r="G5927" s="38">
        <v>56473.25</v>
      </c>
      <c r="H5927" s="38">
        <v>11500</v>
      </c>
      <c r="I5927" s="38">
        <v>1795</v>
      </c>
      <c r="J5927" s="38">
        <v>22550.41</v>
      </c>
      <c r="K5927" s="38">
        <v>8694.2000000000007</v>
      </c>
      <c r="L5927" s="38">
        <v>116</v>
      </c>
      <c r="M5927" s="39">
        <v>1074.33</v>
      </c>
      <c r="N5927" s="39">
        <v>102203.19</v>
      </c>
      <c r="O5927" s="38">
        <v>-539.26</v>
      </c>
    </row>
    <row r="5928" spans="1:15" x14ac:dyDescent="0.25">
      <c r="A5928" s="35">
        <v>123</v>
      </c>
      <c r="B5928" s="36" t="s">
        <v>125</v>
      </c>
      <c r="C5928" s="36" t="s">
        <v>15</v>
      </c>
      <c r="D5928" s="35">
        <v>8</v>
      </c>
      <c r="E5928" s="36">
        <v>7</v>
      </c>
      <c r="F5928" s="37">
        <v>46113</v>
      </c>
      <c r="G5928" s="38">
        <v>34319.1</v>
      </c>
      <c r="H5928" s="38">
        <v>4000</v>
      </c>
      <c r="I5928" s="38">
        <v>25</v>
      </c>
      <c r="J5928" s="38">
        <v>12491.13</v>
      </c>
      <c r="K5928" s="38">
        <v>4938.57</v>
      </c>
      <c r="L5928" s="38">
        <v>39.979999999999997</v>
      </c>
      <c r="M5928" s="39">
        <v>0</v>
      </c>
      <c r="N5928" s="39">
        <v>55813.78</v>
      </c>
      <c r="O5928" s="38">
        <v>-188.65</v>
      </c>
    </row>
    <row r="5929" spans="1:15" x14ac:dyDescent="0.25">
      <c r="A5929" s="35">
        <v>69</v>
      </c>
      <c r="B5929" s="36" t="s">
        <v>76</v>
      </c>
      <c r="C5929" s="36" t="s">
        <v>15</v>
      </c>
      <c r="D5929" s="35">
        <v>7</v>
      </c>
      <c r="E5929" s="36">
        <v>6</v>
      </c>
      <c r="F5929" s="37">
        <v>46113</v>
      </c>
      <c r="G5929" s="38">
        <v>35179.81</v>
      </c>
      <c r="H5929" s="38">
        <v>0</v>
      </c>
      <c r="I5929" s="38">
        <v>0</v>
      </c>
      <c r="J5929" s="38">
        <v>14586.59</v>
      </c>
      <c r="K5929" s="38">
        <v>4278.7</v>
      </c>
      <c r="L5929" s="38">
        <v>595.96</v>
      </c>
      <c r="M5929" s="39">
        <v>0</v>
      </c>
      <c r="N5929" s="39">
        <v>54641.06</v>
      </c>
      <c r="O5929" s="38">
        <v>0</v>
      </c>
    </row>
    <row r="5930" spans="1:15" x14ac:dyDescent="0.25">
      <c r="A5930" s="35">
        <v>155</v>
      </c>
      <c r="B5930" s="36" t="s">
        <v>143</v>
      </c>
      <c r="C5930" s="36" t="s">
        <v>15</v>
      </c>
      <c r="D5930" s="35">
        <v>8</v>
      </c>
      <c r="E5930" s="36">
        <v>7</v>
      </c>
      <c r="F5930" s="37">
        <v>46113</v>
      </c>
      <c r="G5930" s="38">
        <v>41305.050000000003</v>
      </c>
      <c r="H5930" s="38">
        <v>0</v>
      </c>
      <c r="I5930" s="38">
        <v>1944</v>
      </c>
      <c r="J5930" s="38">
        <v>13242.15</v>
      </c>
      <c r="K5930" s="38">
        <v>4826.6499999999996</v>
      </c>
      <c r="L5930" s="38">
        <v>520.1</v>
      </c>
      <c r="M5930" s="39">
        <v>1193.29</v>
      </c>
      <c r="N5930" s="39">
        <v>63031.24</v>
      </c>
      <c r="O5930" s="38">
        <v>-249.41</v>
      </c>
    </row>
    <row r="5931" spans="1:15" x14ac:dyDescent="0.25">
      <c r="A5931" s="35">
        <v>68</v>
      </c>
      <c r="B5931" s="36" t="s">
        <v>72</v>
      </c>
      <c r="C5931" s="36" t="s">
        <v>32</v>
      </c>
      <c r="D5931" s="35">
        <v>6</v>
      </c>
      <c r="E5931" s="36">
        <v>7</v>
      </c>
      <c r="F5931" s="37">
        <v>46113</v>
      </c>
      <c r="G5931" s="38">
        <v>36030</v>
      </c>
      <c r="H5931" s="38">
        <v>0</v>
      </c>
      <c r="I5931" s="38">
        <v>150</v>
      </c>
      <c r="J5931" s="38">
        <v>9726</v>
      </c>
      <c r="K5931" s="38">
        <v>2432.5</v>
      </c>
      <c r="L5931" s="38">
        <v>240</v>
      </c>
      <c r="M5931" s="39">
        <v>44.09</v>
      </c>
      <c r="N5931" s="39">
        <v>48622.59</v>
      </c>
      <c r="O5931" s="38">
        <v>0</v>
      </c>
    </row>
    <row r="5932" spans="1:15" x14ac:dyDescent="0.25">
      <c r="A5932" s="35">
        <v>29</v>
      </c>
      <c r="B5932" s="36" t="s">
        <v>47</v>
      </c>
      <c r="C5932" s="36" t="s">
        <v>15</v>
      </c>
      <c r="D5932" s="35">
        <v>7</v>
      </c>
      <c r="E5932" s="36">
        <v>6</v>
      </c>
      <c r="F5932" s="37">
        <v>46113</v>
      </c>
      <c r="G5932" s="38">
        <v>24501</v>
      </c>
      <c r="H5932" s="38">
        <v>0</v>
      </c>
      <c r="I5932" s="38">
        <v>0</v>
      </c>
      <c r="J5932" s="38">
        <v>13662.5</v>
      </c>
      <c r="K5932" s="38">
        <v>2789</v>
      </c>
      <c r="L5932" s="38">
        <v>182.45</v>
      </c>
      <c r="M5932" s="39">
        <v>0</v>
      </c>
      <c r="N5932" s="39">
        <v>41134.949999999997</v>
      </c>
      <c r="O5932" s="38">
        <v>0</v>
      </c>
    </row>
    <row r="5933" spans="1:15" x14ac:dyDescent="0.25">
      <c r="A5933" s="35">
        <v>33</v>
      </c>
      <c r="B5933" s="36" t="s">
        <v>44</v>
      </c>
      <c r="C5933" s="36" t="s">
        <v>32</v>
      </c>
      <c r="D5933" s="35">
        <v>6</v>
      </c>
      <c r="E5933" s="36">
        <v>6</v>
      </c>
      <c r="F5933" s="37">
        <v>46113</v>
      </c>
      <c r="G5933" s="38">
        <v>28566.48</v>
      </c>
      <c r="H5933" s="38">
        <v>0</v>
      </c>
      <c r="I5933" s="38">
        <v>180</v>
      </c>
      <c r="J5933" s="38">
        <v>9098.84</v>
      </c>
      <c r="K5933" s="38">
        <v>1607.49</v>
      </c>
      <c r="L5933" s="38">
        <v>0</v>
      </c>
      <c r="M5933" s="39">
        <v>0</v>
      </c>
      <c r="N5933" s="39">
        <v>39452.81</v>
      </c>
      <c r="O5933" s="38">
        <v>-165</v>
      </c>
    </row>
    <row r="5934" spans="1:15" x14ac:dyDescent="0.25">
      <c r="A5934" s="35">
        <v>28</v>
      </c>
      <c r="B5934" s="36" t="s">
        <v>46</v>
      </c>
      <c r="C5934" s="36" t="s">
        <v>15</v>
      </c>
      <c r="D5934" s="35">
        <v>8</v>
      </c>
      <c r="E5934" s="36">
        <v>6</v>
      </c>
      <c r="F5934" s="37">
        <v>46113</v>
      </c>
      <c r="G5934" s="38">
        <v>28082.6</v>
      </c>
      <c r="H5934" s="38">
        <v>0</v>
      </c>
      <c r="I5934" s="38">
        <v>0</v>
      </c>
      <c r="J5934" s="38">
        <v>13038.41</v>
      </c>
      <c r="K5934" s="38">
        <v>2491</v>
      </c>
      <c r="L5934" s="38">
        <v>81.97</v>
      </c>
      <c r="M5934" s="39">
        <v>0</v>
      </c>
      <c r="N5934" s="39">
        <v>43693.98</v>
      </c>
      <c r="O5934" s="38">
        <v>-189.2</v>
      </c>
    </row>
    <row r="5935" spans="1:15" x14ac:dyDescent="0.25">
      <c r="A5935" s="35">
        <v>16</v>
      </c>
      <c r="B5935" s="36" t="s">
        <v>27</v>
      </c>
      <c r="C5935" s="36" t="s">
        <v>15</v>
      </c>
      <c r="D5935" s="35">
        <v>7</v>
      </c>
      <c r="E5935" s="36">
        <v>7</v>
      </c>
      <c r="F5935" s="37">
        <v>46113</v>
      </c>
      <c r="G5935" s="38">
        <v>40270.629999999997</v>
      </c>
      <c r="H5935" s="38">
        <v>200</v>
      </c>
      <c r="I5935" s="38">
        <v>875</v>
      </c>
      <c r="J5935" s="38">
        <v>9898.7000000000007</v>
      </c>
      <c r="K5935" s="38">
        <v>4562.25</v>
      </c>
      <c r="L5935" s="38">
        <v>2037.47</v>
      </c>
      <c r="M5935" s="39">
        <v>722.37</v>
      </c>
      <c r="N5935" s="39">
        <v>58566.42</v>
      </c>
      <c r="O5935" s="38">
        <v>-258.26</v>
      </c>
    </row>
    <row r="5936" spans="1:15" x14ac:dyDescent="0.25">
      <c r="A5936" s="35">
        <v>139</v>
      </c>
      <c r="B5936" s="36" t="s">
        <v>139</v>
      </c>
      <c r="C5936" s="36" t="s">
        <v>38</v>
      </c>
      <c r="D5936" s="35">
        <v>9</v>
      </c>
      <c r="E5936" s="36">
        <v>7</v>
      </c>
      <c r="F5936" s="37">
        <v>46113</v>
      </c>
      <c r="G5936" s="38">
        <v>15614.89</v>
      </c>
      <c r="H5936" s="38">
        <v>0</v>
      </c>
      <c r="I5936" s="38">
        <v>28.04</v>
      </c>
      <c r="J5936" s="38">
        <v>9923.68</v>
      </c>
      <c r="K5936" s="38">
        <v>2615.11</v>
      </c>
      <c r="L5936" s="38">
        <v>90</v>
      </c>
      <c r="M5936" s="39">
        <v>465.24</v>
      </c>
      <c r="N5936" s="39">
        <v>28736.959999999999</v>
      </c>
      <c r="O5936" s="38">
        <v>0</v>
      </c>
    </row>
    <row r="5937" spans="1:15" x14ac:dyDescent="0.25">
      <c r="A5937" s="35">
        <v>12</v>
      </c>
      <c r="B5937" s="36" t="s">
        <v>23</v>
      </c>
      <c r="C5937" s="36" t="s">
        <v>15</v>
      </c>
      <c r="D5937" s="35">
        <v>6</v>
      </c>
      <c r="E5937" s="36">
        <v>6</v>
      </c>
      <c r="F5937" s="37">
        <v>46113</v>
      </c>
      <c r="G5937" s="38">
        <v>21344.78</v>
      </c>
      <c r="H5937" s="38">
        <v>683.33</v>
      </c>
      <c r="I5937" s="38">
        <v>0</v>
      </c>
      <c r="J5937" s="38">
        <v>9927</v>
      </c>
      <c r="K5937" s="38">
        <v>1124.75</v>
      </c>
      <c r="L5937" s="38">
        <v>0</v>
      </c>
      <c r="M5937" s="39">
        <v>0</v>
      </c>
      <c r="N5937" s="39">
        <v>33079.86</v>
      </c>
      <c r="O5937" s="38">
        <v>-56.32</v>
      </c>
    </row>
    <row r="5938" spans="1:15" x14ac:dyDescent="0.25">
      <c r="A5938" s="35">
        <v>103</v>
      </c>
      <c r="B5938" s="36" t="s">
        <v>156</v>
      </c>
      <c r="C5938" s="36" t="s">
        <v>15</v>
      </c>
      <c r="D5938" s="35">
        <v>8</v>
      </c>
      <c r="E5938" s="36">
        <v>7</v>
      </c>
      <c r="F5938" s="37">
        <v>46113</v>
      </c>
      <c r="G5938" s="38">
        <v>10217.959999999999</v>
      </c>
      <c r="H5938" s="38">
        <v>20</v>
      </c>
      <c r="I5938" s="38">
        <v>140</v>
      </c>
      <c r="J5938" s="38">
        <v>4195.13</v>
      </c>
      <c r="K5938" s="38">
        <v>1383.05</v>
      </c>
      <c r="L5938" s="38">
        <v>0</v>
      </c>
      <c r="M5938" s="39">
        <v>0</v>
      </c>
      <c r="N5938" s="39">
        <v>15956.14</v>
      </c>
      <c r="O5938" s="38">
        <v>0</v>
      </c>
    </row>
    <row r="5939" spans="1:15" x14ac:dyDescent="0.25">
      <c r="A5939" s="35">
        <v>30</v>
      </c>
      <c r="B5939" s="36" t="s">
        <v>43</v>
      </c>
      <c r="C5939" s="36" t="s">
        <v>15</v>
      </c>
      <c r="D5939" s="35">
        <v>7</v>
      </c>
      <c r="E5939" s="36">
        <v>6</v>
      </c>
      <c r="F5939" s="37">
        <v>46113</v>
      </c>
      <c r="G5939" s="38">
        <v>47091.02</v>
      </c>
      <c r="H5939" s="38">
        <v>760</v>
      </c>
      <c r="I5939" s="38">
        <v>1062</v>
      </c>
      <c r="J5939" s="38">
        <v>11879.2</v>
      </c>
      <c r="K5939" s="38">
        <v>3299</v>
      </c>
      <c r="L5939" s="38">
        <v>6848.9</v>
      </c>
      <c r="M5939" s="39">
        <v>0</v>
      </c>
      <c r="N5939" s="39">
        <v>70940.12</v>
      </c>
      <c r="O5939" s="38">
        <v>-167.98</v>
      </c>
    </row>
    <row r="5940" spans="1:15" x14ac:dyDescent="0.25">
      <c r="A5940" s="35">
        <v>96</v>
      </c>
      <c r="B5940" s="36" t="s">
        <v>110</v>
      </c>
      <c r="C5940" s="36" t="s">
        <v>32</v>
      </c>
      <c r="D5940" s="35">
        <v>8</v>
      </c>
      <c r="E5940" s="36">
        <v>7</v>
      </c>
      <c r="F5940" s="37">
        <v>46113</v>
      </c>
      <c r="G5940" s="38">
        <v>49758.07</v>
      </c>
      <c r="H5940" s="38">
        <v>0</v>
      </c>
      <c r="I5940" s="38">
        <v>0</v>
      </c>
      <c r="J5940" s="38">
        <v>13753.8</v>
      </c>
      <c r="K5940" s="38">
        <v>2785</v>
      </c>
      <c r="L5940" s="38">
        <v>6041</v>
      </c>
      <c r="M5940" s="39">
        <v>0</v>
      </c>
      <c r="N5940" s="39">
        <v>72337.87</v>
      </c>
      <c r="O5940" s="38">
        <v>-170</v>
      </c>
    </row>
    <row r="5941" spans="1:15" x14ac:dyDescent="0.25">
      <c r="A5941" s="35">
        <v>2</v>
      </c>
      <c r="B5941" s="36" t="s">
        <v>14</v>
      </c>
      <c r="C5941" s="36" t="s">
        <v>15</v>
      </c>
      <c r="D5941" s="35">
        <v>5</v>
      </c>
      <c r="E5941" s="36">
        <v>6</v>
      </c>
      <c r="F5941" s="37">
        <v>46113</v>
      </c>
      <c r="G5941" s="38">
        <v>26414.04</v>
      </c>
      <c r="H5941" s="38">
        <v>0</v>
      </c>
      <c r="I5941" s="38">
        <v>0</v>
      </c>
      <c r="J5941" s="38">
        <v>11628.36</v>
      </c>
      <c r="K5941" s="38">
        <v>1548.08</v>
      </c>
      <c r="L5941" s="38">
        <v>171</v>
      </c>
      <c r="M5941" s="39">
        <v>0</v>
      </c>
      <c r="N5941" s="39">
        <v>39761.480000000003</v>
      </c>
      <c r="O5941" s="38">
        <v>-130</v>
      </c>
    </row>
    <row r="5942" spans="1:15" x14ac:dyDescent="0.25">
      <c r="A5942" s="35">
        <v>56</v>
      </c>
      <c r="B5942" s="36" t="s">
        <v>55</v>
      </c>
      <c r="C5942" s="36" t="s">
        <v>15</v>
      </c>
      <c r="D5942" s="35">
        <v>6</v>
      </c>
      <c r="E5942" s="36">
        <v>6</v>
      </c>
      <c r="F5942" s="37">
        <v>46113</v>
      </c>
      <c r="G5942" s="38">
        <v>48931.76</v>
      </c>
      <c r="H5942" s="38">
        <v>0</v>
      </c>
      <c r="I5942" s="38">
        <v>0</v>
      </c>
      <c r="J5942" s="38">
        <v>17254.12</v>
      </c>
      <c r="K5942" s="38">
        <v>4064.67</v>
      </c>
      <c r="L5942" s="38">
        <v>64.930000000000007</v>
      </c>
      <c r="M5942" s="39">
        <v>0</v>
      </c>
      <c r="N5942" s="39">
        <v>70315.48</v>
      </c>
      <c r="O5942" s="38">
        <v>-49.19</v>
      </c>
    </row>
    <row r="5943" spans="1:15" x14ac:dyDescent="0.25">
      <c r="A5943" s="35">
        <v>111</v>
      </c>
      <c r="B5943" s="36" t="s">
        <v>127</v>
      </c>
      <c r="C5943" s="36" t="s">
        <v>38</v>
      </c>
      <c r="D5943" s="35">
        <v>6</v>
      </c>
      <c r="E5943" s="36">
        <v>7</v>
      </c>
      <c r="F5943" s="37">
        <v>46113</v>
      </c>
      <c r="G5943" s="38">
        <v>20883.38</v>
      </c>
      <c r="H5943" s="38">
        <v>0</v>
      </c>
      <c r="I5943" s="38">
        <v>0</v>
      </c>
      <c r="J5943" s="38">
        <v>5934.03</v>
      </c>
      <c r="K5943" s="38">
        <v>1512.1</v>
      </c>
      <c r="L5943" s="38">
        <v>0</v>
      </c>
      <c r="M5943" s="39">
        <v>0</v>
      </c>
      <c r="N5943" s="39">
        <v>28329.51</v>
      </c>
      <c r="O5943" s="38">
        <v>0</v>
      </c>
    </row>
    <row r="5944" spans="1:15" x14ac:dyDescent="0.25">
      <c r="A5944" s="35">
        <v>67</v>
      </c>
      <c r="B5944" s="36" t="s">
        <v>68</v>
      </c>
      <c r="C5944" s="36" t="s">
        <v>15</v>
      </c>
      <c r="D5944" s="35">
        <v>8</v>
      </c>
      <c r="E5944" s="36">
        <v>6</v>
      </c>
      <c r="F5944" s="37">
        <v>46113</v>
      </c>
      <c r="G5944" s="38">
        <v>41487.730000000003</v>
      </c>
      <c r="H5944" s="38">
        <v>5250</v>
      </c>
      <c r="I5944" s="38">
        <v>0</v>
      </c>
      <c r="J5944" s="38">
        <v>14675.88</v>
      </c>
      <c r="K5944" s="38">
        <v>3600.17</v>
      </c>
      <c r="L5944" s="38">
        <v>245</v>
      </c>
      <c r="M5944" s="39">
        <v>0</v>
      </c>
      <c r="N5944" s="39">
        <v>65258.78</v>
      </c>
      <c r="O5944" s="38">
        <v>-200</v>
      </c>
    </row>
    <row r="5945" spans="1:15" x14ac:dyDescent="0.25">
      <c r="A5945" s="35">
        <v>84</v>
      </c>
      <c r="B5945" s="36" t="s">
        <v>101</v>
      </c>
      <c r="C5945" s="36" t="s">
        <v>38</v>
      </c>
      <c r="D5945" s="35">
        <v>6</v>
      </c>
      <c r="E5945" s="36">
        <v>7</v>
      </c>
      <c r="F5945" s="37">
        <v>46113</v>
      </c>
      <c r="G5945" s="38">
        <v>21854.62</v>
      </c>
      <c r="H5945" s="38">
        <v>480</v>
      </c>
      <c r="I5945" s="38">
        <v>0</v>
      </c>
      <c r="J5945" s="38">
        <v>9321</v>
      </c>
      <c r="K5945" s="38">
        <v>2161</v>
      </c>
      <c r="L5945" s="38">
        <v>9.98</v>
      </c>
      <c r="M5945" s="39">
        <v>0</v>
      </c>
      <c r="N5945" s="39">
        <v>33826.6</v>
      </c>
      <c r="O5945" s="38">
        <v>-50</v>
      </c>
    </row>
    <row r="5946" spans="1:15" x14ac:dyDescent="0.25">
      <c r="A5946" s="35">
        <v>135</v>
      </c>
      <c r="B5946" s="36" t="s">
        <v>107</v>
      </c>
      <c r="C5946" s="36" t="s">
        <v>15</v>
      </c>
      <c r="D5946" s="35">
        <v>7</v>
      </c>
      <c r="E5946" s="36">
        <v>6</v>
      </c>
      <c r="F5946" s="37">
        <v>46113</v>
      </c>
      <c r="G5946" s="38">
        <v>18124.419999999998</v>
      </c>
      <c r="H5946" s="38">
        <v>68</v>
      </c>
      <c r="I5946" s="38">
        <v>90</v>
      </c>
      <c r="J5946" s="38">
        <v>4465.3</v>
      </c>
      <c r="K5946" s="38">
        <v>1299.94</v>
      </c>
      <c r="L5946" s="38">
        <v>17.989999999999998</v>
      </c>
      <c r="M5946" s="39">
        <v>0</v>
      </c>
      <c r="N5946" s="39">
        <v>24065.65</v>
      </c>
      <c r="O5946" s="38">
        <v>0</v>
      </c>
    </row>
    <row r="5947" spans="1:15" x14ac:dyDescent="0.25">
      <c r="A5947" s="35">
        <v>92</v>
      </c>
      <c r="B5947" s="36" t="s">
        <v>93</v>
      </c>
      <c r="C5947" s="36" t="s">
        <v>15</v>
      </c>
      <c r="D5947" s="35">
        <v>8</v>
      </c>
      <c r="E5947" s="36">
        <v>7</v>
      </c>
      <c r="F5947" s="37">
        <v>46113</v>
      </c>
      <c r="G5947" s="38">
        <v>31297.62</v>
      </c>
      <c r="H5947" s="38">
        <v>0</v>
      </c>
      <c r="I5947" s="38">
        <v>0</v>
      </c>
      <c r="J5947" s="38">
        <v>14428.29</v>
      </c>
      <c r="K5947" s="38">
        <v>4055.42</v>
      </c>
      <c r="L5947" s="38">
        <v>49</v>
      </c>
      <c r="M5947" s="39">
        <v>0</v>
      </c>
      <c r="N5947" s="39">
        <v>49830.33</v>
      </c>
      <c r="O5947" s="38">
        <v>0</v>
      </c>
    </row>
    <row r="5948" spans="1:15" x14ac:dyDescent="0.25">
      <c r="A5948" s="35">
        <v>83</v>
      </c>
      <c r="B5948" s="36" t="s">
        <v>62</v>
      </c>
      <c r="C5948" s="36" t="s">
        <v>15</v>
      </c>
      <c r="D5948" s="35">
        <v>6</v>
      </c>
      <c r="E5948" s="36">
        <v>4.5</v>
      </c>
      <c r="F5948" s="37">
        <v>46113</v>
      </c>
      <c r="G5948" s="38">
        <v>40653.230000000003</v>
      </c>
      <c r="H5948" s="38">
        <v>850</v>
      </c>
      <c r="I5948" s="38">
        <v>1318.75</v>
      </c>
      <c r="J5948" s="38">
        <v>12434.95</v>
      </c>
      <c r="K5948" s="38">
        <v>3179.07</v>
      </c>
      <c r="L5948" s="38">
        <v>219.99</v>
      </c>
      <c r="M5948" s="39">
        <v>0</v>
      </c>
      <c r="N5948" s="39">
        <v>58655.99</v>
      </c>
      <c r="O5948" s="38">
        <v>-158.88999999999999</v>
      </c>
    </row>
    <row r="5949" spans="1:15" x14ac:dyDescent="0.25">
      <c r="A5949" s="35">
        <v>169</v>
      </c>
      <c r="B5949" s="36" t="s">
        <v>157</v>
      </c>
      <c r="C5949" s="36" t="s">
        <v>38</v>
      </c>
      <c r="D5949" s="35">
        <v>7</v>
      </c>
      <c r="E5949" s="36">
        <v>6</v>
      </c>
      <c r="F5949" s="37">
        <v>46113</v>
      </c>
      <c r="G5949" s="38">
        <v>18498.91</v>
      </c>
      <c r="H5949" s="38">
        <v>0</v>
      </c>
      <c r="I5949" s="38">
        <v>633</v>
      </c>
      <c r="J5949" s="38">
        <v>5451.7</v>
      </c>
      <c r="K5949" s="38">
        <v>1861.08</v>
      </c>
      <c r="L5949" s="38">
        <v>268.8</v>
      </c>
      <c r="M5949" s="39">
        <v>355.42</v>
      </c>
      <c r="N5949" s="39">
        <v>27068.91</v>
      </c>
      <c r="O5949" s="38">
        <v>0</v>
      </c>
    </row>
    <row r="5950" spans="1:15" x14ac:dyDescent="0.25">
      <c r="A5950" s="35">
        <v>19</v>
      </c>
      <c r="B5950" s="36" t="s">
        <v>31</v>
      </c>
      <c r="C5950" s="36" t="s">
        <v>32</v>
      </c>
      <c r="D5950" s="35">
        <v>6</v>
      </c>
      <c r="E5950" s="36">
        <v>6</v>
      </c>
      <c r="F5950" s="37">
        <v>46113</v>
      </c>
      <c r="G5950" s="38">
        <v>21789.35</v>
      </c>
      <c r="H5950" s="38">
        <v>0</v>
      </c>
      <c r="I5950" s="38">
        <v>710</v>
      </c>
      <c r="J5950" s="38">
        <v>11492.75</v>
      </c>
      <c r="K5950" s="38">
        <v>780.9</v>
      </c>
      <c r="L5950" s="38">
        <v>0</v>
      </c>
      <c r="M5950" s="39">
        <v>0</v>
      </c>
      <c r="N5950" s="39">
        <v>34773</v>
      </c>
      <c r="O5950" s="38">
        <v>150</v>
      </c>
    </row>
    <row r="5951" spans="1:15" x14ac:dyDescent="0.25">
      <c r="A5951" s="35">
        <v>129</v>
      </c>
      <c r="B5951" s="36" t="s">
        <v>117</v>
      </c>
      <c r="C5951" s="36" t="s">
        <v>32</v>
      </c>
      <c r="D5951" s="35">
        <v>10</v>
      </c>
      <c r="E5951" s="36">
        <v>7</v>
      </c>
      <c r="F5951" s="37">
        <v>46113</v>
      </c>
      <c r="G5951" s="38">
        <v>22026.86</v>
      </c>
      <c r="H5951" s="38">
        <v>4915.8999999999996</v>
      </c>
      <c r="I5951" s="38">
        <v>149</v>
      </c>
      <c r="J5951" s="38">
        <v>12968.54</v>
      </c>
      <c r="K5951" s="38">
        <v>3348.14</v>
      </c>
      <c r="L5951" s="38">
        <v>5511.31</v>
      </c>
      <c r="M5951" s="39">
        <v>1269.72</v>
      </c>
      <c r="N5951" s="39">
        <v>50189.47</v>
      </c>
      <c r="O5951" s="38">
        <v>-210.93</v>
      </c>
    </row>
    <row r="5952" spans="1:15" x14ac:dyDescent="0.25">
      <c r="A5952" s="35">
        <v>165</v>
      </c>
      <c r="B5952" s="36" t="s">
        <v>154</v>
      </c>
      <c r="C5952" s="36" t="s">
        <v>38</v>
      </c>
      <c r="D5952" s="35">
        <v>6</v>
      </c>
      <c r="E5952" s="36">
        <v>7</v>
      </c>
      <c r="F5952" s="37">
        <v>46113</v>
      </c>
      <c r="G5952" s="38">
        <v>34440</v>
      </c>
      <c r="H5952" s="38">
        <v>11000</v>
      </c>
      <c r="I5952" s="38">
        <v>2255.4</v>
      </c>
      <c r="J5952" s="38">
        <v>19671.689999999999</v>
      </c>
      <c r="K5952" s="38">
        <v>7200.41</v>
      </c>
      <c r="L5952" s="38">
        <v>0</v>
      </c>
      <c r="M5952" s="39">
        <v>872.82</v>
      </c>
      <c r="N5952" s="39">
        <v>75440.320000000007</v>
      </c>
      <c r="O5952" s="38">
        <v>0</v>
      </c>
    </row>
    <row r="5953" spans="1:15" x14ac:dyDescent="0.25">
      <c r="A5953" s="35">
        <v>114</v>
      </c>
      <c r="B5953" s="36" t="s">
        <v>115</v>
      </c>
      <c r="C5953" s="36" t="s">
        <v>15</v>
      </c>
      <c r="D5953" s="35">
        <v>7</v>
      </c>
      <c r="E5953" s="36">
        <v>6</v>
      </c>
      <c r="F5953" s="37">
        <v>46113</v>
      </c>
      <c r="G5953" s="38">
        <v>24910.25</v>
      </c>
      <c r="H5953" s="38">
        <v>349</v>
      </c>
      <c r="I5953" s="38">
        <v>180</v>
      </c>
      <c r="J5953" s="38">
        <v>11727.72</v>
      </c>
      <c r="K5953" s="38">
        <v>3360.55</v>
      </c>
      <c r="L5953" s="38">
        <v>51</v>
      </c>
      <c r="M5953" s="39">
        <v>360.85</v>
      </c>
      <c r="N5953" s="39">
        <v>40939.370000000003</v>
      </c>
      <c r="O5953" s="38">
        <v>-75</v>
      </c>
    </row>
    <row r="5954" spans="1:15" x14ac:dyDescent="0.25">
      <c r="A5954" s="35">
        <v>18</v>
      </c>
      <c r="B5954" s="36" t="s">
        <v>29</v>
      </c>
      <c r="C5954" s="36" t="s">
        <v>15</v>
      </c>
      <c r="D5954" s="35">
        <v>6</v>
      </c>
      <c r="E5954" s="36">
        <v>6</v>
      </c>
      <c r="F5954" s="37">
        <v>46113</v>
      </c>
      <c r="G5954" s="38">
        <v>31014.57</v>
      </c>
      <c r="H5954" s="38">
        <v>3300</v>
      </c>
      <c r="I5954" s="38">
        <v>261.85000000000002</v>
      </c>
      <c r="J5954" s="38">
        <v>10259.4</v>
      </c>
      <c r="K5954" s="38">
        <v>2104.39</v>
      </c>
      <c r="L5954" s="38">
        <v>4113.18</v>
      </c>
      <c r="M5954" s="39">
        <v>0</v>
      </c>
      <c r="N5954" s="39">
        <v>51053.39</v>
      </c>
      <c r="O5954" s="38">
        <v>-643.17999999999995</v>
      </c>
    </row>
    <row r="5955" spans="1:15" x14ac:dyDescent="0.25">
      <c r="A5955" s="35">
        <v>89</v>
      </c>
      <c r="B5955" s="36" t="s">
        <v>83</v>
      </c>
      <c r="C5955" s="36" t="s">
        <v>32</v>
      </c>
      <c r="D5955" s="35">
        <v>9</v>
      </c>
      <c r="E5955" s="36">
        <v>6</v>
      </c>
      <c r="F5955" s="37">
        <v>46113</v>
      </c>
      <c r="G5955" s="38">
        <v>36339.379999999997</v>
      </c>
      <c r="H5955" s="38">
        <v>0</v>
      </c>
      <c r="I5955" s="38">
        <v>0</v>
      </c>
      <c r="J5955" s="38">
        <v>16136.03</v>
      </c>
      <c r="K5955" s="38">
        <v>2268.17</v>
      </c>
      <c r="L5955" s="38">
        <v>278</v>
      </c>
      <c r="M5955" s="39">
        <v>0</v>
      </c>
      <c r="N5955" s="39">
        <v>55021.58</v>
      </c>
      <c r="O5955" s="38">
        <v>130</v>
      </c>
    </row>
    <row r="5956" spans="1:15" x14ac:dyDescent="0.25">
      <c r="A5956" s="35">
        <v>146</v>
      </c>
      <c r="B5956" s="36" t="s">
        <v>119</v>
      </c>
      <c r="C5956" s="36" t="s">
        <v>15</v>
      </c>
      <c r="D5956" s="35">
        <v>8</v>
      </c>
      <c r="E5956" s="36">
        <v>6</v>
      </c>
      <c r="F5956" s="37">
        <v>46113</v>
      </c>
      <c r="G5956" s="38">
        <v>23449.73</v>
      </c>
      <c r="H5956" s="38">
        <v>2022.75</v>
      </c>
      <c r="I5956" s="38">
        <v>0</v>
      </c>
      <c r="J5956" s="38">
        <v>10733.26</v>
      </c>
      <c r="K5956" s="38">
        <v>1834.35</v>
      </c>
      <c r="L5956" s="38">
        <v>0</v>
      </c>
      <c r="M5956" s="39">
        <v>0</v>
      </c>
      <c r="N5956" s="39">
        <v>38040.089999999997</v>
      </c>
      <c r="O5956" s="38">
        <v>0</v>
      </c>
    </row>
    <row r="5957" spans="1:15" x14ac:dyDescent="0.25">
      <c r="A5957" s="35">
        <v>902</v>
      </c>
      <c r="B5957" s="36" t="s">
        <v>140</v>
      </c>
      <c r="C5957" s="36" t="s">
        <v>36</v>
      </c>
      <c r="D5957" s="35">
        <v>8</v>
      </c>
      <c r="E5957" s="36">
        <v>0</v>
      </c>
      <c r="F5957" s="37">
        <v>46113</v>
      </c>
      <c r="G5957" s="38">
        <v>11856.7</v>
      </c>
      <c r="H5957" s="38">
        <v>2056</v>
      </c>
      <c r="I5957" s="38">
        <v>0</v>
      </c>
      <c r="J5957" s="38">
        <v>3619.14</v>
      </c>
      <c r="K5957" s="38">
        <v>425.7</v>
      </c>
      <c r="L5957" s="38">
        <v>0</v>
      </c>
      <c r="M5957" s="39">
        <v>0</v>
      </c>
      <c r="N5957" s="39">
        <v>17957.54</v>
      </c>
      <c r="O5957" s="38">
        <v>0</v>
      </c>
    </row>
    <row r="5958" spans="1:15" x14ac:dyDescent="0.25">
      <c r="A5958" s="35">
        <v>127</v>
      </c>
      <c r="B5958" s="36" t="s">
        <v>128</v>
      </c>
      <c r="C5958" s="36" t="s">
        <v>15</v>
      </c>
      <c r="D5958" s="35">
        <v>7</v>
      </c>
      <c r="E5958" s="36">
        <v>7</v>
      </c>
      <c r="F5958" s="37">
        <v>46113</v>
      </c>
      <c r="G5958" s="38">
        <v>36588.01</v>
      </c>
      <c r="H5958" s="38">
        <v>0</v>
      </c>
      <c r="I5958" s="38">
        <v>1880</v>
      </c>
      <c r="J5958" s="38">
        <v>13296.76</v>
      </c>
      <c r="K5958" s="38">
        <v>4918.8</v>
      </c>
      <c r="L5958" s="38">
        <v>237</v>
      </c>
      <c r="M5958" s="39">
        <v>0</v>
      </c>
      <c r="N5958" s="39">
        <v>56920.57</v>
      </c>
      <c r="O5958" s="38">
        <v>0</v>
      </c>
    </row>
    <row r="5959" spans="1:15" x14ac:dyDescent="0.25">
      <c r="A5959" s="35">
        <v>48</v>
      </c>
      <c r="B5959" s="36" t="s">
        <v>95</v>
      </c>
      <c r="C5959" s="36" t="s">
        <v>36</v>
      </c>
      <c r="D5959" s="35">
        <v>8</v>
      </c>
      <c r="E5959" s="36">
        <v>6</v>
      </c>
      <c r="F5959" s="37">
        <v>46113</v>
      </c>
      <c r="G5959" s="38">
        <v>80386.100000000006</v>
      </c>
      <c r="H5959" s="38">
        <v>1067.5</v>
      </c>
      <c r="I5959" s="38">
        <v>3227</v>
      </c>
      <c r="J5959" s="38">
        <v>16044.11</v>
      </c>
      <c r="K5959" s="38">
        <v>8017.72</v>
      </c>
      <c r="L5959" s="38">
        <v>12204.93</v>
      </c>
      <c r="M5959" s="39">
        <v>0</v>
      </c>
      <c r="N5959" s="39">
        <v>120947.36</v>
      </c>
      <c r="O5959" s="38">
        <v>-386.22</v>
      </c>
    </row>
    <row r="5960" spans="1:15" x14ac:dyDescent="0.25">
      <c r="A5960" s="35">
        <v>14</v>
      </c>
      <c r="B5960" s="36" t="s">
        <v>24</v>
      </c>
      <c r="C5960" s="36" t="s">
        <v>15</v>
      </c>
      <c r="D5960" s="35">
        <v>6</v>
      </c>
      <c r="E5960" s="36">
        <v>4.5</v>
      </c>
      <c r="F5960" s="37">
        <v>46113</v>
      </c>
      <c r="G5960" s="38">
        <v>24562.74</v>
      </c>
      <c r="H5960" s="38">
        <v>250</v>
      </c>
      <c r="I5960" s="38">
        <v>1266.25</v>
      </c>
      <c r="J5960" s="38">
        <v>12766.75</v>
      </c>
      <c r="K5960" s="38">
        <v>3063.5</v>
      </c>
      <c r="L5960" s="38">
        <v>567.1</v>
      </c>
      <c r="M5960" s="39">
        <v>0</v>
      </c>
      <c r="N5960" s="39">
        <v>42476.34</v>
      </c>
      <c r="O5960" s="38">
        <v>0</v>
      </c>
    </row>
    <row r="5961" spans="1:15" x14ac:dyDescent="0.25">
      <c r="A5961" s="35">
        <v>34</v>
      </c>
      <c r="B5961" s="36" t="s">
        <v>48</v>
      </c>
      <c r="C5961" s="36" t="s">
        <v>15</v>
      </c>
      <c r="D5961" s="35">
        <v>7</v>
      </c>
      <c r="E5961" s="36">
        <v>6</v>
      </c>
      <c r="F5961" s="37">
        <v>46113</v>
      </c>
      <c r="G5961" s="38">
        <v>47616.86</v>
      </c>
      <c r="H5961" s="38">
        <v>0</v>
      </c>
      <c r="I5961" s="38">
        <v>0</v>
      </c>
      <c r="J5961" s="38">
        <v>20620.439999999999</v>
      </c>
      <c r="K5961" s="38">
        <v>4293.5</v>
      </c>
      <c r="L5961" s="38">
        <v>0</v>
      </c>
      <c r="M5961" s="39">
        <v>166</v>
      </c>
      <c r="N5961" s="39">
        <v>72696.800000000003</v>
      </c>
      <c r="O5961" s="38">
        <v>-503.95</v>
      </c>
    </row>
    <row r="5962" spans="1:15" x14ac:dyDescent="0.25">
      <c r="A5962" s="35">
        <v>36</v>
      </c>
      <c r="B5962" s="36" t="s">
        <v>52</v>
      </c>
      <c r="C5962" s="36" t="s">
        <v>15</v>
      </c>
      <c r="D5962" s="35">
        <v>7</v>
      </c>
      <c r="E5962" s="36">
        <v>6</v>
      </c>
      <c r="F5962" s="37">
        <v>46113</v>
      </c>
      <c r="G5962" s="38">
        <v>31649.02</v>
      </c>
      <c r="H5962" s="38">
        <v>40</v>
      </c>
      <c r="I5962" s="38">
        <v>1520</v>
      </c>
      <c r="J5962" s="38">
        <v>18193.84</v>
      </c>
      <c r="K5962" s="38">
        <v>3101.39</v>
      </c>
      <c r="L5962" s="38">
        <v>35</v>
      </c>
      <c r="M5962" s="39">
        <v>100</v>
      </c>
      <c r="N5962" s="39">
        <v>54639.25</v>
      </c>
      <c r="O5962" s="38">
        <v>-503.88</v>
      </c>
    </row>
    <row r="5963" spans="1:15" x14ac:dyDescent="0.25">
      <c r="A5963" s="35">
        <v>79</v>
      </c>
      <c r="B5963" s="36" t="s">
        <v>123</v>
      </c>
      <c r="C5963" s="36" t="s">
        <v>38</v>
      </c>
      <c r="D5963" s="35">
        <v>7</v>
      </c>
      <c r="E5963" s="36">
        <v>7</v>
      </c>
      <c r="F5963" s="37">
        <v>46113</v>
      </c>
      <c r="G5963" s="38">
        <v>20690.830000000002</v>
      </c>
      <c r="H5963" s="38">
        <v>4461</v>
      </c>
      <c r="I5963" s="38">
        <v>3638.5</v>
      </c>
      <c r="J5963" s="38">
        <v>7502.39</v>
      </c>
      <c r="K5963" s="38">
        <v>4214.33</v>
      </c>
      <c r="L5963" s="38">
        <v>532.44000000000005</v>
      </c>
      <c r="M5963" s="39">
        <v>613.17999999999995</v>
      </c>
      <c r="N5963" s="39">
        <v>41652.67</v>
      </c>
      <c r="O5963" s="38">
        <v>-75</v>
      </c>
    </row>
    <row r="5964" spans="1:15" x14ac:dyDescent="0.25">
      <c r="A5964" s="35">
        <v>64</v>
      </c>
      <c r="B5964" s="36" t="s">
        <v>70</v>
      </c>
      <c r="C5964" s="36" t="s">
        <v>32</v>
      </c>
      <c r="D5964" s="35">
        <v>9</v>
      </c>
      <c r="E5964" s="36">
        <v>6</v>
      </c>
      <c r="F5964" s="37">
        <v>46113</v>
      </c>
      <c r="G5964" s="38">
        <v>42244.66</v>
      </c>
      <c r="H5964" s="38">
        <v>0</v>
      </c>
      <c r="I5964" s="38">
        <v>1190</v>
      </c>
      <c r="J5964" s="38">
        <v>15442.72</v>
      </c>
      <c r="K5964" s="38">
        <v>1664.5</v>
      </c>
      <c r="L5964" s="38">
        <v>128.93</v>
      </c>
      <c r="M5964" s="39">
        <v>0</v>
      </c>
      <c r="N5964" s="39">
        <v>60670.81</v>
      </c>
      <c r="O5964" s="38">
        <v>-406.59</v>
      </c>
    </row>
    <row r="5965" spans="1:15" x14ac:dyDescent="0.25">
      <c r="A5965" s="35">
        <v>149</v>
      </c>
      <c r="B5965" s="36" t="s">
        <v>149</v>
      </c>
      <c r="C5965" s="36" t="s">
        <v>32</v>
      </c>
      <c r="D5965" s="35">
        <v>10</v>
      </c>
      <c r="E5965" s="36">
        <v>6</v>
      </c>
      <c r="F5965" s="37">
        <v>46113</v>
      </c>
      <c r="G5965" s="38">
        <v>31844.92</v>
      </c>
      <c r="H5965" s="38">
        <v>0</v>
      </c>
      <c r="I5965" s="38">
        <v>338</v>
      </c>
      <c r="J5965" s="38">
        <v>12276.66</v>
      </c>
      <c r="K5965" s="38">
        <v>2538.35</v>
      </c>
      <c r="L5965" s="38">
        <v>138.22</v>
      </c>
      <c r="M5965" s="39">
        <v>0</v>
      </c>
      <c r="N5965" s="39">
        <v>47136.15</v>
      </c>
      <c r="O5965" s="38">
        <v>-50</v>
      </c>
    </row>
    <row r="5966" spans="1:15" x14ac:dyDescent="0.25">
      <c r="A5966" s="35">
        <v>59</v>
      </c>
      <c r="B5966" s="36" t="s">
        <v>144</v>
      </c>
      <c r="C5966" s="36" t="s">
        <v>15</v>
      </c>
      <c r="D5966" s="35">
        <v>8</v>
      </c>
      <c r="E5966" s="36">
        <v>7</v>
      </c>
      <c r="F5966" s="37">
        <v>46113</v>
      </c>
      <c r="G5966" s="38">
        <v>29908.01</v>
      </c>
      <c r="H5966" s="38">
        <v>2800</v>
      </c>
      <c r="I5966" s="38">
        <v>255</v>
      </c>
      <c r="J5966" s="38">
        <v>10800.54</v>
      </c>
      <c r="K5966" s="38">
        <v>3933.25</v>
      </c>
      <c r="L5966" s="38">
        <v>53</v>
      </c>
      <c r="M5966" s="39">
        <v>543.35</v>
      </c>
      <c r="N5966" s="39">
        <v>48293.15</v>
      </c>
      <c r="O5966" s="38">
        <v>-282.25</v>
      </c>
    </row>
    <row r="5967" spans="1:15" x14ac:dyDescent="0.25">
      <c r="A5967" s="35">
        <v>105</v>
      </c>
      <c r="B5967" s="36" t="s">
        <v>146</v>
      </c>
      <c r="C5967" s="36" t="s">
        <v>15</v>
      </c>
      <c r="D5967" s="35">
        <v>12</v>
      </c>
      <c r="E5967" s="36">
        <v>6</v>
      </c>
      <c r="F5967" s="37">
        <v>46113</v>
      </c>
      <c r="G5967" s="38">
        <v>13994.99</v>
      </c>
      <c r="H5967" s="38">
        <v>0</v>
      </c>
      <c r="I5967" s="38">
        <v>0</v>
      </c>
      <c r="J5967" s="38">
        <v>5094.3999999999996</v>
      </c>
      <c r="K5967" s="38">
        <v>625</v>
      </c>
      <c r="L5967" s="38">
        <v>48.98</v>
      </c>
      <c r="M5967" s="39">
        <v>321.5</v>
      </c>
      <c r="N5967" s="39">
        <v>20084.87</v>
      </c>
      <c r="O5967" s="38">
        <v>-95.04</v>
      </c>
    </row>
    <row r="5968" spans="1:15" x14ac:dyDescent="0.25">
      <c r="A5968" s="35">
        <v>90</v>
      </c>
      <c r="B5968" s="36" t="s">
        <v>90</v>
      </c>
      <c r="C5968" s="36" t="s">
        <v>38</v>
      </c>
      <c r="D5968" s="35">
        <v>6</v>
      </c>
      <c r="E5968" s="36">
        <v>7</v>
      </c>
      <c r="F5968" s="37">
        <v>46113</v>
      </c>
      <c r="G5968" s="38">
        <v>50231.28</v>
      </c>
      <c r="H5968" s="38">
        <v>7936</v>
      </c>
      <c r="I5968" s="38">
        <v>597.5</v>
      </c>
      <c r="J5968" s="38">
        <v>22042.9</v>
      </c>
      <c r="K5968" s="38">
        <v>9151</v>
      </c>
      <c r="L5968" s="38">
        <v>175.75</v>
      </c>
      <c r="M5968" s="39">
        <v>702.1</v>
      </c>
      <c r="N5968" s="39">
        <v>90836.53</v>
      </c>
      <c r="O5968" s="38">
        <v>-117.46</v>
      </c>
    </row>
    <row r="5969" spans="1:15" x14ac:dyDescent="0.25">
      <c r="A5969" s="35">
        <v>27</v>
      </c>
      <c r="B5969" s="36" t="s">
        <v>42</v>
      </c>
      <c r="C5969" s="36" t="s">
        <v>15</v>
      </c>
      <c r="D5969" s="35">
        <v>6</v>
      </c>
      <c r="E5969" s="36">
        <v>6</v>
      </c>
      <c r="F5969" s="37">
        <v>46113</v>
      </c>
      <c r="G5969" s="38">
        <v>36952.949999999997</v>
      </c>
      <c r="H5969" s="38">
        <v>1200</v>
      </c>
      <c r="I5969" s="38">
        <v>325</v>
      </c>
      <c r="J5969" s="38">
        <v>16734.55</v>
      </c>
      <c r="K5969" s="38">
        <v>2297</v>
      </c>
      <c r="L5969" s="38">
        <v>30</v>
      </c>
      <c r="M5969" s="39">
        <v>0</v>
      </c>
      <c r="N5969" s="39">
        <v>57539.5</v>
      </c>
      <c r="O5969" s="38">
        <v>51.91</v>
      </c>
    </row>
    <row r="5970" spans="1:15" x14ac:dyDescent="0.25">
      <c r="A5970" s="35">
        <v>117</v>
      </c>
      <c r="B5970" s="36" t="s">
        <v>89</v>
      </c>
      <c r="C5970" s="36" t="s">
        <v>15</v>
      </c>
      <c r="D5970" s="35">
        <v>5</v>
      </c>
      <c r="E5970" s="36">
        <v>7</v>
      </c>
      <c r="F5970" s="37">
        <v>46113</v>
      </c>
      <c r="G5970" s="38">
        <v>12564.67</v>
      </c>
      <c r="H5970" s="38">
        <v>1110</v>
      </c>
      <c r="I5970" s="38">
        <v>527.05999999999995</v>
      </c>
      <c r="J5970" s="38">
        <v>7098.02</v>
      </c>
      <c r="K5970" s="38">
        <v>4083.66</v>
      </c>
      <c r="L5970" s="38">
        <v>186.5</v>
      </c>
      <c r="M5970" s="39">
        <v>0</v>
      </c>
      <c r="N5970" s="39">
        <v>25569.91</v>
      </c>
      <c r="O5970" s="38">
        <v>1440</v>
      </c>
    </row>
    <row r="5971" spans="1:15" x14ac:dyDescent="0.25">
      <c r="A5971" s="35">
        <v>55</v>
      </c>
      <c r="B5971" s="36" t="s">
        <v>118</v>
      </c>
      <c r="C5971" s="36" t="s">
        <v>36</v>
      </c>
      <c r="D5971" s="35">
        <v>10</v>
      </c>
      <c r="E5971" s="36">
        <v>6</v>
      </c>
      <c r="F5971" s="37">
        <v>46113</v>
      </c>
      <c r="G5971" s="38">
        <v>33821.94</v>
      </c>
      <c r="H5971" s="38">
        <v>0</v>
      </c>
      <c r="I5971" s="38">
        <v>0</v>
      </c>
      <c r="J5971" s="38">
        <v>10212.41</v>
      </c>
      <c r="K5971" s="38">
        <v>4897.25</v>
      </c>
      <c r="L5971" s="38">
        <v>132.16999999999999</v>
      </c>
      <c r="M5971" s="39">
        <v>91.37</v>
      </c>
      <c r="N5971" s="39">
        <v>49155.14</v>
      </c>
      <c r="O5971" s="38">
        <v>-125.21</v>
      </c>
    </row>
    <row r="5972" spans="1:15" x14ac:dyDescent="0.25">
      <c r="A5972" s="35">
        <v>35</v>
      </c>
      <c r="B5972" s="36" t="s">
        <v>61</v>
      </c>
      <c r="C5972" s="36" t="s">
        <v>15</v>
      </c>
      <c r="D5972" s="35">
        <v>9</v>
      </c>
      <c r="E5972" s="36">
        <v>6</v>
      </c>
      <c r="F5972" s="37">
        <v>46113</v>
      </c>
      <c r="G5972" s="38">
        <v>36139.99</v>
      </c>
      <c r="H5972" s="38">
        <v>495</v>
      </c>
      <c r="I5972" s="38">
        <v>0</v>
      </c>
      <c r="J5972" s="38">
        <v>21775.77</v>
      </c>
      <c r="K5972" s="38">
        <v>4564.78</v>
      </c>
      <c r="L5972" s="38">
        <v>102.54</v>
      </c>
      <c r="M5972" s="39">
        <v>0</v>
      </c>
      <c r="N5972" s="39">
        <v>63078.080000000002</v>
      </c>
      <c r="O5972" s="38">
        <v>-329.58</v>
      </c>
    </row>
    <row r="5973" spans="1:15" x14ac:dyDescent="0.25">
      <c r="A5973" s="35">
        <v>99</v>
      </c>
      <c r="B5973" s="36" t="s">
        <v>85</v>
      </c>
      <c r="C5973" s="36" t="s">
        <v>15</v>
      </c>
      <c r="D5973" s="35">
        <v>8</v>
      </c>
      <c r="E5973" s="36">
        <v>6</v>
      </c>
      <c r="F5973" s="37">
        <v>46113</v>
      </c>
      <c r="G5973" s="38">
        <v>39938.74</v>
      </c>
      <c r="H5973" s="38">
        <v>190</v>
      </c>
      <c r="I5973" s="38">
        <v>1610</v>
      </c>
      <c r="J5973" s="38">
        <v>28558.57</v>
      </c>
      <c r="K5973" s="38">
        <v>3787.49</v>
      </c>
      <c r="L5973" s="38">
        <v>499.29</v>
      </c>
      <c r="M5973" s="39">
        <v>0</v>
      </c>
      <c r="N5973" s="39">
        <v>74584.09</v>
      </c>
      <c r="O5973" s="38">
        <v>-225</v>
      </c>
    </row>
    <row r="5974" spans="1:15" x14ac:dyDescent="0.25">
      <c r="A5974" s="35">
        <v>8</v>
      </c>
      <c r="B5974" s="36" t="s">
        <v>18</v>
      </c>
      <c r="C5974" s="36" t="s">
        <v>15</v>
      </c>
      <c r="D5974" s="35">
        <v>6</v>
      </c>
      <c r="E5974" s="36">
        <v>6</v>
      </c>
      <c r="F5974" s="37">
        <v>46113</v>
      </c>
      <c r="G5974" s="38">
        <v>32041.9</v>
      </c>
      <c r="H5974" s="38">
        <v>1844.25</v>
      </c>
      <c r="I5974" s="38">
        <v>1290</v>
      </c>
      <c r="J5974" s="38">
        <v>26943.14</v>
      </c>
      <c r="K5974" s="38">
        <v>2647.27</v>
      </c>
      <c r="L5974" s="38">
        <v>33.74</v>
      </c>
      <c r="M5974" s="39">
        <v>0</v>
      </c>
      <c r="N5974" s="39">
        <v>64800.3</v>
      </c>
      <c r="O5974" s="38">
        <v>-99.54</v>
      </c>
    </row>
    <row r="5975" spans="1:15" x14ac:dyDescent="0.25">
      <c r="A5975" s="35">
        <v>121</v>
      </c>
      <c r="B5975" s="36" t="s">
        <v>116</v>
      </c>
      <c r="C5975" s="36" t="s">
        <v>15</v>
      </c>
      <c r="D5975" s="35">
        <v>7</v>
      </c>
      <c r="E5975" s="36">
        <v>7</v>
      </c>
      <c r="F5975" s="37">
        <v>46113</v>
      </c>
      <c r="G5975" s="38">
        <v>26547.040000000001</v>
      </c>
      <c r="H5975" s="38">
        <v>726</v>
      </c>
      <c r="I5975" s="38">
        <v>100</v>
      </c>
      <c r="J5975" s="38">
        <v>10257.24</v>
      </c>
      <c r="K5975" s="38">
        <v>3541</v>
      </c>
      <c r="L5975" s="38">
        <v>105</v>
      </c>
      <c r="M5975" s="39">
        <v>809.82</v>
      </c>
      <c r="N5975" s="39">
        <v>42086.1</v>
      </c>
      <c r="O5975" s="38">
        <v>-140</v>
      </c>
    </row>
    <row r="5976" spans="1:15" x14ac:dyDescent="0.25">
      <c r="A5976" s="35">
        <v>97</v>
      </c>
      <c r="B5976" s="36" t="s">
        <v>96</v>
      </c>
      <c r="C5976" s="36" t="s">
        <v>15</v>
      </c>
      <c r="D5976" s="35">
        <v>8</v>
      </c>
      <c r="E5976" s="36">
        <v>7</v>
      </c>
      <c r="F5976" s="37">
        <v>46113</v>
      </c>
      <c r="G5976" s="38">
        <v>18941.650000000001</v>
      </c>
      <c r="H5976" s="38">
        <v>1190</v>
      </c>
      <c r="I5976" s="38">
        <v>937.5</v>
      </c>
      <c r="J5976" s="38">
        <v>11960.31</v>
      </c>
      <c r="K5976" s="38">
        <v>3081.7</v>
      </c>
      <c r="L5976" s="38">
        <v>43.96</v>
      </c>
      <c r="M5976" s="39">
        <v>862.25</v>
      </c>
      <c r="N5976" s="39">
        <v>37017.370000000003</v>
      </c>
      <c r="O5976" s="38">
        <v>-486.52</v>
      </c>
    </row>
    <row r="5977" spans="1:15" x14ac:dyDescent="0.25">
      <c r="A5977" s="35">
        <v>41</v>
      </c>
      <c r="B5977" s="36" t="s">
        <v>50</v>
      </c>
      <c r="C5977" s="36" t="s">
        <v>38</v>
      </c>
      <c r="D5977" s="35">
        <v>5</v>
      </c>
      <c r="E5977" s="36">
        <v>6</v>
      </c>
      <c r="F5977" s="37">
        <v>46113</v>
      </c>
      <c r="G5977" s="38">
        <v>16185.8</v>
      </c>
      <c r="H5977" s="38">
        <v>0</v>
      </c>
      <c r="I5977" s="38">
        <v>1439.99</v>
      </c>
      <c r="J5977" s="38">
        <v>4849.67</v>
      </c>
      <c r="K5977" s="38">
        <v>705.35</v>
      </c>
      <c r="L5977" s="38">
        <v>561.9</v>
      </c>
      <c r="M5977" s="39">
        <v>0</v>
      </c>
      <c r="N5977" s="39">
        <v>23742.71</v>
      </c>
      <c r="O5977" s="38">
        <v>0</v>
      </c>
    </row>
    <row r="5978" spans="1:15" x14ac:dyDescent="0.25">
      <c r="A5978" s="35">
        <v>119</v>
      </c>
      <c r="B5978" s="36" t="s">
        <v>131</v>
      </c>
      <c r="C5978" s="36" t="s">
        <v>15</v>
      </c>
      <c r="D5978" s="35">
        <v>7</v>
      </c>
      <c r="E5978" s="36">
        <v>7</v>
      </c>
      <c r="F5978" s="37">
        <v>46113</v>
      </c>
      <c r="G5978" s="38">
        <v>32347.62</v>
      </c>
      <c r="H5978" s="38">
        <v>0</v>
      </c>
      <c r="I5978" s="38">
        <v>790</v>
      </c>
      <c r="J5978" s="38">
        <v>10682.45</v>
      </c>
      <c r="K5978" s="38">
        <v>3019.9</v>
      </c>
      <c r="L5978" s="38">
        <v>49.5</v>
      </c>
      <c r="M5978" s="39">
        <v>0</v>
      </c>
      <c r="N5978" s="39">
        <v>46889.47</v>
      </c>
      <c r="O5978" s="38">
        <v>-100</v>
      </c>
    </row>
    <row r="5979" spans="1:15" x14ac:dyDescent="0.25">
      <c r="A5979" s="35">
        <v>78</v>
      </c>
      <c r="B5979" s="36" t="s">
        <v>151</v>
      </c>
      <c r="C5979" s="36" t="s">
        <v>15</v>
      </c>
      <c r="D5979" s="35">
        <v>7</v>
      </c>
      <c r="E5979" s="36">
        <v>6</v>
      </c>
      <c r="F5979" s="37">
        <v>46113</v>
      </c>
      <c r="G5979" s="38">
        <v>29094.13</v>
      </c>
      <c r="H5979" s="38">
        <v>0</v>
      </c>
      <c r="I5979" s="38">
        <v>420</v>
      </c>
      <c r="J5979" s="38">
        <v>9227.82</v>
      </c>
      <c r="K5979" s="38">
        <v>2564</v>
      </c>
      <c r="L5979" s="38">
        <v>1721.27</v>
      </c>
      <c r="M5979" s="39">
        <v>1149.2</v>
      </c>
      <c r="N5979" s="39">
        <v>44176.42</v>
      </c>
      <c r="O5979" s="38">
        <v>-98.48</v>
      </c>
    </row>
    <row r="5980" spans="1:15" ht="30" x14ac:dyDescent="0.25">
      <c r="A5980" s="35">
        <v>82</v>
      </c>
      <c r="B5980" s="36" t="s">
        <v>87</v>
      </c>
      <c r="C5980" s="36" t="s">
        <v>59</v>
      </c>
      <c r="D5980" s="35">
        <v>7</v>
      </c>
      <c r="E5980" s="36">
        <v>0</v>
      </c>
      <c r="F5980" s="37">
        <v>46113</v>
      </c>
      <c r="G5980" s="38">
        <v>25395</v>
      </c>
      <c r="H5980" s="38">
        <v>600</v>
      </c>
      <c r="I5980" s="38">
        <v>0</v>
      </c>
      <c r="J5980" s="38">
        <v>9977.41</v>
      </c>
      <c r="K5980" s="38">
        <v>3938.4</v>
      </c>
      <c r="L5980" s="38">
        <v>40</v>
      </c>
      <c r="M5980" s="39">
        <v>0</v>
      </c>
      <c r="N5980" s="39">
        <v>39950.81</v>
      </c>
      <c r="O5980" s="38">
        <v>0</v>
      </c>
    </row>
    <row r="5981" spans="1:15" x14ac:dyDescent="0.25">
      <c r="A5981" s="35">
        <v>174</v>
      </c>
      <c r="B5981" s="36" t="s">
        <v>190</v>
      </c>
      <c r="C5981" s="36" t="s">
        <v>15</v>
      </c>
      <c r="D5981" s="35">
        <v>8</v>
      </c>
      <c r="E5981" s="36">
        <v>7</v>
      </c>
      <c r="F5981" s="37">
        <v>46113</v>
      </c>
      <c r="G5981" s="38">
        <v>22396.25</v>
      </c>
      <c r="H5981" s="38">
        <v>0</v>
      </c>
      <c r="I5981" s="38">
        <v>110</v>
      </c>
      <c r="J5981" s="38">
        <v>14517.06</v>
      </c>
      <c r="K5981" s="38">
        <v>5957.26</v>
      </c>
      <c r="L5981" s="38">
        <v>685.99</v>
      </c>
      <c r="M5981" s="39">
        <v>0</v>
      </c>
      <c r="N5981" s="39">
        <v>43666.559999999998</v>
      </c>
      <c r="O5981" s="38">
        <v>0</v>
      </c>
    </row>
    <row r="5982" spans="1:15" x14ac:dyDescent="0.25">
      <c r="A5982" s="35">
        <v>138</v>
      </c>
      <c r="B5982" s="36" t="s">
        <v>159</v>
      </c>
      <c r="C5982" s="36" t="s">
        <v>105</v>
      </c>
      <c r="D5982" s="35">
        <v>7</v>
      </c>
      <c r="E5982" s="36">
        <v>7</v>
      </c>
      <c r="F5982" s="37">
        <v>46113</v>
      </c>
      <c r="G5982" s="38">
        <v>21156.32</v>
      </c>
      <c r="H5982" s="38">
        <v>250</v>
      </c>
      <c r="I5982" s="38">
        <v>0</v>
      </c>
      <c r="J5982" s="38">
        <v>14294.23</v>
      </c>
      <c r="K5982" s="38">
        <v>8202.17</v>
      </c>
      <c r="L5982" s="38">
        <v>217.5</v>
      </c>
      <c r="M5982" s="39">
        <v>0</v>
      </c>
      <c r="N5982" s="39">
        <v>44120.22</v>
      </c>
      <c r="O5982" s="38">
        <v>0</v>
      </c>
    </row>
    <row r="5983" spans="1:15" x14ac:dyDescent="0.25">
      <c r="A5983" s="35">
        <v>22</v>
      </c>
      <c r="B5983" s="36" t="s">
        <v>34</v>
      </c>
      <c r="C5983" s="36" t="s">
        <v>15</v>
      </c>
      <c r="D5983" s="35">
        <v>6</v>
      </c>
      <c r="E5983" s="36">
        <v>4.5</v>
      </c>
      <c r="F5983" s="37">
        <v>46113</v>
      </c>
      <c r="G5983" s="38">
        <v>27628.44</v>
      </c>
      <c r="H5983" s="38">
        <v>100</v>
      </c>
      <c r="I5983" s="38">
        <v>447.5</v>
      </c>
      <c r="J5983" s="38">
        <v>12793.09</v>
      </c>
      <c r="K5983" s="38">
        <v>1790</v>
      </c>
      <c r="L5983" s="38">
        <v>45.99</v>
      </c>
      <c r="M5983" s="39">
        <v>0</v>
      </c>
      <c r="N5983" s="39">
        <v>42805.02</v>
      </c>
      <c r="O5983" s="38">
        <v>50</v>
      </c>
    </row>
    <row r="5984" spans="1:15" x14ac:dyDescent="0.25">
      <c r="A5984" s="35">
        <v>131</v>
      </c>
      <c r="B5984" s="36" t="s">
        <v>108</v>
      </c>
      <c r="C5984" s="36" t="s">
        <v>15</v>
      </c>
      <c r="D5984" s="35">
        <v>7</v>
      </c>
      <c r="E5984" s="36">
        <v>7</v>
      </c>
      <c r="F5984" s="37">
        <v>46113</v>
      </c>
      <c r="G5984" s="38">
        <v>25889.31</v>
      </c>
      <c r="H5984" s="38">
        <v>990</v>
      </c>
      <c r="I5984" s="38">
        <v>0</v>
      </c>
      <c r="J5984" s="38">
        <v>11407.21</v>
      </c>
      <c r="K5984" s="38">
        <v>2811.86</v>
      </c>
      <c r="L5984" s="38">
        <v>184.46</v>
      </c>
      <c r="M5984" s="39">
        <v>714.05</v>
      </c>
      <c r="N5984" s="39">
        <v>41996.89</v>
      </c>
      <c r="O5984" s="38">
        <v>-53</v>
      </c>
    </row>
    <row r="5985" spans="1:15" x14ac:dyDescent="0.25">
      <c r="A5985" s="35">
        <v>66</v>
      </c>
      <c r="B5985" s="36" t="s">
        <v>138</v>
      </c>
      <c r="C5985" s="36" t="s">
        <v>32</v>
      </c>
      <c r="D5985" s="35">
        <v>8</v>
      </c>
      <c r="E5985" s="36">
        <v>7</v>
      </c>
      <c r="F5985" s="37">
        <v>46113</v>
      </c>
      <c r="G5985" s="38">
        <v>103748.37</v>
      </c>
      <c r="H5985" s="38">
        <v>1150</v>
      </c>
      <c r="I5985" s="38">
        <v>780</v>
      </c>
      <c r="J5985" s="38">
        <v>85691.65</v>
      </c>
      <c r="K5985" s="38">
        <v>28770.5</v>
      </c>
      <c r="L5985" s="38">
        <v>574.37</v>
      </c>
      <c r="M5985" s="39">
        <v>1642.55</v>
      </c>
      <c r="N5985" s="39">
        <v>222357.44</v>
      </c>
      <c r="O5985" s="38">
        <v>-140</v>
      </c>
    </row>
    <row r="5986" spans="1:15" x14ac:dyDescent="0.25">
      <c r="A5986" s="35">
        <v>40</v>
      </c>
      <c r="B5986" s="36" t="s">
        <v>57</v>
      </c>
      <c r="C5986" s="36" t="s">
        <v>32</v>
      </c>
      <c r="D5986" s="35">
        <v>7</v>
      </c>
      <c r="E5986" s="36">
        <v>6</v>
      </c>
      <c r="F5986" s="37">
        <v>46113</v>
      </c>
      <c r="G5986" s="38">
        <v>45290.92</v>
      </c>
      <c r="H5986" s="38">
        <v>0</v>
      </c>
      <c r="I5986" s="38">
        <v>125</v>
      </c>
      <c r="J5986" s="38">
        <v>13728.3</v>
      </c>
      <c r="K5986" s="38">
        <v>2908.84</v>
      </c>
      <c r="L5986" s="38">
        <v>1641.89</v>
      </c>
      <c r="M5986" s="39">
        <v>0</v>
      </c>
      <c r="N5986" s="39">
        <v>63694.95</v>
      </c>
      <c r="O5986" s="38">
        <v>0</v>
      </c>
    </row>
    <row r="5987" spans="1:15" x14ac:dyDescent="0.25">
      <c r="A5987" s="35">
        <v>32</v>
      </c>
      <c r="B5987" s="36" t="s">
        <v>49</v>
      </c>
      <c r="C5987" s="36" t="s">
        <v>15</v>
      </c>
      <c r="D5987" s="35">
        <v>7</v>
      </c>
      <c r="E5987" s="36">
        <v>7</v>
      </c>
      <c r="F5987" s="37">
        <v>46113</v>
      </c>
      <c r="G5987" s="38">
        <v>36311.85</v>
      </c>
      <c r="H5987" s="38">
        <v>0</v>
      </c>
      <c r="I5987" s="38">
        <v>0</v>
      </c>
      <c r="J5987" s="38">
        <v>11345.75</v>
      </c>
      <c r="K5987" s="38">
        <v>1937.4</v>
      </c>
      <c r="L5987" s="38">
        <v>94.96</v>
      </c>
      <c r="M5987" s="39">
        <v>0</v>
      </c>
      <c r="N5987" s="39">
        <v>49689.96</v>
      </c>
      <c r="O5987" s="38">
        <v>-338.66</v>
      </c>
    </row>
    <row r="5988" spans="1:15" x14ac:dyDescent="0.25">
      <c r="A5988" s="35">
        <v>21</v>
      </c>
      <c r="B5988" s="36" t="s">
        <v>33</v>
      </c>
      <c r="C5988" s="36" t="s">
        <v>15</v>
      </c>
      <c r="D5988" s="35">
        <v>6</v>
      </c>
      <c r="E5988" s="36">
        <v>6</v>
      </c>
      <c r="F5988" s="37">
        <v>46113</v>
      </c>
      <c r="G5988" s="38">
        <v>34004.53</v>
      </c>
      <c r="H5988" s="38">
        <v>1200</v>
      </c>
      <c r="I5988" s="38">
        <v>1185</v>
      </c>
      <c r="J5988" s="38">
        <v>12582.63</v>
      </c>
      <c r="K5988" s="38">
        <v>2274.23</v>
      </c>
      <c r="L5988" s="38">
        <v>4734.75</v>
      </c>
      <c r="M5988" s="39">
        <v>0</v>
      </c>
      <c r="N5988" s="39">
        <v>55981.14</v>
      </c>
      <c r="O5988" s="38">
        <v>-137.5</v>
      </c>
    </row>
    <row r="5989" spans="1:15" x14ac:dyDescent="0.25">
      <c r="A5989" s="35">
        <v>94</v>
      </c>
      <c r="B5989" s="36" t="s">
        <v>124</v>
      </c>
      <c r="C5989" s="36" t="s">
        <v>38</v>
      </c>
      <c r="D5989" s="35">
        <v>7</v>
      </c>
      <c r="E5989" s="36">
        <v>7</v>
      </c>
      <c r="F5989" s="37">
        <v>46113</v>
      </c>
      <c r="G5989" s="38">
        <v>27068.240000000002</v>
      </c>
      <c r="H5989" s="38">
        <v>1970</v>
      </c>
      <c r="I5989" s="38">
        <v>1140</v>
      </c>
      <c r="J5989" s="38">
        <v>8540.9500000000007</v>
      </c>
      <c r="K5989" s="38">
        <v>1701.44</v>
      </c>
      <c r="L5989" s="38">
        <v>9</v>
      </c>
      <c r="M5989" s="39">
        <v>0</v>
      </c>
      <c r="N5989" s="39">
        <v>40429.629999999997</v>
      </c>
      <c r="O5989" s="38">
        <v>-434.94</v>
      </c>
    </row>
    <row r="5990" spans="1:15" x14ac:dyDescent="0.25">
      <c r="A5990" s="35">
        <v>60</v>
      </c>
      <c r="B5990" s="36" t="s">
        <v>67</v>
      </c>
      <c r="C5990" s="36" t="s">
        <v>15</v>
      </c>
      <c r="D5990" s="35">
        <v>7</v>
      </c>
      <c r="E5990" s="36">
        <v>6</v>
      </c>
      <c r="F5990" s="37">
        <v>46113</v>
      </c>
      <c r="G5990" s="38">
        <v>41530</v>
      </c>
      <c r="H5990" s="38">
        <v>2145</v>
      </c>
      <c r="I5990" s="38">
        <v>2170</v>
      </c>
      <c r="J5990" s="38">
        <v>13714.5</v>
      </c>
      <c r="K5990" s="38">
        <v>2223</v>
      </c>
      <c r="L5990" s="38">
        <v>490.86</v>
      </c>
      <c r="M5990" s="39">
        <v>0</v>
      </c>
      <c r="N5990" s="39">
        <v>62273.36</v>
      </c>
      <c r="O5990" s="38">
        <v>-252.91</v>
      </c>
    </row>
    <row r="5991" spans="1:15" x14ac:dyDescent="0.25">
      <c r="A5991" s="35">
        <v>118</v>
      </c>
      <c r="B5991" s="36" t="s">
        <v>102</v>
      </c>
      <c r="C5991" s="36" t="s">
        <v>15</v>
      </c>
      <c r="D5991" s="35">
        <v>8</v>
      </c>
      <c r="E5991" s="36">
        <v>7</v>
      </c>
      <c r="F5991" s="37">
        <v>46113</v>
      </c>
      <c r="G5991" s="38">
        <v>47263.93</v>
      </c>
      <c r="H5991" s="38">
        <v>0</v>
      </c>
      <c r="I5991" s="38">
        <v>0</v>
      </c>
      <c r="J5991" s="38">
        <v>18312.55</v>
      </c>
      <c r="K5991" s="38">
        <v>6112.45</v>
      </c>
      <c r="L5991" s="38">
        <v>111.37</v>
      </c>
      <c r="M5991" s="39">
        <v>1497.41</v>
      </c>
      <c r="N5991" s="39">
        <v>73297.710000000006</v>
      </c>
      <c r="O5991" s="38">
        <v>-596.87</v>
      </c>
    </row>
    <row r="5992" spans="1:15" x14ac:dyDescent="0.25">
      <c r="A5992" s="35">
        <v>128</v>
      </c>
      <c r="B5992" s="36" t="s">
        <v>111</v>
      </c>
      <c r="C5992" s="36" t="s">
        <v>15</v>
      </c>
      <c r="D5992" s="35">
        <v>7</v>
      </c>
      <c r="E5992" s="36">
        <v>6</v>
      </c>
      <c r="F5992" s="37">
        <v>46113</v>
      </c>
      <c r="G5992" s="38">
        <v>35178.959999999999</v>
      </c>
      <c r="H5992" s="38">
        <v>0</v>
      </c>
      <c r="I5992" s="38">
        <v>0</v>
      </c>
      <c r="J5992" s="38">
        <v>9218</v>
      </c>
      <c r="K5992" s="38">
        <v>3037.85</v>
      </c>
      <c r="L5992" s="38">
        <v>84.97</v>
      </c>
      <c r="M5992" s="39">
        <v>0</v>
      </c>
      <c r="N5992" s="39">
        <v>47519.78</v>
      </c>
      <c r="O5992" s="38">
        <v>-351.71</v>
      </c>
    </row>
    <row r="5993" spans="1:15" x14ac:dyDescent="0.25">
      <c r="A5993" s="35">
        <v>110</v>
      </c>
      <c r="B5993" s="36" t="s">
        <v>148</v>
      </c>
      <c r="C5993" s="36" t="s">
        <v>38</v>
      </c>
      <c r="D5993" s="35">
        <v>7</v>
      </c>
      <c r="E5993" s="36">
        <v>7</v>
      </c>
      <c r="F5993" s="37">
        <v>46113</v>
      </c>
      <c r="G5993" s="38">
        <v>23580.32</v>
      </c>
      <c r="H5993" s="38">
        <v>1600</v>
      </c>
      <c r="I5993" s="38">
        <v>97.5</v>
      </c>
      <c r="J5993" s="38">
        <v>9723.8799999999992</v>
      </c>
      <c r="K5993" s="38">
        <v>8441.66</v>
      </c>
      <c r="L5993" s="38">
        <v>127.43</v>
      </c>
      <c r="M5993" s="39">
        <v>1305.3</v>
      </c>
      <c r="N5993" s="39">
        <v>44876.09</v>
      </c>
      <c r="O5993" s="38">
        <v>-100</v>
      </c>
    </row>
    <row r="5994" spans="1:15" x14ac:dyDescent="0.25">
      <c r="A5994" s="35">
        <v>53</v>
      </c>
      <c r="B5994" s="36" t="s">
        <v>66</v>
      </c>
      <c r="C5994" s="36" t="s">
        <v>36</v>
      </c>
      <c r="D5994" s="35">
        <v>6</v>
      </c>
      <c r="E5994" s="36">
        <v>6</v>
      </c>
      <c r="F5994" s="37">
        <v>46113</v>
      </c>
      <c r="G5994" s="38">
        <v>18735</v>
      </c>
      <c r="H5994" s="38">
        <v>0</v>
      </c>
      <c r="I5994" s="38">
        <v>570</v>
      </c>
      <c r="J5994" s="38">
        <v>10160.75</v>
      </c>
      <c r="K5994" s="38">
        <v>4863.75</v>
      </c>
      <c r="L5994" s="38">
        <v>30</v>
      </c>
      <c r="M5994" s="39">
        <v>0</v>
      </c>
      <c r="N5994" s="39">
        <v>34359.5</v>
      </c>
      <c r="O5994" s="38">
        <v>-120</v>
      </c>
    </row>
    <row r="5995" spans="1:15" x14ac:dyDescent="0.25">
      <c r="A5995" s="35">
        <v>150</v>
      </c>
      <c r="B5995" s="36" t="s">
        <v>153</v>
      </c>
      <c r="C5995" s="36" t="s">
        <v>15</v>
      </c>
      <c r="D5995" s="35">
        <v>8</v>
      </c>
      <c r="E5995" s="36">
        <v>7</v>
      </c>
      <c r="F5995" s="37">
        <v>46113</v>
      </c>
      <c r="G5995" s="38">
        <v>14937.5</v>
      </c>
      <c r="H5995" s="38">
        <v>0</v>
      </c>
      <c r="I5995" s="38">
        <v>500</v>
      </c>
      <c r="J5995" s="38">
        <v>12016.58</v>
      </c>
      <c r="K5995" s="38">
        <v>14410.19</v>
      </c>
      <c r="L5995" s="38">
        <v>40</v>
      </c>
      <c r="M5995" s="39">
        <v>0</v>
      </c>
      <c r="N5995" s="39">
        <v>41904.269999999997</v>
      </c>
      <c r="O5995" s="38">
        <v>0</v>
      </c>
    </row>
    <row r="5996" spans="1:15" ht="30" x14ac:dyDescent="0.25">
      <c r="A5996" s="35">
        <v>109</v>
      </c>
      <c r="B5996" s="36" t="s">
        <v>99</v>
      </c>
      <c r="C5996" s="36" t="s">
        <v>20</v>
      </c>
      <c r="D5996" s="35">
        <v>7</v>
      </c>
      <c r="E5996" s="36">
        <v>6</v>
      </c>
      <c r="F5996" s="37">
        <v>46113</v>
      </c>
      <c r="G5996" s="38">
        <v>38751.11</v>
      </c>
      <c r="H5996" s="38">
        <v>380</v>
      </c>
      <c r="I5996" s="38">
        <v>1288</v>
      </c>
      <c r="J5996" s="38">
        <v>12747.91</v>
      </c>
      <c r="K5996" s="38">
        <v>2082.8000000000002</v>
      </c>
      <c r="L5996" s="38">
        <v>31.5</v>
      </c>
      <c r="M5996" s="39">
        <v>0</v>
      </c>
      <c r="N5996" s="39">
        <v>55281.32</v>
      </c>
      <c r="O5996" s="38">
        <v>-50</v>
      </c>
    </row>
    <row r="5997" spans="1:15" x14ac:dyDescent="0.25">
      <c r="A5997" s="35">
        <v>44</v>
      </c>
      <c r="B5997" s="36" t="s">
        <v>84</v>
      </c>
      <c r="C5997" s="36" t="s">
        <v>15</v>
      </c>
      <c r="D5997" s="35">
        <v>7</v>
      </c>
      <c r="E5997" s="36">
        <v>6</v>
      </c>
      <c r="F5997" s="37">
        <v>46113</v>
      </c>
      <c r="G5997" s="38">
        <v>38769.18</v>
      </c>
      <c r="H5997" s="38">
        <v>0</v>
      </c>
      <c r="I5997" s="38">
        <v>0</v>
      </c>
      <c r="J5997" s="38">
        <v>12372.94</v>
      </c>
      <c r="K5997" s="38">
        <v>2138.88</v>
      </c>
      <c r="L5997" s="38">
        <v>633.96</v>
      </c>
      <c r="M5997" s="39">
        <v>0</v>
      </c>
      <c r="N5997" s="39">
        <v>53914.96</v>
      </c>
      <c r="O5997" s="38">
        <v>-222.5</v>
      </c>
    </row>
    <row r="5998" spans="1:15" x14ac:dyDescent="0.25">
      <c r="A5998" s="35">
        <v>143</v>
      </c>
      <c r="B5998" s="36" t="s">
        <v>132</v>
      </c>
      <c r="C5998" s="36" t="s">
        <v>32</v>
      </c>
      <c r="D5998" s="35">
        <v>8</v>
      </c>
      <c r="E5998" s="36">
        <v>7</v>
      </c>
      <c r="F5998" s="37">
        <v>46113</v>
      </c>
      <c r="G5998" s="38">
        <v>76148.69</v>
      </c>
      <c r="H5998" s="38">
        <v>0</v>
      </c>
      <c r="I5998" s="38">
        <v>60</v>
      </c>
      <c r="J5998" s="38">
        <v>27386.639999999999</v>
      </c>
      <c r="K5998" s="38">
        <v>7251.65</v>
      </c>
      <c r="L5998" s="38">
        <v>355</v>
      </c>
      <c r="M5998" s="39">
        <v>0</v>
      </c>
      <c r="N5998" s="39">
        <v>111201.98</v>
      </c>
      <c r="O5998" s="38">
        <v>269.06</v>
      </c>
    </row>
    <row r="5999" spans="1:15" x14ac:dyDescent="0.25">
      <c r="A5999" s="35">
        <v>160</v>
      </c>
      <c r="B5999" s="36" t="s">
        <v>158</v>
      </c>
      <c r="C5999" s="36" t="s">
        <v>38</v>
      </c>
      <c r="D5999" s="35">
        <v>7</v>
      </c>
      <c r="E5999" s="36">
        <v>7</v>
      </c>
      <c r="F5999" s="37">
        <v>46113</v>
      </c>
      <c r="G5999" s="38">
        <v>32888.83</v>
      </c>
      <c r="H5999" s="38">
        <v>0</v>
      </c>
      <c r="I5999" s="38">
        <v>0</v>
      </c>
      <c r="J5999" s="38">
        <v>9943.7000000000007</v>
      </c>
      <c r="K5999" s="38">
        <v>2559.6999999999998</v>
      </c>
      <c r="L5999" s="38">
        <v>172</v>
      </c>
      <c r="M5999" s="39">
        <v>108.2</v>
      </c>
      <c r="N5999" s="39">
        <v>45672.43</v>
      </c>
      <c r="O5999" s="38">
        <v>0</v>
      </c>
    </row>
    <row r="6000" spans="1:15" x14ac:dyDescent="0.25">
      <c r="A6000" s="35">
        <v>62</v>
      </c>
      <c r="B6000" s="36" t="s">
        <v>63</v>
      </c>
      <c r="C6000" s="36" t="s">
        <v>15</v>
      </c>
      <c r="D6000" s="35">
        <v>9</v>
      </c>
      <c r="E6000" s="36">
        <v>6</v>
      </c>
      <c r="F6000" s="37">
        <v>46113</v>
      </c>
      <c r="G6000" s="38">
        <v>25296.7</v>
      </c>
      <c r="H6000" s="38">
        <v>0</v>
      </c>
      <c r="I6000" s="38">
        <v>2100</v>
      </c>
      <c r="J6000" s="38">
        <v>7343.34</v>
      </c>
      <c r="K6000" s="38">
        <v>1680.06</v>
      </c>
      <c r="L6000" s="38">
        <v>297.99</v>
      </c>
      <c r="M6000" s="39">
        <v>0</v>
      </c>
      <c r="N6000" s="39">
        <v>36718.089999999997</v>
      </c>
      <c r="O6000" s="38">
        <v>-90</v>
      </c>
    </row>
    <row r="6001" spans="1:15" x14ac:dyDescent="0.25">
      <c r="A6001" s="35">
        <v>61</v>
      </c>
      <c r="B6001" s="36" t="s">
        <v>78</v>
      </c>
      <c r="C6001" s="36" t="s">
        <v>15</v>
      </c>
      <c r="D6001" s="35">
        <v>8</v>
      </c>
      <c r="E6001" s="36" t="s">
        <v>79</v>
      </c>
      <c r="F6001" s="37">
        <v>46113</v>
      </c>
      <c r="G6001" s="38">
        <v>31828.5</v>
      </c>
      <c r="H6001" s="38">
        <v>0</v>
      </c>
      <c r="I6001" s="38">
        <v>0</v>
      </c>
      <c r="J6001" s="38">
        <v>22238.89</v>
      </c>
      <c r="K6001" s="38">
        <v>1149.8</v>
      </c>
      <c r="L6001" s="38">
        <v>29</v>
      </c>
      <c r="M6001" s="39">
        <v>0</v>
      </c>
      <c r="N6001" s="39">
        <v>55246.19</v>
      </c>
      <c r="O6001" s="38">
        <v>-352</v>
      </c>
    </row>
    <row r="6002" spans="1:15" x14ac:dyDescent="0.25">
      <c r="A6002" s="35">
        <v>72</v>
      </c>
      <c r="B6002" s="36" t="s">
        <v>71</v>
      </c>
      <c r="C6002" s="36" t="s">
        <v>32</v>
      </c>
      <c r="D6002" s="35">
        <v>8</v>
      </c>
      <c r="E6002" s="36">
        <v>6</v>
      </c>
      <c r="F6002" s="37">
        <v>46113</v>
      </c>
      <c r="G6002" s="38">
        <v>35365</v>
      </c>
      <c r="H6002" s="38">
        <v>0</v>
      </c>
      <c r="I6002" s="38">
        <v>608</v>
      </c>
      <c r="J6002" s="38">
        <v>11608.9</v>
      </c>
      <c r="K6002" s="38">
        <v>1991.4</v>
      </c>
      <c r="L6002" s="38">
        <v>28.99</v>
      </c>
      <c r="M6002" s="39">
        <v>0</v>
      </c>
      <c r="N6002" s="39">
        <v>49602.29</v>
      </c>
      <c r="O6002" s="38">
        <v>-164.61</v>
      </c>
    </row>
    <row r="6003" spans="1:15" x14ac:dyDescent="0.25">
      <c r="A6003" s="35">
        <v>70</v>
      </c>
      <c r="B6003" s="36" t="s">
        <v>69</v>
      </c>
      <c r="C6003" s="36" t="s">
        <v>15</v>
      </c>
      <c r="D6003" s="35">
        <v>8</v>
      </c>
      <c r="E6003" s="36">
        <v>6</v>
      </c>
      <c r="F6003" s="37">
        <v>46113</v>
      </c>
      <c r="G6003" s="38">
        <v>26620.65</v>
      </c>
      <c r="H6003" s="38">
        <v>0</v>
      </c>
      <c r="I6003" s="38">
        <v>65</v>
      </c>
      <c r="J6003" s="38">
        <v>6112.86</v>
      </c>
      <c r="K6003" s="38">
        <v>1527.42</v>
      </c>
      <c r="L6003" s="38">
        <v>39.979999999999997</v>
      </c>
      <c r="M6003" s="39">
        <v>0</v>
      </c>
      <c r="N6003" s="39">
        <v>34365.910000000003</v>
      </c>
      <c r="O6003" s="38">
        <v>-149.13</v>
      </c>
    </row>
    <row r="6004" spans="1:15" x14ac:dyDescent="0.25">
      <c r="A6004" s="35">
        <v>73</v>
      </c>
      <c r="B6004" s="36" t="s">
        <v>112</v>
      </c>
      <c r="C6004" s="36" t="s">
        <v>38</v>
      </c>
      <c r="D6004" s="35">
        <v>7</v>
      </c>
      <c r="E6004" s="36">
        <v>7</v>
      </c>
      <c r="F6004" s="37">
        <v>46113</v>
      </c>
      <c r="G6004" s="38">
        <v>23143.48</v>
      </c>
      <c r="H6004" s="38">
        <v>0</v>
      </c>
      <c r="I6004" s="38">
        <v>125</v>
      </c>
      <c r="J6004" s="38">
        <v>10355.450000000001</v>
      </c>
      <c r="K6004" s="38">
        <v>1854.24</v>
      </c>
      <c r="L6004" s="38">
        <v>61.33</v>
      </c>
      <c r="M6004" s="39">
        <v>548.05999999999995</v>
      </c>
      <c r="N6004" s="39">
        <v>36087.56</v>
      </c>
      <c r="O6004" s="38">
        <v>-84.82</v>
      </c>
    </row>
    <row r="6005" spans="1:15" x14ac:dyDescent="0.25">
      <c r="A6005" s="35">
        <v>7</v>
      </c>
      <c r="B6005" s="36" t="s">
        <v>17</v>
      </c>
      <c r="C6005" s="36" t="s">
        <v>15</v>
      </c>
      <c r="D6005" s="35">
        <v>6</v>
      </c>
      <c r="E6005" s="36">
        <v>6</v>
      </c>
      <c r="F6005" s="37">
        <v>46113</v>
      </c>
      <c r="G6005" s="38">
        <v>26966.37</v>
      </c>
      <c r="H6005" s="38">
        <v>0</v>
      </c>
      <c r="I6005" s="38">
        <v>0</v>
      </c>
      <c r="J6005" s="38">
        <v>4956</v>
      </c>
      <c r="K6005" s="38">
        <v>1396</v>
      </c>
      <c r="L6005" s="38">
        <v>0</v>
      </c>
      <c r="M6005" s="39">
        <v>0</v>
      </c>
      <c r="N6005" s="39">
        <v>33318.370000000003</v>
      </c>
      <c r="O6005" s="38">
        <v>-411.05</v>
      </c>
    </row>
    <row r="6006" spans="1:15" x14ac:dyDescent="0.25">
      <c r="A6006" s="35">
        <v>133</v>
      </c>
      <c r="B6006" s="36" t="s">
        <v>135</v>
      </c>
      <c r="C6006" s="36" t="s">
        <v>32</v>
      </c>
      <c r="D6006" s="35">
        <v>7</v>
      </c>
      <c r="E6006" s="36">
        <v>7</v>
      </c>
      <c r="F6006" s="37">
        <v>46113</v>
      </c>
      <c r="G6006" s="38">
        <v>37358.74</v>
      </c>
      <c r="H6006" s="38">
        <v>0</v>
      </c>
      <c r="I6006" s="38">
        <v>4415</v>
      </c>
      <c r="J6006" s="38">
        <v>10923.19</v>
      </c>
      <c r="K6006" s="38">
        <v>3798.07</v>
      </c>
      <c r="L6006" s="38">
        <v>2680.14</v>
      </c>
      <c r="M6006" s="39">
        <v>0</v>
      </c>
      <c r="N6006" s="39">
        <v>59175.14</v>
      </c>
      <c r="O6006" s="38">
        <v>-50</v>
      </c>
    </row>
    <row r="6007" spans="1:15" x14ac:dyDescent="0.25">
      <c r="A6007" s="35">
        <v>17</v>
      </c>
      <c r="B6007" s="36" t="s">
        <v>28</v>
      </c>
      <c r="C6007" s="36" t="s">
        <v>15</v>
      </c>
      <c r="D6007" s="35">
        <v>7</v>
      </c>
      <c r="E6007" s="36">
        <v>6</v>
      </c>
      <c r="F6007" s="37">
        <v>46113</v>
      </c>
      <c r="G6007" s="38">
        <v>56347.1</v>
      </c>
      <c r="H6007" s="38">
        <v>610</v>
      </c>
      <c r="I6007" s="38">
        <v>3669</v>
      </c>
      <c r="J6007" s="38">
        <v>15491.31</v>
      </c>
      <c r="K6007" s="38">
        <v>3974.86</v>
      </c>
      <c r="L6007" s="38">
        <v>7969.94</v>
      </c>
      <c r="M6007" s="39">
        <v>0</v>
      </c>
      <c r="N6007" s="39">
        <v>88062.21</v>
      </c>
      <c r="O6007" s="38">
        <v>-153.57</v>
      </c>
    </row>
    <row r="6008" spans="1:15" x14ac:dyDescent="0.25">
      <c r="A6008" s="35">
        <v>63</v>
      </c>
      <c r="B6008" s="36" t="s">
        <v>56</v>
      </c>
      <c r="C6008" s="36" t="s">
        <v>15</v>
      </c>
      <c r="D6008" s="35">
        <v>8</v>
      </c>
      <c r="E6008" s="36">
        <v>6</v>
      </c>
      <c r="F6008" s="37">
        <v>46113</v>
      </c>
      <c r="G6008" s="38">
        <v>101868.99</v>
      </c>
      <c r="H6008" s="38">
        <v>0</v>
      </c>
      <c r="I6008" s="38">
        <v>3305.45</v>
      </c>
      <c r="J6008" s="38">
        <v>24055.8</v>
      </c>
      <c r="K6008" s="38">
        <v>4176</v>
      </c>
      <c r="L6008" s="38">
        <v>7836.14</v>
      </c>
      <c r="M6008" s="39">
        <v>0</v>
      </c>
      <c r="N6008" s="39">
        <v>141242.38</v>
      </c>
      <c r="O6008" s="38">
        <v>-1144.08</v>
      </c>
    </row>
    <row r="6009" spans="1:15" x14ac:dyDescent="0.25">
      <c r="A6009" s="35">
        <v>901</v>
      </c>
      <c r="B6009" s="36" t="s">
        <v>141</v>
      </c>
      <c r="C6009" s="36" t="s">
        <v>36</v>
      </c>
      <c r="D6009" s="35">
        <v>10</v>
      </c>
      <c r="E6009" s="36">
        <v>0</v>
      </c>
      <c r="F6009" s="37">
        <v>46113</v>
      </c>
      <c r="G6009" s="38">
        <v>35164.9</v>
      </c>
      <c r="H6009" s="38">
        <v>500</v>
      </c>
      <c r="I6009" s="38">
        <v>600</v>
      </c>
      <c r="J6009" s="38">
        <v>14831.13</v>
      </c>
      <c r="K6009" s="38">
        <v>5346.59</v>
      </c>
      <c r="L6009" s="38">
        <v>31</v>
      </c>
      <c r="M6009" s="39">
        <v>2249.8000000000002</v>
      </c>
      <c r="N6009" s="39">
        <v>58723.42</v>
      </c>
      <c r="O6009" s="38">
        <v>-222.2</v>
      </c>
    </row>
    <row r="6010" spans="1:15" x14ac:dyDescent="0.25">
      <c r="A6010" s="35">
        <v>113</v>
      </c>
      <c r="B6010" s="36" t="s">
        <v>109</v>
      </c>
      <c r="C6010" s="36" t="s">
        <v>32</v>
      </c>
      <c r="D6010" s="35">
        <v>6</v>
      </c>
      <c r="E6010" s="36">
        <v>7</v>
      </c>
      <c r="F6010" s="37">
        <v>46113</v>
      </c>
      <c r="G6010" s="38">
        <v>25225.03</v>
      </c>
      <c r="H6010" s="38">
        <v>32.5</v>
      </c>
      <c r="I6010" s="38">
        <v>1297.2</v>
      </c>
      <c r="J6010" s="38">
        <v>12797.23</v>
      </c>
      <c r="K6010" s="38">
        <v>4795.79</v>
      </c>
      <c r="L6010" s="38">
        <v>0</v>
      </c>
      <c r="M6010" s="39">
        <v>762.54</v>
      </c>
      <c r="N6010" s="39">
        <v>44910.29</v>
      </c>
      <c r="O6010" s="38">
        <v>-140</v>
      </c>
    </row>
    <row r="6011" spans="1:15" ht="30" x14ac:dyDescent="0.25">
      <c r="A6011" s="35">
        <v>159</v>
      </c>
      <c r="B6011" s="36" t="s">
        <v>152</v>
      </c>
      <c r="C6011" s="36" t="s">
        <v>59</v>
      </c>
      <c r="D6011" s="35">
        <v>7</v>
      </c>
      <c r="E6011" s="36">
        <v>7</v>
      </c>
      <c r="F6011" s="37">
        <v>46113</v>
      </c>
      <c r="G6011" s="38">
        <v>46933.73</v>
      </c>
      <c r="H6011" s="38">
        <v>0</v>
      </c>
      <c r="I6011" s="38">
        <v>0</v>
      </c>
      <c r="J6011" s="38">
        <v>19609.080000000002</v>
      </c>
      <c r="K6011" s="38">
        <v>6427.8</v>
      </c>
      <c r="L6011" s="38">
        <v>260</v>
      </c>
      <c r="M6011" s="39">
        <v>1692.38</v>
      </c>
      <c r="N6011" s="39">
        <v>74922.990000000005</v>
      </c>
      <c r="O6011" s="38">
        <v>0</v>
      </c>
    </row>
    <row r="6012" spans="1:15" x14ac:dyDescent="0.25">
      <c r="A6012" s="35">
        <v>100</v>
      </c>
      <c r="B6012" s="36" t="s">
        <v>103</v>
      </c>
      <c r="C6012" s="36" t="s">
        <v>15</v>
      </c>
      <c r="D6012" s="35">
        <v>8</v>
      </c>
      <c r="E6012" s="36">
        <v>6</v>
      </c>
      <c r="F6012" s="37">
        <v>46113</v>
      </c>
      <c r="G6012" s="38">
        <v>32817.949999999997</v>
      </c>
      <c r="H6012" s="38">
        <v>0</v>
      </c>
      <c r="I6012" s="38">
        <v>0</v>
      </c>
      <c r="J6012" s="38">
        <v>12708.91</v>
      </c>
      <c r="K6012" s="38">
        <v>4485.8900000000003</v>
      </c>
      <c r="L6012" s="38">
        <v>51.52</v>
      </c>
      <c r="M6012" s="39">
        <v>0</v>
      </c>
      <c r="N6012" s="39">
        <v>50064.27</v>
      </c>
      <c r="O6012" s="38">
        <v>45</v>
      </c>
    </row>
    <row r="6013" spans="1:15" x14ac:dyDescent="0.25">
      <c r="A6013" s="35">
        <v>20</v>
      </c>
      <c r="B6013" s="36" t="s">
        <v>30</v>
      </c>
      <c r="C6013" s="36" t="s">
        <v>15</v>
      </c>
      <c r="D6013" s="35">
        <v>6</v>
      </c>
      <c r="E6013" s="36">
        <v>4.5</v>
      </c>
      <c r="F6013" s="37">
        <v>46113</v>
      </c>
      <c r="G6013" s="38">
        <v>17602.14</v>
      </c>
      <c r="H6013" s="38">
        <v>600</v>
      </c>
      <c r="I6013" s="38">
        <v>500</v>
      </c>
      <c r="J6013" s="38">
        <v>11393.75</v>
      </c>
      <c r="K6013" s="38">
        <v>2202</v>
      </c>
      <c r="L6013" s="38">
        <v>3018.45</v>
      </c>
      <c r="M6013" s="39">
        <v>0</v>
      </c>
      <c r="N6013" s="39">
        <v>35316.339999999997</v>
      </c>
      <c r="O6013" s="38">
        <v>-100</v>
      </c>
    </row>
    <row r="6014" spans="1:15" x14ac:dyDescent="0.25">
      <c r="A6014" s="35">
        <v>88</v>
      </c>
      <c r="B6014" s="36" t="s">
        <v>92</v>
      </c>
      <c r="C6014" s="36" t="s">
        <v>15</v>
      </c>
      <c r="D6014" s="35">
        <v>7</v>
      </c>
      <c r="E6014" s="36">
        <v>7</v>
      </c>
      <c r="F6014" s="37">
        <v>46113</v>
      </c>
      <c r="G6014" s="38">
        <v>28600.42</v>
      </c>
      <c r="H6014" s="38">
        <v>1000</v>
      </c>
      <c r="I6014" s="38">
        <v>4115</v>
      </c>
      <c r="J6014" s="38">
        <v>10136.6</v>
      </c>
      <c r="K6014" s="38">
        <v>4461.4399999999996</v>
      </c>
      <c r="L6014" s="38">
        <v>136.88</v>
      </c>
      <c r="M6014" s="39">
        <v>483.47</v>
      </c>
      <c r="N6014" s="39">
        <v>48933.81</v>
      </c>
      <c r="O6014" s="38">
        <v>-782.16</v>
      </c>
    </row>
    <row r="6015" spans="1:15" ht="30" x14ac:dyDescent="0.25">
      <c r="A6015" s="35">
        <v>95</v>
      </c>
      <c r="B6015" s="36" t="s">
        <v>98</v>
      </c>
      <c r="C6015" s="36" t="s">
        <v>59</v>
      </c>
      <c r="D6015" s="35">
        <v>7</v>
      </c>
      <c r="E6015" s="36">
        <v>7</v>
      </c>
      <c r="F6015" s="37">
        <v>46113</v>
      </c>
      <c r="G6015" s="38">
        <v>37155.19</v>
      </c>
      <c r="H6015" s="38">
        <v>2350</v>
      </c>
      <c r="I6015" s="38">
        <v>0</v>
      </c>
      <c r="J6015" s="38">
        <v>9228.35</v>
      </c>
      <c r="K6015" s="38">
        <v>3711.6</v>
      </c>
      <c r="L6015" s="38">
        <v>355.1</v>
      </c>
      <c r="M6015" s="39">
        <v>297.75</v>
      </c>
      <c r="N6015" s="39">
        <v>53097.99</v>
      </c>
      <c r="O6015" s="38">
        <v>-156.78</v>
      </c>
    </row>
    <row r="6016" spans="1:15" x14ac:dyDescent="0.25">
      <c r="A6016" s="35">
        <v>108</v>
      </c>
      <c r="B6016" s="36" t="s">
        <v>97</v>
      </c>
      <c r="C6016" s="36" t="s">
        <v>15</v>
      </c>
      <c r="D6016" s="35">
        <v>9</v>
      </c>
      <c r="E6016" s="36">
        <v>4.5</v>
      </c>
      <c r="F6016" s="37">
        <v>46113</v>
      </c>
      <c r="G6016" s="38">
        <v>31799.77</v>
      </c>
      <c r="H6016" s="38">
        <v>750</v>
      </c>
      <c r="I6016" s="38">
        <v>1213.75</v>
      </c>
      <c r="J6016" s="38">
        <v>16742.5</v>
      </c>
      <c r="K6016" s="38">
        <v>4493.5</v>
      </c>
      <c r="L6016" s="38">
        <v>190</v>
      </c>
      <c r="M6016" s="39">
        <v>0</v>
      </c>
      <c r="N6016" s="39">
        <v>55189.52</v>
      </c>
      <c r="O6016" s="38">
        <v>-367.99</v>
      </c>
    </row>
    <row r="6017" spans="1:15" x14ac:dyDescent="0.25">
      <c r="A6017" s="35">
        <v>141</v>
      </c>
      <c r="B6017" s="36" t="s">
        <v>145</v>
      </c>
      <c r="C6017" s="36" t="s">
        <v>32</v>
      </c>
      <c r="D6017" s="35">
        <v>9</v>
      </c>
      <c r="E6017" s="36">
        <v>6</v>
      </c>
      <c r="F6017" s="37">
        <v>46113</v>
      </c>
      <c r="G6017" s="38">
        <v>30723.119999999999</v>
      </c>
      <c r="H6017" s="38">
        <v>0</v>
      </c>
      <c r="I6017" s="38">
        <v>0</v>
      </c>
      <c r="J6017" s="38">
        <v>11792.55</v>
      </c>
      <c r="K6017" s="38">
        <v>2334.56</v>
      </c>
      <c r="L6017" s="38">
        <v>19.989999999999998</v>
      </c>
      <c r="M6017" s="39">
        <v>0</v>
      </c>
      <c r="N6017" s="39">
        <v>44870.22</v>
      </c>
      <c r="O6017" s="38">
        <v>-200</v>
      </c>
    </row>
    <row r="6018" spans="1:15" x14ac:dyDescent="0.25">
      <c r="A6018" s="35">
        <v>47</v>
      </c>
      <c r="B6018" s="36" t="s">
        <v>77</v>
      </c>
      <c r="C6018" s="36" t="s">
        <v>36</v>
      </c>
      <c r="D6018" s="35">
        <v>9</v>
      </c>
      <c r="E6018" s="36">
        <v>6</v>
      </c>
      <c r="F6018" s="37">
        <v>46113</v>
      </c>
      <c r="G6018" s="38">
        <v>54052.93</v>
      </c>
      <c r="H6018" s="38">
        <v>5250</v>
      </c>
      <c r="I6018" s="38">
        <v>7872.96</v>
      </c>
      <c r="J6018" s="38">
        <v>21500.1</v>
      </c>
      <c r="K6018" s="38">
        <v>10599.53</v>
      </c>
      <c r="L6018" s="38">
        <v>6660.33</v>
      </c>
      <c r="M6018" s="39">
        <v>213</v>
      </c>
      <c r="N6018" s="39">
        <v>106148.85</v>
      </c>
      <c r="O6018" s="38">
        <v>-50</v>
      </c>
    </row>
    <row r="6019" spans="1:15" ht="30" x14ac:dyDescent="0.25">
      <c r="A6019" s="35">
        <v>9</v>
      </c>
      <c r="B6019" s="36" t="s">
        <v>19</v>
      </c>
      <c r="C6019" s="36" t="s">
        <v>20</v>
      </c>
      <c r="D6019" s="35">
        <v>5</v>
      </c>
      <c r="E6019" s="36">
        <v>6</v>
      </c>
      <c r="F6019" s="37">
        <v>46113</v>
      </c>
      <c r="G6019" s="38">
        <v>25580.75</v>
      </c>
      <c r="H6019" s="38">
        <v>0</v>
      </c>
      <c r="I6019" s="38">
        <v>0</v>
      </c>
      <c r="J6019" s="38">
        <v>12114.05</v>
      </c>
      <c r="K6019" s="38">
        <v>1693.7</v>
      </c>
      <c r="L6019" s="38">
        <v>42</v>
      </c>
      <c r="M6019" s="39">
        <v>0</v>
      </c>
      <c r="N6019" s="39">
        <v>39430.5</v>
      </c>
      <c r="O6019" s="38">
        <v>-97.5</v>
      </c>
    </row>
    <row r="6020" spans="1:15" x14ac:dyDescent="0.25">
      <c r="A6020" s="35">
        <v>6</v>
      </c>
      <c r="B6020" s="36" t="s">
        <v>16</v>
      </c>
      <c r="C6020" s="36" t="s">
        <v>15</v>
      </c>
      <c r="D6020" s="35">
        <v>6</v>
      </c>
      <c r="E6020" s="36">
        <v>6</v>
      </c>
      <c r="F6020" s="37">
        <v>46113</v>
      </c>
      <c r="G6020" s="38">
        <v>31469.85</v>
      </c>
      <c r="H6020" s="38">
        <v>340</v>
      </c>
      <c r="I6020" s="38">
        <v>455</v>
      </c>
      <c r="J6020" s="38">
        <v>16179</v>
      </c>
      <c r="K6020" s="38">
        <v>2991</v>
      </c>
      <c r="L6020" s="38">
        <v>126.89</v>
      </c>
      <c r="M6020" s="39">
        <v>810.6</v>
      </c>
      <c r="N6020" s="39">
        <v>52372.34</v>
      </c>
      <c r="O6020" s="38">
        <v>-129.4</v>
      </c>
    </row>
    <row r="6021" spans="1:15" x14ac:dyDescent="0.25">
      <c r="A6021" s="35">
        <v>126</v>
      </c>
      <c r="B6021" s="36" t="s">
        <v>106</v>
      </c>
      <c r="C6021" s="36" t="s">
        <v>15</v>
      </c>
      <c r="D6021" s="35">
        <v>8</v>
      </c>
      <c r="E6021" s="36">
        <v>6</v>
      </c>
      <c r="F6021" s="37">
        <v>46113</v>
      </c>
      <c r="G6021" s="38">
        <v>45834.09</v>
      </c>
      <c r="H6021" s="38">
        <v>605</v>
      </c>
      <c r="I6021" s="38">
        <v>760</v>
      </c>
      <c r="J6021" s="38">
        <v>29020.75</v>
      </c>
      <c r="K6021" s="38">
        <v>5476.99</v>
      </c>
      <c r="L6021" s="38">
        <v>470.84</v>
      </c>
      <c r="M6021" s="39">
        <v>0</v>
      </c>
      <c r="N6021" s="39">
        <v>82167.67</v>
      </c>
      <c r="O6021" s="38">
        <v>-558.09</v>
      </c>
    </row>
    <row r="6022" spans="1:15" ht="30" x14ac:dyDescent="0.25">
      <c r="A6022" s="35">
        <v>31</v>
      </c>
      <c r="B6022" s="36" t="s">
        <v>45</v>
      </c>
      <c r="C6022" s="36" t="s">
        <v>20</v>
      </c>
      <c r="D6022" s="35">
        <v>7</v>
      </c>
      <c r="E6022" s="36">
        <v>6</v>
      </c>
      <c r="F6022" s="37">
        <v>46113</v>
      </c>
      <c r="G6022" s="38">
        <v>41108.5</v>
      </c>
      <c r="H6022" s="38">
        <v>500</v>
      </c>
      <c r="I6022" s="38">
        <v>0</v>
      </c>
      <c r="J6022" s="38">
        <v>19922.13</v>
      </c>
      <c r="K6022" s="38">
        <v>4517.7</v>
      </c>
      <c r="L6022" s="38">
        <v>42</v>
      </c>
      <c r="M6022" s="39">
        <v>0</v>
      </c>
      <c r="N6022" s="39">
        <v>66090.33</v>
      </c>
      <c r="O6022" s="38">
        <v>0</v>
      </c>
    </row>
    <row r="6023" spans="1:15" x14ac:dyDescent="0.25">
      <c r="A6023" s="35">
        <v>134</v>
      </c>
      <c r="B6023" s="36" t="s">
        <v>114</v>
      </c>
      <c r="C6023" s="36" t="s">
        <v>32</v>
      </c>
      <c r="D6023" s="35">
        <v>9</v>
      </c>
      <c r="E6023" s="36">
        <v>6</v>
      </c>
      <c r="F6023" s="37">
        <v>46113</v>
      </c>
      <c r="G6023" s="38">
        <v>51384.32</v>
      </c>
      <c r="H6023" s="38">
        <v>2340</v>
      </c>
      <c r="I6023" s="38">
        <v>2520</v>
      </c>
      <c r="J6023" s="38">
        <v>21729.88</v>
      </c>
      <c r="K6023" s="38">
        <v>4096.79</v>
      </c>
      <c r="L6023" s="38">
        <v>301.54000000000002</v>
      </c>
      <c r="M6023" s="39">
        <v>0</v>
      </c>
      <c r="N6023" s="39">
        <v>82372.53</v>
      </c>
      <c r="O6023" s="38">
        <v>0</v>
      </c>
    </row>
    <row r="6024" spans="1:15" x14ac:dyDescent="0.25">
      <c r="A6024" s="35">
        <v>125</v>
      </c>
      <c r="B6024" s="36" t="s">
        <v>137</v>
      </c>
      <c r="C6024" s="36" t="s">
        <v>15</v>
      </c>
      <c r="D6024" s="35">
        <v>6</v>
      </c>
      <c r="E6024" s="36">
        <v>7</v>
      </c>
      <c r="F6024" s="37">
        <v>46113</v>
      </c>
      <c r="G6024" s="38">
        <v>16853.689999999999</v>
      </c>
      <c r="H6024" s="38">
        <v>5557</v>
      </c>
      <c r="I6024" s="38">
        <v>0</v>
      </c>
      <c r="J6024" s="38">
        <v>7329.09</v>
      </c>
      <c r="K6024" s="38">
        <v>1963</v>
      </c>
      <c r="L6024" s="38">
        <v>59</v>
      </c>
      <c r="M6024" s="39">
        <v>0</v>
      </c>
      <c r="N6024" s="39">
        <v>31761.78</v>
      </c>
      <c r="O6024" s="38">
        <v>0</v>
      </c>
    </row>
    <row r="6025" spans="1:15" x14ac:dyDescent="0.25">
      <c r="A6025" s="35">
        <v>10</v>
      </c>
      <c r="B6025" s="36" t="s">
        <v>21</v>
      </c>
      <c r="C6025" s="36" t="s">
        <v>15</v>
      </c>
      <c r="D6025" s="35">
        <v>6</v>
      </c>
      <c r="E6025" s="36">
        <v>6</v>
      </c>
      <c r="F6025" s="37">
        <v>46113</v>
      </c>
      <c r="G6025" s="38">
        <v>32891.160000000003</v>
      </c>
      <c r="H6025" s="38">
        <v>618.32000000000005</v>
      </c>
      <c r="I6025" s="38">
        <v>1220</v>
      </c>
      <c r="J6025" s="38">
        <v>16606.25</v>
      </c>
      <c r="K6025" s="38">
        <v>3526.7</v>
      </c>
      <c r="L6025" s="38">
        <v>173.87</v>
      </c>
      <c r="M6025" s="39">
        <v>0</v>
      </c>
      <c r="N6025" s="39">
        <v>55036.3</v>
      </c>
      <c r="O6025" s="38">
        <v>-360.75</v>
      </c>
    </row>
    <row r="6026" spans="1:15" x14ac:dyDescent="0.25">
      <c r="A6026" s="35">
        <v>54</v>
      </c>
      <c r="B6026" s="36" t="s">
        <v>65</v>
      </c>
      <c r="C6026" s="36" t="s">
        <v>15</v>
      </c>
      <c r="D6026" s="35">
        <v>8</v>
      </c>
      <c r="E6026" s="36">
        <v>6</v>
      </c>
      <c r="F6026" s="37">
        <v>46113</v>
      </c>
      <c r="G6026" s="38">
        <v>27022.98</v>
      </c>
      <c r="H6026" s="38">
        <v>0</v>
      </c>
      <c r="I6026" s="38">
        <v>-150</v>
      </c>
      <c r="J6026" s="38">
        <v>8104.67</v>
      </c>
      <c r="K6026" s="38">
        <v>1555.7</v>
      </c>
      <c r="L6026" s="38">
        <v>0</v>
      </c>
      <c r="M6026" s="39">
        <v>0</v>
      </c>
      <c r="N6026" s="39">
        <v>36533.35</v>
      </c>
      <c r="O6026" s="38">
        <v>-41.04</v>
      </c>
    </row>
    <row r="6027" spans="1:15" x14ac:dyDescent="0.25">
      <c r="A6027" s="35">
        <v>4</v>
      </c>
      <c r="B6027" s="36" t="s">
        <v>37</v>
      </c>
      <c r="C6027" s="36" t="s">
        <v>38</v>
      </c>
      <c r="D6027" s="35">
        <v>5</v>
      </c>
      <c r="E6027" s="36">
        <v>6</v>
      </c>
      <c r="F6027" s="37">
        <v>46113</v>
      </c>
      <c r="G6027" s="38">
        <v>13063.5</v>
      </c>
      <c r="H6027" s="38">
        <v>1230.55</v>
      </c>
      <c r="I6027" s="38">
        <v>0</v>
      </c>
      <c r="J6027" s="38">
        <v>3878.54</v>
      </c>
      <c r="K6027" s="38">
        <v>1095.56</v>
      </c>
      <c r="L6027" s="38">
        <v>108.89</v>
      </c>
      <c r="M6027" s="39">
        <v>0</v>
      </c>
      <c r="N6027" s="39">
        <v>19377.04</v>
      </c>
      <c r="O6027" s="38">
        <v>127.5</v>
      </c>
    </row>
    <row r="6028" spans="1:15" x14ac:dyDescent="0.25">
      <c r="A6028" s="35">
        <v>11</v>
      </c>
      <c r="B6028" s="36" t="s">
        <v>22</v>
      </c>
      <c r="C6028" s="36" t="s">
        <v>15</v>
      </c>
      <c r="D6028" s="35">
        <v>6</v>
      </c>
      <c r="E6028" s="36">
        <v>6</v>
      </c>
      <c r="F6028" s="37">
        <v>46113</v>
      </c>
      <c r="G6028" s="38">
        <v>30876.17</v>
      </c>
      <c r="H6028" s="38">
        <v>6956</v>
      </c>
      <c r="I6028" s="38">
        <v>1875</v>
      </c>
      <c r="J6028" s="38">
        <v>12701.28</v>
      </c>
      <c r="K6028" s="38">
        <v>2244.2800000000002</v>
      </c>
      <c r="L6028" s="38">
        <v>4541.6000000000004</v>
      </c>
      <c r="M6028" s="39">
        <v>0</v>
      </c>
      <c r="N6028" s="39">
        <v>59194.33</v>
      </c>
      <c r="O6028" s="38">
        <v>-403.72</v>
      </c>
    </row>
    <row r="6029" spans="1:15" x14ac:dyDescent="0.25">
      <c r="A6029" s="35">
        <v>124</v>
      </c>
      <c r="B6029" s="36" t="s">
        <v>121</v>
      </c>
      <c r="C6029" s="36" t="s">
        <v>38</v>
      </c>
      <c r="D6029" s="35">
        <v>8</v>
      </c>
      <c r="E6029" s="36">
        <v>7</v>
      </c>
      <c r="F6029" s="37">
        <v>46113</v>
      </c>
      <c r="G6029" s="38">
        <v>60943.99</v>
      </c>
      <c r="H6029" s="38">
        <v>0</v>
      </c>
      <c r="I6029" s="38">
        <v>3589.17</v>
      </c>
      <c r="J6029" s="38">
        <v>21873.25</v>
      </c>
      <c r="K6029" s="38">
        <v>3049.4</v>
      </c>
      <c r="L6029" s="38">
        <v>1458.57</v>
      </c>
      <c r="M6029" s="39">
        <v>0</v>
      </c>
      <c r="N6029" s="39">
        <v>90914.38</v>
      </c>
      <c r="O6029" s="38">
        <v>-55</v>
      </c>
    </row>
    <row r="6030" spans="1:15" ht="30" x14ac:dyDescent="0.25">
      <c r="A6030" s="35">
        <v>81</v>
      </c>
      <c r="B6030" s="36" t="s">
        <v>91</v>
      </c>
      <c r="C6030" s="36" t="s">
        <v>59</v>
      </c>
      <c r="D6030" s="35">
        <v>7</v>
      </c>
      <c r="E6030" s="36">
        <v>0</v>
      </c>
      <c r="F6030" s="37">
        <v>46113</v>
      </c>
      <c r="G6030" s="38">
        <v>23139.49</v>
      </c>
      <c r="H6030" s="38">
        <v>3400</v>
      </c>
      <c r="I6030" s="38">
        <v>0</v>
      </c>
      <c r="J6030" s="38">
        <v>12929.47</v>
      </c>
      <c r="K6030" s="38">
        <v>4368.8</v>
      </c>
      <c r="L6030" s="38">
        <v>425.99</v>
      </c>
      <c r="M6030" s="39">
        <v>0</v>
      </c>
      <c r="N6030" s="39">
        <v>44263.75</v>
      </c>
      <c r="O6030" s="38">
        <v>0</v>
      </c>
    </row>
    <row r="6031" spans="1:15" x14ac:dyDescent="0.25">
      <c r="A6031" s="35">
        <v>49</v>
      </c>
      <c r="B6031" s="36" t="s">
        <v>64</v>
      </c>
      <c r="C6031" s="36" t="s">
        <v>15</v>
      </c>
      <c r="D6031" s="35">
        <v>7</v>
      </c>
      <c r="E6031" s="36">
        <v>6</v>
      </c>
      <c r="F6031" s="37">
        <v>46113</v>
      </c>
      <c r="G6031" s="38">
        <v>40308.6</v>
      </c>
      <c r="H6031" s="38">
        <v>75</v>
      </c>
      <c r="I6031" s="38">
        <v>3692</v>
      </c>
      <c r="J6031" s="38">
        <v>13104.56</v>
      </c>
      <c r="K6031" s="38">
        <v>3035.23</v>
      </c>
      <c r="L6031" s="38">
        <v>979.97</v>
      </c>
      <c r="M6031" s="39">
        <v>0</v>
      </c>
      <c r="N6031" s="39">
        <v>61195.360000000001</v>
      </c>
      <c r="O6031" s="38">
        <v>-187.02</v>
      </c>
    </row>
    <row r="6032" spans="1:15" x14ac:dyDescent="0.25">
      <c r="A6032" s="35">
        <v>43</v>
      </c>
      <c r="B6032" s="36" t="s">
        <v>75</v>
      </c>
      <c r="C6032" s="36" t="s">
        <v>15</v>
      </c>
      <c r="D6032" s="35">
        <v>10</v>
      </c>
      <c r="E6032" s="36">
        <v>6</v>
      </c>
      <c r="F6032" s="37">
        <v>46113</v>
      </c>
      <c r="G6032" s="38">
        <v>46037.79</v>
      </c>
      <c r="H6032" s="38">
        <v>0</v>
      </c>
      <c r="I6032" s="38">
        <v>0</v>
      </c>
      <c r="J6032" s="38">
        <v>11849.27</v>
      </c>
      <c r="K6032" s="38">
        <v>2388.7199999999998</v>
      </c>
      <c r="L6032" s="38">
        <v>332.48</v>
      </c>
      <c r="M6032" s="39">
        <v>0</v>
      </c>
      <c r="N6032" s="39">
        <v>60608.26</v>
      </c>
      <c r="O6032" s="38">
        <v>-284.13</v>
      </c>
    </row>
    <row r="6033" spans="1:15" x14ac:dyDescent="0.25">
      <c r="A6033" s="35">
        <v>164</v>
      </c>
      <c r="B6033" s="36" t="s">
        <v>150</v>
      </c>
      <c r="C6033" s="36" t="s">
        <v>38</v>
      </c>
      <c r="D6033" s="35">
        <v>7</v>
      </c>
      <c r="E6033" s="36">
        <v>7</v>
      </c>
      <c r="F6033" s="37">
        <v>46113</v>
      </c>
      <c r="G6033" s="38">
        <v>16834.79</v>
      </c>
      <c r="H6033" s="38">
        <v>0</v>
      </c>
      <c r="I6033" s="38">
        <v>0</v>
      </c>
      <c r="J6033" s="38">
        <v>6286.79</v>
      </c>
      <c r="K6033" s="38">
        <v>1591.6</v>
      </c>
      <c r="L6033" s="38">
        <v>0</v>
      </c>
      <c r="M6033" s="39">
        <v>0</v>
      </c>
      <c r="N6033" s="39">
        <v>24713.18</v>
      </c>
      <c r="O6033" s="38">
        <v>0</v>
      </c>
    </row>
    <row r="6034" spans="1:15" ht="30" x14ac:dyDescent="0.25">
      <c r="A6034" s="35">
        <v>15</v>
      </c>
      <c r="B6034" s="36" t="s">
        <v>26</v>
      </c>
      <c r="C6034" s="36" t="s">
        <v>20</v>
      </c>
      <c r="D6034" s="35">
        <v>7</v>
      </c>
      <c r="E6034" s="36">
        <v>6</v>
      </c>
      <c r="F6034" s="37">
        <v>46113</v>
      </c>
      <c r="G6034" s="38">
        <v>36476.5</v>
      </c>
      <c r="H6034" s="38">
        <v>1100</v>
      </c>
      <c r="I6034" s="38">
        <v>775</v>
      </c>
      <c r="J6034" s="38">
        <v>18240.3</v>
      </c>
      <c r="K6034" s="38">
        <v>2651.27</v>
      </c>
      <c r="L6034" s="38">
        <v>108</v>
      </c>
      <c r="M6034" s="39">
        <v>0</v>
      </c>
      <c r="N6034" s="39">
        <v>59351.07</v>
      </c>
      <c r="O6034" s="38">
        <v>-154.72</v>
      </c>
    </row>
    <row r="6035" spans="1:15" x14ac:dyDescent="0.25">
      <c r="A6035" s="35">
        <v>80</v>
      </c>
      <c r="B6035" s="36" t="s">
        <v>94</v>
      </c>
      <c r="C6035" s="36" t="s">
        <v>15</v>
      </c>
      <c r="D6035" s="35">
        <v>7</v>
      </c>
      <c r="E6035" s="36">
        <v>7</v>
      </c>
      <c r="F6035" s="37">
        <v>46113</v>
      </c>
      <c r="G6035" s="38">
        <v>28424.59</v>
      </c>
      <c r="H6035" s="38">
        <v>0</v>
      </c>
      <c r="I6035" s="38">
        <v>0</v>
      </c>
      <c r="J6035" s="38">
        <v>12234.3</v>
      </c>
      <c r="K6035" s="38">
        <v>1651.08</v>
      </c>
      <c r="L6035" s="38">
        <v>0</v>
      </c>
      <c r="M6035" s="39">
        <v>890.27</v>
      </c>
      <c r="N6035" s="39">
        <v>43200.24</v>
      </c>
      <c r="O6035" s="38">
        <v>-135.06</v>
      </c>
    </row>
    <row r="6036" spans="1:15" x14ac:dyDescent="0.25">
      <c r="A6036" s="35">
        <v>38</v>
      </c>
      <c r="B6036" s="36" t="s">
        <v>53</v>
      </c>
      <c r="C6036" s="36" t="s">
        <v>15</v>
      </c>
      <c r="D6036" s="35">
        <v>8</v>
      </c>
      <c r="E6036" s="36">
        <v>6</v>
      </c>
      <c r="F6036" s="37">
        <v>46113</v>
      </c>
      <c r="G6036" s="38">
        <v>20382.2</v>
      </c>
      <c r="H6036" s="38">
        <v>0</v>
      </c>
      <c r="I6036" s="38">
        <v>0</v>
      </c>
      <c r="J6036" s="38">
        <v>13400.38</v>
      </c>
      <c r="K6036" s="38">
        <v>2143.2399999999998</v>
      </c>
      <c r="L6036" s="38">
        <v>74.849999999999994</v>
      </c>
      <c r="M6036" s="39">
        <v>279.7</v>
      </c>
      <c r="N6036" s="39">
        <v>36280.370000000003</v>
      </c>
      <c r="O6036" s="38">
        <v>-153.1</v>
      </c>
    </row>
    <row r="6037" spans="1:15" x14ac:dyDescent="0.25">
      <c r="A6037" s="35">
        <v>37</v>
      </c>
      <c r="B6037" s="36" t="s">
        <v>51</v>
      </c>
      <c r="C6037" s="36" t="s">
        <v>36</v>
      </c>
      <c r="D6037" s="35">
        <v>7</v>
      </c>
      <c r="E6037" s="36">
        <v>6</v>
      </c>
      <c r="F6037" s="37">
        <v>46113</v>
      </c>
      <c r="G6037" s="38">
        <v>19538.53</v>
      </c>
      <c r="H6037" s="38">
        <v>300</v>
      </c>
      <c r="I6037" s="38">
        <v>180</v>
      </c>
      <c r="J6037" s="38">
        <v>6521.23</v>
      </c>
      <c r="K6037" s="38">
        <v>2246.7399999999998</v>
      </c>
      <c r="L6037" s="38">
        <v>0</v>
      </c>
      <c r="M6037" s="39">
        <v>0</v>
      </c>
      <c r="N6037" s="39">
        <v>28786.5</v>
      </c>
      <c r="O6037" s="38">
        <v>0</v>
      </c>
    </row>
    <row r="6038" spans="1:15" x14ac:dyDescent="0.25">
      <c r="A6038" s="35">
        <v>106</v>
      </c>
      <c r="B6038" s="36" t="s">
        <v>113</v>
      </c>
      <c r="C6038" s="36" t="s">
        <v>15</v>
      </c>
      <c r="D6038" s="35">
        <v>7</v>
      </c>
      <c r="E6038" s="36">
        <v>4.5</v>
      </c>
      <c r="F6038" s="37">
        <v>46113</v>
      </c>
      <c r="G6038" s="38">
        <v>24966.71</v>
      </c>
      <c r="H6038" s="38">
        <v>350</v>
      </c>
      <c r="I6038" s="38">
        <v>0</v>
      </c>
      <c r="J6038" s="38">
        <v>8777.02</v>
      </c>
      <c r="K6038" s="38">
        <v>3077</v>
      </c>
      <c r="L6038" s="38">
        <v>302.5</v>
      </c>
      <c r="M6038" s="39">
        <v>0</v>
      </c>
      <c r="N6038" s="39">
        <v>37473.230000000003</v>
      </c>
      <c r="O6038" s="38">
        <v>-83.41</v>
      </c>
    </row>
    <row r="6039" spans="1:15" x14ac:dyDescent="0.25">
      <c r="A6039" s="35">
        <v>86</v>
      </c>
      <c r="B6039" s="36" t="s">
        <v>104</v>
      </c>
      <c r="C6039" s="36" t="s">
        <v>105</v>
      </c>
      <c r="D6039" s="35">
        <v>7</v>
      </c>
      <c r="E6039" s="36">
        <v>7</v>
      </c>
      <c r="F6039" s="37">
        <v>46113</v>
      </c>
      <c r="G6039" s="38">
        <v>48896.959999999999</v>
      </c>
      <c r="H6039" s="38">
        <v>4384.7700000000004</v>
      </c>
      <c r="I6039" s="38">
        <v>0</v>
      </c>
      <c r="J6039" s="38">
        <v>15948.43</v>
      </c>
      <c r="K6039" s="38">
        <v>6097.46</v>
      </c>
      <c r="L6039" s="38">
        <v>311.85000000000002</v>
      </c>
      <c r="M6039" s="39">
        <v>0</v>
      </c>
      <c r="N6039" s="39">
        <v>75639.47</v>
      </c>
      <c r="O6039" s="38">
        <v>-175</v>
      </c>
    </row>
    <row r="6040" spans="1:15" x14ac:dyDescent="0.25">
      <c r="A6040" s="35">
        <v>136</v>
      </c>
      <c r="B6040" s="36" t="s">
        <v>134</v>
      </c>
      <c r="C6040" s="36" t="s">
        <v>32</v>
      </c>
      <c r="D6040" s="35">
        <v>8</v>
      </c>
      <c r="E6040" s="36">
        <v>7</v>
      </c>
      <c r="F6040" s="37">
        <v>46113</v>
      </c>
      <c r="G6040" s="38">
        <v>26401.41</v>
      </c>
      <c r="H6040" s="38">
        <v>11435</v>
      </c>
      <c r="I6040" s="38">
        <v>110</v>
      </c>
      <c r="J6040" s="38">
        <v>22837.43</v>
      </c>
      <c r="K6040" s="38">
        <v>8533.86</v>
      </c>
      <c r="L6040" s="38">
        <v>50</v>
      </c>
      <c r="M6040" s="39">
        <v>0</v>
      </c>
      <c r="N6040" s="39">
        <v>69367.7</v>
      </c>
      <c r="O6040" s="38">
        <v>-390.2</v>
      </c>
    </row>
    <row r="6041" spans="1:15" x14ac:dyDescent="0.25">
      <c r="A6041" s="35">
        <v>26</v>
      </c>
      <c r="B6041" s="36" t="s">
        <v>41</v>
      </c>
      <c r="C6041" s="36" t="s">
        <v>15</v>
      </c>
      <c r="D6041" s="35">
        <v>8</v>
      </c>
      <c r="E6041" s="36">
        <v>6</v>
      </c>
      <c r="F6041" s="37">
        <v>46113</v>
      </c>
      <c r="G6041" s="38">
        <v>36662.300000000003</v>
      </c>
      <c r="H6041" s="38">
        <v>0</v>
      </c>
      <c r="I6041" s="38">
        <v>0</v>
      </c>
      <c r="J6041" s="38">
        <v>8494.02</v>
      </c>
      <c r="K6041" s="38">
        <v>1665.5</v>
      </c>
      <c r="L6041" s="38">
        <v>196.46</v>
      </c>
      <c r="M6041" s="39">
        <v>183.33</v>
      </c>
      <c r="N6041" s="39">
        <v>47201.61</v>
      </c>
      <c r="O6041" s="38">
        <v>0</v>
      </c>
    </row>
    <row r="6042" spans="1:15" x14ac:dyDescent="0.25">
      <c r="A6042" s="35">
        <v>116</v>
      </c>
      <c r="B6042" s="36" t="s">
        <v>129</v>
      </c>
      <c r="C6042" s="36" t="s">
        <v>15</v>
      </c>
      <c r="D6042" s="35">
        <v>8</v>
      </c>
      <c r="E6042" s="36">
        <v>6</v>
      </c>
      <c r="F6042" s="37">
        <v>46113</v>
      </c>
      <c r="G6042" s="38">
        <v>34071.980000000003</v>
      </c>
      <c r="H6042" s="38">
        <v>0</v>
      </c>
      <c r="I6042" s="38">
        <v>0</v>
      </c>
      <c r="J6042" s="38">
        <v>9945</v>
      </c>
      <c r="K6042" s="38">
        <v>1995</v>
      </c>
      <c r="L6042" s="38">
        <v>18</v>
      </c>
      <c r="M6042" s="39">
        <v>0</v>
      </c>
      <c r="N6042" s="39">
        <v>46029.98</v>
      </c>
      <c r="O6042" s="38">
        <v>13.1</v>
      </c>
    </row>
    <row r="6043" spans="1:15" x14ac:dyDescent="0.25">
      <c r="A6043" s="35">
        <v>13</v>
      </c>
      <c r="B6043" s="36" t="s">
        <v>25</v>
      </c>
      <c r="C6043" s="36" t="s">
        <v>15</v>
      </c>
      <c r="D6043" s="35">
        <v>6</v>
      </c>
      <c r="E6043" s="36">
        <v>6</v>
      </c>
      <c r="F6043" s="37">
        <v>46113</v>
      </c>
      <c r="G6043" s="38">
        <v>33158.17</v>
      </c>
      <c r="H6043" s="38">
        <v>503</v>
      </c>
      <c r="I6043" s="38">
        <v>1100</v>
      </c>
      <c r="J6043" s="38">
        <v>16990.84</v>
      </c>
      <c r="K6043" s="38">
        <v>2492.12</v>
      </c>
      <c r="L6043" s="38">
        <v>85</v>
      </c>
      <c r="M6043" s="39">
        <v>0</v>
      </c>
      <c r="N6043" s="39">
        <v>54329.13</v>
      </c>
      <c r="O6043" s="38">
        <v>-145</v>
      </c>
    </row>
    <row r="6044" spans="1:15" x14ac:dyDescent="0.25">
      <c r="A6044" s="35">
        <v>163</v>
      </c>
      <c r="B6044" s="36" t="s">
        <v>155</v>
      </c>
      <c r="C6044" s="36" t="s">
        <v>38</v>
      </c>
      <c r="D6044" s="35">
        <v>7</v>
      </c>
      <c r="E6044" s="36">
        <v>7</v>
      </c>
      <c r="F6044" s="37">
        <v>46113</v>
      </c>
      <c r="G6044" s="38">
        <v>24266.29</v>
      </c>
      <c r="H6044" s="38">
        <v>0</v>
      </c>
      <c r="I6044" s="38">
        <v>0</v>
      </c>
      <c r="J6044" s="38">
        <v>6947.35</v>
      </c>
      <c r="K6044" s="38">
        <v>2121.36</v>
      </c>
      <c r="L6044" s="38">
        <v>4.99</v>
      </c>
      <c r="M6044" s="39">
        <v>714.45</v>
      </c>
      <c r="N6044" s="39">
        <v>34054.44</v>
      </c>
      <c r="O6044" s="38">
        <v>-100</v>
      </c>
    </row>
    <row r="6045" spans="1:15" x14ac:dyDescent="0.25">
      <c r="A6045" s="35">
        <v>137</v>
      </c>
      <c r="B6045" s="36" t="s">
        <v>120</v>
      </c>
      <c r="C6045" s="36" t="s">
        <v>32</v>
      </c>
      <c r="D6045" s="35">
        <v>8</v>
      </c>
      <c r="E6045" s="36">
        <v>7</v>
      </c>
      <c r="F6045" s="37">
        <v>46113</v>
      </c>
      <c r="G6045" s="38">
        <v>25917.99</v>
      </c>
      <c r="H6045" s="38">
        <v>500</v>
      </c>
      <c r="I6045" s="38">
        <v>0</v>
      </c>
      <c r="J6045" s="38">
        <v>10994.67</v>
      </c>
      <c r="K6045" s="38">
        <v>11850.67</v>
      </c>
      <c r="L6045" s="38">
        <v>75</v>
      </c>
      <c r="M6045" s="39">
        <v>0</v>
      </c>
      <c r="N6045" s="39">
        <v>49338.33</v>
      </c>
      <c r="O6045" s="38">
        <v>-48.2</v>
      </c>
    </row>
    <row r="6046" spans="1:15" x14ac:dyDescent="0.25">
      <c r="A6046" s="35">
        <v>140</v>
      </c>
      <c r="B6046" s="36" t="s">
        <v>130</v>
      </c>
      <c r="C6046" s="36" t="s">
        <v>38</v>
      </c>
      <c r="D6046" s="35">
        <v>7</v>
      </c>
      <c r="E6046" s="36">
        <v>7</v>
      </c>
      <c r="F6046" s="37">
        <v>46113</v>
      </c>
      <c r="G6046" s="38">
        <v>42920.56</v>
      </c>
      <c r="H6046" s="38">
        <v>400</v>
      </c>
      <c r="I6046" s="38">
        <v>1275.33</v>
      </c>
      <c r="J6046" s="38">
        <v>13468.46</v>
      </c>
      <c r="K6046" s="38">
        <v>6113.95</v>
      </c>
      <c r="L6046" s="38">
        <v>20.92</v>
      </c>
      <c r="M6046" s="39">
        <v>650.71</v>
      </c>
      <c r="N6046" s="39">
        <v>64849.93</v>
      </c>
      <c r="O6046" s="38">
        <v>-449.5</v>
      </c>
    </row>
    <row r="6047" spans="1:15" x14ac:dyDescent="0.25">
      <c r="A6047" s="35">
        <v>132</v>
      </c>
      <c r="B6047" s="36" t="s">
        <v>122</v>
      </c>
      <c r="C6047" s="36" t="s">
        <v>38</v>
      </c>
      <c r="D6047" s="35">
        <v>10</v>
      </c>
      <c r="E6047" s="36">
        <v>7</v>
      </c>
      <c r="F6047" s="37">
        <v>46113</v>
      </c>
      <c r="G6047" s="38">
        <v>56360.67</v>
      </c>
      <c r="H6047" s="38">
        <v>5740</v>
      </c>
      <c r="I6047" s="38">
        <v>3001</v>
      </c>
      <c r="J6047" s="38">
        <v>23146.76</v>
      </c>
      <c r="K6047" s="38">
        <v>7952.8</v>
      </c>
      <c r="L6047" s="38">
        <v>240.5</v>
      </c>
      <c r="M6047" s="39">
        <v>0</v>
      </c>
      <c r="N6047" s="39">
        <v>96441.73</v>
      </c>
      <c r="O6047" s="38">
        <v>0</v>
      </c>
    </row>
    <row r="6048" spans="1:15" x14ac:dyDescent="0.25">
      <c r="A6048" s="35">
        <v>170</v>
      </c>
      <c r="B6048" s="36" t="s">
        <v>191</v>
      </c>
      <c r="C6048" s="36" t="s">
        <v>38</v>
      </c>
      <c r="D6048" s="35">
        <v>6</v>
      </c>
      <c r="E6048" s="36">
        <v>7</v>
      </c>
      <c r="F6048" s="37">
        <v>46113</v>
      </c>
      <c r="G6048" s="38">
        <v>37709.65</v>
      </c>
      <c r="H6048" s="38">
        <v>0</v>
      </c>
      <c r="I6048" s="38">
        <v>0</v>
      </c>
      <c r="J6048" s="38">
        <v>9578.92</v>
      </c>
      <c r="K6048" s="38">
        <v>5552</v>
      </c>
      <c r="L6048" s="38">
        <v>0</v>
      </c>
      <c r="M6048" s="39">
        <v>0</v>
      </c>
      <c r="N6048" s="39">
        <v>52840.57</v>
      </c>
      <c r="O6048" s="38">
        <v>0</v>
      </c>
    </row>
    <row r="6049" spans="1:15" x14ac:dyDescent="0.25">
      <c r="A6049" s="35">
        <v>24</v>
      </c>
      <c r="B6049" s="36" t="s">
        <v>39</v>
      </c>
      <c r="C6049" s="36" t="s">
        <v>36</v>
      </c>
      <c r="D6049" s="35">
        <v>6</v>
      </c>
      <c r="E6049" s="36">
        <v>6</v>
      </c>
      <c r="F6049" s="37">
        <v>46113</v>
      </c>
      <c r="G6049" s="38">
        <v>22871.17</v>
      </c>
      <c r="H6049" s="38">
        <v>0</v>
      </c>
      <c r="I6049" s="38">
        <v>3660</v>
      </c>
      <c r="J6049" s="38">
        <v>6858.98</v>
      </c>
      <c r="K6049" s="38">
        <v>1415.05</v>
      </c>
      <c r="L6049" s="38">
        <v>0</v>
      </c>
      <c r="M6049" s="39">
        <v>0</v>
      </c>
      <c r="N6049" s="39">
        <v>34805.199999999997</v>
      </c>
      <c r="O6049" s="38">
        <v>0</v>
      </c>
    </row>
    <row r="6050" spans="1:15" x14ac:dyDescent="0.25">
      <c r="A6050" s="35">
        <v>65</v>
      </c>
      <c r="B6050" s="36" t="s">
        <v>82</v>
      </c>
      <c r="C6050" s="36" t="s">
        <v>15</v>
      </c>
      <c r="D6050" s="35">
        <v>8</v>
      </c>
      <c r="E6050" s="36">
        <v>6</v>
      </c>
      <c r="F6050" s="37">
        <v>46113</v>
      </c>
      <c r="G6050" s="38">
        <v>18361.93</v>
      </c>
      <c r="H6050" s="38">
        <v>458.76</v>
      </c>
      <c r="I6050" s="38">
        <v>0</v>
      </c>
      <c r="J6050" s="38">
        <v>5958.62</v>
      </c>
      <c r="K6050" s="38">
        <v>1327.1</v>
      </c>
      <c r="L6050" s="38">
        <v>55</v>
      </c>
      <c r="M6050" s="39">
        <v>0</v>
      </c>
      <c r="N6050" s="39">
        <v>26161.41</v>
      </c>
      <c r="O6050" s="38">
        <v>-25</v>
      </c>
    </row>
    <row r="6051" spans="1:15" x14ac:dyDescent="0.25">
      <c r="A6051" s="35">
        <v>25</v>
      </c>
      <c r="B6051" s="36" t="s">
        <v>40</v>
      </c>
      <c r="C6051" s="36" t="s">
        <v>38</v>
      </c>
      <c r="D6051" s="35">
        <v>6</v>
      </c>
      <c r="E6051" s="36">
        <v>6</v>
      </c>
      <c r="F6051" s="37">
        <v>46143</v>
      </c>
      <c r="G6051" s="38">
        <v>28079.52</v>
      </c>
      <c r="H6051" s="38">
        <v>0</v>
      </c>
      <c r="I6051" s="38">
        <v>0</v>
      </c>
      <c r="J6051" s="38">
        <v>9882.34</v>
      </c>
      <c r="K6051" s="38">
        <v>2254.89</v>
      </c>
      <c r="L6051" s="38">
        <v>167.33</v>
      </c>
      <c r="M6051" s="39">
        <v>0</v>
      </c>
      <c r="N6051" s="39">
        <v>40384.080000000002</v>
      </c>
      <c r="O6051" s="38">
        <v>-182.87</v>
      </c>
    </row>
    <row r="6052" spans="1:15" x14ac:dyDescent="0.25">
      <c r="A6052" s="35">
        <v>57</v>
      </c>
      <c r="B6052" s="36" t="s">
        <v>86</v>
      </c>
      <c r="C6052" s="36" t="s">
        <v>15</v>
      </c>
      <c r="D6052" s="35">
        <v>7</v>
      </c>
      <c r="E6052" s="36">
        <v>6</v>
      </c>
      <c r="F6052" s="37">
        <v>46143</v>
      </c>
      <c r="G6052" s="38">
        <v>14244.29</v>
      </c>
      <c r="H6052" s="38">
        <v>2570</v>
      </c>
      <c r="I6052" s="38">
        <v>0</v>
      </c>
      <c r="J6052" s="38">
        <v>12687.47</v>
      </c>
      <c r="K6052" s="38">
        <v>1913.72</v>
      </c>
      <c r="L6052" s="38">
        <v>158.72999999999999</v>
      </c>
      <c r="M6052" s="39">
        <v>25.92</v>
      </c>
      <c r="N6052" s="39">
        <v>31600.13</v>
      </c>
      <c r="O6052" s="38">
        <v>-100</v>
      </c>
    </row>
    <row r="6053" spans="1:15" x14ac:dyDescent="0.25">
      <c r="A6053" s="35">
        <v>74</v>
      </c>
      <c r="B6053" s="36" t="s">
        <v>80</v>
      </c>
      <c r="C6053" s="36" t="s">
        <v>36</v>
      </c>
      <c r="D6053" s="35">
        <v>8</v>
      </c>
      <c r="E6053" s="36">
        <v>7</v>
      </c>
      <c r="F6053" s="37">
        <v>46143</v>
      </c>
      <c r="G6053" s="38">
        <v>30352.639999999999</v>
      </c>
      <c r="H6053" s="38">
        <v>0</v>
      </c>
      <c r="I6053" s="38">
        <v>680</v>
      </c>
      <c r="J6053" s="38">
        <v>6661.36</v>
      </c>
      <c r="K6053" s="38">
        <v>1781</v>
      </c>
      <c r="L6053" s="38">
        <v>253.25</v>
      </c>
      <c r="M6053" s="39">
        <v>0</v>
      </c>
      <c r="N6053" s="39">
        <v>39728.25</v>
      </c>
      <c r="O6053" s="38">
        <v>-120</v>
      </c>
    </row>
    <row r="6054" spans="1:15" x14ac:dyDescent="0.25">
      <c r="A6054" s="35">
        <v>93</v>
      </c>
      <c r="B6054" s="36" t="s">
        <v>100</v>
      </c>
      <c r="C6054" s="36" t="s">
        <v>15</v>
      </c>
      <c r="D6054" s="35">
        <v>8</v>
      </c>
      <c r="E6054" s="36">
        <v>6</v>
      </c>
      <c r="F6054" s="37">
        <v>46143</v>
      </c>
      <c r="G6054" s="38">
        <v>19873.169999999998</v>
      </c>
      <c r="H6054" s="38">
        <v>590</v>
      </c>
      <c r="I6054" s="38">
        <v>490</v>
      </c>
      <c r="J6054" s="38">
        <v>7553.26</v>
      </c>
      <c r="K6054" s="38">
        <v>2254.75</v>
      </c>
      <c r="L6054" s="38">
        <v>0</v>
      </c>
      <c r="M6054" s="39">
        <v>157.6</v>
      </c>
      <c r="N6054" s="39">
        <v>30918.78</v>
      </c>
      <c r="O6054" s="38">
        <v>-50</v>
      </c>
    </row>
    <row r="6055" spans="1:15" x14ac:dyDescent="0.25">
      <c r="A6055" s="35">
        <v>144</v>
      </c>
      <c r="B6055" s="36" t="s">
        <v>142</v>
      </c>
      <c r="C6055" s="36" t="s">
        <v>32</v>
      </c>
      <c r="D6055" s="35">
        <v>8</v>
      </c>
      <c r="E6055" s="36">
        <v>7</v>
      </c>
      <c r="F6055" s="37">
        <v>46143</v>
      </c>
      <c r="G6055" s="38">
        <v>33353.69</v>
      </c>
      <c r="H6055" s="38">
        <v>0</v>
      </c>
      <c r="I6055" s="38">
        <v>945</v>
      </c>
      <c r="J6055" s="38">
        <v>13244.18</v>
      </c>
      <c r="K6055" s="38">
        <v>7765.69</v>
      </c>
      <c r="L6055" s="38">
        <v>388.4</v>
      </c>
      <c r="M6055" s="39">
        <v>1795.46</v>
      </c>
      <c r="N6055" s="39">
        <v>57492.42</v>
      </c>
      <c r="O6055" s="38">
        <v>-341.89</v>
      </c>
    </row>
    <row r="6056" spans="1:15" x14ac:dyDescent="0.25">
      <c r="A6056" s="35">
        <v>71</v>
      </c>
      <c r="B6056" s="36" t="s">
        <v>73</v>
      </c>
      <c r="C6056" s="36" t="s">
        <v>15</v>
      </c>
      <c r="D6056" s="35">
        <v>7</v>
      </c>
      <c r="E6056" s="36">
        <v>6</v>
      </c>
      <c r="F6056" s="37">
        <v>46143</v>
      </c>
      <c r="G6056" s="38">
        <v>11797.64</v>
      </c>
      <c r="H6056" s="38">
        <v>6000</v>
      </c>
      <c r="I6056" s="38">
        <v>0</v>
      </c>
      <c r="J6056" s="38">
        <v>2897.16</v>
      </c>
      <c r="K6056" s="38">
        <v>1122.8</v>
      </c>
      <c r="L6056" s="38">
        <v>0</v>
      </c>
      <c r="M6056" s="39">
        <v>0</v>
      </c>
      <c r="N6056" s="39">
        <v>21817.599999999999</v>
      </c>
      <c r="O6056" s="38">
        <v>0</v>
      </c>
    </row>
    <row r="6057" spans="1:15" x14ac:dyDescent="0.25">
      <c r="A6057" s="35">
        <v>68</v>
      </c>
      <c r="B6057" s="36" t="s">
        <v>72</v>
      </c>
      <c r="C6057" s="36" t="s">
        <v>32</v>
      </c>
      <c r="D6057" s="35">
        <v>6</v>
      </c>
      <c r="E6057" s="36">
        <v>7</v>
      </c>
      <c r="F6057" s="37">
        <v>46143</v>
      </c>
      <c r="G6057" s="38">
        <v>18795.5</v>
      </c>
      <c r="H6057" s="38">
        <v>0</v>
      </c>
      <c r="I6057" s="38">
        <v>0</v>
      </c>
      <c r="J6057" s="38">
        <v>4877.53</v>
      </c>
      <c r="K6057" s="38">
        <v>1203</v>
      </c>
      <c r="L6057" s="38">
        <v>4788.03</v>
      </c>
      <c r="M6057" s="39">
        <v>383.65</v>
      </c>
      <c r="N6057" s="39">
        <v>30047.71</v>
      </c>
      <c r="O6057" s="38">
        <v>-380.78</v>
      </c>
    </row>
    <row r="6058" spans="1:15" x14ac:dyDescent="0.25">
      <c r="A6058" s="35">
        <v>45</v>
      </c>
      <c r="B6058" s="36" t="s">
        <v>126</v>
      </c>
      <c r="C6058" s="36" t="s">
        <v>15</v>
      </c>
      <c r="D6058" s="35">
        <v>7</v>
      </c>
      <c r="E6058" s="36">
        <v>6</v>
      </c>
      <c r="F6058" s="37">
        <v>46143</v>
      </c>
      <c r="G6058" s="38">
        <v>34115.72</v>
      </c>
      <c r="H6058" s="38">
        <v>0</v>
      </c>
      <c r="I6058" s="38">
        <v>0</v>
      </c>
      <c r="J6058" s="38">
        <v>15155.58</v>
      </c>
      <c r="K6058" s="38">
        <v>3160.45</v>
      </c>
      <c r="L6058" s="38">
        <v>29.94</v>
      </c>
      <c r="M6058" s="39">
        <v>0</v>
      </c>
      <c r="N6058" s="39">
        <v>52461.69</v>
      </c>
      <c r="O6058" s="38">
        <v>-248.48</v>
      </c>
    </row>
    <row r="6059" spans="1:15" x14ac:dyDescent="0.25">
      <c r="A6059" s="35">
        <v>155</v>
      </c>
      <c r="B6059" s="36" t="s">
        <v>143</v>
      </c>
      <c r="C6059" s="36" t="s">
        <v>15</v>
      </c>
      <c r="D6059" s="35">
        <v>8</v>
      </c>
      <c r="E6059" s="36">
        <v>7</v>
      </c>
      <c r="F6059" s="37">
        <v>46143</v>
      </c>
      <c r="G6059" s="38">
        <v>8674.91</v>
      </c>
      <c r="H6059" s="38">
        <v>1592</v>
      </c>
      <c r="I6059" s="38">
        <v>1105</v>
      </c>
      <c r="J6059" s="38">
        <v>2553.6999999999998</v>
      </c>
      <c r="K6059" s="38">
        <v>1412.6</v>
      </c>
      <c r="L6059" s="38">
        <v>214.6</v>
      </c>
      <c r="M6059" s="39">
        <v>244.53</v>
      </c>
      <c r="N6059" s="39">
        <v>15797.34</v>
      </c>
      <c r="O6059" s="38">
        <v>-120</v>
      </c>
    </row>
    <row r="6060" spans="1:15" x14ac:dyDescent="0.25">
      <c r="A6060" s="35">
        <v>12</v>
      </c>
      <c r="B6060" s="36" t="s">
        <v>23</v>
      </c>
      <c r="C6060" s="36" t="s">
        <v>15</v>
      </c>
      <c r="D6060" s="35">
        <v>6</v>
      </c>
      <c r="E6060" s="36">
        <v>6</v>
      </c>
      <c r="F6060" s="37">
        <v>46143</v>
      </c>
      <c r="G6060" s="38">
        <v>7689.45</v>
      </c>
      <c r="H6060" s="38">
        <v>180</v>
      </c>
      <c r="I6060" s="38">
        <v>0</v>
      </c>
      <c r="J6060" s="38">
        <v>1740.06</v>
      </c>
      <c r="K6060" s="38">
        <v>379.62</v>
      </c>
      <c r="L6060" s="38">
        <v>26.5</v>
      </c>
      <c r="M6060" s="39">
        <v>0</v>
      </c>
      <c r="N6060" s="39">
        <v>10015.629999999999</v>
      </c>
      <c r="O6060" s="38">
        <v>0</v>
      </c>
    </row>
    <row r="6061" spans="1:15" x14ac:dyDescent="0.25">
      <c r="A6061" s="35">
        <v>147</v>
      </c>
      <c r="B6061" s="36" t="s">
        <v>136</v>
      </c>
      <c r="C6061" s="36" t="s">
        <v>105</v>
      </c>
      <c r="D6061" s="35">
        <v>8</v>
      </c>
      <c r="E6061" s="36">
        <v>7</v>
      </c>
      <c r="F6061" s="37">
        <v>46143</v>
      </c>
      <c r="G6061" s="38">
        <v>47891.61</v>
      </c>
      <c r="H6061" s="38">
        <v>4495</v>
      </c>
      <c r="I6061" s="38">
        <v>1500</v>
      </c>
      <c r="J6061" s="38">
        <v>19648.48</v>
      </c>
      <c r="K6061" s="38">
        <v>7570.92</v>
      </c>
      <c r="L6061" s="38">
        <v>255.2</v>
      </c>
      <c r="M6061" s="39">
        <v>859.8</v>
      </c>
      <c r="N6061" s="39">
        <v>82221.009999999995</v>
      </c>
      <c r="O6061" s="38">
        <v>-367.17</v>
      </c>
    </row>
    <row r="6062" spans="1:15" ht="30" x14ac:dyDescent="0.25">
      <c r="A6062" s="35">
        <v>87</v>
      </c>
      <c r="B6062" s="36" t="s">
        <v>81</v>
      </c>
      <c r="C6062" s="36" t="s">
        <v>20</v>
      </c>
      <c r="D6062" s="35">
        <v>8</v>
      </c>
      <c r="E6062" s="36">
        <v>7</v>
      </c>
      <c r="F6062" s="37">
        <v>46143</v>
      </c>
      <c r="G6062" s="38">
        <v>13517.19</v>
      </c>
      <c r="H6062" s="38">
        <v>1700</v>
      </c>
      <c r="I6062" s="38">
        <v>250</v>
      </c>
      <c r="J6062" s="38">
        <v>4318.22</v>
      </c>
      <c r="K6062" s="38">
        <v>2099.2199999999998</v>
      </c>
      <c r="L6062" s="38">
        <v>64</v>
      </c>
      <c r="M6062" s="39">
        <v>296.81</v>
      </c>
      <c r="N6062" s="39">
        <v>22245.439999999999</v>
      </c>
      <c r="O6062" s="38">
        <v>0</v>
      </c>
    </row>
    <row r="6063" spans="1:15" x14ac:dyDescent="0.25">
      <c r="A6063" s="35">
        <v>16</v>
      </c>
      <c r="B6063" s="36" t="s">
        <v>27</v>
      </c>
      <c r="C6063" s="36" t="s">
        <v>15</v>
      </c>
      <c r="D6063" s="35">
        <v>7</v>
      </c>
      <c r="E6063" s="36">
        <v>7</v>
      </c>
      <c r="F6063" s="37">
        <v>46143</v>
      </c>
      <c r="G6063" s="38">
        <v>13178.25</v>
      </c>
      <c r="H6063" s="38">
        <v>0</v>
      </c>
      <c r="I6063" s="38">
        <v>475</v>
      </c>
      <c r="J6063" s="38">
        <v>3058</v>
      </c>
      <c r="K6063" s="38">
        <v>1405.2</v>
      </c>
      <c r="L6063" s="38">
        <v>1014.48</v>
      </c>
      <c r="M6063" s="39">
        <v>230.94</v>
      </c>
      <c r="N6063" s="39">
        <v>19361.87</v>
      </c>
      <c r="O6063" s="38">
        <v>-180</v>
      </c>
    </row>
    <row r="6064" spans="1:15" x14ac:dyDescent="0.25">
      <c r="A6064" s="35">
        <v>168</v>
      </c>
      <c r="B6064" s="36" t="s">
        <v>147</v>
      </c>
      <c r="C6064" s="36" t="s">
        <v>15</v>
      </c>
      <c r="D6064" s="35">
        <v>7</v>
      </c>
      <c r="E6064" s="36">
        <v>7</v>
      </c>
      <c r="F6064" s="37">
        <v>46143</v>
      </c>
      <c r="G6064" s="38">
        <v>16204.66</v>
      </c>
      <c r="H6064" s="38">
        <v>0</v>
      </c>
      <c r="I6064" s="38">
        <v>1878.74</v>
      </c>
      <c r="J6064" s="38">
        <v>4436.7</v>
      </c>
      <c r="K6064" s="38">
        <v>1467.48</v>
      </c>
      <c r="L6064" s="38">
        <v>65</v>
      </c>
      <c r="M6064" s="39">
        <v>120.1</v>
      </c>
      <c r="N6064" s="39">
        <v>24172.68</v>
      </c>
      <c r="O6064" s="38">
        <v>0</v>
      </c>
    </row>
    <row r="6065" spans="1:15" x14ac:dyDescent="0.25">
      <c r="A6065" s="35">
        <v>69</v>
      </c>
      <c r="B6065" s="36" t="s">
        <v>76</v>
      </c>
      <c r="C6065" s="36" t="s">
        <v>15</v>
      </c>
      <c r="D6065" s="35">
        <v>7</v>
      </c>
      <c r="E6065" s="36">
        <v>6</v>
      </c>
      <c r="F6065" s="37">
        <v>46143</v>
      </c>
      <c r="G6065" s="38">
        <v>16362.74</v>
      </c>
      <c r="H6065" s="38">
        <v>0</v>
      </c>
      <c r="I6065" s="38">
        <v>0</v>
      </c>
      <c r="J6065" s="38">
        <v>11036.27</v>
      </c>
      <c r="K6065" s="38">
        <v>2850.64</v>
      </c>
      <c r="L6065" s="38">
        <v>614.65</v>
      </c>
      <c r="M6065" s="39">
        <v>0</v>
      </c>
      <c r="N6065" s="39">
        <v>30864.3</v>
      </c>
      <c r="O6065" s="38">
        <v>-50</v>
      </c>
    </row>
    <row r="6066" spans="1:15" x14ac:dyDescent="0.25">
      <c r="A6066" s="35">
        <v>67</v>
      </c>
      <c r="B6066" s="36" t="s">
        <v>68</v>
      </c>
      <c r="C6066" s="36" t="s">
        <v>15</v>
      </c>
      <c r="D6066" s="35">
        <v>8</v>
      </c>
      <c r="E6066" s="36">
        <v>6</v>
      </c>
      <c r="F6066" s="37">
        <v>46143</v>
      </c>
      <c r="G6066" s="38">
        <v>19840.62</v>
      </c>
      <c r="H6066" s="38">
        <v>1050</v>
      </c>
      <c r="I6066" s="38">
        <v>0</v>
      </c>
      <c r="J6066" s="38">
        <v>8348.43</v>
      </c>
      <c r="K6066" s="38">
        <v>2543.5500000000002</v>
      </c>
      <c r="L6066" s="38">
        <v>15</v>
      </c>
      <c r="M6066" s="39">
        <v>0</v>
      </c>
      <c r="N6066" s="39">
        <v>31797.599999999999</v>
      </c>
      <c r="O6066" s="38">
        <v>0</v>
      </c>
    </row>
    <row r="6067" spans="1:15" x14ac:dyDescent="0.25">
      <c r="A6067" s="35">
        <v>33</v>
      </c>
      <c r="B6067" s="36" t="s">
        <v>44</v>
      </c>
      <c r="C6067" s="36" t="s">
        <v>32</v>
      </c>
      <c r="D6067" s="35">
        <v>6</v>
      </c>
      <c r="E6067" s="36">
        <v>6</v>
      </c>
      <c r="F6067" s="37">
        <v>46143</v>
      </c>
      <c r="G6067" s="38">
        <v>21950.23</v>
      </c>
      <c r="H6067" s="38">
        <v>0</v>
      </c>
      <c r="I6067" s="38">
        <v>0</v>
      </c>
      <c r="J6067" s="38">
        <v>4561.0600000000004</v>
      </c>
      <c r="K6067" s="38">
        <v>1144.6199999999999</v>
      </c>
      <c r="L6067" s="38">
        <v>0</v>
      </c>
      <c r="M6067" s="39">
        <v>0</v>
      </c>
      <c r="N6067" s="39">
        <v>27655.91</v>
      </c>
      <c r="O6067" s="38">
        <v>-150</v>
      </c>
    </row>
    <row r="6068" spans="1:15" x14ac:dyDescent="0.25">
      <c r="A6068" s="35">
        <v>103</v>
      </c>
      <c r="B6068" s="36" t="s">
        <v>156</v>
      </c>
      <c r="C6068" s="36" t="s">
        <v>15</v>
      </c>
      <c r="D6068" s="35">
        <v>8</v>
      </c>
      <c r="E6068" s="36">
        <v>7</v>
      </c>
      <c r="F6068" s="37">
        <v>46143</v>
      </c>
      <c r="G6068" s="38">
        <v>4969.5</v>
      </c>
      <c r="H6068" s="38">
        <v>0</v>
      </c>
      <c r="I6068" s="38">
        <v>140</v>
      </c>
      <c r="J6068" s="38">
        <v>3350.65</v>
      </c>
      <c r="K6068" s="38">
        <v>761.75</v>
      </c>
      <c r="L6068" s="38">
        <v>0</v>
      </c>
      <c r="M6068" s="39">
        <v>0</v>
      </c>
      <c r="N6068" s="39">
        <v>9221.9</v>
      </c>
      <c r="O6068" s="38">
        <v>0</v>
      </c>
    </row>
    <row r="6069" spans="1:15" x14ac:dyDescent="0.25">
      <c r="A6069" s="35">
        <v>83</v>
      </c>
      <c r="B6069" s="36" t="s">
        <v>62</v>
      </c>
      <c r="C6069" s="36" t="s">
        <v>15</v>
      </c>
      <c r="D6069" s="35">
        <v>6</v>
      </c>
      <c r="E6069" s="36">
        <v>4.5</v>
      </c>
      <c r="F6069" s="37">
        <v>46143</v>
      </c>
      <c r="G6069" s="38">
        <v>7658.5</v>
      </c>
      <c r="H6069" s="38">
        <v>430</v>
      </c>
      <c r="I6069" s="38">
        <v>3108.75</v>
      </c>
      <c r="J6069" s="38">
        <v>4625.41</v>
      </c>
      <c r="K6069" s="38">
        <v>923.34</v>
      </c>
      <c r="L6069" s="38">
        <v>0</v>
      </c>
      <c r="M6069" s="39">
        <v>184.72</v>
      </c>
      <c r="N6069" s="39">
        <v>16930.72</v>
      </c>
      <c r="O6069" s="38">
        <v>0</v>
      </c>
    </row>
    <row r="6070" spans="1:15" x14ac:dyDescent="0.25">
      <c r="A6070" s="35">
        <v>30</v>
      </c>
      <c r="B6070" s="36" t="s">
        <v>43</v>
      </c>
      <c r="C6070" s="36" t="s">
        <v>15</v>
      </c>
      <c r="D6070" s="35">
        <v>7</v>
      </c>
      <c r="E6070" s="36">
        <v>6</v>
      </c>
      <c r="F6070" s="37">
        <v>46143</v>
      </c>
      <c r="G6070" s="38">
        <v>18753.21</v>
      </c>
      <c r="H6070" s="38">
        <v>700</v>
      </c>
      <c r="I6070" s="38">
        <v>2179</v>
      </c>
      <c r="J6070" s="38">
        <v>4976.6000000000004</v>
      </c>
      <c r="K6070" s="38">
        <v>1601.19</v>
      </c>
      <c r="L6070" s="38">
        <v>1252.8399999999999</v>
      </c>
      <c r="M6070" s="39">
        <v>0</v>
      </c>
      <c r="N6070" s="39">
        <v>29462.84</v>
      </c>
      <c r="O6070" s="38">
        <v>-134.94999999999999</v>
      </c>
    </row>
    <row r="6071" spans="1:15" x14ac:dyDescent="0.25">
      <c r="A6071" s="35">
        <v>96</v>
      </c>
      <c r="B6071" s="36" t="s">
        <v>110</v>
      </c>
      <c r="C6071" s="36" t="s">
        <v>32</v>
      </c>
      <c r="D6071" s="35">
        <v>8</v>
      </c>
      <c r="E6071" s="36">
        <v>7</v>
      </c>
      <c r="F6071" s="37">
        <v>46143</v>
      </c>
      <c r="G6071" s="38">
        <v>25509.54</v>
      </c>
      <c r="H6071" s="38">
        <v>0</v>
      </c>
      <c r="I6071" s="38">
        <v>0</v>
      </c>
      <c r="J6071" s="38">
        <v>8830.31</v>
      </c>
      <c r="K6071" s="38">
        <v>2076.0100000000002</v>
      </c>
      <c r="L6071" s="38">
        <v>2494.44</v>
      </c>
      <c r="M6071" s="39">
        <v>0</v>
      </c>
      <c r="N6071" s="39">
        <v>38910.300000000003</v>
      </c>
      <c r="O6071" s="38">
        <v>-130</v>
      </c>
    </row>
    <row r="6072" spans="1:15" x14ac:dyDescent="0.25">
      <c r="A6072" s="35">
        <v>29</v>
      </c>
      <c r="B6072" s="36" t="s">
        <v>47</v>
      </c>
      <c r="C6072" s="36" t="s">
        <v>15</v>
      </c>
      <c r="D6072" s="35">
        <v>7</v>
      </c>
      <c r="E6072" s="36">
        <v>6</v>
      </c>
      <c r="F6072" s="37">
        <v>46143</v>
      </c>
      <c r="G6072" s="38">
        <v>11760</v>
      </c>
      <c r="H6072" s="38">
        <v>0</v>
      </c>
      <c r="I6072" s="38">
        <v>0</v>
      </c>
      <c r="J6072" s="38">
        <v>2293.25</v>
      </c>
      <c r="K6072" s="38">
        <v>1172</v>
      </c>
      <c r="L6072" s="38">
        <v>161.15</v>
      </c>
      <c r="M6072" s="39">
        <v>0</v>
      </c>
      <c r="N6072" s="39">
        <v>15386.4</v>
      </c>
      <c r="O6072" s="38">
        <v>0</v>
      </c>
    </row>
    <row r="6073" spans="1:15" x14ac:dyDescent="0.25">
      <c r="A6073" s="35">
        <v>28</v>
      </c>
      <c r="B6073" s="36" t="s">
        <v>46</v>
      </c>
      <c r="C6073" s="36" t="s">
        <v>15</v>
      </c>
      <c r="D6073" s="35">
        <v>8</v>
      </c>
      <c r="E6073" s="36">
        <v>6</v>
      </c>
      <c r="F6073" s="37">
        <v>46143</v>
      </c>
      <c r="G6073" s="38">
        <v>9000.01</v>
      </c>
      <c r="H6073" s="38">
        <v>0</v>
      </c>
      <c r="I6073" s="38">
        <v>0</v>
      </c>
      <c r="J6073" s="38">
        <v>2186.2600000000002</v>
      </c>
      <c r="K6073" s="38">
        <v>767</v>
      </c>
      <c r="L6073" s="38">
        <v>28.99</v>
      </c>
      <c r="M6073" s="39">
        <v>0</v>
      </c>
      <c r="N6073" s="39">
        <v>11982.26</v>
      </c>
      <c r="O6073" s="38">
        <v>-75</v>
      </c>
    </row>
    <row r="6074" spans="1:15" x14ac:dyDescent="0.25">
      <c r="A6074" s="35">
        <v>111</v>
      </c>
      <c r="B6074" s="36" t="s">
        <v>127</v>
      </c>
      <c r="C6074" s="36" t="s">
        <v>38</v>
      </c>
      <c r="D6074" s="35">
        <v>6</v>
      </c>
      <c r="E6074" s="36">
        <v>7</v>
      </c>
      <c r="F6074" s="37">
        <v>46143</v>
      </c>
      <c r="G6074" s="38">
        <v>30835.99</v>
      </c>
      <c r="H6074" s="38">
        <v>3185.86</v>
      </c>
      <c r="I6074" s="38">
        <v>0</v>
      </c>
      <c r="J6074" s="38">
        <v>7986.31</v>
      </c>
      <c r="K6074" s="38">
        <v>4330.8900000000003</v>
      </c>
      <c r="L6074" s="38">
        <v>0</v>
      </c>
      <c r="M6074" s="39">
        <v>683.04</v>
      </c>
      <c r="N6074" s="39">
        <v>47022.09</v>
      </c>
      <c r="O6074" s="38">
        <v>0</v>
      </c>
    </row>
    <row r="6075" spans="1:15" x14ac:dyDescent="0.25">
      <c r="A6075" s="35">
        <v>42</v>
      </c>
      <c r="B6075" s="36" t="s">
        <v>60</v>
      </c>
      <c r="C6075" s="36" t="s">
        <v>15</v>
      </c>
      <c r="D6075" s="35">
        <v>8</v>
      </c>
      <c r="E6075" s="36">
        <v>6</v>
      </c>
      <c r="F6075" s="37">
        <v>46143</v>
      </c>
      <c r="G6075" s="38">
        <v>14321.81</v>
      </c>
      <c r="H6075" s="38">
        <v>0</v>
      </c>
      <c r="I6075" s="38">
        <v>0</v>
      </c>
      <c r="J6075" s="38">
        <v>4679.5600000000004</v>
      </c>
      <c r="K6075" s="38">
        <v>3184.33</v>
      </c>
      <c r="L6075" s="38">
        <v>0</v>
      </c>
      <c r="M6075" s="39">
        <v>304.7</v>
      </c>
      <c r="N6075" s="39">
        <v>22490.400000000001</v>
      </c>
      <c r="O6075" s="38">
        <v>-100</v>
      </c>
    </row>
    <row r="6076" spans="1:15" x14ac:dyDescent="0.25">
      <c r="A6076" s="35">
        <v>84</v>
      </c>
      <c r="B6076" s="36" t="s">
        <v>101</v>
      </c>
      <c r="C6076" s="36" t="s">
        <v>38</v>
      </c>
      <c r="D6076" s="35">
        <v>6</v>
      </c>
      <c r="E6076" s="36">
        <v>7</v>
      </c>
      <c r="F6076" s="37">
        <v>46143</v>
      </c>
      <c r="G6076" s="38">
        <v>30889</v>
      </c>
      <c r="H6076" s="38">
        <v>1750</v>
      </c>
      <c r="I6076" s="38">
        <v>0</v>
      </c>
      <c r="J6076" s="38">
        <v>9401.75</v>
      </c>
      <c r="K6076" s="38">
        <v>2886</v>
      </c>
      <c r="L6076" s="38">
        <v>9.98</v>
      </c>
      <c r="M6076" s="39">
        <v>0</v>
      </c>
      <c r="N6076" s="39">
        <v>44936.73</v>
      </c>
      <c r="O6076" s="38">
        <v>-98.76</v>
      </c>
    </row>
    <row r="6077" spans="1:15" x14ac:dyDescent="0.25">
      <c r="A6077" s="35">
        <v>135</v>
      </c>
      <c r="B6077" s="36" t="s">
        <v>107</v>
      </c>
      <c r="C6077" s="36" t="s">
        <v>15</v>
      </c>
      <c r="D6077" s="35">
        <v>7</v>
      </c>
      <c r="E6077" s="36">
        <v>6</v>
      </c>
      <c r="F6077" s="37">
        <v>46143</v>
      </c>
      <c r="G6077" s="38">
        <v>17315.150000000001</v>
      </c>
      <c r="H6077" s="38">
        <v>0</v>
      </c>
      <c r="I6077" s="38">
        <v>290</v>
      </c>
      <c r="J6077" s="38">
        <v>3674.66</v>
      </c>
      <c r="K6077" s="38">
        <v>1276.1099999999999</v>
      </c>
      <c r="L6077" s="38">
        <v>129.06</v>
      </c>
      <c r="M6077" s="39">
        <v>0</v>
      </c>
      <c r="N6077" s="39">
        <v>22684.98</v>
      </c>
      <c r="O6077" s="38">
        <v>-162.26</v>
      </c>
    </row>
    <row r="6078" spans="1:15" x14ac:dyDescent="0.25">
      <c r="A6078" s="35">
        <v>92</v>
      </c>
      <c r="B6078" s="36" t="s">
        <v>93</v>
      </c>
      <c r="C6078" s="36" t="s">
        <v>15</v>
      </c>
      <c r="D6078" s="35">
        <v>8</v>
      </c>
      <c r="E6078" s="36">
        <v>7</v>
      </c>
      <c r="F6078" s="37">
        <v>46143</v>
      </c>
      <c r="G6078" s="38">
        <v>26681.75</v>
      </c>
      <c r="H6078" s="38">
        <v>0</v>
      </c>
      <c r="I6078" s="38">
        <v>0</v>
      </c>
      <c r="J6078" s="38">
        <v>9741.32</v>
      </c>
      <c r="K6078" s="38">
        <v>2918.72</v>
      </c>
      <c r="L6078" s="38">
        <v>16</v>
      </c>
      <c r="M6078" s="39">
        <v>0</v>
      </c>
      <c r="N6078" s="39">
        <v>39357.79</v>
      </c>
      <c r="O6078" s="38">
        <v>0</v>
      </c>
    </row>
    <row r="6079" spans="1:15" x14ac:dyDescent="0.25">
      <c r="A6079" s="35">
        <v>2</v>
      </c>
      <c r="B6079" s="36" t="s">
        <v>14</v>
      </c>
      <c r="C6079" s="36" t="s">
        <v>15</v>
      </c>
      <c r="D6079" s="35">
        <v>5</v>
      </c>
      <c r="E6079" s="36">
        <v>6</v>
      </c>
      <c r="F6079" s="37">
        <v>46143</v>
      </c>
      <c r="G6079" s="38">
        <v>15094.85</v>
      </c>
      <c r="H6079" s="38">
        <v>1080</v>
      </c>
      <c r="I6079" s="38">
        <v>0</v>
      </c>
      <c r="J6079" s="38">
        <v>3470.48</v>
      </c>
      <c r="K6079" s="38">
        <v>994.72</v>
      </c>
      <c r="L6079" s="38">
        <v>191</v>
      </c>
      <c r="M6079" s="39">
        <v>0</v>
      </c>
      <c r="N6079" s="39">
        <v>20831.05</v>
      </c>
      <c r="O6079" s="38">
        <v>-100</v>
      </c>
    </row>
    <row r="6080" spans="1:15" x14ac:dyDescent="0.25">
      <c r="A6080" s="35">
        <v>123</v>
      </c>
      <c r="B6080" s="36" t="s">
        <v>125</v>
      </c>
      <c r="C6080" s="36" t="s">
        <v>15</v>
      </c>
      <c r="D6080" s="35">
        <v>8</v>
      </c>
      <c r="E6080" s="36">
        <v>7</v>
      </c>
      <c r="F6080" s="37">
        <v>46143</v>
      </c>
      <c r="G6080" s="38">
        <v>32375.22</v>
      </c>
      <c r="H6080" s="38">
        <v>0</v>
      </c>
      <c r="I6080" s="38">
        <v>0</v>
      </c>
      <c r="J6080" s="38">
        <v>12288.25</v>
      </c>
      <c r="K6080" s="38">
        <v>4107.03</v>
      </c>
      <c r="L6080" s="38">
        <v>264.99</v>
      </c>
      <c r="M6080" s="39">
        <v>0</v>
      </c>
      <c r="N6080" s="39">
        <v>49035.49</v>
      </c>
      <c r="O6080" s="38">
        <v>-94.61</v>
      </c>
    </row>
    <row r="6081" spans="1:15" x14ac:dyDescent="0.25">
      <c r="A6081" s="35">
        <v>76</v>
      </c>
      <c r="B6081" s="36" t="s">
        <v>74</v>
      </c>
      <c r="C6081" s="36" t="s">
        <v>15</v>
      </c>
      <c r="D6081" s="35">
        <v>7</v>
      </c>
      <c r="E6081" s="36">
        <v>6</v>
      </c>
      <c r="F6081" s="37">
        <v>46143</v>
      </c>
      <c r="G6081" s="38">
        <v>12856.21</v>
      </c>
      <c r="H6081" s="38">
        <v>3700</v>
      </c>
      <c r="I6081" s="38">
        <v>0</v>
      </c>
      <c r="J6081" s="38">
        <v>5375.2</v>
      </c>
      <c r="K6081" s="38">
        <v>504.5</v>
      </c>
      <c r="L6081" s="38">
        <v>11</v>
      </c>
      <c r="M6081" s="39">
        <v>0</v>
      </c>
      <c r="N6081" s="39">
        <v>22446.91</v>
      </c>
      <c r="O6081" s="38">
        <v>0</v>
      </c>
    </row>
    <row r="6082" spans="1:15" x14ac:dyDescent="0.25">
      <c r="A6082" s="35">
        <v>56</v>
      </c>
      <c r="B6082" s="36" t="s">
        <v>55</v>
      </c>
      <c r="C6082" s="36" t="s">
        <v>15</v>
      </c>
      <c r="D6082" s="35">
        <v>6</v>
      </c>
      <c r="E6082" s="36">
        <v>6</v>
      </c>
      <c r="F6082" s="37">
        <v>46143</v>
      </c>
      <c r="G6082" s="38">
        <v>8285.25</v>
      </c>
      <c r="H6082" s="38">
        <v>0</v>
      </c>
      <c r="I6082" s="38">
        <v>0</v>
      </c>
      <c r="J6082" s="38">
        <v>5605.59</v>
      </c>
      <c r="K6082" s="38">
        <v>2139.7399999999998</v>
      </c>
      <c r="L6082" s="38">
        <v>19.989999999999998</v>
      </c>
      <c r="M6082" s="39">
        <v>0</v>
      </c>
      <c r="N6082" s="39">
        <v>16050.57</v>
      </c>
      <c r="O6082" s="38">
        <v>0</v>
      </c>
    </row>
    <row r="6083" spans="1:15" x14ac:dyDescent="0.25">
      <c r="A6083" s="35">
        <v>169</v>
      </c>
      <c r="B6083" s="36" t="s">
        <v>157</v>
      </c>
      <c r="C6083" s="36" t="s">
        <v>38</v>
      </c>
      <c r="D6083" s="35">
        <v>7</v>
      </c>
      <c r="E6083" s="36">
        <v>6</v>
      </c>
      <c r="F6083" s="37">
        <v>46143</v>
      </c>
      <c r="G6083" s="38">
        <v>27862.38</v>
      </c>
      <c r="H6083" s="38">
        <v>1126</v>
      </c>
      <c r="I6083" s="38">
        <v>657</v>
      </c>
      <c r="J6083" s="38">
        <v>9005.23</v>
      </c>
      <c r="K6083" s="38">
        <v>2929.83</v>
      </c>
      <c r="L6083" s="38">
        <v>19.989999999999998</v>
      </c>
      <c r="M6083" s="39">
        <v>687.84</v>
      </c>
      <c r="N6083" s="39">
        <v>42288.27</v>
      </c>
      <c r="O6083" s="38">
        <v>0</v>
      </c>
    </row>
    <row r="6084" spans="1:15" x14ac:dyDescent="0.25">
      <c r="A6084" s="35">
        <v>129</v>
      </c>
      <c r="B6084" s="36" t="s">
        <v>117</v>
      </c>
      <c r="C6084" s="36" t="s">
        <v>32</v>
      </c>
      <c r="D6084" s="35">
        <v>10</v>
      </c>
      <c r="E6084" s="36">
        <v>7</v>
      </c>
      <c r="F6084" s="37">
        <v>46143</v>
      </c>
      <c r="G6084" s="38">
        <v>22398.84</v>
      </c>
      <c r="H6084" s="38">
        <v>2282.16</v>
      </c>
      <c r="I6084" s="38">
        <v>0</v>
      </c>
      <c r="J6084" s="38">
        <v>10316.41</v>
      </c>
      <c r="K6084" s="38">
        <v>3840.61</v>
      </c>
      <c r="L6084" s="38">
        <v>853.49</v>
      </c>
      <c r="M6084" s="39">
        <v>0</v>
      </c>
      <c r="N6084" s="39">
        <v>39691.51</v>
      </c>
      <c r="O6084" s="38">
        <v>-386.84</v>
      </c>
    </row>
    <row r="6085" spans="1:15" x14ac:dyDescent="0.25">
      <c r="A6085" s="35">
        <v>165</v>
      </c>
      <c r="B6085" s="36" t="s">
        <v>154</v>
      </c>
      <c r="C6085" s="36" t="s">
        <v>38</v>
      </c>
      <c r="D6085" s="35">
        <v>6</v>
      </c>
      <c r="E6085" s="36">
        <v>7</v>
      </c>
      <c r="F6085" s="37">
        <v>46143</v>
      </c>
      <c r="G6085" s="38">
        <v>29881.17</v>
      </c>
      <c r="H6085" s="38">
        <v>625</v>
      </c>
      <c r="I6085" s="38">
        <v>2195.1</v>
      </c>
      <c r="J6085" s="38">
        <v>20360.72</v>
      </c>
      <c r="K6085" s="38">
        <v>7560.35</v>
      </c>
      <c r="L6085" s="38">
        <v>0</v>
      </c>
      <c r="M6085" s="39">
        <v>0</v>
      </c>
      <c r="N6085" s="39">
        <v>60622.34</v>
      </c>
      <c r="O6085" s="38">
        <v>0</v>
      </c>
    </row>
    <row r="6086" spans="1:15" x14ac:dyDescent="0.25">
      <c r="A6086" s="35">
        <v>114</v>
      </c>
      <c r="B6086" s="36" t="s">
        <v>115</v>
      </c>
      <c r="C6086" s="36" t="s">
        <v>15</v>
      </c>
      <c r="D6086" s="35">
        <v>7</v>
      </c>
      <c r="E6086" s="36">
        <v>6</v>
      </c>
      <c r="F6086" s="37">
        <v>46143</v>
      </c>
      <c r="G6086" s="38">
        <v>12480.65</v>
      </c>
      <c r="H6086" s="38">
        <v>0</v>
      </c>
      <c r="I6086" s="38">
        <v>90</v>
      </c>
      <c r="J6086" s="38">
        <v>6283.96</v>
      </c>
      <c r="K6086" s="38">
        <v>2458.46</v>
      </c>
      <c r="L6086" s="38">
        <v>0</v>
      </c>
      <c r="M6086" s="39">
        <v>179.9</v>
      </c>
      <c r="N6086" s="39">
        <v>21492.97</v>
      </c>
      <c r="O6086" s="38">
        <v>0</v>
      </c>
    </row>
    <row r="6087" spans="1:15" x14ac:dyDescent="0.25">
      <c r="A6087" s="35">
        <v>18</v>
      </c>
      <c r="B6087" s="36" t="s">
        <v>29</v>
      </c>
      <c r="C6087" s="36" t="s">
        <v>15</v>
      </c>
      <c r="D6087" s="35">
        <v>6</v>
      </c>
      <c r="E6087" s="36">
        <v>6</v>
      </c>
      <c r="F6087" s="37">
        <v>46143</v>
      </c>
      <c r="G6087" s="38">
        <v>7476.14</v>
      </c>
      <c r="H6087" s="38">
        <v>0</v>
      </c>
      <c r="I6087" s="38">
        <v>141.99</v>
      </c>
      <c r="J6087" s="38">
        <v>2058.7600000000002</v>
      </c>
      <c r="K6087" s="38">
        <v>756.08</v>
      </c>
      <c r="L6087" s="38">
        <v>1932.4</v>
      </c>
      <c r="M6087" s="39">
        <v>0</v>
      </c>
      <c r="N6087" s="39">
        <v>12365.37</v>
      </c>
      <c r="O6087" s="38">
        <v>-75</v>
      </c>
    </row>
    <row r="6088" spans="1:15" x14ac:dyDescent="0.25">
      <c r="A6088" s="35">
        <v>89</v>
      </c>
      <c r="B6088" s="36" t="s">
        <v>83</v>
      </c>
      <c r="C6088" s="36" t="s">
        <v>32</v>
      </c>
      <c r="D6088" s="35">
        <v>9</v>
      </c>
      <c r="E6088" s="36">
        <v>6</v>
      </c>
      <c r="F6088" s="37">
        <v>46143</v>
      </c>
      <c r="G6088" s="38">
        <v>32219.34</v>
      </c>
      <c r="H6088" s="38">
        <v>0</v>
      </c>
      <c r="I6088" s="38">
        <v>0</v>
      </c>
      <c r="J6088" s="38">
        <v>7879.24</v>
      </c>
      <c r="K6088" s="38">
        <v>2080.1999999999998</v>
      </c>
      <c r="L6088" s="38">
        <v>141.49</v>
      </c>
      <c r="M6088" s="39">
        <v>0</v>
      </c>
      <c r="N6088" s="39">
        <v>42320.27</v>
      </c>
      <c r="O6088" s="38">
        <v>-100</v>
      </c>
    </row>
    <row r="6089" spans="1:15" x14ac:dyDescent="0.25">
      <c r="A6089" s="35">
        <v>149</v>
      </c>
      <c r="B6089" s="36" t="s">
        <v>149</v>
      </c>
      <c r="C6089" s="36" t="s">
        <v>32</v>
      </c>
      <c r="D6089" s="35">
        <v>10</v>
      </c>
      <c r="E6089" s="36">
        <v>6</v>
      </c>
      <c r="F6089" s="37">
        <v>46143</v>
      </c>
      <c r="G6089" s="38">
        <v>19693.32</v>
      </c>
      <c r="H6089" s="38">
        <v>0</v>
      </c>
      <c r="I6089" s="38">
        <v>0</v>
      </c>
      <c r="J6089" s="38">
        <v>6210.4</v>
      </c>
      <c r="K6089" s="38">
        <v>1835.19</v>
      </c>
      <c r="L6089" s="38">
        <v>203.05</v>
      </c>
      <c r="M6089" s="39">
        <v>0</v>
      </c>
      <c r="N6089" s="39">
        <v>27941.96</v>
      </c>
      <c r="O6089" s="38">
        <v>0</v>
      </c>
    </row>
    <row r="6090" spans="1:15" x14ac:dyDescent="0.25">
      <c r="A6090" s="35">
        <v>34</v>
      </c>
      <c r="B6090" s="36" t="s">
        <v>48</v>
      </c>
      <c r="C6090" s="36" t="s">
        <v>15</v>
      </c>
      <c r="D6090" s="35">
        <v>7</v>
      </c>
      <c r="E6090" s="36">
        <v>6</v>
      </c>
      <c r="F6090" s="37">
        <v>46143</v>
      </c>
      <c r="G6090" s="38">
        <v>24709.49</v>
      </c>
      <c r="H6090" s="38">
        <v>295</v>
      </c>
      <c r="I6090" s="38">
        <v>0</v>
      </c>
      <c r="J6090" s="38">
        <v>9712.2999999999993</v>
      </c>
      <c r="K6090" s="38">
        <v>3035.5</v>
      </c>
      <c r="L6090" s="38">
        <v>99.97</v>
      </c>
      <c r="M6090" s="39">
        <v>278.36</v>
      </c>
      <c r="N6090" s="39">
        <v>38130.620000000003</v>
      </c>
      <c r="O6090" s="38">
        <v>-46.79</v>
      </c>
    </row>
    <row r="6091" spans="1:15" x14ac:dyDescent="0.25">
      <c r="A6091" s="35">
        <v>19</v>
      </c>
      <c r="B6091" s="36" t="s">
        <v>31</v>
      </c>
      <c r="C6091" s="36" t="s">
        <v>32</v>
      </c>
      <c r="D6091" s="35">
        <v>6</v>
      </c>
      <c r="E6091" s="36">
        <v>6</v>
      </c>
      <c r="F6091" s="37">
        <v>46143</v>
      </c>
      <c r="G6091" s="38">
        <v>19458.02</v>
      </c>
      <c r="H6091" s="38">
        <v>0</v>
      </c>
      <c r="I6091" s="38">
        <v>1230</v>
      </c>
      <c r="J6091" s="38">
        <v>4065.8</v>
      </c>
      <c r="K6091" s="38">
        <v>486</v>
      </c>
      <c r="L6091" s="38">
        <v>0</v>
      </c>
      <c r="M6091" s="39">
        <v>0</v>
      </c>
      <c r="N6091" s="39">
        <v>25239.82</v>
      </c>
      <c r="O6091" s="38">
        <v>0</v>
      </c>
    </row>
    <row r="6092" spans="1:15" x14ac:dyDescent="0.25">
      <c r="A6092" s="35">
        <v>127</v>
      </c>
      <c r="B6092" s="36" t="s">
        <v>128</v>
      </c>
      <c r="C6092" s="36" t="s">
        <v>15</v>
      </c>
      <c r="D6092" s="35">
        <v>7</v>
      </c>
      <c r="E6092" s="36">
        <v>7</v>
      </c>
      <c r="F6092" s="37">
        <v>46143</v>
      </c>
      <c r="G6092" s="38">
        <v>33814.57</v>
      </c>
      <c r="H6092" s="38">
        <v>0</v>
      </c>
      <c r="I6092" s="38">
        <v>100</v>
      </c>
      <c r="J6092" s="38">
        <v>9794.0300000000007</v>
      </c>
      <c r="K6092" s="38">
        <v>3716.44</v>
      </c>
      <c r="L6092" s="38">
        <v>15</v>
      </c>
      <c r="M6092" s="39">
        <v>0</v>
      </c>
      <c r="N6092" s="39">
        <v>47440.04</v>
      </c>
      <c r="O6092" s="38">
        <v>-40</v>
      </c>
    </row>
    <row r="6093" spans="1:15" x14ac:dyDescent="0.25">
      <c r="A6093" s="35">
        <v>139</v>
      </c>
      <c r="B6093" s="36" t="s">
        <v>139</v>
      </c>
      <c r="C6093" s="36" t="s">
        <v>38</v>
      </c>
      <c r="D6093" s="35">
        <v>9</v>
      </c>
      <c r="E6093" s="36">
        <v>7</v>
      </c>
      <c r="F6093" s="37">
        <v>46143</v>
      </c>
      <c r="G6093" s="38">
        <v>20574.060000000001</v>
      </c>
      <c r="H6093" s="38">
        <v>1170</v>
      </c>
      <c r="I6093" s="38">
        <v>252.36</v>
      </c>
      <c r="J6093" s="38">
        <v>9439.5400000000009</v>
      </c>
      <c r="K6093" s="38">
        <v>1919.36</v>
      </c>
      <c r="L6093" s="38">
        <v>90</v>
      </c>
      <c r="M6093" s="39">
        <v>1525.5</v>
      </c>
      <c r="N6093" s="39">
        <v>34970.82</v>
      </c>
      <c r="O6093" s="38">
        <v>0</v>
      </c>
    </row>
    <row r="6094" spans="1:15" x14ac:dyDescent="0.25">
      <c r="A6094" s="35">
        <v>48</v>
      </c>
      <c r="B6094" s="36" t="s">
        <v>95</v>
      </c>
      <c r="C6094" s="36" t="s">
        <v>36</v>
      </c>
      <c r="D6094" s="35">
        <v>8</v>
      </c>
      <c r="E6094" s="36">
        <v>6</v>
      </c>
      <c r="F6094" s="37">
        <v>46143</v>
      </c>
      <c r="G6094" s="38">
        <v>65607.490000000005</v>
      </c>
      <c r="H6094" s="38">
        <v>4260</v>
      </c>
      <c r="I6094" s="38">
        <v>1555.75</v>
      </c>
      <c r="J6094" s="38">
        <v>12653.66</v>
      </c>
      <c r="K6094" s="38">
        <v>6528.52</v>
      </c>
      <c r="L6094" s="38">
        <v>4375.37</v>
      </c>
      <c r="M6094" s="39">
        <v>0</v>
      </c>
      <c r="N6094" s="39">
        <v>94980.79</v>
      </c>
      <c r="O6094" s="38">
        <v>-455</v>
      </c>
    </row>
    <row r="6095" spans="1:15" x14ac:dyDescent="0.25">
      <c r="A6095" s="35">
        <v>14</v>
      </c>
      <c r="B6095" s="36" t="s">
        <v>24</v>
      </c>
      <c r="C6095" s="36" t="s">
        <v>15</v>
      </c>
      <c r="D6095" s="35">
        <v>6</v>
      </c>
      <c r="E6095" s="36">
        <v>4.5</v>
      </c>
      <c r="F6095" s="37">
        <v>46143</v>
      </c>
      <c r="G6095" s="38">
        <v>2660.01</v>
      </c>
      <c r="H6095" s="38">
        <v>125</v>
      </c>
      <c r="I6095" s="38">
        <v>447.5</v>
      </c>
      <c r="J6095" s="38">
        <v>3333.5</v>
      </c>
      <c r="K6095" s="38">
        <v>702</v>
      </c>
      <c r="L6095" s="38">
        <v>0</v>
      </c>
      <c r="M6095" s="39">
        <v>0</v>
      </c>
      <c r="N6095" s="39">
        <v>7268.01</v>
      </c>
      <c r="O6095" s="38">
        <v>0</v>
      </c>
    </row>
    <row r="6096" spans="1:15" x14ac:dyDescent="0.25">
      <c r="A6096" s="35">
        <v>36</v>
      </c>
      <c r="B6096" s="36" t="s">
        <v>52</v>
      </c>
      <c r="C6096" s="36" t="s">
        <v>15</v>
      </c>
      <c r="D6096" s="35">
        <v>7</v>
      </c>
      <c r="E6096" s="36">
        <v>6</v>
      </c>
      <c r="F6096" s="37">
        <v>46143</v>
      </c>
      <c r="G6096" s="38">
        <v>22118.6</v>
      </c>
      <c r="H6096" s="38">
        <v>0</v>
      </c>
      <c r="I6096" s="38">
        <v>3780</v>
      </c>
      <c r="J6096" s="38">
        <v>10713.7</v>
      </c>
      <c r="K6096" s="38">
        <v>3155.43</v>
      </c>
      <c r="L6096" s="38">
        <v>45</v>
      </c>
      <c r="M6096" s="39">
        <v>100</v>
      </c>
      <c r="N6096" s="39">
        <v>39912.730000000003</v>
      </c>
      <c r="O6096" s="38">
        <v>-59.24</v>
      </c>
    </row>
    <row r="6097" spans="1:15" x14ac:dyDescent="0.25">
      <c r="A6097" s="35">
        <v>64</v>
      </c>
      <c r="B6097" s="36" t="s">
        <v>70</v>
      </c>
      <c r="C6097" s="36" t="s">
        <v>32</v>
      </c>
      <c r="D6097" s="35">
        <v>9</v>
      </c>
      <c r="E6097" s="36">
        <v>6</v>
      </c>
      <c r="F6097" s="37">
        <v>46143</v>
      </c>
      <c r="G6097" s="38">
        <v>35846.15</v>
      </c>
      <c r="H6097" s="38">
        <v>0</v>
      </c>
      <c r="I6097" s="38">
        <v>450</v>
      </c>
      <c r="J6097" s="38">
        <v>9471.5</v>
      </c>
      <c r="K6097" s="38">
        <v>2238.85</v>
      </c>
      <c r="L6097" s="38">
        <v>171.99</v>
      </c>
      <c r="M6097" s="39">
        <v>0</v>
      </c>
      <c r="N6097" s="39">
        <v>48178.49</v>
      </c>
      <c r="O6097" s="38">
        <v>-84.5</v>
      </c>
    </row>
    <row r="6098" spans="1:15" x14ac:dyDescent="0.25">
      <c r="A6098" s="35">
        <v>47</v>
      </c>
      <c r="B6098" s="36" t="s">
        <v>77</v>
      </c>
      <c r="C6098" s="36" t="s">
        <v>36</v>
      </c>
      <c r="D6098" s="35">
        <v>9</v>
      </c>
      <c r="E6098" s="36">
        <v>6</v>
      </c>
      <c r="F6098" s="37">
        <v>46143</v>
      </c>
      <c r="G6098" s="38">
        <v>46283.45</v>
      </c>
      <c r="H6098" s="38">
        <v>3100</v>
      </c>
      <c r="I6098" s="38">
        <v>9596.49</v>
      </c>
      <c r="J6098" s="38">
        <v>21894.06</v>
      </c>
      <c r="K6098" s="38">
        <v>11075.27</v>
      </c>
      <c r="L6098" s="38">
        <v>2181.15</v>
      </c>
      <c r="M6098" s="39">
        <v>396.65</v>
      </c>
      <c r="N6098" s="39">
        <v>94527.07</v>
      </c>
      <c r="O6098" s="38">
        <v>-100</v>
      </c>
    </row>
    <row r="6099" spans="1:15" x14ac:dyDescent="0.25">
      <c r="A6099" s="35">
        <v>902</v>
      </c>
      <c r="B6099" s="36" t="s">
        <v>140</v>
      </c>
      <c r="C6099" s="36" t="s">
        <v>36</v>
      </c>
      <c r="D6099" s="35">
        <v>8</v>
      </c>
      <c r="E6099" s="36">
        <v>0</v>
      </c>
      <c r="F6099" s="37">
        <v>46143</v>
      </c>
      <c r="G6099" s="38">
        <v>16724.8</v>
      </c>
      <c r="H6099" s="38">
        <v>1786</v>
      </c>
      <c r="I6099" s="38">
        <v>0</v>
      </c>
      <c r="J6099" s="38">
        <v>5775.95</v>
      </c>
      <c r="K6099" s="38">
        <v>1390.13</v>
      </c>
      <c r="L6099" s="38">
        <v>0</v>
      </c>
      <c r="M6099" s="39">
        <v>0</v>
      </c>
      <c r="N6099" s="39">
        <v>25676.880000000001</v>
      </c>
      <c r="O6099" s="38">
        <v>0</v>
      </c>
    </row>
    <row r="6100" spans="1:15" x14ac:dyDescent="0.25">
      <c r="A6100" s="35">
        <v>59</v>
      </c>
      <c r="B6100" s="36" t="s">
        <v>144</v>
      </c>
      <c r="C6100" s="36" t="s">
        <v>15</v>
      </c>
      <c r="D6100" s="35">
        <v>8</v>
      </c>
      <c r="E6100" s="36">
        <v>7</v>
      </c>
      <c r="F6100" s="37">
        <v>46143</v>
      </c>
      <c r="G6100" s="38">
        <v>12810.54</v>
      </c>
      <c r="H6100" s="38">
        <v>0</v>
      </c>
      <c r="I6100" s="38">
        <v>570</v>
      </c>
      <c r="J6100" s="38">
        <v>4775.2700000000004</v>
      </c>
      <c r="K6100" s="38">
        <v>2748.29</v>
      </c>
      <c r="L6100" s="38">
        <v>38</v>
      </c>
      <c r="M6100" s="39">
        <v>254.05</v>
      </c>
      <c r="N6100" s="39">
        <v>21196.15</v>
      </c>
      <c r="O6100" s="38">
        <v>-73.89</v>
      </c>
    </row>
    <row r="6101" spans="1:15" x14ac:dyDescent="0.25">
      <c r="A6101" s="35">
        <v>105</v>
      </c>
      <c r="B6101" s="36" t="s">
        <v>146</v>
      </c>
      <c r="C6101" s="36" t="s">
        <v>15</v>
      </c>
      <c r="D6101" s="35">
        <v>12</v>
      </c>
      <c r="E6101" s="36">
        <v>6</v>
      </c>
      <c r="F6101" s="37">
        <v>46143</v>
      </c>
      <c r="G6101" s="38">
        <v>4343.75</v>
      </c>
      <c r="H6101" s="38">
        <v>0</v>
      </c>
      <c r="I6101" s="38">
        <v>0</v>
      </c>
      <c r="J6101" s="38">
        <v>2897.86</v>
      </c>
      <c r="K6101" s="38">
        <v>166.97</v>
      </c>
      <c r="L6101" s="38">
        <v>37.5</v>
      </c>
      <c r="M6101" s="39">
        <v>134.85</v>
      </c>
      <c r="N6101" s="39">
        <v>7580.93</v>
      </c>
      <c r="O6101" s="38">
        <v>-55</v>
      </c>
    </row>
    <row r="6102" spans="1:15" x14ac:dyDescent="0.25">
      <c r="A6102" s="35">
        <v>90</v>
      </c>
      <c r="B6102" s="36" t="s">
        <v>90</v>
      </c>
      <c r="C6102" s="36" t="s">
        <v>38</v>
      </c>
      <c r="D6102" s="35">
        <v>6</v>
      </c>
      <c r="E6102" s="36">
        <v>7</v>
      </c>
      <c r="F6102" s="37">
        <v>46143</v>
      </c>
      <c r="G6102" s="38">
        <v>49202.41</v>
      </c>
      <c r="H6102" s="38">
        <v>3423</v>
      </c>
      <c r="I6102" s="38">
        <v>855.01</v>
      </c>
      <c r="J6102" s="38">
        <v>19773.740000000002</v>
      </c>
      <c r="K6102" s="38">
        <v>9450.3799999999992</v>
      </c>
      <c r="L6102" s="38">
        <v>64.75</v>
      </c>
      <c r="M6102" s="39">
        <v>1024.68</v>
      </c>
      <c r="N6102" s="39">
        <v>83793.97</v>
      </c>
      <c r="O6102" s="38">
        <v>-100</v>
      </c>
    </row>
    <row r="6103" spans="1:15" x14ac:dyDescent="0.25">
      <c r="A6103" s="35">
        <v>27</v>
      </c>
      <c r="B6103" s="36" t="s">
        <v>42</v>
      </c>
      <c r="C6103" s="36" t="s">
        <v>15</v>
      </c>
      <c r="D6103" s="35">
        <v>6</v>
      </c>
      <c r="E6103" s="36">
        <v>6</v>
      </c>
      <c r="F6103" s="37">
        <v>46143</v>
      </c>
      <c r="G6103" s="38">
        <v>17629.68</v>
      </c>
      <c r="H6103" s="38">
        <v>480</v>
      </c>
      <c r="I6103" s="38">
        <v>325</v>
      </c>
      <c r="J6103" s="38">
        <v>6202.45</v>
      </c>
      <c r="K6103" s="38">
        <v>952.25</v>
      </c>
      <c r="L6103" s="38">
        <v>20</v>
      </c>
      <c r="M6103" s="39">
        <v>0</v>
      </c>
      <c r="N6103" s="39">
        <v>25609.38</v>
      </c>
      <c r="O6103" s="38">
        <v>-50</v>
      </c>
    </row>
    <row r="6104" spans="1:15" x14ac:dyDescent="0.25">
      <c r="A6104" s="35">
        <v>117</v>
      </c>
      <c r="B6104" s="36" t="s">
        <v>89</v>
      </c>
      <c r="C6104" s="36" t="s">
        <v>15</v>
      </c>
      <c r="D6104" s="35">
        <v>5</v>
      </c>
      <c r="E6104" s="36">
        <v>7</v>
      </c>
      <c r="F6104" s="37">
        <v>46143</v>
      </c>
      <c r="G6104" s="38">
        <v>4327</v>
      </c>
      <c r="H6104" s="38">
        <v>0</v>
      </c>
      <c r="I6104" s="38">
        <v>290</v>
      </c>
      <c r="J6104" s="38">
        <v>2260.15</v>
      </c>
      <c r="K6104" s="38">
        <v>1207.3499999999999</v>
      </c>
      <c r="L6104" s="38">
        <v>30</v>
      </c>
      <c r="M6104" s="39">
        <v>0</v>
      </c>
      <c r="N6104" s="39">
        <v>8114.5</v>
      </c>
      <c r="O6104" s="38">
        <v>-202.06</v>
      </c>
    </row>
    <row r="6105" spans="1:15" x14ac:dyDescent="0.25">
      <c r="A6105" s="35">
        <v>55</v>
      </c>
      <c r="B6105" s="36" t="s">
        <v>118</v>
      </c>
      <c r="C6105" s="36" t="s">
        <v>36</v>
      </c>
      <c r="D6105" s="35">
        <v>10</v>
      </c>
      <c r="E6105" s="36">
        <v>6</v>
      </c>
      <c r="F6105" s="37">
        <v>46143</v>
      </c>
      <c r="G6105" s="38">
        <v>37419.64</v>
      </c>
      <c r="H6105" s="38">
        <v>0</v>
      </c>
      <c r="I6105" s="38">
        <v>0</v>
      </c>
      <c r="J6105" s="38">
        <v>9746.52</v>
      </c>
      <c r="K6105" s="38">
        <v>6626.75</v>
      </c>
      <c r="L6105" s="38">
        <v>1471.05</v>
      </c>
      <c r="M6105" s="39">
        <v>312.63</v>
      </c>
      <c r="N6105" s="39">
        <v>55576.59</v>
      </c>
      <c r="O6105" s="38">
        <v>-159.87</v>
      </c>
    </row>
    <row r="6106" spans="1:15" x14ac:dyDescent="0.25">
      <c r="A6106" s="35">
        <v>35</v>
      </c>
      <c r="B6106" s="36" t="s">
        <v>61</v>
      </c>
      <c r="C6106" s="36" t="s">
        <v>15</v>
      </c>
      <c r="D6106" s="35">
        <v>9</v>
      </c>
      <c r="E6106" s="36">
        <v>6</v>
      </c>
      <c r="F6106" s="37">
        <v>46143</v>
      </c>
      <c r="G6106" s="38">
        <v>16694.62</v>
      </c>
      <c r="H6106" s="38">
        <v>460</v>
      </c>
      <c r="I6106" s="38">
        <v>0</v>
      </c>
      <c r="J6106" s="38">
        <v>6326.41</v>
      </c>
      <c r="K6106" s="38">
        <v>1874.21</v>
      </c>
      <c r="L6106" s="38">
        <v>107</v>
      </c>
      <c r="M6106" s="39">
        <v>0</v>
      </c>
      <c r="N6106" s="39">
        <v>25462.240000000002</v>
      </c>
      <c r="O6106" s="38">
        <v>0</v>
      </c>
    </row>
    <row r="6107" spans="1:15" x14ac:dyDescent="0.25">
      <c r="A6107" s="35">
        <v>99</v>
      </c>
      <c r="B6107" s="36" t="s">
        <v>85</v>
      </c>
      <c r="C6107" s="36" t="s">
        <v>15</v>
      </c>
      <c r="D6107" s="35">
        <v>8</v>
      </c>
      <c r="E6107" s="36">
        <v>6</v>
      </c>
      <c r="F6107" s="37">
        <v>46143</v>
      </c>
      <c r="G6107" s="38">
        <v>12485.59</v>
      </c>
      <c r="H6107" s="38">
        <v>0</v>
      </c>
      <c r="I6107" s="38">
        <v>790</v>
      </c>
      <c r="J6107" s="38">
        <v>5530.8</v>
      </c>
      <c r="K6107" s="38">
        <v>1751.8</v>
      </c>
      <c r="L6107" s="38">
        <v>214.96</v>
      </c>
      <c r="M6107" s="39">
        <v>0</v>
      </c>
      <c r="N6107" s="39">
        <v>20773.150000000001</v>
      </c>
      <c r="O6107" s="38">
        <v>-184.9</v>
      </c>
    </row>
    <row r="6108" spans="1:15" x14ac:dyDescent="0.25">
      <c r="A6108" s="35">
        <v>8</v>
      </c>
      <c r="B6108" s="36" t="s">
        <v>18</v>
      </c>
      <c r="C6108" s="36" t="s">
        <v>15</v>
      </c>
      <c r="D6108" s="35">
        <v>6</v>
      </c>
      <c r="E6108" s="36">
        <v>6</v>
      </c>
      <c r="F6108" s="37">
        <v>46143</v>
      </c>
      <c r="G6108" s="38">
        <v>12339.97</v>
      </c>
      <c r="H6108" s="38">
        <v>1490</v>
      </c>
      <c r="I6108" s="38">
        <v>577.5</v>
      </c>
      <c r="J6108" s="38">
        <v>8447.1200000000008</v>
      </c>
      <c r="K6108" s="38">
        <v>1253.96</v>
      </c>
      <c r="L6108" s="38">
        <v>46.97</v>
      </c>
      <c r="M6108" s="39">
        <v>0</v>
      </c>
      <c r="N6108" s="39">
        <v>24155.52</v>
      </c>
      <c r="O6108" s="38">
        <v>-33.799999999999997</v>
      </c>
    </row>
    <row r="6109" spans="1:15" x14ac:dyDescent="0.25">
      <c r="A6109" s="35">
        <v>146</v>
      </c>
      <c r="B6109" s="36" t="s">
        <v>119</v>
      </c>
      <c r="C6109" s="36" t="s">
        <v>15</v>
      </c>
      <c r="D6109" s="35">
        <v>8</v>
      </c>
      <c r="E6109" s="36">
        <v>6</v>
      </c>
      <c r="F6109" s="37">
        <v>46143</v>
      </c>
      <c r="G6109" s="38">
        <v>18486.5</v>
      </c>
      <c r="H6109" s="38">
        <v>0</v>
      </c>
      <c r="I6109" s="38">
        <v>0</v>
      </c>
      <c r="J6109" s="38">
        <v>7154.6</v>
      </c>
      <c r="K6109" s="38">
        <v>1257</v>
      </c>
      <c r="L6109" s="38">
        <v>0</v>
      </c>
      <c r="M6109" s="39">
        <v>0</v>
      </c>
      <c r="N6109" s="39">
        <v>26898.1</v>
      </c>
      <c r="O6109" s="38">
        <v>0</v>
      </c>
    </row>
    <row r="6110" spans="1:15" x14ac:dyDescent="0.25">
      <c r="A6110" s="35">
        <v>97</v>
      </c>
      <c r="B6110" s="36" t="s">
        <v>96</v>
      </c>
      <c r="C6110" s="36" t="s">
        <v>15</v>
      </c>
      <c r="D6110" s="35">
        <v>8</v>
      </c>
      <c r="E6110" s="36">
        <v>7</v>
      </c>
      <c r="F6110" s="37">
        <v>46143</v>
      </c>
      <c r="G6110" s="38">
        <v>13977.97</v>
      </c>
      <c r="H6110" s="38">
        <v>0</v>
      </c>
      <c r="I6110" s="38">
        <v>1145</v>
      </c>
      <c r="J6110" s="38">
        <v>7032.2</v>
      </c>
      <c r="K6110" s="38">
        <v>1868.15</v>
      </c>
      <c r="L6110" s="38">
        <v>4.99</v>
      </c>
      <c r="M6110" s="39">
        <v>323.91000000000003</v>
      </c>
      <c r="N6110" s="39">
        <v>24352.22</v>
      </c>
      <c r="O6110" s="38">
        <v>-210.94</v>
      </c>
    </row>
    <row r="6111" spans="1:15" x14ac:dyDescent="0.25">
      <c r="A6111" s="35">
        <v>41</v>
      </c>
      <c r="B6111" s="36" t="s">
        <v>50</v>
      </c>
      <c r="C6111" s="36" t="s">
        <v>38</v>
      </c>
      <c r="D6111" s="35">
        <v>5</v>
      </c>
      <c r="E6111" s="36">
        <v>6</v>
      </c>
      <c r="F6111" s="37">
        <v>46143</v>
      </c>
      <c r="G6111" s="38">
        <v>28134.14</v>
      </c>
      <c r="H6111" s="38">
        <v>6640</v>
      </c>
      <c r="I6111" s="38">
        <v>1625</v>
      </c>
      <c r="J6111" s="38">
        <v>9290.82</v>
      </c>
      <c r="K6111" s="38">
        <v>1629.43</v>
      </c>
      <c r="L6111" s="38">
        <v>1054.8699999999999</v>
      </c>
      <c r="M6111" s="39">
        <v>0</v>
      </c>
      <c r="N6111" s="39">
        <v>48374.26</v>
      </c>
      <c r="O6111" s="38">
        <v>0</v>
      </c>
    </row>
    <row r="6112" spans="1:15" x14ac:dyDescent="0.25">
      <c r="A6112" s="35">
        <v>119</v>
      </c>
      <c r="B6112" s="36" t="s">
        <v>131</v>
      </c>
      <c r="C6112" s="36" t="s">
        <v>15</v>
      </c>
      <c r="D6112" s="35">
        <v>7</v>
      </c>
      <c r="E6112" s="36">
        <v>7</v>
      </c>
      <c r="F6112" s="37">
        <v>46143</v>
      </c>
      <c r="G6112" s="38">
        <v>28446.77</v>
      </c>
      <c r="H6112" s="38">
        <v>6150</v>
      </c>
      <c r="I6112" s="38">
        <v>5500</v>
      </c>
      <c r="J6112" s="38">
        <v>8954.5</v>
      </c>
      <c r="K6112" s="38">
        <v>2603.4</v>
      </c>
      <c r="L6112" s="38">
        <v>37.5</v>
      </c>
      <c r="M6112" s="39">
        <v>0</v>
      </c>
      <c r="N6112" s="39">
        <v>51692.17</v>
      </c>
      <c r="O6112" s="38">
        <v>-233.19</v>
      </c>
    </row>
    <row r="6113" spans="1:15" x14ac:dyDescent="0.25">
      <c r="A6113" s="35">
        <v>78</v>
      </c>
      <c r="B6113" s="36" t="s">
        <v>151</v>
      </c>
      <c r="C6113" s="36" t="s">
        <v>15</v>
      </c>
      <c r="D6113" s="35">
        <v>7</v>
      </c>
      <c r="E6113" s="36">
        <v>6</v>
      </c>
      <c r="F6113" s="37">
        <v>46143</v>
      </c>
      <c r="G6113" s="38">
        <v>10939.56</v>
      </c>
      <c r="H6113" s="38">
        <v>0</v>
      </c>
      <c r="I6113" s="38">
        <v>0</v>
      </c>
      <c r="J6113" s="38">
        <v>3410.46</v>
      </c>
      <c r="K6113" s="38">
        <v>1224.1199999999999</v>
      </c>
      <c r="L6113" s="38">
        <v>101.4</v>
      </c>
      <c r="M6113" s="39">
        <v>216.65</v>
      </c>
      <c r="N6113" s="39">
        <v>15892.19</v>
      </c>
      <c r="O6113" s="38">
        <v>0</v>
      </c>
    </row>
    <row r="6114" spans="1:15" ht="30" x14ac:dyDescent="0.25">
      <c r="A6114" s="35">
        <v>82</v>
      </c>
      <c r="B6114" s="36" t="s">
        <v>87</v>
      </c>
      <c r="C6114" s="36" t="s">
        <v>59</v>
      </c>
      <c r="D6114" s="35">
        <v>7</v>
      </c>
      <c r="E6114" s="36">
        <v>0</v>
      </c>
      <c r="F6114" s="37">
        <v>46143</v>
      </c>
      <c r="G6114" s="38">
        <v>19746.259999999998</v>
      </c>
      <c r="H6114" s="38">
        <v>3550</v>
      </c>
      <c r="I6114" s="38">
        <v>0</v>
      </c>
      <c r="J6114" s="38">
        <v>8419.11</v>
      </c>
      <c r="K6114" s="38">
        <v>3025.4</v>
      </c>
      <c r="L6114" s="38">
        <v>0</v>
      </c>
      <c r="M6114" s="39">
        <v>0</v>
      </c>
      <c r="N6114" s="39">
        <v>34740.769999999997</v>
      </c>
      <c r="O6114" s="38">
        <v>0</v>
      </c>
    </row>
    <row r="6115" spans="1:15" x14ac:dyDescent="0.25">
      <c r="A6115" s="35">
        <v>174</v>
      </c>
      <c r="B6115" s="36" t="s">
        <v>190</v>
      </c>
      <c r="C6115" s="36" t="s">
        <v>15</v>
      </c>
      <c r="D6115" s="35">
        <v>8</v>
      </c>
      <c r="E6115" s="36">
        <v>7</v>
      </c>
      <c r="F6115" s="37">
        <v>46143</v>
      </c>
      <c r="G6115" s="38">
        <v>18795</v>
      </c>
      <c r="H6115" s="38">
        <v>0</v>
      </c>
      <c r="I6115" s="38">
        <v>30</v>
      </c>
      <c r="J6115" s="38">
        <v>10002.620000000001</v>
      </c>
      <c r="K6115" s="38">
        <v>4661.1000000000004</v>
      </c>
      <c r="L6115" s="38">
        <v>174</v>
      </c>
      <c r="M6115" s="39">
        <v>0</v>
      </c>
      <c r="N6115" s="39">
        <v>33662.720000000001</v>
      </c>
    </row>
    <row r="6116" spans="1:15" x14ac:dyDescent="0.25">
      <c r="A6116" s="35">
        <v>121</v>
      </c>
      <c r="B6116" s="36" t="s">
        <v>116</v>
      </c>
      <c r="C6116" s="36" t="s">
        <v>15</v>
      </c>
      <c r="D6116" s="35">
        <v>7</v>
      </c>
      <c r="E6116" s="36">
        <v>7</v>
      </c>
      <c r="F6116" s="37">
        <v>46143</v>
      </c>
      <c r="G6116" s="38">
        <v>10808.39</v>
      </c>
      <c r="H6116" s="38">
        <v>160</v>
      </c>
      <c r="I6116" s="38">
        <v>0</v>
      </c>
      <c r="J6116" s="38">
        <v>4052.22</v>
      </c>
      <c r="K6116" s="38">
        <v>1687.4</v>
      </c>
      <c r="L6116" s="38">
        <v>20</v>
      </c>
      <c r="M6116" s="39">
        <v>226.98</v>
      </c>
      <c r="N6116" s="39">
        <v>16954.990000000002</v>
      </c>
      <c r="O6116" s="38">
        <v>-18.32</v>
      </c>
    </row>
    <row r="6117" spans="1:15" x14ac:dyDescent="0.25">
      <c r="A6117" s="35">
        <v>138</v>
      </c>
      <c r="B6117" s="36" t="s">
        <v>159</v>
      </c>
      <c r="C6117" s="36" t="s">
        <v>105</v>
      </c>
      <c r="D6117" s="35">
        <v>7</v>
      </c>
      <c r="E6117" s="36">
        <v>7</v>
      </c>
      <c r="F6117" s="37">
        <v>46143</v>
      </c>
      <c r="G6117" s="38">
        <v>20924.2</v>
      </c>
      <c r="H6117" s="38">
        <v>405</v>
      </c>
      <c r="I6117" s="38">
        <v>0</v>
      </c>
      <c r="J6117" s="38">
        <v>12320.18</v>
      </c>
      <c r="K6117" s="38">
        <v>5622.64</v>
      </c>
      <c r="L6117" s="38">
        <v>291.69</v>
      </c>
      <c r="M6117" s="39">
        <v>0</v>
      </c>
      <c r="N6117" s="39">
        <v>39563.71</v>
      </c>
      <c r="O6117" s="38">
        <v>0</v>
      </c>
    </row>
    <row r="6118" spans="1:15" x14ac:dyDescent="0.25">
      <c r="A6118" s="35">
        <v>160</v>
      </c>
      <c r="B6118" s="36" t="s">
        <v>158</v>
      </c>
      <c r="C6118" s="36" t="s">
        <v>38</v>
      </c>
      <c r="D6118" s="35">
        <v>7</v>
      </c>
      <c r="E6118" s="36">
        <v>7</v>
      </c>
      <c r="F6118" s="37">
        <v>46143</v>
      </c>
      <c r="G6118" s="38">
        <v>29434.77</v>
      </c>
      <c r="H6118" s="38">
        <v>4600</v>
      </c>
      <c r="I6118" s="38">
        <v>0</v>
      </c>
      <c r="J6118" s="38">
        <v>7240.2</v>
      </c>
      <c r="K6118" s="38">
        <v>1843.6</v>
      </c>
      <c r="L6118" s="38">
        <v>95</v>
      </c>
      <c r="M6118" s="39">
        <v>0</v>
      </c>
      <c r="N6118" s="39">
        <v>43213.57</v>
      </c>
      <c r="O6118" s="38">
        <v>0</v>
      </c>
    </row>
    <row r="6119" spans="1:15" x14ac:dyDescent="0.25">
      <c r="A6119" s="35">
        <v>44</v>
      </c>
      <c r="B6119" s="36" t="s">
        <v>84</v>
      </c>
      <c r="C6119" s="36" t="s">
        <v>15</v>
      </c>
      <c r="D6119" s="35">
        <v>7</v>
      </c>
      <c r="E6119" s="36">
        <v>6</v>
      </c>
      <c r="F6119" s="37">
        <v>46143</v>
      </c>
      <c r="G6119" s="38">
        <v>40433.269999999997</v>
      </c>
      <c r="H6119" s="38">
        <v>0</v>
      </c>
      <c r="I6119" s="38">
        <v>0</v>
      </c>
      <c r="J6119" s="38">
        <v>14384.7</v>
      </c>
      <c r="K6119" s="38">
        <v>2334.25</v>
      </c>
      <c r="L6119" s="38">
        <v>2417</v>
      </c>
      <c r="M6119" s="39">
        <v>0</v>
      </c>
      <c r="N6119" s="39">
        <v>59569.22</v>
      </c>
      <c r="O6119" s="38">
        <v>-35</v>
      </c>
    </row>
    <row r="6120" spans="1:15" x14ac:dyDescent="0.25">
      <c r="A6120" s="35">
        <v>60</v>
      </c>
      <c r="B6120" s="36" t="s">
        <v>67</v>
      </c>
      <c r="C6120" s="36" t="s">
        <v>15</v>
      </c>
      <c r="D6120" s="35">
        <v>7</v>
      </c>
      <c r="E6120" s="36">
        <v>6</v>
      </c>
      <c r="F6120" s="37">
        <v>46143</v>
      </c>
      <c r="G6120" s="38">
        <v>32593.75</v>
      </c>
      <c r="H6120" s="38">
        <v>0</v>
      </c>
      <c r="I6120" s="38">
        <v>800</v>
      </c>
      <c r="J6120" s="38">
        <v>10440</v>
      </c>
      <c r="K6120" s="38">
        <v>2196.5</v>
      </c>
      <c r="L6120" s="38">
        <v>3076.93</v>
      </c>
      <c r="M6120" s="39">
        <v>0</v>
      </c>
      <c r="N6120" s="39">
        <v>49107.18</v>
      </c>
      <c r="O6120" s="38">
        <v>-295.79000000000002</v>
      </c>
    </row>
    <row r="6121" spans="1:15" x14ac:dyDescent="0.25">
      <c r="A6121" s="35">
        <v>17</v>
      </c>
      <c r="B6121" s="36" t="s">
        <v>28</v>
      </c>
      <c r="C6121" s="36" t="s">
        <v>15</v>
      </c>
      <c r="D6121" s="35">
        <v>7</v>
      </c>
      <c r="E6121" s="36">
        <v>6</v>
      </c>
      <c r="F6121" s="37">
        <v>46143</v>
      </c>
      <c r="G6121" s="38">
        <v>22430.62</v>
      </c>
      <c r="H6121" s="38">
        <v>250</v>
      </c>
      <c r="I6121" s="38">
        <v>1669</v>
      </c>
      <c r="J6121" s="38">
        <v>7513.15</v>
      </c>
      <c r="K6121" s="38">
        <v>2667.9</v>
      </c>
      <c r="L6121" s="38">
        <v>1537.93</v>
      </c>
      <c r="M6121" s="39">
        <v>0</v>
      </c>
      <c r="N6121" s="39">
        <v>36068.6</v>
      </c>
      <c r="O6121" s="38">
        <v>0</v>
      </c>
    </row>
    <row r="6122" spans="1:15" x14ac:dyDescent="0.25">
      <c r="A6122" s="35">
        <v>66</v>
      </c>
      <c r="B6122" s="36" t="s">
        <v>138</v>
      </c>
      <c r="C6122" s="36" t="s">
        <v>32</v>
      </c>
      <c r="D6122" s="35">
        <v>8</v>
      </c>
      <c r="E6122" s="36">
        <v>7</v>
      </c>
      <c r="F6122" s="37">
        <v>46143</v>
      </c>
      <c r="G6122" s="38">
        <v>103182.38</v>
      </c>
      <c r="H6122" s="38">
        <v>20</v>
      </c>
      <c r="I6122" s="38">
        <v>270</v>
      </c>
      <c r="J6122" s="38">
        <v>96768.99</v>
      </c>
      <c r="K6122" s="38">
        <v>34962.92</v>
      </c>
      <c r="L6122" s="38">
        <v>481.4</v>
      </c>
      <c r="M6122" s="39">
        <v>723</v>
      </c>
      <c r="N6122" s="39">
        <v>236408.69</v>
      </c>
      <c r="O6122" s="38">
        <v>-10</v>
      </c>
    </row>
    <row r="6123" spans="1:15" x14ac:dyDescent="0.25">
      <c r="A6123" s="35">
        <v>40</v>
      </c>
      <c r="B6123" s="36" t="s">
        <v>57</v>
      </c>
      <c r="C6123" s="36" t="s">
        <v>32</v>
      </c>
      <c r="D6123" s="35">
        <v>7</v>
      </c>
      <c r="E6123" s="36">
        <v>6</v>
      </c>
      <c r="F6123" s="37">
        <v>46143</v>
      </c>
      <c r="G6123" s="38">
        <v>43843.26</v>
      </c>
      <c r="H6123" s="38">
        <v>0</v>
      </c>
      <c r="I6123" s="38">
        <v>0</v>
      </c>
      <c r="J6123" s="38">
        <v>12352.06</v>
      </c>
      <c r="K6123" s="38">
        <v>3620.24</v>
      </c>
      <c r="L6123" s="38">
        <v>77.7</v>
      </c>
      <c r="M6123" s="39">
        <v>0</v>
      </c>
      <c r="N6123" s="39">
        <v>59893.26</v>
      </c>
      <c r="O6123" s="38">
        <v>-350.25</v>
      </c>
    </row>
    <row r="6124" spans="1:15" x14ac:dyDescent="0.25">
      <c r="A6124" s="35">
        <v>32</v>
      </c>
      <c r="B6124" s="36" t="s">
        <v>49</v>
      </c>
      <c r="C6124" s="36" t="s">
        <v>15</v>
      </c>
      <c r="D6124" s="35">
        <v>7</v>
      </c>
      <c r="E6124" s="36">
        <v>7</v>
      </c>
      <c r="F6124" s="37">
        <v>46143</v>
      </c>
      <c r="G6124" s="38">
        <v>16099.87</v>
      </c>
      <c r="H6124" s="38">
        <v>360</v>
      </c>
      <c r="I6124" s="38">
        <v>0</v>
      </c>
      <c r="J6124" s="38">
        <v>4793</v>
      </c>
      <c r="K6124" s="38">
        <v>1079.78</v>
      </c>
      <c r="L6124" s="38">
        <v>46.24</v>
      </c>
      <c r="M6124" s="39">
        <v>0</v>
      </c>
      <c r="N6124" s="39">
        <v>22378.89</v>
      </c>
      <c r="O6124" s="38">
        <v>-124.9</v>
      </c>
    </row>
    <row r="6125" spans="1:15" ht="30" x14ac:dyDescent="0.25">
      <c r="A6125" s="35">
        <v>95</v>
      </c>
      <c r="B6125" s="36" t="s">
        <v>98</v>
      </c>
      <c r="C6125" s="36" t="s">
        <v>59</v>
      </c>
      <c r="D6125" s="35">
        <v>7</v>
      </c>
      <c r="E6125" s="36">
        <v>7</v>
      </c>
      <c r="F6125" s="37">
        <v>46143</v>
      </c>
      <c r="G6125" s="38">
        <v>11948.99</v>
      </c>
      <c r="H6125" s="38">
        <v>1194</v>
      </c>
      <c r="I6125" s="38">
        <v>0</v>
      </c>
      <c r="J6125" s="38">
        <v>2528.8000000000002</v>
      </c>
      <c r="K6125" s="38">
        <v>1190.7</v>
      </c>
      <c r="L6125" s="38">
        <v>108</v>
      </c>
      <c r="M6125" s="39">
        <v>0</v>
      </c>
      <c r="N6125" s="39">
        <v>16970.490000000002</v>
      </c>
      <c r="O6125" s="38">
        <v>-146</v>
      </c>
    </row>
    <row r="6126" spans="1:15" x14ac:dyDescent="0.25">
      <c r="A6126" s="35">
        <v>94</v>
      </c>
      <c r="B6126" s="36" t="s">
        <v>124</v>
      </c>
      <c r="C6126" s="36" t="s">
        <v>38</v>
      </c>
      <c r="D6126" s="35">
        <v>7</v>
      </c>
      <c r="E6126" s="36">
        <v>7</v>
      </c>
      <c r="F6126" s="37">
        <v>46143</v>
      </c>
      <c r="G6126" s="38">
        <v>30179.43</v>
      </c>
      <c r="H6126" s="38">
        <v>0</v>
      </c>
      <c r="I6126" s="38">
        <v>1380</v>
      </c>
      <c r="J6126" s="38">
        <v>10923.27</v>
      </c>
      <c r="K6126" s="38">
        <v>2314.85</v>
      </c>
      <c r="L6126" s="38">
        <v>96.88</v>
      </c>
      <c r="M6126" s="39">
        <v>0</v>
      </c>
      <c r="N6126" s="39">
        <v>44894.43</v>
      </c>
      <c r="O6126" s="38">
        <v>-41.01</v>
      </c>
    </row>
    <row r="6127" spans="1:15" x14ac:dyDescent="0.25">
      <c r="A6127" s="35">
        <v>88</v>
      </c>
      <c r="B6127" s="36" t="s">
        <v>92</v>
      </c>
      <c r="C6127" s="36" t="s">
        <v>15</v>
      </c>
      <c r="D6127" s="35">
        <v>7</v>
      </c>
      <c r="E6127" s="36">
        <v>7</v>
      </c>
      <c r="F6127" s="37">
        <v>46143</v>
      </c>
      <c r="G6127" s="38">
        <v>19322.75</v>
      </c>
      <c r="H6127" s="38">
        <v>0</v>
      </c>
      <c r="I6127" s="38">
        <v>6075</v>
      </c>
      <c r="J6127" s="38">
        <v>6026.96</v>
      </c>
      <c r="K6127" s="38">
        <v>3024.03</v>
      </c>
      <c r="L6127" s="38">
        <v>593.72</v>
      </c>
      <c r="M6127" s="39">
        <v>396.31</v>
      </c>
      <c r="N6127" s="39">
        <v>35438.769999999997</v>
      </c>
      <c r="O6127" s="38">
        <v>-109.51</v>
      </c>
    </row>
    <row r="6128" spans="1:15" x14ac:dyDescent="0.25">
      <c r="A6128" s="35">
        <v>118</v>
      </c>
      <c r="B6128" s="36" t="s">
        <v>102</v>
      </c>
      <c r="C6128" s="36" t="s">
        <v>15</v>
      </c>
      <c r="D6128" s="35">
        <v>8</v>
      </c>
      <c r="E6128" s="36">
        <v>7</v>
      </c>
      <c r="F6128" s="37">
        <v>46143</v>
      </c>
      <c r="G6128" s="38">
        <v>15844.23</v>
      </c>
      <c r="H6128" s="38">
        <v>0</v>
      </c>
      <c r="I6128" s="38">
        <v>0</v>
      </c>
      <c r="J6128" s="38">
        <v>6323.79</v>
      </c>
      <c r="K6128" s="38">
        <v>2226.88</v>
      </c>
      <c r="L6128" s="38">
        <v>4.99</v>
      </c>
      <c r="M6128" s="39">
        <v>742.76</v>
      </c>
      <c r="N6128" s="39">
        <v>25142.65</v>
      </c>
      <c r="O6128" s="38">
        <v>-40</v>
      </c>
    </row>
    <row r="6129" spans="1:15" x14ac:dyDescent="0.25">
      <c r="A6129" s="35">
        <v>22</v>
      </c>
      <c r="B6129" s="36" t="s">
        <v>34</v>
      </c>
      <c r="C6129" s="36" t="s">
        <v>15</v>
      </c>
      <c r="D6129" s="35">
        <v>6</v>
      </c>
      <c r="E6129" s="36">
        <v>4.5</v>
      </c>
      <c r="F6129" s="37">
        <v>46143</v>
      </c>
      <c r="G6129" s="38">
        <v>8105.5</v>
      </c>
      <c r="H6129" s="38">
        <v>490</v>
      </c>
      <c r="I6129" s="38">
        <v>268.75</v>
      </c>
      <c r="J6129" s="38">
        <v>3327.24</v>
      </c>
      <c r="K6129" s="38">
        <v>471</v>
      </c>
      <c r="L6129" s="38">
        <v>20</v>
      </c>
      <c r="M6129" s="39">
        <v>0</v>
      </c>
      <c r="N6129" s="39">
        <v>12682.49</v>
      </c>
      <c r="O6129" s="38">
        <v>0</v>
      </c>
    </row>
    <row r="6130" spans="1:15" x14ac:dyDescent="0.25">
      <c r="A6130" s="35">
        <v>110</v>
      </c>
      <c r="B6130" s="36" t="s">
        <v>148</v>
      </c>
      <c r="C6130" s="36" t="s">
        <v>38</v>
      </c>
      <c r="D6130" s="35">
        <v>7</v>
      </c>
      <c r="E6130" s="36">
        <v>7</v>
      </c>
      <c r="F6130" s="37">
        <v>46143</v>
      </c>
      <c r="G6130" s="38">
        <v>26820.46</v>
      </c>
      <c r="H6130" s="38">
        <v>1519.5</v>
      </c>
      <c r="I6130" s="38">
        <v>130</v>
      </c>
      <c r="J6130" s="38">
        <v>14072.17</v>
      </c>
      <c r="K6130" s="38">
        <v>8932.31</v>
      </c>
      <c r="L6130" s="38">
        <v>75.599999999999994</v>
      </c>
      <c r="M6130" s="39">
        <v>1315.93</v>
      </c>
      <c r="N6130" s="39">
        <v>52865.97</v>
      </c>
      <c r="O6130" s="38">
        <v>-29.9</v>
      </c>
    </row>
    <row r="6131" spans="1:15" x14ac:dyDescent="0.25">
      <c r="A6131" s="35">
        <v>53</v>
      </c>
      <c r="B6131" s="36" t="s">
        <v>66</v>
      </c>
      <c r="C6131" s="36" t="s">
        <v>36</v>
      </c>
      <c r="D6131" s="35">
        <v>6</v>
      </c>
      <c r="E6131" s="36">
        <v>6</v>
      </c>
      <c r="F6131" s="37">
        <v>46143</v>
      </c>
      <c r="G6131" s="38">
        <v>18215.8</v>
      </c>
      <c r="H6131" s="38">
        <v>0</v>
      </c>
      <c r="I6131" s="38">
        <v>0</v>
      </c>
      <c r="J6131" s="38">
        <v>8471.32</v>
      </c>
      <c r="K6131" s="38">
        <v>3061.88</v>
      </c>
      <c r="L6131" s="38">
        <v>140</v>
      </c>
      <c r="M6131" s="39">
        <v>0</v>
      </c>
      <c r="N6131" s="39">
        <v>29889</v>
      </c>
      <c r="O6131" s="38">
        <v>-100</v>
      </c>
    </row>
    <row r="6132" spans="1:15" x14ac:dyDescent="0.25">
      <c r="A6132" s="35">
        <v>150</v>
      </c>
      <c r="B6132" s="36" t="s">
        <v>153</v>
      </c>
      <c r="C6132" s="36" t="s">
        <v>15</v>
      </c>
      <c r="D6132" s="35">
        <v>8</v>
      </c>
      <c r="E6132" s="36">
        <v>7</v>
      </c>
      <c r="F6132" s="37">
        <v>46143</v>
      </c>
      <c r="G6132" s="38">
        <v>21139</v>
      </c>
      <c r="H6132" s="38">
        <v>0</v>
      </c>
      <c r="I6132" s="38">
        <v>560</v>
      </c>
      <c r="J6132" s="38">
        <v>11521.02</v>
      </c>
      <c r="K6132" s="38">
        <v>7577.07</v>
      </c>
      <c r="L6132" s="38">
        <v>65</v>
      </c>
      <c r="M6132" s="39">
        <v>0</v>
      </c>
      <c r="N6132" s="39">
        <v>40862.089999999997</v>
      </c>
      <c r="O6132" s="38">
        <v>0</v>
      </c>
    </row>
    <row r="6133" spans="1:15" x14ac:dyDescent="0.25">
      <c r="A6133" s="35">
        <v>901</v>
      </c>
      <c r="B6133" s="36" t="s">
        <v>141</v>
      </c>
      <c r="C6133" s="36" t="s">
        <v>36</v>
      </c>
      <c r="D6133" s="35">
        <v>10</v>
      </c>
      <c r="E6133" s="36">
        <v>0</v>
      </c>
      <c r="F6133" s="37">
        <v>46143</v>
      </c>
      <c r="G6133" s="38">
        <v>34377.22</v>
      </c>
      <c r="H6133" s="38">
        <v>1750</v>
      </c>
      <c r="I6133" s="38">
        <v>0</v>
      </c>
      <c r="J6133" s="38">
        <v>14596.82</v>
      </c>
      <c r="K6133" s="38">
        <v>5797</v>
      </c>
      <c r="L6133" s="38">
        <v>18</v>
      </c>
      <c r="M6133" s="39">
        <v>1456.6</v>
      </c>
      <c r="N6133" s="39">
        <v>57995.64</v>
      </c>
      <c r="O6133" s="38">
        <v>-134.34</v>
      </c>
    </row>
    <row r="6134" spans="1:15" x14ac:dyDescent="0.25">
      <c r="A6134" s="35">
        <v>21</v>
      </c>
      <c r="B6134" s="36" t="s">
        <v>33</v>
      </c>
      <c r="C6134" s="36" t="s">
        <v>15</v>
      </c>
      <c r="D6134" s="35">
        <v>6</v>
      </c>
      <c r="E6134" s="36">
        <v>6</v>
      </c>
      <c r="F6134" s="37">
        <v>46143</v>
      </c>
      <c r="G6134" s="38">
        <v>27141.67</v>
      </c>
      <c r="H6134" s="38">
        <v>3120</v>
      </c>
      <c r="I6134" s="38">
        <v>1530</v>
      </c>
      <c r="J6134" s="38">
        <v>12216.71</v>
      </c>
      <c r="K6134" s="38">
        <v>1863.57</v>
      </c>
      <c r="L6134" s="38">
        <v>952.39</v>
      </c>
      <c r="M6134" s="39">
        <v>0</v>
      </c>
      <c r="N6134" s="39">
        <v>46824.34</v>
      </c>
      <c r="O6134" s="38">
        <v>-320.07</v>
      </c>
    </row>
    <row r="6135" spans="1:15" x14ac:dyDescent="0.25">
      <c r="A6135" s="35">
        <v>79</v>
      </c>
      <c r="B6135" s="36" t="s">
        <v>123</v>
      </c>
      <c r="C6135" s="36" t="s">
        <v>38</v>
      </c>
      <c r="D6135" s="35">
        <v>7</v>
      </c>
      <c r="E6135" s="36">
        <v>7</v>
      </c>
      <c r="F6135" s="37">
        <v>46143</v>
      </c>
      <c r="G6135" s="38">
        <v>32051.73</v>
      </c>
      <c r="H6135" s="38">
        <v>2285</v>
      </c>
      <c r="I6135" s="38">
        <v>2722</v>
      </c>
      <c r="J6135" s="38">
        <v>11640.21</v>
      </c>
      <c r="K6135" s="38">
        <v>8592.77</v>
      </c>
      <c r="L6135" s="38">
        <v>177.63</v>
      </c>
      <c r="M6135" s="39">
        <v>1562.33</v>
      </c>
      <c r="N6135" s="39">
        <v>59031.67</v>
      </c>
      <c r="O6135" s="38">
        <v>-55</v>
      </c>
    </row>
    <row r="6136" spans="1:15" x14ac:dyDescent="0.25">
      <c r="A6136" s="35">
        <v>61</v>
      </c>
      <c r="B6136" s="36" t="s">
        <v>78</v>
      </c>
      <c r="C6136" s="36" t="s">
        <v>15</v>
      </c>
      <c r="D6136" s="35">
        <v>8</v>
      </c>
      <c r="E6136" s="36" t="s">
        <v>79</v>
      </c>
      <c r="F6136" s="37">
        <v>46143</v>
      </c>
      <c r="G6136" s="38">
        <v>22804.02</v>
      </c>
      <c r="H6136" s="38">
        <v>0</v>
      </c>
      <c r="I6136" s="38">
        <v>0</v>
      </c>
      <c r="J6136" s="38">
        <v>17639.82</v>
      </c>
      <c r="K6136" s="38">
        <v>945</v>
      </c>
      <c r="L6136" s="38">
        <v>0</v>
      </c>
      <c r="M6136" s="39">
        <v>208.14</v>
      </c>
      <c r="N6136" s="39">
        <v>41596.980000000003</v>
      </c>
      <c r="O6136" s="38">
        <v>-150</v>
      </c>
    </row>
    <row r="6137" spans="1:15" x14ac:dyDescent="0.25">
      <c r="A6137" s="35">
        <v>72</v>
      </c>
      <c r="B6137" s="36" t="s">
        <v>71</v>
      </c>
      <c r="C6137" s="36" t="s">
        <v>32</v>
      </c>
      <c r="D6137" s="35">
        <v>8</v>
      </c>
      <c r="E6137" s="36">
        <v>6</v>
      </c>
      <c r="F6137" s="37">
        <v>46143</v>
      </c>
      <c r="G6137" s="38">
        <v>20403.5</v>
      </c>
      <c r="H6137" s="38">
        <v>0</v>
      </c>
      <c r="I6137" s="38">
        <v>891</v>
      </c>
      <c r="J6137" s="38">
        <v>5826.1</v>
      </c>
      <c r="K6137" s="38">
        <v>1640.6</v>
      </c>
      <c r="L6137" s="38">
        <v>120</v>
      </c>
      <c r="M6137" s="39">
        <v>0</v>
      </c>
      <c r="N6137" s="39">
        <v>28881.200000000001</v>
      </c>
      <c r="O6137" s="38">
        <v>-70</v>
      </c>
    </row>
    <row r="6138" spans="1:15" x14ac:dyDescent="0.25">
      <c r="A6138" s="35">
        <v>70</v>
      </c>
      <c r="B6138" s="36" t="s">
        <v>69</v>
      </c>
      <c r="C6138" s="36" t="s">
        <v>15</v>
      </c>
      <c r="D6138" s="35">
        <v>8</v>
      </c>
      <c r="E6138" s="36">
        <v>6</v>
      </c>
      <c r="F6138" s="37">
        <v>46143</v>
      </c>
      <c r="G6138" s="38">
        <v>7733</v>
      </c>
      <c r="H6138" s="38">
        <v>0</v>
      </c>
      <c r="I6138" s="38">
        <v>0</v>
      </c>
      <c r="J6138" s="38">
        <v>1886.25</v>
      </c>
      <c r="K6138" s="38">
        <v>794.97</v>
      </c>
      <c r="L6138" s="38">
        <v>0</v>
      </c>
      <c r="M6138" s="39">
        <v>0</v>
      </c>
      <c r="N6138" s="39">
        <v>10414.219999999999</v>
      </c>
      <c r="O6138" s="38">
        <v>0</v>
      </c>
    </row>
    <row r="6139" spans="1:15" x14ac:dyDescent="0.25">
      <c r="A6139" s="35">
        <v>73</v>
      </c>
      <c r="B6139" s="36" t="s">
        <v>112</v>
      </c>
      <c r="C6139" s="36" t="s">
        <v>38</v>
      </c>
      <c r="D6139" s="35">
        <v>7</v>
      </c>
      <c r="E6139" s="36">
        <v>7</v>
      </c>
      <c r="F6139" s="37">
        <v>46143</v>
      </c>
      <c r="G6139" s="38">
        <v>41729.11</v>
      </c>
      <c r="H6139" s="38">
        <v>0</v>
      </c>
      <c r="I6139" s="38">
        <v>25</v>
      </c>
      <c r="J6139" s="38">
        <v>13070.37</v>
      </c>
      <c r="K6139" s="38">
        <v>3642.57</v>
      </c>
      <c r="L6139" s="38">
        <v>182.93</v>
      </c>
      <c r="M6139" s="39">
        <v>903.57</v>
      </c>
      <c r="N6139" s="39">
        <v>59553.55</v>
      </c>
      <c r="O6139" s="38">
        <v>0</v>
      </c>
    </row>
    <row r="6140" spans="1:15" x14ac:dyDescent="0.25">
      <c r="A6140" s="35">
        <v>7</v>
      </c>
      <c r="B6140" s="36" t="s">
        <v>17</v>
      </c>
      <c r="C6140" s="36" t="s">
        <v>15</v>
      </c>
      <c r="D6140" s="35">
        <v>6</v>
      </c>
      <c r="E6140" s="36">
        <v>6</v>
      </c>
      <c r="F6140" s="37">
        <v>46143</v>
      </c>
      <c r="G6140" s="38">
        <v>12919.96</v>
      </c>
      <c r="H6140" s="38">
        <v>0</v>
      </c>
      <c r="I6140" s="38">
        <v>0</v>
      </c>
      <c r="J6140" s="38">
        <v>2943.5</v>
      </c>
      <c r="K6140" s="38">
        <v>905</v>
      </c>
      <c r="L6140" s="38">
        <v>1130.51</v>
      </c>
      <c r="M6140" s="39">
        <v>0</v>
      </c>
      <c r="N6140" s="39">
        <v>17898.97</v>
      </c>
      <c r="O6140" s="38">
        <v>-60</v>
      </c>
    </row>
    <row r="6141" spans="1:15" x14ac:dyDescent="0.25">
      <c r="A6141" s="35">
        <v>133</v>
      </c>
      <c r="B6141" s="36" t="s">
        <v>135</v>
      </c>
      <c r="C6141" s="36" t="s">
        <v>32</v>
      </c>
      <c r="D6141" s="35">
        <v>7</v>
      </c>
      <c r="E6141" s="36">
        <v>7</v>
      </c>
      <c r="F6141" s="37">
        <v>46143</v>
      </c>
      <c r="G6141" s="38">
        <v>43244.92</v>
      </c>
      <c r="H6141" s="38">
        <v>0</v>
      </c>
      <c r="I6141" s="38">
        <v>4681</v>
      </c>
      <c r="J6141" s="38">
        <v>11371.36</v>
      </c>
      <c r="K6141" s="38">
        <v>4825.53</v>
      </c>
      <c r="L6141" s="38">
        <v>2816.04</v>
      </c>
      <c r="M6141" s="39">
        <v>0</v>
      </c>
      <c r="N6141" s="39">
        <v>66938.850000000006</v>
      </c>
      <c r="O6141" s="38">
        <v>-100</v>
      </c>
    </row>
    <row r="6142" spans="1:15" x14ac:dyDescent="0.25">
      <c r="A6142" s="35">
        <v>128</v>
      </c>
      <c r="B6142" s="36" t="s">
        <v>111</v>
      </c>
      <c r="C6142" s="36" t="s">
        <v>15</v>
      </c>
      <c r="D6142" s="35">
        <v>7</v>
      </c>
      <c r="E6142" s="36">
        <v>6</v>
      </c>
      <c r="F6142" s="37">
        <v>46143</v>
      </c>
      <c r="G6142" s="38">
        <v>12571.04</v>
      </c>
      <c r="H6142" s="38">
        <v>0</v>
      </c>
      <c r="I6142" s="38">
        <v>150</v>
      </c>
      <c r="J6142" s="38">
        <v>3519.25</v>
      </c>
      <c r="K6142" s="38">
        <v>1387.28</v>
      </c>
      <c r="L6142" s="38">
        <v>72.959999999999994</v>
      </c>
      <c r="M6142" s="39">
        <v>0</v>
      </c>
      <c r="N6142" s="39">
        <v>17700.53</v>
      </c>
      <c r="O6142" s="38">
        <v>-295.18</v>
      </c>
    </row>
    <row r="6143" spans="1:15" x14ac:dyDescent="0.25">
      <c r="A6143" s="35">
        <v>63</v>
      </c>
      <c r="B6143" s="36" t="s">
        <v>56</v>
      </c>
      <c r="C6143" s="36" t="s">
        <v>15</v>
      </c>
      <c r="D6143" s="35">
        <v>8</v>
      </c>
      <c r="E6143" s="36">
        <v>6</v>
      </c>
      <c r="F6143" s="37">
        <v>46143</v>
      </c>
      <c r="G6143" s="38">
        <v>38480.01</v>
      </c>
      <c r="H6143" s="38">
        <v>0</v>
      </c>
      <c r="I6143" s="38">
        <v>425</v>
      </c>
      <c r="J6143" s="38">
        <v>12018.89</v>
      </c>
      <c r="K6143" s="38">
        <v>3296.07</v>
      </c>
      <c r="L6143" s="38">
        <v>3874.69</v>
      </c>
      <c r="M6143" s="39">
        <v>0</v>
      </c>
      <c r="N6143" s="39">
        <v>58094.66</v>
      </c>
      <c r="O6143" s="38">
        <v>-72.290000000000006</v>
      </c>
    </row>
    <row r="6144" spans="1:15" x14ac:dyDescent="0.25">
      <c r="A6144" s="35">
        <v>131</v>
      </c>
      <c r="B6144" s="36" t="s">
        <v>108</v>
      </c>
      <c r="C6144" s="36" t="s">
        <v>15</v>
      </c>
      <c r="D6144" s="35">
        <v>7</v>
      </c>
      <c r="E6144" s="36">
        <v>7</v>
      </c>
      <c r="F6144" s="37">
        <v>46143</v>
      </c>
      <c r="G6144" s="38">
        <v>7152.23</v>
      </c>
      <c r="H6144" s="38">
        <v>1485</v>
      </c>
      <c r="I6144" s="38">
        <v>0</v>
      </c>
      <c r="J6144" s="38">
        <v>4369.6899999999996</v>
      </c>
      <c r="K6144" s="38">
        <v>1109.92</v>
      </c>
      <c r="L6144" s="38">
        <v>78.33</v>
      </c>
      <c r="M6144" s="39">
        <v>199.34</v>
      </c>
      <c r="N6144" s="39">
        <v>14394.51</v>
      </c>
      <c r="O6144" s="38">
        <v>-186.54</v>
      </c>
    </row>
    <row r="6145" spans="1:15" x14ac:dyDescent="0.25">
      <c r="A6145" s="35">
        <v>62</v>
      </c>
      <c r="B6145" s="36" t="s">
        <v>63</v>
      </c>
      <c r="C6145" s="36" t="s">
        <v>15</v>
      </c>
      <c r="D6145" s="35">
        <v>9</v>
      </c>
      <c r="E6145" s="36">
        <v>6</v>
      </c>
      <c r="F6145" s="37">
        <v>46143</v>
      </c>
      <c r="G6145" s="38">
        <v>9370.85</v>
      </c>
      <c r="H6145" s="38">
        <v>0</v>
      </c>
      <c r="I6145" s="38">
        <v>100</v>
      </c>
      <c r="J6145" s="38">
        <v>4004.62</v>
      </c>
      <c r="K6145" s="38">
        <v>835.88</v>
      </c>
      <c r="L6145" s="38">
        <v>155.22</v>
      </c>
      <c r="M6145" s="39">
        <v>0</v>
      </c>
      <c r="N6145" s="39">
        <v>14466.57</v>
      </c>
      <c r="O6145" s="38">
        <v>0</v>
      </c>
    </row>
    <row r="6146" spans="1:15" x14ac:dyDescent="0.25">
      <c r="A6146" s="35">
        <v>143</v>
      </c>
      <c r="B6146" s="36" t="s">
        <v>132</v>
      </c>
      <c r="C6146" s="36" t="s">
        <v>32</v>
      </c>
      <c r="D6146" s="35">
        <v>8</v>
      </c>
      <c r="E6146" s="36">
        <v>7</v>
      </c>
      <c r="F6146" s="37">
        <v>46143</v>
      </c>
      <c r="G6146" s="38">
        <v>54802.18</v>
      </c>
      <c r="H6146" s="38">
        <v>0</v>
      </c>
      <c r="I6146" s="38">
        <v>180</v>
      </c>
      <c r="J6146" s="38">
        <v>18894.45</v>
      </c>
      <c r="K6146" s="38">
        <v>5785.87</v>
      </c>
      <c r="L6146" s="38">
        <v>385.98</v>
      </c>
      <c r="M6146" s="39">
        <v>20.62</v>
      </c>
      <c r="N6146" s="39">
        <v>80069.100000000006</v>
      </c>
      <c r="O6146" s="38">
        <v>-303.74</v>
      </c>
    </row>
    <row r="6147" spans="1:15" x14ac:dyDescent="0.25">
      <c r="A6147" s="35">
        <v>113</v>
      </c>
      <c r="B6147" s="36" t="s">
        <v>109</v>
      </c>
      <c r="C6147" s="36" t="s">
        <v>32</v>
      </c>
      <c r="D6147" s="35">
        <v>6</v>
      </c>
      <c r="E6147" s="36">
        <v>7</v>
      </c>
      <c r="F6147" s="37">
        <v>46143</v>
      </c>
      <c r="G6147" s="38">
        <v>37913.06</v>
      </c>
      <c r="H6147" s="38">
        <v>0</v>
      </c>
      <c r="I6147" s="38">
        <v>180</v>
      </c>
      <c r="J6147" s="38">
        <v>12243.25</v>
      </c>
      <c r="K6147" s="38">
        <v>5209.67</v>
      </c>
      <c r="L6147" s="38">
        <v>216</v>
      </c>
      <c r="M6147" s="39">
        <v>536.79999999999995</v>
      </c>
      <c r="N6147" s="39">
        <v>56298.78</v>
      </c>
      <c r="O6147" s="38">
        <v>-430</v>
      </c>
    </row>
    <row r="6148" spans="1:15" ht="30" x14ac:dyDescent="0.25">
      <c r="A6148" s="35">
        <v>159</v>
      </c>
      <c r="B6148" s="36" t="s">
        <v>152</v>
      </c>
      <c r="C6148" s="36" t="s">
        <v>59</v>
      </c>
      <c r="D6148" s="35">
        <v>7</v>
      </c>
      <c r="E6148" s="36">
        <v>7</v>
      </c>
      <c r="F6148" s="37">
        <v>46143</v>
      </c>
      <c r="G6148" s="38">
        <v>35301.980000000003</v>
      </c>
      <c r="H6148" s="38">
        <v>0</v>
      </c>
      <c r="I6148" s="38">
        <v>0</v>
      </c>
      <c r="J6148" s="38">
        <v>18243.66</v>
      </c>
      <c r="K6148" s="38">
        <v>5974.7</v>
      </c>
      <c r="L6148" s="38">
        <v>103</v>
      </c>
      <c r="M6148" s="39">
        <v>1836.83</v>
      </c>
      <c r="N6148" s="39">
        <v>61460.17</v>
      </c>
      <c r="O6148" s="38">
        <v>0</v>
      </c>
    </row>
    <row r="6149" spans="1:15" x14ac:dyDescent="0.25">
      <c r="A6149" s="35">
        <v>100</v>
      </c>
      <c r="B6149" s="36" t="s">
        <v>103</v>
      </c>
      <c r="C6149" s="36" t="s">
        <v>15</v>
      </c>
      <c r="D6149" s="35">
        <v>8</v>
      </c>
      <c r="E6149" s="36">
        <v>6</v>
      </c>
      <c r="F6149" s="37">
        <v>46143</v>
      </c>
      <c r="G6149" s="38">
        <v>15407.39</v>
      </c>
      <c r="H6149" s="38">
        <v>0</v>
      </c>
      <c r="I6149" s="38">
        <v>0</v>
      </c>
      <c r="J6149" s="38">
        <v>8051.23</v>
      </c>
      <c r="K6149" s="38">
        <v>4403.08</v>
      </c>
      <c r="L6149" s="38">
        <v>0</v>
      </c>
      <c r="M6149" s="39">
        <v>0</v>
      </c>
      <c r="N6149" s="39">
        <v>27861.7</v>
      </c>
      <c r="O6149" s="38">
        <v>0</v>
      </c>
    </row>
    <row r="6150" spans="1:15" x14ac:dyDescent="0.25">
      <c r="A6150" s="35">
        <v>20</v>
      </c>
      <c r="B6150" s="36" t="s">
        <v>30</v>
      </c>
      <c r="C6150" s="36" t="s">
        <v>15</v>
      </c>
      <c r="D6150" s="35">
        <v>6</v>
      </c>
      <c r="E6150" s="36">
        <v>4.5</v>
      </c>
      <c r="F6150" s="37">
        <v>46143</v>
      </c>
      <c r="G6150" s="38">
        <v>5552.5</v>
      </c>
      <c r="H6150" s="38">
        <v>1430</v>
      </c>
      <c r="I6150" s="38">
        <v>100</v>
      </c>
      <c r="J6150" s="38">
        <v>3308</v>
      </c>
      <c r="K6150" s="38">
        <v>827</v>
      </c>
      <c r="L6150" s="38">
        <v>596.23</v>
      </c>
      <c r="M6150" s="39">
        <v>0</v>
      </c>
      <c r="N6150" s="39">
        <v>11813.73</v>
      </c>
      <c r="O6150" s="38">
        <v>0</v>
      </c>
    </row>
    <row r="6151" spans="1:15" x14ac:dyDescent="0.25">
      <c r="A6151" s="35">
        <v>108</v>
      </c>
      <c r="B6151" s="36" t="s">
        <v>97</v>
      </c>
      <c r="C6151" s="36" t="s">
        <v>15</v>
      </c>
      <c r="D6151" s="35">
        <v>9</v>
      </c>
      <c r="E6151" s="36">
        <v>4.5</v>
      </c>
      <c r="F6151" s="37">
        <v>46143</v>
      </c>
      <c r="G6151" s="38">
        <v>8174.67</v>
      </c>
      <c r="H6151" s="38">
        <v>3005</v>
      </c>
      <c r="I6151" s="38">
        <v>223.75</v>
      </c>
      <c r="J6151" s="38">
        <v>5871.5</v>
      </c>
      <c r="K6151" s="38">
        <v>1698.5</v>
      </c>
      <c r="L6151" s="38">
        <v>0</v>
      </c>
      <c r="M6151" s="39">
        <v>115.2</v>
      </c>
      <c r="N6151" s="39">
        <v>19088.62</v>
      </c>
      <c r="O6151" s="38">
        <v>0</v>
      </c>
    </row>
    <row r="6152" spans="1:15" x14ac:dyDescent="0.25">
      <c r="A6152" s="35">
        <v>141</v>
      </c>
      <c r="B6152" s="36" t="s">
        <v>145</v>
      </c>
      <c r="C6152" s="36" t="s">
        <v>32</v>
      </c>
      <c r="D6152" s="35">
        <v>9</v>
      </c>
      <c r="E6152" s="36">
        <v>6</v>
      </c>
      <c r="F6152" s="37">
        <v>46143</v>
      </c>
      <c r="G6152" s="38">
        <v>23629.48</v>
      </c>
      <c r="H6152" s="38">
        <v>0</v>
      </c>
      <c r="I6152" s="38">
        <v>120</v>
      </c>
      <c r="J6152" s="38">
        <v>6924.79</v>
      </c>
      <c r="K6152" s="38">
        <v>1345.88</v>
      </c>
      <c r="L6152" s="38">
        <v>0</v>
      </c>
      <c r="M6152" s="39">
        <v>0</v>
      </c>
      <c r="N6152" s="39">
        <v>32020.15</v>
      </c>
      <c r="O6152" s="38">
        <v>-167.39</v>
      </c>
    </row>
    <row r="6153" spans="1:15" ht="30" x14ac:dyDescent="0.25">
      <c r="A6153" s="35">
        <v>109</v>
      </c>
      <c r="B6153" s="36" t="s">
        <v>99</v>
      </c>
      <c r="C6153" s="36" t="s">
        <v>20</v>
      </c>
      <c r="D6153" s="35">
        <v>7</v>
      </c>
      <c r="E6153" s="36">
        <v>6</v>
      </c>
      <c r="F6153" s="37">
        <v>46143</v>
      </c>
      <c r="G6153" s="38">
        <v>35854.5</v>
      </c>
      <c r="H6153" s="38">
        <v>10250</v>
      </c>
      <c r="I6153" s="38">
        <v>740</v>
      </c>
      <c r="J6153" s="38">
        <v>10644.3</v>
      </c>
      <c r="K6153" s="38">
        <v>2133.3000000000002</v>
      </c>
      <c r="L6153" s="38">
        <v>7</v>
      </c>
      <c r="M6153" s="39">
        <v>0</v>
      </c>
      <c r="N6153" s="39">
        <v>59629.1</v>
      </c>
      <c r="O6153" s="38">
        <v>-40</v>
      </c>
    </row>
    <row r="6154" spans="1:15" ht="30" x14ac:dyDescent="0.25">
      <c r="A6154" s="35">
        <v>9</v>
      </c>
      <c r="B6154" s="36" t="s">
        <v>19</v>
      </c>
      <c r="C6154" s="36" t="s">
        <v>20</v>
      </c>
      <c r="D6154" s="35">
        <v>5</v>
      </c>
      <c r="E6154" s="36">
        <v>6</v>
      </c>
      <c r="F6154" s="37">
        <v>46143</v>
      </c>
      <c r="G6154" s="38">
        <v>19783.29</v>
      </c>
      <c r="H6154" s="38">
        <v>4600</v>
      </c>
      <c r="I6154" s="38">
        <v>0</v>
      </c>
      <c r="J6154" s="38">
        <v>8438.2099999999991</v>
      </c>
      <c r="K6154" s="38">
        <v>1327.1</v>
      </c>
      <c r="L6154" s="38">
        <v>27.3</v>
      </c>
      <c r="M6154" s="39">
        <v>0</v>
      </c>
      <c r="N6154" s="39">
        <v>34175.9</v>
      </c>
      <c r="O6154" s="38">
        <v>0</v>
      </c>
    </row>
    <row r="6155" spans="1:15" x14ac:dyDescent="0.25">
      <c r="A6155" s="35">
        <v>6</v>
      </c>
      <c r="B6155" s="36" t="s">
        <v>16</v>
      </c>
      <c r="C6155" s="36" t="s">
        <v>15</v>
      </c>
      <c r="D6155" s="35">
        <v>6</v>
      </c>
      <c r="E6155" s="36">
        <v>6</v>
      </c>
      <c r="F6155" s="37">
        <v>46143</v>
      </c>
      <c r="G6155" s="38">
        <v>7851.65</v>
      </c>
      <c r="H6155" s="38">
        <v>45</v>
      </c>
      <c r="I6155" s="38">
        <v>1240</v>
      </c>
      <c r="J6155" s="38">
        <v>2265</v>
      </c>
      <c r="K6155" s="38">
        <v>512.02</v>
      </c>
      <c r="L6155" s="38">
        <v>4.99</v>
      </c>
      <c r="M6155" s="39">
        <v>0</v>
      </c>
      <c r="N6155" s="39">
        <v>11918.66</v>
      </c>
      <c r="O6155" s="38">
        <v>0.62</v>
      </c>
    </row>
    <row r="6156" spans="1:15" x14ac:dyDescent="0.25">
      <c r="A6156" s="35">
        <v>126</v>
      </c>
      <c r="B6156" s="36" t="s">
        <v>106</v>
      </c>
      <c r="C6156" s="36" t="s">
        <v>15</v>
      </c>
      <c r="D6156" s="35">
        <v>8</v>
      </c>
      <c r="E6156" s="36">
        <v>6</v>
      </c>
      <c r="F6156" s="37">
        <v>46143</v>
      </c>
      <c r="G6156" s="38">
        <v>16662.939999999999</v>
      </c>
      <c r="H6156" s="38">
        <v>0</v>
      </c>
      <c r="I6156" s="38">
        <v>145</v>
      </c>
      <c r="J6156" s="38">
        <v>6007.25</v>
      </c>
      <c r="K6156" s="38">
        <v>2049.98</v>
      </c>
      <c r="L6156" s="38">
        <v>66.98</v>
      </c>
      <c r="M6156" s="39">
        <v>0</v>
      </c>
      <c r="N6156" s="39">
        <v>24932.15</v>
      </c>
      <c r="O6156" s="38">
        <v>-155</v>
      </c>
    </row>
    <row r="6157" spans="1:15" ht="30" x14ac:dyDescent="0.25">
      <c r="A6157" s="35">
        <v>31</v>
      </c>
      <c r="B6157" s="36" t="s">
        <v>45</v>
      </c>
      <c r="C6157" s="36" t="s">
        <v>20</v>
      </c>
      <c r="D6157" s="35">
        <v>7</v>
      </c>
      <c r="E6157" s="36">
        <v>6</v>
      </c>
      <c r="F6157" s="37">
        <v>46143</v>
      </c>
      <c r="G6157" s="38">
        <v>33549</v>
      </c>
      <c r="H6157" s="38">
        <v>11890</v>
      </c>
      <c r="I6157" s="38">
        <v>0</v>
      </c>
      <c r="J6157" s="38">
        <v>18418.96</v>
      </c>
      <c r="K6157" s="38">
        <v>5402.06</v>
      </c>
      <c r="L6157" s="38">
        <v>43.02</v>
      </c>
      <c r="M6157" s="39">
        <v>0</v>
      </c>
      <c r="N6157" s="39">
        <v>69303.039999999994</v>
      </c>
      <c r="O6157" s="38">
        <v>0</v>
      </c>
    </row>
    <row r="6158" spans="1:15" x14ac:dyDescent="0.25">
      <c r="A6158" s="35">
        <v>134</v>
      </c>
      <c r="B6158" s="36" t="s">
        <v>114</v>
      </c>
      <c r="C6158" s="36" t="s">
        <v>32</v>
      </c>
      <c r="D6158" s="35">
        <v>9</v>
      </c>
      <c r="E6158" s="36">
        <v>6</v>
      </c>
      <c r="F6158" s="37">
        <v>46143</v>
      </c>
      <c r="G6158" s="38">
        <v>36493.5</v>
      </c>
      <c r="H6158" s="38">
        <v>0</v>
      </c>
      <c r="I6158" s="38">
        <v>360</v>
      </c>
      <c r="J6158" s="38">
        <v>10550.91</v>
      </c>
      <c r="K6158" s="38">
        <v>2507.29</v>
      </c>
      <c r="L6158" s="38">
        <v>109.99</v>
      </c>
      <c r="M6158" s="39">
        <v>0</v>
      </c>
      <c r="N6158" s="39">
        <v>50021.69</v>
      </c>
      <c r="O6158" s="38">
        <v>-200</v>
      </c>
    </row>
    <row r="6159" spans="1:15" x14ac:dyDescent="0.25">
      <c r="A6159" s="35">
        <v>125</v>
      </c>
      <c r="B6159" s="36" t="s">
        <v>137</v>
      </c>
      <c r="C6159" s="36" t="s">
        <v>15</v>
      </c>
      <c r="D6159" s="35">
        <v>6</v>
      </c>
      <c r="E6159" s="36">
        <v>7</v>
      </c>
      <c r="F6159" s="37">
        <v>46143</v>
      </c>
      <c r="G6159" s="38">
        <v>12312.51</v>
      </c>
      <c r="H6159" s="38">
        <v>2209.54</v>
      </c>
      <c r="I6159" s="38">
        <v>0</v>
      </c>
      <c r="J6159" s="38">
        <v>4582.66</v>
      </c>
      <c r="K6159" s="38">
        <v>1638.55</v>
      </c>
      <c r="L6159" s="38">
        <v>40</v>
      </c>
      <c r="M6159" s="39">
        <v>0</v>
      </c>
      <c r="N6159" s="39">
        <v>20783.259999999998</v>
      </c>
      <c r="O6159" s="38">
        <v>-134.53</v>
      </c>
    </row>
    <row r="6160" spans="1:15" x14ac:dyDescent="0.25">
      <c r="A6160" s="35">
        <v>10</v>
      </c>
      <c r="B6160" s="36" t="s">
        <v>21</v>
      </c>
      <c r="C6160" s="36" t="s">
        <v>15</v>
      </c>
      <c r="D6160" s="35">
        <v>6</v>
      </c>
      <c r="E6160" s="36">
        <v>6</v>
      </c>
      <c r="F6160" s="37">
        <v>46143</v>
      </c>
      <c r="G6160" s="38">
        <v>8838.99</v>
      </c>
      <c r="H6160" s="38">
        <v>0</v>
      </c>
      <c r="I6160" s="38">
        <v>475</v>
      </c>
      <c r="J6160" s="38">
        <v>2860.25</v>
      </c>
      <c r="K6160" s="38">
        <v>843</v>
      </c>
      <c r="L6160" s="38">
        <v>24.99</v>
      </c>
      <c r="M6160" s="39">
        <v>0</v>
      </c>
      <c r="N6160" s="39">
        <v>13042.23</v>
      </c>
      <c r="O6160" s="38">
        <v>0</v>
      </c>
    </row>
    <row r="6161" spans="1:15" x14ac:dyDescent="0.25">
      <c r="A6161" s="35">
        <v>54</v>
      </c>
      <c r="B6161" s="36" t="s">
        <v>65</v>
      </c>
      <c r="C6161" s="36" t="s">
        <v>15</v>
      </c>
      <c r="D6161" s="35">
        <v>8</v>
      </c>
      <c r="E6161" s="36">
        <v>6</v>
      </c>
      <c r="F6161" s="37">
        <v>46143</v>
      </c>
      <c r="G6161" s="38">
        <v>6341.56</v>
      </c>
      <c r="H6161" s="38">
        <v>0</v>
      </c>
      <c r="I6161" s="38">
        <v>0</v>
      </c>
      <c r="J6161" s="38">
        <v>1567</v>
      </c>
      <c r="K6161" s="38">
        <v>553.15</v>
      </c>
      <c r="L6161" s="38">
        <v>0</v>
      </c>
      <c r="M6161" s="39">
        <v>0</v>
      </c>
      <c r="N6161" s="39">
        <v>8461.7099999999991</v>
      </c>
      <c r="O6161" s="38">
        <v>-54.17</v>
      </c>
    </row>
    <row r="6162" spans="1:15" x14ac:dyDescent="0.25">
      <c r="A6162" s="35">
        <v>4</v>
      </c>
      <c r="B6162" s="36" t="s">
        <v>37</v>
      </c>
      <c r="C6162" s="36" t="s">
        <v>38</v>
      </c>
      <c r="D6162" s="35">
        <v>5</v>
      </c>
      <c r="E6162" s="36">
        <v>6</v>
      </c>
      <c r="F6162" s="37">
        <v>46143</v>
      </c>
      <c r="G6162" s="38">
        <v>18847.77</v>
      </c>
      <c r="H6162" s="38">
        <v>1735</v>
      </c>
      <c r="I6162" s="38">
        <v>0</v>
      </c>
      <c r="J6162" s="38">
        <v>5752.8</v>
      </c>
      <c r="K6162" s="38">
        <v>1710.44</v>
      </c>
      <c r="L6162" s="38">
        <v>0</v>
      </c>
      <c r="M6162" s="39">
        <v>0</v>
      </c>
      <c r="N6162" s="39">
        <v>28046.01</v>
      </c>
      <c r="O6162" s="38">
        <v>-28.5</v>
      </c>
    </row>
    <row r="6163" spans="1:15" x14ac:dyDescent="0.25">
      <c r="A6163" s="35">
        <v>11</v>
      </c>
      <c r="B6163" s="36" t="s">
        <v>22</v>
      </c>
      <c r="C6163" s="36" t="s">
        <v>15</v>
      </c>
      <c r="D6163" s="35">
        <v>6</v>
      </c>
      <c r="E6163" s="36">
        <v>6</v>
      </c>
      <c r="F6163" s="37">
        <v>46143</v>
      </c>
      <c r="G6163" s="38">
        <v>7180.08</v>
      </c>
      <c r="H6163" s="38">
        <v>560</v>
      </c>
      <c r="I6163" s="38">
        <v>1230</v>
      </c>
      <c r="J6163" s="38">
        <v>4168.68</v>
      </c>
      <c r="K6163" s="38">
        <v>728</v>
      </c>
      <c r="L6163" s="38">
        <v>472.92</v>
      </c>
      <c r="M6163" s="39">
        <v>0</v>
      </c>
      <c r="N6163" s="39">
        <v>14339.68</v>
      </c>
      <c r="O6163" s="38">
        <v>-10.62</v>
      </c>
    </row>
    <row r="6164" spans="1:15" x14ac:dyDescent="0.25">
      <c r="A6164" s="35">
        <v>124</v>
      </c>
      <c r="B6164" s="36" t="s">
        <v>121</v>
      </c>
      <c r="C6164" s="36" t="s">
        <v>38</v>
      </c>
      <c r="D6164" s="35">
        <v>8</v>
      </c>
      <c r="E6164" s="36">
        <v>7</v>
      </c>
      <c r="F6164" s="37">
        <v>46143</v>
      </c>
      <c r="G6164" s="38">
        <v>61818.77</v>
      </c>
      <c r="H6164" s="38">
        <v>0</v>
      </c>
      <c r="I6164" s="38">
        <v>250</v>
      </c>
      <c r="J6164" s="38">
        <v>25876.23</v>
      </c>
      <c r="K6164" s="38">
        <v>2879</v>
      </c>
      <c r="L6164" s="38">
        <v>618.25</v>
      </c>
      <c r="M6164" s="39">
        <v>0</v>
      </c>
      <c r="N6164" s="39">
        <v>91442.25</v>
      </c>
      <c r="O6164" s="38">
        <v>0</v>
      </c>
    </row>
    <row r="6165" spans="1:15" ht="30" x14ac:dyDescent="0.25">
      <c r="A6165" s="35">
        <v>81</v>
      </c>
      <c r="B6165" s="36" t="s">
        <v>91</v>
      </c>
      <c r="C6165" s="36" t="s">
        <v>59</v>
      </c>
      <c r="D6165" s="35">
        <v>7</v>
      </c>
      <c r="E6165" s="36">
        <v>0</v>
      </c>
      <c r="F6165" s="37">
        <v>46143</v>
      </c>
      <c r="G6165" s="38">
        <v>21949</v>
      </c>
      <c r="H6165" s="38">
        <v>3300</v>
      </c>
      <c r="I6165" s="38">
        <v>0</v>
      </c>
      <c r="J6165" s="38">
        <v>13950.28</v>
      </c>
      <c r="K6165" s="38">
        <v>5985.69</v>
      </c>
      <c r="L6165" s="38">
        <v>455</v>
      </c>
      <c r="M6165" s="39">
        <v>0</v>
      </c>
      <c r="N6165" s="39">
        <v>45639.97</v>
      </c>
      <c r="O6165" s="38">
        <v>0</v>
      </c>
    </row>
    <row r="6166" spans="1:15" x14ac:dyDescent="0.25">
      <c r="A6166" s="35">
        <v>49</v>
      </c>
      <c r="B6166" s="36" t="s">
        <v>64</v>
      </c>
      <c r="C6166" s="36" t="s">
        <v>15</v>
      </c>
      <c r="D6166" s="35">
        <v>7</v>
      </c>
      <c r="E6166" s="36">
        <v>6</v>
      </c>
      <c r="F6166" s="37">
        <v>46143</v>
      </c>
      <c r="G6166" s="38">
        <v>9164.76</v>
      </c>
      <c r="H6166" s="38">
        <v>0</v>
      </c>
      <c r="I6166" s="38">
        <v>2853</v>
      </c>
      <c r="J6166" s="38">
        <v>4222.53</v>
      </c>
      <c r="K6166" s="38">
        <v>1329.04</v>
      </c>
      <c r="L6166" s="38">
        <v>398.14</v>
      </c>
      <c r="M6166" s="39">
        <v>0</v>
      </c>
      <c r="N6166" s="39">
        <v>17967.47</v>
      </c>
      <c r="O6166" s="38">
        <v>10</v>
      </c>
    </row>
    <row r="6167" spans="1:15" x14ac:dyDescent="0.25">
      <c r="A6167" s="35">
        <v>43</v>
      </c>
      <c r="B6167" s="36" t="s">
        <v>75</v>
      </c>
      <c r="C6167" s="36" t="s">
        <v>15</v>
      </c>
      <c r="D6167" s="35">
        <v>10</v>
      </c>
      <c r="E6167" s="36">
        <v>6</v>
      </c>
      <c r="F6167" s="37">
        <v>46143</v>
      </c>
      <c r="G6167" s="38">
        <v>18407.22</v>
      </c>
      <c r="H6167" s="38">
        <v>0</v>
      </c>
      <c r="I6167" s="38">
        <v>0</v>
      </c>
      <c r="J6167" s="38">
        <v>4750.3</v>
      </c>
      <c r="K6167" s="38">
        <v>901.96</v>
      </c>
      <c r="L6167" s="38">
        <v>99.97</v>
      </c>
      <c r="M6167" s="39">
        <v>0</v>
      </c>
      <c r="N6167" s="39">
        <v>24159.45</v>
      </c>
      <c r="O6167" s="38">
        <v>0</v>
      </c>
    </row>
    <row r="6168" spans="1:15" x14ac:dyDescent="0.25">
      <c r="A6168" s="35">
        <v>164</v>
      </c>
      <c r="B6168" s="36" t="s">
        <v>150</v>
      </c>
      <c r="C6168" s="36" t="s">
        <v>38</v>
      </c>
      <c r="D6168" s="35">
        <v>7</v>
      </c>
      <c r="E6168" s="36">
        <v>7</v>
      </c>
      <c r="F6168" s="37">
        <v>46143</v>
      </c>
      <c r="G6168" s="38">
        <v>30694.51</v>
      </c>
      <c r="H6168" s="38">
        <v>0</v>
      </c>
      <c r="I6168" s="38">
        <v>0</v>
      </c>
      <c r="J6168" s="38">
        <v>8209.84</v>
      </c>
      <c r="K6168" s="38">
        <v>1607.66</v>
      </c>
      <c r="L6168" s="38">
        <v>0</v>
      </c>
      <c r="M6168" s="39">
        <v>0</v>
      </c>
      <c r="N6168" s="39">
        <v>40512.01</v>
      </c>
      <c r="O6168" s="38">
        <v>0</v>
      </c>
    </row>
    <row r="6169" spans="1:15" ht="30" x14ac:dyDescent="0.25">
      <c r="A6169" s="35">
        <v>15</v>
      </c>
      <c r="B6169" s="36" t="s">
        <v>26</v>
      </c>
      <c r="C6169" s="36" t="s">
        <v>20</v>
      </c>
      <c r="D6169" s="35">
        <v>7</v>
      </c>
      <c r="E6169" s="36">
        <v>6</v>
      </c>
      <c r="F6169" s="37">
        <v>46143</v>
      </c>
      <c r="G6169" s="38">
        <v>34440.5</v>
      </c>
      <c r="H6169" s="38">
        <v>7600</v>
      </c>
      <c r="I6169" s="38">
        <v>1290</v>
      </c>
      <c r="J6169" s="38">
        <v>14237.65</v>
      </c>
      <c r="K6169" s="38">
        <v>2033.2</v>
      </c>
      <c r="L6169" s="38">
        <v>1759.6</v>
      </c>
      <c r="M6169" s="39">
        <v>0</v>
      </c>
      <c r="N6169" s="39">
        <v>61360.95</v>
      </c>
      <c r="O6169" s="38">
        <v>-175</v>
      </c>
    </row>
    <row r="6170" spans="1:15" x14ac:dyDescent="0.25">
      <c r="A6170" s="35">
        <v>80</v>
      </c>
      <c r="B6170" s="36" t="s">
        <v>94</v>
      </c>
      <c r="C6170" s="36" t="s">
        <v>15</v>
      </c>
      <c r="D6170" s="35">
        <v>7</v>
      </c>
      <c r="E6170" s="36">
        <v>7</v>
      </c>
      <c r="F6170" s="37">
        <v>46143</v>
      </c>
      <c r="G6170" s="38">
        <v>7292.69</v>
      </c>
      <c r="H6170" s="38">
        <v>0</v>
      </c>
      <c r="I6170" s="38">
        <v>0</v>
      </c>
      <c r="J6170" s="38">
        <v>2616.56</v>
      </c>
      <c r="K6170" s="38">
        <v>497.29</v>
      </c>
      <c r="L6170" s="38">
        <v>0</v>
      </c>
      <c r="M6170" s="39">
        <v>0</v>
      </c>
      <c r="N6170" s="39">
        <v>10406.540000000001</v>
      </c>
      <c r="O6170" s="38">
        <v>-119.22</v>
      </c>
    </row>
    <row r="6171" spans="1:15" x14ac:dyDescent="0.25">
      <c r="A6171" s="35">
        <v>38</v>
      </c>
      <c r="B6171" s="36" t="s">
        <v>53</v>
      </c>
      <c r="C6171" s="36" t="s">
        <v>15</v>
      </c>
      <c r="D6171" s="35">
        <v>8</v>
      </c>
      <c r="E6171" s="36">
        <v>6</v>
      </c>
      <c r="F6171" s="37">
        <v>46143</v>
      </c>
      <c r="G6171" s="38">
        <v>6165.04</v>
      </c>
      <c r="H6171" s="38">
        <v>0</v>
      </c>
      <c r="I6171" s="38">
        <v>0</v>
      </c>
      <c r="J6171" s="38">
        <v>1825.9</v>
      </c>
      <c r="K6171" s="38">
        <v>468.9</v>
      </c>
      <c r="L6171" s="38">
        <v>4.99</v>
      </c>
      <c r="M6171" s="39">
        <v>0</v>
      </c>
      <c r="N6171" s="39">
        <v>8464.83</v>
      </c>
      <c r="O6171" s="38">
        <v>0</v>
      </c>
    </row>
    <row r="6172" spans="1:15" x14ac:dyDescent="0.25">
      <c r="A6172" s="35">
        <v>37</v>
      </c>
      <c r="B6172" s="36" t="s">
        <v>51</v>
      </c>
      <c r="C6172" s="36" t="s">
        <v>36</v>
      </c>
      <c r="D6172" s="35">
        <v>7</v>
      </c>
      <c r="E6172" s="36">
        <v>6</v>
      </c>
      <c r="F6172" s="37">
        <v>46143</v>
      </c>
      <c r="G6172" s="38">
        <v>19628.36</v>
      </c>
      <c r="H6172" s="38">
        <v>300</v>
      </c>
      <c r="I6172" s="38">
        <v>75</v>
      </c>
      <c r="J6172" s="38">
        <v>6715.13</v>
      </c>
      <c r="K6172" s="38">
        <v>1805</v>
      </c>
      <c r="L6172" s="38">
        <v>0</v>
      </c>
      <c r="M6172" s="39">
        <v>0</v>
      </c>
      <c r="N6172" s="39">
        <v>28523.49</v>
      </c>
      <c r="O6172" s="38">
        <v>-150</v>
      </c>
    </row>
    <row r="6173" spans="1:15" x14ac:dyDescent="0.25">
      <c r="A6173" s="35">
        <v>106</v>
      </c>
      <c r="B6173" s="36" t="s">
        <v>113</v>
      </c>
      <c r="C6173" s="36" t="s">
        <v>15</v>
      </c>
      <c r="D6173" s="35">
        <v>7</v>
      </c>
      <c r="E6173" s="36">
        <v>4.5</v>
      </c>
      <c r="F6173" s="37">
        <v>46143</v>
      </c>
      <c r="G6173" s="38">
        <v>7117.52</v>
      </c>
      <c r="H6173" s="38">
        <v>315</v>
      </c>
      <c r="I6173" s="38">
        <v>100</v>
      </c>
      <c r="J6173" s="38">
        <v>2360.75</v>
      </c>
      <c r="K6173" s="38">
        <v>801</v>
      </c>
      <c r="L6173" s="38">
        <v>105.5</v>
      </c>
      <c r="M6173" s="39">
        <v>485.54</v>
      </c>
      <c r="N6173" s="39">
        <v>11285.31</v>
      </c>
      <c r="O6173" s="38">
        <v>0</v>
      </c>
    </row>
    <row r="6174" spans="1:15" x14ac:dyDescent="0.25">
      <c r="A6174" s="35">
        <v>86</v>
      </c>
      <c r="B6174" s="36" t="s">
        <v>104</v>
      </c>
      <c r="C6174" s="36" t="s">
        <v>105</v>
      </c>
      <c r="D6174" s="35">
        <v>7</v>
      </c>
      <c r="E6174" s="36">
        <v>7</v>
      </c>
      <c r="F6174" s="37">
        <v>46143</v>
      </c>
      <c r="G6174" s="38">
        <v>34648.5</v>
      </c>
      <c r="H6174" s="38">
        <v>3868.09</v>
      </c>
      <c r="I6174" s="38">
        <v>0</v>
      </c>
      <c r="J6174" s="38">
        <v>13361.85</v>
      </c>
      <c r="K6174" s="38">
        <v>5694</v>
      </c>
      <c r="L6174" s="38">
        <v>242.08</v>
      </c>
      <c r="M6174" s="39">
        <v>358.2</v>
      </c>
      <c r="N6174" s="39">
        <v>58172.72</v>
      </c>
      <c r="O6174" s="38">
        <v>-327.26</v>
      </c>
    </row>
    <row r="6175" spans="1:15" x14ac:dyDescent="0.25">
      <c r="A6175" s="35">
        <v>136</v>
      </c>
      <c r="B6175" s="36" t="s">
        <v>134</v>
      </c>
      <c r="C6175" s="36" t="s">
        <v>32</v>
      </c>
      <c r="D6175" s="35">
        <v>8</v>
      </c>
      <c r="E6175" s="36">
        <v>7</v>
      </c>
      <c r="F6175" s="37">
        <v>46143</v>
      </c>
      <c r="G6175" s="38">
        <v>27982.34</v>
      </c>
      <c r="H6175" s="38">
        <v>2385</v>
      </c>
      <c r="I6175" s="38">
        <v>330</v>
      </c>
      <c r="J6175" s="38">
        <v>22603.57</v>
      </c>
      <c r="K6175" s="38">
        <v>9973.27</v>
      </c>
      <c r="L6175" s="38">
        <v>95</v>
      </c>
      <c r="M6175" s="39">
        <v>0</v>
      </c>
      <c r="N6175" s="39">
        <v>63369.18</v>
      </c>
      <c r="O6175" s="38">
        <v>-524.38</v>
      </c>
    </row>
    <row r="6176" spans="1:15" x14ac:dyDescent="0.25">
      <c r="A6176" s="35">
        <v>26</v>
      </c>
      <c r="B6176" s="36" t="s">
        <v>41</v>
      </c>
      <c r="C6176" s="36" t="s">
        <v>15</v>
      </c>
      <c r="D6176" s="35">
        <v>8</v>
      </c>
      <c r="E6176" s="36">
        <v>6</v>
      </c>
      <c r="F6176" s="37">
        <v>46143</v>
      </c>
      <c r="G6176" s="38">
        <v>14240.25</v>
      </c>
      <c r="H6176" s="38">
        <v>0</v>
      </c>
      <c r="I6176" s="38">
        <v>0</v>
      </c>
      <c r="J6176" s="38">
        <v>4207.66</v>
      </c>
      <c r="K6176" s="38">
        <v>1527</v>
      </c>
      <c r="L6176" s="38">
        <v>417.38</v>
      </c>
      <c r="M6176" s="39">
        <v>0</v>
      </c>
      <c r="N6176" s="39">
        <v>20392.29</v>
      </c>
      <c r="O6176" s="38">
        <v>0</v>
      </c>
    </row>
    <row r="6177" spans="1:15" x14ac:dyDescent="0.25">
      <c r="A6177" s="35">
        <v>116</v>
      </c>
      <c r="B6177" s="36" t="s">
        <v>129</v>
      </c>
      <c r="C6177" s="36" t="s">
        <v>15</v>
      </c>
      <c r="D6177" s="35">
        <v>8</v>
      </c>
      <c r="E6177" s="36">
        <v>6</v>
      </c>
      <c r="F6177" s="37">
        <v>46143</v>
      </c>
      <c r="G6177" s="38">
        <v>20386.490000000002</v>
      </c>
      <c r="H6177" s="38">
        <v>0</v>
      </c>
      <c r="I6177" s="38">
        <v>270</v>
      </c>
      <c r="J6177" s="38">
        <v>6051</v>
      </c>
      <c r="K6177" s="38">
        <v>1075.5</v>
      </c>
      <c r="L6177" s="38">
        <v>701.98</v>
      </c>
      <c r="M6177" s="39">
        <v>0</v>
      </c>
      <c r="N6177" s="39">
        <v>28484.97</v>
      </c>
      <c r="O6177" s="38">
        <v>0</v>
      </c>
    </row>
    <row r="6178" spans="1:15" x14ac:dyDescent="0.25">
      <c r="A6178" s="35">
        <v>13</v>
      </c>
      <c r="B6178" s="36" t="s">
        <v>25</v>
      </c>
      <c r="C6178" s="36" t="s">
        <v>15</v>
      </c>
      <c r="D6178" s="35">
        <v>6</v>
      </c>
      <c r="E6178" s="36">
        <v>6</v>
      </c>
      <c r="F6178" s="37">
        <v>46143</v>
      </c>
      <c r="G6178" s="38">
        <v>17547.96</v>
      </c>
      <c r="H6178" s="38">
        <v>0</v>
      </c>
      <c r="I6178" s="38">
        <v>125</v>
      </c>
      <c r="J6178" s="38">
        <v>4654.8</v>
      </c>
      <c r="K6178" s="38">
        <v>1410.8</v>
      </c>
      <c r="L6178" s="38">
        <v>0</v>
      </c>
      <c r="M6178" s="39">
        <v>0</v>
      </c>
      <c r="N6178" s="39">
        <v>23738.560000000001</v>
      </c>
      <c r="O6178" s="38">
        <v>-10.38</v>
      </c>
    </row>
    <row r="6179" spans="1:15" x14ac:dyDescent="0.25">
      <c r="A6179" s="35">
        <v>163</v>
      </c>
      <c r="B6179" s="36" t="s">
        <v>155</v>
      </c>
      <c r="C6179" s="36" t="s">
        <v>38</v>
      </c>
      <c r="D6179" s="35">
        <v>7</v>
      </c>
      <c r="E6179" s="36">
        <v>7</v>
      </c>
      <c r="F6179" s="37">
        <v>46143</v>
      </c>
      <c r="G6179" s="38">
        <v>32533.26</v>
      </c>
      <c r="H6179" s="38">
        <v>2450</v>
      </c>
      <c r="I6179" s="38">
        <v>0</v>
      </c>
      <c r="J6179" s="38">
        <v>7434</v>
      </c>
      <c r="K6179" s="38">
        <v>2502</v>
      </c>
      <c r="L6179" s="38">
        <v>4.99</v>
      </c>
      <c r="M6179" s="39">
        <v>0</v>
      </c>
      <c r="N6179" s="39">
        <v>44924.25</v>
      </c>
      <c r="O6179" s="38">
        <v>0</v>
      </c>
    </row>
    <row r="6180" spans="1:15" x14ac:dyDescent="0.25">
      <c r="A6180" s="35">
        <v>137</v>
      </c>
      <c r="B6180" s="36" t="s">
        <v>120</v>
      </c>
      <c r="C6180" s="36" t="s">
        <v>32</v>
      </c>
      <c r="D6180" s="35">
        <v>8</v>
      </c>
      <c r="E6180" s="36">
        <v>7</v>
      </c>
      <c r="F6180" s="37">
        <v>46143</v>
      </c>
      <c r="G6180" s="38">
        <v>38622.019999999997</v>
      </c>
      <c r="H6180" s="38">
        <v>3450</v>
      </c>
      <c r="I6180" s="38">
        <v>0</v>
      </c>
      <c r="J6180" s="38">
        <v>16954.740000000002</v>
      </c>
      <c r="K6180" s="38">
        <v>15666.62</v>
      </c>
      <c r="L6180" s="38">
        <v>90</v>
      </c>
      <c r="M6180" s="39">
        <v>0</v>
      </c>
      <c r="N6180" s="39">
        <v>74783.38</v>
      </c>
      <c r="O6180" s="38">
        <v>-86</v>
      </c>
    </row>
    <row r="6181" spans="1:15" x14ac:dyDescent="0.25">
      <c r="A6181" s="35">
        <v>140</v>
      </c>
      <c r="B6181" s="36" t="s">
        <v>130</v>
      </c>
      <c r="C6181" s="36" t="s">
        <v>38</v>
      </c>
      <c r="D6181" s="35">
        <v>7</v>
      </c>
      <c r="E6181" s="36">
        <v>7</v>
      </c>
      <c r="F6181" s="37">
        <v>46143</v>
      </c>
      <c r="G6181" s="38">
        <v>51492.23</v>
      </c>
      <c r="H6181" s="38">
        <v>200</v>
      </c>
      <c r="I6181" s="38">
        <v>650</v>
      </c>
      <c r="J6181" s="38">
        <v>16853.16</v>
      </c>
      <c r="K6181" s="38">
        <v>7914.65</v>
      </c>
      <c r="L6181" s="38">
        <v>25</v>
      </c>
      <c r="M6181" s="39">
        <v>932.98</v>
      </c>
      <c r="N6181" s="39">
        <v>78068.02</v>
      </c>
      <c r="O6181" s="38">
        <v>-283.32</v>
      </c>
    </row>
    <row r="6182" spans="1:15" x14ac:dyDescent="0.25">
      <c r="A6182" s="35">
        <v>132</v>
      </c>
      <c r="B6182" s="36" t="s">
        <v>122</v>
      </c>
      <c r="C6182" s="36" t="s">
        <v>38</v>
      </c>
      <c r="D6182" s="35">
        <v>10</v>
      </c>
      <c r="E6182" s="36">
        <v>7</v>
      </c>
      <c r="F6182" s="37">
        <v>46143</v>
      </c>
      <c r="G6182" s="38">
        <v>49892.2</v>
      </c>
      <c r="H6182" s="38">
        <v>6310</v>
      </c>
      <c r="I6182" s="38">
        <v>6171.5</v>
      </c>
      <c r="J6182" s="38">
        <v>18187.8</v>
      </c>
      <c r="K6182" s="38">
        <v>6292.83</v>
      </c>
      <c r="L6182" s="38">
        <v>185</v>
      </c>
      <c r="M6182" s="39">
        <v>0</v>
      </c>
      <c r="N6182" s="39">
        <v>87039.33</v>
      </c>
      <c r="O6182" s="38">
        <v>-79.12</v>
      </c>
    </row>
    <row r="6183" spans="1:15" x14ac:dyDescent="0.25">
      <c r="A6183" s="35">
        <v>170</v>
      </c>
      <c r="B6183" s="36" t="s">
        <v>191</v>
      </c>
      <c r="C6183" s="36" t="s">
        <v>38</v>
      </c>
      <c r="D6183" s="35">
        <v>6</v>
      </c>
      <c r="E6183" s="36">
        <v>7</v>
      </c>
      <c r="F6183" s="37">
        <v>46143</v>
      </c>
      <c r="G6183" s="38">
        <v>42612.34</v>
      </c>
      <c r="H6183" s="38">
        <v>1184.45</v>
      </c>
      <c r="I6183" s="38">
        <v>0</v>
      </c>
      <c r="J6183" s="38">
        <v>11700.49</v>
      </c>
      <c r="K6183" s="38">
        <v>6129.73</v>
      </c>
      <c r="L6183" s="38">
        <v>0</v>
      </c>
      <c r="M6183" s="39">
        <v>0</v>
      </c>
      <c r="N6183" s="39">
        <v>61627.01</v>
      </c>
    </row>
    <row r="6184" spans="1:15" x14ac:dyDescent="0.25">
      <c r="A6184" s="35">
        <v>24</v>
      </c>
      <c r="B6184" s="36" t="s">
        <v>39</v>
      </c>
      <c r="C6184" s="36" t="s">
        <v>36</v>
      </c>
      <c r="D6184" s="35">
        <v>6</v>
      </c>
      <c r="E6184" s="36">
        <v>6</v>
      </c>
      <c r="F6184" s="37">
        <v>46143</v>
      </c>
      <c r="G6184" s="38">
        <v>29538.92</v>
      </c>
      <c r="H6184" s="38">
        <v>0</v>
      </c>
      <c r="I6184" s="38">
        <v>670</v>
      </c>
      <c r="J6184" s="38">
        <v>6943.25</v>
      </c>
      <c r="K6184" s="38">
        <v>1413.75</v>
      </c>
      <c r="L6184" s="38">
        <v>1673.99</v>
      </c>
      <c r="M6184" s="39">
        <v>0</v>
      </c>
      <c r="N6184" s="39">
        <v>40239.910000000003</v>
      </c>
      <c r="O6184" s="38">
        <v>0</v>
      </c>
    </row>
    <row r="6185" spans="1:15" x14ac:dyDescent="0.25">
      <c r="A6185" s="35">
        <v>65</v>
      </c>
      <c r="B6185" s="36" t="s">
        <v>82</v>
      </c>
      <c r="C6185" s="36" t="s">
        <v>15</v>
      </c>
      <c r="D6185" s="35">
        <v>8</v>
      </c>
      <c r="E6185" s="36">
        <v>6</v>
      </c>
      <c r="F6185" s="37">
        <v>46143</v>
      </c>
      <c r="G6185" s="38">
        <v>16841</v>
      </c>
      <c r="H6185" s="38">
        <v>0</v>
      </c>
      <c r="I6185" s="38">
        <v>0</v>
      </c>
      <c r="J6185" s="38">
        <v>3154.22</v>
      </c>
      <c r="K6185" s="38">
        <v>622</v>
      </c>
      <c r="L6185" s="38">
        <v>0</v>
      </c>
      <c r="M6185" s="39">
        <v>0</v>
      </c>
      <c r="N6185" s="39">
        <v>20617.22</v>
      </c>
      <c r="O6185" s="38">
        <v>-200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B4B9-0F52-4007-8ADA-550B4929BE7A}">
  <sheetPr>
    <tabColor theme="9"/>
  </sheetPr>
  <dimension ref="A1:P154"/>
  <sheetViews>
    <sheetView tabSelected="1" zoomScaleNormal="100" workbookViewId="0">
      <pane ySplit="6" topLeftCell="A7" activePane="bottomLeft" state="frozen"/>
      <selection activeCell="G26" sqref="G26"/>
      <selection pane="bottomLeft" activeCell="C30" sqref="C30"/>
    </sheetView>
  </sheetViews>
  <sheetFormatPr defaultRowHeight="15" x14ac:dyDescent="0.25"/>
  <cols>
    <col min="1" max="1" width="13" customWidth="1"/>
    <col min="2" max="2" width="24" bestFit="1" customWidth="1"/>
    <col min="3" max="3" width="17.5703125" bestFit="1" customWidth="1"/>
    <col min="4" max="5" width="11.85546875" bestFit="1" customWidth="1"/>
    <col min="6" max="6" width="11.5703125" bestFit="1" customWidth="1"/>
    <col min="7" max="7" width="13" bestFit="1" customWidth="1"/>
    <col min="8" max="8" width="12.5703125" bestFit="1" customWidth="1"/>
    <col min="9" max="19" width="11.5703125" bestFit="1" customWidth="1"/>
    <col min="20" max="20" width="12.5703125" bestFit="1" customWidth="1"/>
    <col min="21" max="22" width="11.5703125" bestFit="1" customWidth="1"/>
    <col min="23" max="29" width="9" bestFit="1" customWidth="1"/>
    <col min="30" max="30" width="10.5703125" bestFit="1" customWidth="1"/>
    <col min="31" max="41" width="11.85546875" bestFit="1" customWidth="1"/>
    <col min="42" max="42" width="10.5703125" bestFit="1" customWidth="1"/>
    <col min="43" max="43" width="11.5703125" bestFit="1" customWidth="1"/>
    <col min="44" max="54" width="10.5703125" bestFit="1" customWidth="1"/>
    <col min="55" max="55" width="11.5703125" bestFit="1" customWidth="1"/>
    <col min="56" max="57" width="10.5703125" bestFit="1" customWidth="1"/>
    <col min="58" max="58" width="11.5703125" bestFit="1" customWidth="1"/>
    <col min="59" max="69" width="10.5703125" bestFit="1" customWidth="1"/>
    <col min="70" max="70" width="11.5703125" bestFit="1" customWidth="1"/>
    <col min="71" max="71" width="6.7109375" bestFit="1" customWidth="1"/>
    <col min="72" max="72" width="9.28515625" bestFit="1" customWidth="1"/>
    <col min="73" max="75" width="6.7109375" bestFit="1" customWidth="1"/>
    <col min="76" max="76" width="9.28515625" bestFit="1" customWidth="1"/>
    <col min="77" max="77" width="9.7109375" bestFit="1" customWidth="1"/>
    <col min="78" max="80" width="7" bestFit="1" customWidth="1"/>
    <col min="81" max="81" width="9.28515625" bestFit="1" customWidth="1"/>
    <col min="82" max="82" width="9.7109375" bestFit="1" customWidth="1"/>
    <col min="83" max="83" width="10.7109375" bestFit="1" customWidth="1"/>
  </cols>
  <sheetData>
    <row r="1" spans="1:14" x14ac:dyDescent="0.25">
      <c r="A1" t="s">
        <v>160</v>
      </c>
    </row>
    <row r="2" spans="1:14" x14ac:dyDescent="0.25">
      <c r="A2" t="s">
        <v>161</v>
      </c>
    </row>
    <row r="4" spans="1:14" x14ac:dyDescent="0.25">
      <c r="A4" s="2" t="s">
        <v>162</v>
      </c>
      <c r="F4" s="2" t="s">
        <v>163</v>
      </c>
      <c r="G4" s="2" t="s">
        <v>5</v>
      </c>
      <c r="M4" s="41"/>
    </row>
    <row r="5" spans="1:14" x14ac:dyDescent="0.25">
      <c r="F5" t="s">
        <v>164</v>
      </c>
      <c r="G5" s="41" t="s">
        <v>165</v>
      </c>
      <c r="H5" t="s">
        <v>166</v>
      </c>
      <c r="I5" t="s">
        <v>167</v>
      </c>
      <c r="N5" t="s">
        <v>168</v>
      </c>
    </row>
    <row r="6" spans="1:14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I6" t="s">
        <v>169</v>
      </c>
      <c r="J6" t="s">
        <v>170</v>
      </c>
      <c r="K6" t="s">
        <v>171</v>
      </c>
      <c r="L6" t="s">
        <v>172</v>
      </c>
      <c r="M6" t="s">
        <v>193</v>
      </c>
    </row>
    <row r="7" spans="1:14" x14ac:dyDescent="0.25">
      <c r="A7">
        <v>2</v>
      </c>
      <c r="B7" t="s">
        <v>14</v>
      </c>
      <c r="C7" t="s">
        <v>15</v>
      </c>
      <c r="D7">
        <v>5</v>
      </c>
      <c r="E7">
        <v>6</v>
      </c>
      <c r="F7" s="4">
        <v>649140.12</v>
      </c>
      <c r="G7" s="4">
        <v>622105.55999999994</v>
      </c>
      <c r="H7" s="4">
        <v>615190.80999999982</v>
      </c>
      <c r="I7" s="4">
        <v>135182.95000000001</v>
      </c>
      <c r="J7" s="4">
        <v>78656.61</v>
      </c>
      <c r="K7" s="4">
        <v>71484.679999999993</v>
      </c>
      <c r="L7" s="4">
        <v>39761.480000000003</v>
      </c>
      <c r="M7" s="4">
        <v>20831.05</v>
      </c>
      <c r="N7" s="4">
        <v>345916.76999999996</v>
      </c>
    </row>
    <row r="8" spans="1:14" x14ac:dyDescent="0.25">
      <c r="A8">
        <v>4</v>
      </c>
      <c r="B8" t="s">
        <v>37</v>
      </c>
      <c r="C8" t="s">
        <v>38</v>
      </c>
      <c r="D8">
        <v>5</v>
      </c>
      <c r="E8">
        <v>6</v>
      </c>
      <c r="F8" s="4">
        <v>552143.26</v>
      </c>
      <c r="G8" s="4">
        <v>534697.39999999991</v>
      </c>
      <c r="H8" s="4">
        <v>556953.33000000007</v>
      </c>
      <c r="I8" s="4">
        <v>65699.179999999993</v>
      </c>
      <c r="J8" s="4">
        <v>39950.35</v>
      </c>
      <c r="K8" s="4">
        <v>27450.74</v>
      </c>
      <c r="L8" s="4">
        <v>19377.04</v>
      </c>
      <c r="M8" s="4">
        <v>28046.01</v>
      </c>
      <c r="N8" s="4">
        <v>180523.32</v>
      </c>
    </row>
    <row r="9" spans="1:14" x14ac:dyDescent="0.25">
      <c r="A9">
        <v>6</v>
      </c>
      <c r="B9" t="s">
        <v>16</v>
      </c>
      <c r="C9" t="s">
        <v>15</v>
      </c>
      <c r="D9">
        <v>6</v>
      </c>
      <c r="E9">
        <v>6</v>
      </c>
      <c r="F9" s="4">
        <v>912130.77</v>
      </c>
      <c r="G9" s="4">
        <v>707186.72</v>
      </c>
      <c r="H9" s="4">
        <v>632528.8899999999</v>
      </c>
      <c r="I9" s="4">
        <v>106215.06</v>
      </c>
      <c r="J9" s="4">
        <v>127057.04</v>
      </c>
      <c r="K9" s="4">
        <v>87232.51</v>
      </c>
      <c r="L9" s="4">
        <v>52372.34</v>
      </c>
      <c r="M9" s="4">
        <v>11918.66</v>
      </c>
      <c r="N9" s="4">
        <v>384795.60999999993</v>
      </c>
    </row>
    <row r="10" spans="1:14" x14ac:dyDescent="0.25">
      <c r="A10">
        <v>7</v>
      </c>
      <c r="B10" t="s">
        <v>17</v>
      </c>
      <c r="C10" t="s">
        <v>15</v>
      </c>
      <c r="D10">
        <v>6</v>
      </c>
      <c r="E10">
        <v>6</v>
      </c>
      <c r="F10" s="4">
        <v>458482.74000000011</v>
      </c>
      <c r="G10" s="4">
        <v>376475.25</v>
      </c>
      <c r="H10" s="4">
        <v>508990.01</v>
      </c>
      <c r="I10" s="4">
        <v>139544.23000000001</v>
      </c>
      <c r="J10" s="4">
        <v>90580.45</v>
      </c>
      <c r="K10" s="4">
        <v>76427.839999999997</v>
      </c>
      <c r="L10" s="4">
        <v>33318.370000000003</v>
      </c>
      <c r="M10" s="4">
        <v>17898.97</v>
      </c>
      <c r="N10" s="4">
        <v>357769.86</v>
      </c>
    </row>
    <row r="11" spans="1:14" x14ac:dyDescent="0.25">
      <c r="A11">
        <v>8</v>
      </c>
      <c r="B11" t="s">
        <v>18</v>
      </c>
      <c r="C11" t="s">
        <v>15</v>
      </c>
      <c r="D11">
        <v>6</v>
      </c>
      <c r="E11">
        <v>6</v>
      </c>
      <c r="F11" s="4">
        <v>813062.42000000016</v>
      </c>
      <c r="G11" s="4">
        <v>723540.50999999989</v>
      </c>
      <c r="H11" s="4">
        <v>803888.63</v>
      </c>
      <c r="I11" s="4">
        <v>161515.39000000001</v>
      </c>
      <c r="J11" s="4">
        <v>115081.59</v>
      </c>
      <c r="K11" s="4">
        <v>117676.66</v>
      </c>
      <c r="L11" s="4">
        <v>64800.3</v>
      </c>
      <c r="M11" s="4">
        <v>24155.52</v>
      </c>
      <c r="N11" s="4">
        <v>483229.46</v>
      </c>
    </row>
    <row r="12" spans="1:14" x14ac:dyDescent="0.25">
      <c r="A12">
        <v>9</v>
      </c>
      <c r="B12" t="s">
        <v>19</v>
      </c>
      <c r="C12" t="s">
        <v>20</v>
      </c>
      <c r="D12">
        <v>5</v>
      </c>
      <c r="E12">
        <v>6</v>
      </c>
      <c r="F12" s="4">
        <v>393696.76</v>
      </c>
      <c r="G12" s="4">
        <v>484489.45000000007</v>
      </c>
      <c r="H12" s="4">
        <v>579043.65</v>
      </c>
      <c r="I12" s="4">
        <v>117146.85</v>
      </c>
      <c r="J12" s="4">
        <v>66991.09</v>
      </c>
      <c r="K12" s="4">
        <v>42749.3</v>
      </c>
      <c r="L12" s="4">
        <v>39430.5</v>
      </c>
      <c r="M12" s="4">
        <v>34175.9</v>
      </c>
      <c r="N12" s="4">
        <v>300493.64</v>
      </c>
    </row>
    <row r="13" spans="1:14" x14ac:dyDescent="0.25">
      <c r="A13">
        <v>10</v>
      </c>
      <c r="B13" t="s">
        <v>21</v>
      </c>
      <c r="C13" t="s">
        <v>15</v>
      </c>
      <c r="D13">
        <v>6</v>
      </c>
      <c r="E13">
        <v>6</v>
      </c>
      <c r="F13" s="4">
        <v>731678.89999999991</v>
      </c>
      <c r="G13" s="4">
        <v>646981.99</v>
      </c>
      <c r="H13" s="4">
        <v>691066.44</v>
      </c>
      <c r="I13" s="4">
        <v>122747.93</v>
      </c>
      <c r="J13" s="4">
        <v>131775.65</v>
      </c>
      <c r="K13" s="4">
        <v>100373.79</v>
      </c>
      <c r="L13" s="4">
        <v>55036.3</v>
      </c>
      <c r="M13" s="4">
        <v>13042.23</v>
      </c>
      <c r="N13" s="4">
        <v>422975.89999999997</v>
      </c>
    </row>
    <row r="14" spans="1:14" x14ac:dyDescent="0.25">
      <c r="A14">
        <v>11</v>
      </c>
      <c r="B14" t="s">
        <v>22</v>
      </c>
      <c r="C14" t="s">
        <v>15</v>
      </c>
      <c r="D14">
        <v>6</v>
      </c>
      <c r="E14">
        <v>6</v>
      </c>
      <c r="F14" s="4">
        <v>727827.25</v>
      </c>
      <c r="G14" s="4">
        <v>672687.92</v>
      </c>
      <c r="H14" s="4">
        <v>763572.52</v>
      </c>
      <c r="I14" s="4">
        <v>159387.01999999999</v>
      </c>
      <c r="J14" s="4">
        <v>140882.26999999999</v>
      </c>
      <c r="K14" s="4">
        <v>122053.96</v>
      </c>
      <c r="L14" s="4">
        <v>59194.33</v>
      </c>
      <c r="M14" s="4">
        <v>14339.68</v>
      </c>
      <c r="N14" s="4">
        <v>495857.26</v>
      </c>
    </row>
    <row r="15" spans="1:14" x14ac:dyDescent="0.25">
      <c r="A15">
        <v>12</v>
      </c>
      <c r="B15" t="s">
        <v>23</v>
      </c>
      <c r="C15" t="s">
        <v>15</v>
      </c>
      <c r="D15">
        <v>6</v>
      </c>
      <c r="E15">
        <v>6</v>
      </c>
      <c r="F15" s="4">
        <v>689477.23</v>
      </c>
      <c r="G15" s="4">
        <v>584674.29</v>
      </c>
      <c r="H15" s="4">
        <v>564363.57999999996</v>
      </c>
      <c r="I15" s="4">
        <v>138190.15</v>
      </c>
      <c r="J15" s="4">
        <v>79041.37</v>
      </c>
      <c r="K15" s="4">
        <v>73576.86</v>
      </c>
      <c r="L15" s="4">
        <v>33079.86</v>
      </c>
      <c r="M15" s="4">
        <v>10015.629999999999</v>
      </c>
      <c r="N15" s="4">
        <v>333903.87</v>
      </c>
    </row>
    <row r="16" spans="1:14" x14ac:dyDescent="0.25">
      <c r="A16">
        <v>13</v>
      </c>
      <c r="B16" t="s">
        <v>25</v>
      </c>
      <c r="C16" t="s">
        <v>15</v>
      </c>
      <c r="D16">
        <v>6</v>
      </c>
      <c r="E16">
        <v>6</v>
      </c>
      <c r="F16" s="4">
        <v>806910.02</v>
      </c>
      <c r="G16" s="4">
        <v>765165.57000000007</v>
      </c>
      <c r="H16" s="4">
        <v>791750.72</v>
      </c>
      <c r="I16" s="4">
        <v>121710.34</v>
      </c>
      <c r="J16" s="4">
        <v>109160.81</v>
      </c>
      <c r="K16" s="4">
        <v>95766.62</v>
      </c>
      <c r="L16" s="4">
        <v>54329.13</v>
      </c>
      <c r="M16" s="4">
        <v>23738.560000000001</v>
      </c>
      <c r="N16" s="4">
        <v>404705.46</v>
      </c>
    </row>
    <row r="17" spans="1:14" x14ac:dyDescent="0.25">
      <c r="A17">
        <v>14</v>
      </c>
      <c r="B17" t="s">
        <v>24</v>
      </c>
      <c r="C17" t="s">
        <v>15</v>
      </c>
      <c r="D17">
        <v>6</v>
      </c>
      <c r="E17">
        <v>4.5</v>
      </c>
      <c r="F17" s="4">
        <v>661148.09</v>
      </c>
      <c r="G17" s="4">
        <v>543123.17000000004</v>
      </c>
      <c r="H17" s="4">
        <v>618247.14999999991</v>
      </c>
      <c r="I17" s="4">
        <v>102293.66</v>
      </c>
      <c r="J17" s="4">
        <v>76900.789999999994</v>
      </c>
      <c r="K17" s="4">
        <v>75371.55</v>
      </c>
      <c r="L17" s="4">
        <v>42476.34</v>
      </c>
      <c r="M17" s="4">
        <v>7268.01</v>
      </c>
      <c r="N17" s="4">
        <v>304310.34999999998</v>
      </c>
    </row>
    <row r="18" spans="1:14" x14ac:dyDescent="0.25">
      <c r="A18">
        <v>15</v>
      </c>
      <c r="B18" t="s">
        <v>26</v>
      </c>
      <c r="C18" t="s">
        <v>20</v>
      </c>
      <c r="D18">
        <v>7</v>
      </c>
      <c r="E18">
        <v>6</v>
      </c>
      <c r="F18" s="4">
        <v>1205504.7600000002</v>
      </c>
      <c r="G18" s="4">
        <v>1054459.3099999998</v>
      </c>
      <c r="H18" s="4">
        <v>1102766.45</v>
      </c>
      <c r="I18" s="4">
        <v>130332.39</v>
      </c>
      <c r="J18" s="4">
        <v>102785.14</v>
      </c>
      <c r="K18" s="4">
        <v>94532.68</v>
      </c>
      <c r="L18" s="4">
        <v>59351.07</v>
      </c>
      <c r="M18" s="4">
        <v>61360.95</v>
      </c>
      <c r="N18" s="4">
        <v>448362.23</v>
      </c>
    </row>
    <row r="19" spans="1:14" x14ac:dyDescent="0.25">
      <c r="A19">
        <v>16</v>
      </c>
      <c r="B19" t="s">
        <v>27</v>
      </c>
      <c r="C19" t="s">
        <v>15</v>
      </c>
      <c r="D19">
        <v>7</v>
      </c>
      <c r="E19">
        <v>7</v>
      </c>
      <c r="F19" s="4">
        <v>667879.92999999993</v>
      </c>
      <c r="G19" s="4">
        <v>588752.35</v>
      </c>
      <c r="H19" s="4">
        <v>769873.55</v>
      </c>
      <c r="I19" s="4">
        <v>162621.57999999999</v>
      </c>
      <c r="J19" s="4">
        <v>110938.14</v>
      </c>
      <c r="K19" s="4">
        <v>93791.71</v>
      </c>
      <c r="L19" s="4">
        <v>58566.42</v>
      </c>
      <c r="M19" s="4">
        <v>19361.87</v>
      </c>
      <c r="N19" s="4">
        <v>445279.72</v>
      </c>
    </row>
    <row r="20" spans="1:14" x14ac:dyDescent="0.25">
      <c r="A20">
        <v>17</v>
      </c>
      <c r="B20" t="s">
        <v>28</v>
      </c>
      <c r="C20" t="s">
        <v>15</v>
      </c>
      <c r="D20">
        <v>7</v>
      </c>
      <c r="E20">
        <v>6</v>
      </c>
      <c r="F20" s="4">
        <v>941578.93000000017</v>
      </c>
      <c r="G20" s="4">
        <v>843932.46</v>
      </c>
      <c r="H20" s="4">
        <v>855249.29999999993</v>
      </c>
      <c r="I20" s="4">
        <v>125332.22</v>
      </c>
      <c r="J20" s="4">
        <v>153021.38</v>
      </c>
      <c r="K20" s="4">
        <v>102282.35</v>
      </c>
      <c r="L20" s="4">
        <v>88062.21</v>
      </c>
      <c r="M20" s="4">
        <v>36068.6</v>
      </c>
      <c r="N20" s="4">
        <v>504766.75999999995</v>
      </c>
    </row>
    <row r="21" spans="1:14" x14ac:dyDescent="0.25">
      <c r="A21">
        <v>18</v>
      </c>
      <c r="B21" t="s">
        <v>29</v>
      </c>
      <c r="C21" t="s">
        <v>15</v>
      </c>
      <c r="D21">
        <v>6</v>
      </c>
      <c r="E21">
        <v>6</v>
      </c>
      <c r="F21" s="4">
        <v>628562.71000000008</v>
      </c>
      <c r="G21" s="4">
        <v>545379.18000000005</v>
      </c>
      <c r="H21" s="4">
        <v>516316.62</v>
      </c>
      <c r="I21" s="4">
        <v>107493.17</v>
      </c>
      <c r="J21" s="4">
        <v>82765.710000000006</v>
      </c>
      <c r="K21" s="4">
        <v>88465.91</v>
      </c>
      <c r="L21" s="4">
        <v>51053.39</v>
      </c>
      <c r="M21" s="4">
        <v>12365.37</v>
      </c>
      <c r="N21" s="4">
        <v>342143.55000000005</v>
      </c>
    </row>
    <row r="22" spans="1:14" x14ac:dyDescent="0.25">
      <c r="A22">
        <v>19</v>
      </c>
      <c r="B22" t="s">
        <v>31</v>
      </c>
      <c r="C22" t="s">
        <v>32</v>
      </c>
      <c r="D22">
        <v>6</v>
      </c>
      <c r="E22">
        <v>6</v>
      </c>
      <c r="F22" s="4">
        <v>853530.46</v>
      </c>
      <c r="G22" s="4">
        <v>743547.32000000007</v>
      </c>
      <c r="H22" s="4">
        <v>762339.7</v>
      </c>
      <c r="I22" s="4">
        <v>120613.91</v>
      </c>
      <c r="J22" s="4">
        <v>102711.79</v>
      </c>
      <c r="K22" s="4">
        <v>108149.07</v>
      </c>
      <c r="L22" s="4">
        <v>34773</v>
      </c>
      <c r="M22" s="4">
        <v>25239.82</v>
      </c>
      <c r="N22" s="4">
        <v>391487.59</v>
      </c>
    </row>
    <row r="23" spans="1:14" x14ac:dyDescent="0.25">
      <c r="A23">
        <v>20</v>
      </c>
      <c r="B23" t="s">
        <v>30</v>
      </c>
      <c r="C23" t="s">
        <v>15</v>
      </c>
      <c r="D23">
        <v>6</v>
      </c>
      <c r="E23">
        <v>4.5</v>
      </c>
      <c r="F23" s="4">
        <v>714048.89</v>
      </c>
      <c r="G23" s="4">
        <v>544504.92000000004</v>
      </c>
      <c r="H23" s="4">
        <v>530442.48</v>
      </c>
      <c r="I23" s="4">
        <v>86646.04</v>
      </c>
      <c r="J23" s="4">
        <v>75494.3</v>
      </c>
      <c r="K23" s="4">
        <v>65094.57</v>
      </c>
      <c r="L23" s="4">
        <v>35316.339999999997</v>
      </c>
      <c r="M23" s="4">
        <v>11813.73</v>
      </c>
      <c r="N23" s="4">
        <v>274364.98</v>
      </c>
    </row>
    <row r="24" spans="1:14" x14ac:dyDescent="0.25">
      <c r="A24">
        <v>21</v>
      </c>
      <c r="B24" t="s">
        <v>33</v>
      </c>
      <c r="C24" t="s">
        <v>15</v>
      </c>
      <c r="D24">
        <v>6</v>
      </c>
      <c r="E24">
        <v>6</v>
      </c>
      <c r="F24" s="4">
        <v>963959.7300000001</v>
      </c>
      <c r="G24" s="4">
        <v>886198.32000000007</v>
      </c>
      <c r="H24" s="4">
        <v>989160.72999999986</v>
      </c>
      <c r="I24" s="4">
        <v>154857.5</v>
      </c>
      <c r="J24" s="4">
        <v>124160.92</v>
      </c>
      <c r="K24" s="4">
        <v>92024.79</v>
      </c>
      <c r="L24" s="4">
        <v>55981.14</v>
      </c>
      <c r="M24" s="4">
        <v>46824.34</v>
      </c>
      <c r="N24" s="4">
        <v>473848.68999999994</v>
      </c>
    </row>
    <row r="25" spans="1:14" x14ac:dyDescent="0.25">
      <c r="A25">
        <v>22</v>
      </c>
      <c r="B25" t="s">
        <v>34</v>
      </c>
      <c r="C25" t="s">
        <v>15</v>
      </c>
      <c r="D25">
        <v>6</v>
      </c>
      <c r="E25">
        <v>4.5</v>
      </c>
      <c r="F25" s="4">
        <v>660460.36</v>
      </c>
      <c r="G25" s="4">
        <v>533955.13</v>
      </c>
      <c r="H25" s="4">
        <v>576536.1</v>
      </c>
      <c r="I25" s="4">
        <v>106896.67</v>
      </c>
      <c r="J25" s="4">
        <v>78359.03</v>
      </c>
      <c r="K25" s="4">
        <v>82310.02</v>
      </c>
      <c r="L25" s="4">
        <v>42805.02</v>
      </c>
      <c r="M25" s="4">
        <v>12682.49</v>
      </c>
      <c r="N25" s="4">
        <v>323053.23000000004</v>
      </c>
    </row>
    <row r="26" spans="1:14" x14ac:dyDescent="0.25">
      <c r="A26">
        <v>23</v>
      </c>
      <c r="B26" t="s">
        <v>35</v>
      </c>
      <c r="C26" t="s">
        <v>36</v>
      </c>
      <c r="F26" s="4">
        <v>644310.92999999993</v>
      </c>
      <c r="G26" s="4">
        <v>671547.34000000008</v>
      </c>
      <c r="H26" s="4">
        <v>420805.73</v>
      </c>
      <c r="I26" s="4"/>
      <c r="J26" s="4"/>
      <c r="K26" s="4"/>
      <c r="L26" s="4"/>
      <c r="M26" s="4"/>
      <c r="N26" s="4"/>
    </row>
    <row r="27" spans="1:14" x14ac:dyDescent="0.25">
      <c r="A27">
        <v>24</v>
      </c>
      <c r="B27" t="s">
        <v>39</v>
      </c>
      <c r="C27" t="s">
        <v>36</v>
      </c>
      <c r="F27" s="4">
        <v>776757.97000000009</v>
      </c>
      <c r="G27" s="4">
        <v>766644.8600000001</v>
      </c>
      <c r="H27" s="4">
        <v>807148.29000000015</v>
      </c>
      <c r="I27" s="4">
        <v>151090.12</v>
      </c>
      <c r="J27" s="4">
        <v>137352.01</v>
      </c>
      <c r="K27" s="4">
        <v>81814.92</v>
      </c>
      <c r="L27" s="4">
        <v>34805.199999999997</v>
      </c>
      <c r="M27" s="4">
        <v>40239.910000000003</v>
      </c>
      <c r="N27" s="4">
        <v>445302.16000000003</v>
      </c>
    </row>
    <row r="28" spans="1:14" x14ac:dyDescent="0.25">
      <c r="A28">
        <v>25</v>
      </c>
      <c r="B28" t="s">
        <v>40</v>
      </c>
      <c r="C28" t="s">
        <v>38</v>
      </c>
      <c r="D28">
        <v>6</v>
      </c>
      <c r="E28">
        <v>6</v>
      </c>
      <c r="F28" s="4">
        <v>676847.56</v>
      </c>
      <c r="G28" s="4">
        <v>645884.02</v>
      </c>
      <c r="H28" s="4">
        <v>709339.03</v>
      </c>
      <c r="I28" s="4">
        <v>102457.11</v>
      </c>
      <c r="J28" s="4">
        <v>82543.78</v>
      </c>
      <c r="K28" s="4">
        <v>49870.74</v>
      </c>
      <c r="L28" s="4">
        <v>23726.67</v>
      </c>
      <c r="M28" s="4">
        <v>40384.080000000002</v>
      </c>
      <c r="N28" s="4">
        <v>298982.38</v>
      </c>
    </row>
    <row r="29" spans="1:14" x14ac:dyDescent="0.25">
      <c r="A29">
        <v>26</v>
      </c>
      <c r="B29" t="s">
        <v>41</v>
      </c>
      <c r="C29" t="s">
        <v>15</v>
      </c>
      <c r="D29">
        <v>8</v>
      </c>
      <c r="E29">
        <v>6</v>
      </c>
      <c r="F29" s="4">
        <v>848776.45000000019</v>
      </c>
      <c r="G29" s="4">
        <v>711892.65</v>
      </c>
      <c r="H29" s="4">
        <v>663027.37</v>
      </c>
      <c r="I29" s="4">
        <v>121718.1</v>
      </c>
      <c r="J29" s="4">
        <v>103245.1</v>
      </c>
      <c r="K29" s="4">
        <v>86455.53</v>
      </c>
      <c r="L29" s="4">
        <v>47201.61</v>
      </c>
      <c r="M29" s="4">
        <v>20392.29</v>
      </c>
      <c r="N29" s="4">
        <v>379012.62999999995</v>
      </c>
    </row>
    <row r="30" spans="1:14" x14ac:dyDescent="0.25">
      <c r="A30">
        <v>27</v>
      </c>
      <c r="B30" t="s">
        <v>42</v>
      </c>
      <c r="C30" t="s">
        <v>15</v>
      </c>
      <c r="D30">
        <v>6</v>
      </c>
      <c r="E30">
        <v>6</v>
      </c>
      <c r="F30" s="4">
        <v>936404.71000000008</v>
      </c>
      <c r="G30" s="4">
        <v>846491.98999999987</v>
      </c>
      <c r="H30" s="4">
        <v>845979.91000000015</v>
      </c>
      <c r="I30" s="4">
        <v>110781.66</v>
      </c>
      <c r="J30" s="4">
        <v>152709.37</v>
      </c>
      <c r="K30" s="4">
        <v>106986.19</v>
      </c>
      <c r="L30" s="4">
        <v>57539.5</v>
      </c>
      <c r="M30" s="4">
        <v>25609.38</v>
      </c>
      <c r="N30" s="4">
        <v>453626.10000000003</v>
      </c>
    </row>
    <row r="31" spans="1:14" x14ac:dyDescent="0.25">
      <c r="A31">
        <v>28</v>
      </c>
      <c r="B31" t="s">
        <v>46</v>
      </c>
      <c r="C31" t="s">
        <v>15</v>
      </c>
      <c r="D31">
        <v>8</v>
      </c>
      <c r="E31">
        <v>6</v>
      </c>
      <c r="F31" s="4">
        <v>654733.04999999993</v>
      </c>
      <c r="G31" s="4">
        <v>503363.96000000008</v>
      </c>
      <c r="H31" s="4">
        <v>496268.4800000001</v>
      </c>
      <c r="I31" s="4">
        <v>115128.9</v>
      </c>
      <c r="J31" s="4">
        <v>94599.2</v>
      </c>
      <c r="K31" s="4">
        <v>77981.48</v>
      </c>
      <c r="L31" s="4">
        <v>43693.98</v>
      </c>
      <c r="M31" s="4">
        <v>11982.26</v>
      </c>
      <c r="N31" s="4">
        <v>343385.81999999995</v>
      </c>
    </row>
    <row r="32" spans="1:14" x14ac:dyDescent="0.25">
      <c r="A32">
        <v>29</v>
      </c>
      <c r="B32" t="s">
        <v>47</v>
      </c>
      <c r="C32" t="s">
        <v>15</v>
      </c>
      <c r="D32">
        <v>7</v>
      </c>
      <c r="E32">
        <v>6</v>
      </c>
      <c r="F32" s="4">
        <v>609074.49999999988</v>
      </c>
      <c r="G32" s="4">
        <v>530080.77999999991</v>
      </c>
      <c r="H32" s="4">
        <v>597572.43999999994</v>
      </c>
      <c r="I32" s="4">
        <v>107749.55</v>
      </c>
      <c r="J32" s="4">
        <v>88086.37</v>
      </c>
      <c r="K32" s="4">
        <v>73510.86</v>
      </c>
      <c r="L32" s="4">
        <v>41134.949999999997</v>
      </c>
      <c r="M32" s="4">
        <v>15386.4</v>
      </c>
      <c r="N32" s="4">
        <v>325868.13</v>
      </c>
    </row>
    <row r="33" spans="1:14" x14ac:dyDescent="0.25">
      <c r="A33">
        <v>30</v>
      </c>
      <c r="B33" t="s">
        <v>43</v>
      </c>
      <c r="C33" t="s">
        <v>15</v>
      </c>
      <c r="D33">
        <v>7</v>
      </c>
      <c r="E33">
        <v>6</v>
      </c>
      <c r="F33" s="4">
        <v>642614.92999999993</v>
      </c>
      <c r="G33" s="4">
        <v>583072.46</v>
      </c>
      <c r="H33" s="4">
        <v>624828.30999999994</v>
      </c>
      <c r="I33" s="4">
        <v>98964.19</v>
      </c>
      <c r="J33" s="4">
        <v>127313.64</v>
      </c>
      <c r="K33" s="4">
        <v>77990.64</v>
      </c>
      <c r="L33" s="4">
        <v>70940.12</v>
      </c>
      <c r="M33" s="4">
        <v>29462.84</v>
      </c>
      <c r="N33" s="4">
        <v>404671.43000000005</v>
      </c>
    </row>
    <row r="34" spans="1:14" x14ac:dyDescent="0.25">
      <c r="A34">
        <v>31</v>
      </c>
      <c r="B34" t="s">
        <v>45</v>
      </c>
      <c r="C34" t="s">
        <v>20</v>
      </c>
      <c r="D34">
        <v>7</v>
      </c>
      <c r="E34">
        <v>6</v>
      </c>
      <c r="F34" s="4">
        <v>1279896.9099999999</v>
      </c>
      <c r="G34" s="4">
        <v>1225561.5299999998</v>
      </c>
      <c r="H34" s="4">
        <v>1061116.5900000001</v>
      </c>
      <c r="I34" s="4">
        <v>136174.64000000001</v>
      </c>
      <c r="J34" s="4">
        <v>95039.19</v>
      </c>
      <c r="K34" s="4">
        <v>83426.63</v>
      </c>
      <c r="L34" s="4">
        <v>66090.33</v>
      </c>
      <c r="M34" s="4">
        <v>69303.039999999994</v>
      </c>
      <c r="N34" s="4">
        <v>450033.83</v>
      </c>
    </row>
    <row r="35" spans="1:14" x14ac:dyDescent="0.25">
      <c r="A35">
        <v>32</v>
      </c>
      <c r="B35" t="s">
        <v>49</v>
      </c>
      <c r="C35" t="s">
        <v>15</v>
      </c>
      <c r="D35">
        <v>7</v>
      </c>
      <c r="E35">
        <v>7</v>
      </c>
      <c r="F35" s="4">
        <v>810150.57</v>
      </c>
      <c r="G35" s="4">
        <v>736553.42999999993</v>
      </c>
      <c r="H35" s="4">
        <v>792402.7699999999</v>
      </c>
      <c r="I35" s="4">
        <v>169043.64</v>
      </c>
      <c r="J35" s="4">
        <v>123562.68</v>
      </c>
      <c r="K35" s="4">
        <v>115159.44</v>
      </c>
      <c r="L35" s="4">
        <v>49689.96</v>
      </c>
      <c r="M35" s="4">
        <v>22378.89</v>
      </c>
      <c r="N35" s="4">
        <v>479834.61000000004</v>
      </c>
    </row>
    <row r="36" spans="1:14" x14ac:dyDescent="0.25">
      <c r="A36">
        <v>33</v>
      </c>
      <c r="B36" t="s">
        <v>44</v>
      </c>
      <c r="C36" t="s">
        <v>32</v>
      </c>
      <c r="D36">
        <v>6</v>
      </c>
      <c r="E36">
        <v>6</v>
      </c>
      <c r="F36" s="4">
        <v>867756.39</v>
      </c>
      <c r="G36" s="4">
        <v>687299.41</v>
      </c>
      <c r="H36" s="4">
        <v>750551.87</v>
      </c>
      <c r="I36" s="4">
        <v>152700.6</v>
      </c>
      <c r="J36" s="4">
        <v>124084.91</v>
      </c>
      <c r="K36" s="4">
        <v>123474.56</v>
      </c>
      <c r="L36" s="4">
        <v>39452.81</v>
      </c>
      <c r="M36" s="4">
        <v>27655.91</v>
      </c>
      <c r="N36" s="4">
        <v>467368.79</v>
      </c>
    </row>
    <row r="37" spans="1:14" x14ac:dyDescent="0.25">
      <c r="A37">
        <v>34</v>
      </c>
      <c r="B37" t="s">
        <v>48</v>
      </c>
      <c r="C37" t="s">
        <v>15</v>
      </c>
      <c r="D37">
        <v>7</v>
      </c>
      <c r="E37">
        <v>6</v>
      </c>
      <c r="F37" s="4">
        <v>840742.69000000006</v>
      </c>
      <c r="G37" s="4">
        <v>808203.73999999987</v>
      </c>
      <c r="H37" s="4">
        <v>941365.16999999993</v>
      </c>
      <c r="I37" s="4">
        <v>210506.28</v>
      </c>
      <c r="J37" s="4">
        <v>134444.25</v>
      </c>
      <c r="K37" s="4">
        <v>125871.27</v>
      </c>
      <c r="L37" s="4">
        <v>72696.800000000003</v>
      </c>
      <c r="M37" s="4">
        <v>38130.620000000003</v>
      </c>
      <c r="N37" s="4">
        <v>581649.22000000009</v>
      </c>
    </row>
    <row r="38" spans="1:14" x14ac:dyDescent="0.25">
      <c r="A38">
        <v>35</v>
      </c>
      <c r="B38" t="s">
        <v>61</v>
      </c>
      <c r="C38" t="s">
        <v>15</v>
      </c>
      <c r="D38">
        <v>9</v>
      </c>
      <c r="E38">
        <v>6</v>
      </c>
      <c r="F38" s="4">
        <v>767090.6399999999</v>
      </c>
      <c r="G38" s="4">
        <v>749129.25</v>
      </c>
      <c r="H38" s="4">
        <v>917942.66</v>
      </c>
      <c r="I38" s="4">
        <v>172196.53</v>
      </c>
      <c r="J38" s="4">
        <v>144008.04</v>
      </c>
      <c r="K38" s="4">
        <v>101347.33</v>
      </c>
      <c r="L38" s="4">
        <v>63078.080000000002</v>
      </c>
      <c r="M38" s="4">
        <v>25462.240000000002</v>
      </c>
      <c r="N38" s="4">
        <v>506092.22000000003</v>
      </c>
    </row>
    <row r="39" spans="1:14" x14ac:dyDescent="0.25">
      <c r="A39">
        <v>36</v>
      </c>
      <c r="B39" t="s">
        <v>52</v>
      </c>
      <c r="C39" t="s">
        <v>15</v>
      </c>
      <c r="D39">
        <v>7</v>
      </c>
      <c r="E39">
        <v>6</v>
      </c>
      <c r="F39" s="4">
        <v>803505.77</v>
      </c>
      <c r="G39" s="4">
        <v>825834.09000000008</v>
      </c>
      <c r="H39" s="4">
        <v>983769.19000000006</v>
      </c>
      <c r="I39" s="4">
        <v>153549.67000000001</v>
      </c>
      <c r="J39" s="4">
        <v>107838.81</v>
      </c>
      <c r="K39" s="4">
        <v>81700.490000000005</v>
      </c>
      <c r="L39" s="4">
        <v>54639.25</v>
      </c>
      <c r="M39" s="4">
        <v>39912.730000000003</v>
      </c>
      <c r="N39" s="4">
        <v>437640.95</v>
      </c>
    </row>
    <row r="40" spans="1:14" x14ac:dyDescent="0.25">
      <c r="A40">
        <v>37</v>
      </c>
      <c r="B40" t="s">
        <v>51</v>
      </c>
      <c r="C40" t="s">
        <v>36</v>
      </c>
      <c r="F40" s="4">
        <v>513065.83</v>
      </c>
      <c r="G40" s="4">
        <v>619333.75</v>
      </c>
      <c r="H40" s="4">
        <v>703556.15</v>
      </c>
      <c r="I40" s="4">
        <v>146257.76999999999</v>
      </c>
      <c r="J40" s="4">
        <v>126804.45</v>
      </c>
      <c r="K40" s="4">
        <v>88067.31</v>
      </c>
      <c r="L40" s="4">
        <v>28786.5</v>
      </c>
      <c r="M40" s="4">
        <v>28523.49</v>
      </c>
      <c r="N40" s="4">
        <v>418439.51999999996</v>
      </c>
    </row>
    <row r="41" spans="1:14" x14ac:dyDescent="0.25">
      <c r="A41">
        <v>38</v>
      </c>
      <c r="B41" t="s">
        <v>53</v>
      </c>
      <c r="C41" t="s">
        <v>15</v>
      </c>
      <c r="D41">
        <v>8</v>
      </c>
      <c r="E41">
        <v>6</v>
      </c>
      <c r="F41" s="4">
        <v>620760.15999999992</v>
      </c>
      <c r="G41" s="4">
        <v>548238.53</v>
      </c>
      <c r="H41" s="4">
        <v>650529.01</v>
      </c>
      <c r="I41" s="4">
        <v>112205.42</v>
      </c>
      <c r="J41" s="4">
        <v>141183.76</v>
      </c>
      <c r="K41" s="4">
        <v>72376.95</v>
      </c>
      <c r="L41" s="4">
        <v>36280.370000000003</v>
      </c>
      <c r="M41" s="4">
        <v>8464.83</v>
      </c>
      <c r="N41" s="4">
        <v>370511.33</v>
      </c>
    </row>
    <row r="42" spans="1:14" x14ac:dyDescent="0.25">
      <c r="A42">
        <v>39</v>
      </c>
      <c r="B42" t="s">
        <v>54</v>
      </c>
      <c r="C42" t="s">
        <v>38</v>
      </c>
      <c r="D42">
        <v>6</v>
      </c>
      <c r="E42">
        <v>6</v>
      </c>
      <c r="F42" s="4">
        <v>734997.03</v>
      </c>
      <c r="G42" s="4">
        <v>480653.92</v>
      </c>
      <c r="H42" s="4"/>
      <c r="I42" s="4"/>
      <c r="J42" s="4"/>
      <c r="K42" s="4"/>
      <c r="L42" s="4"/>
      <c r="M42" s="4"/>
      <c r="N42" s="4"/>
    </row>
    <row r="43" spans="1:14" x14ac:dyDescent="0.25">
      <c r="A43">
        <v>40</v>
      </c>
      <c r="B43" t="s">
        <v>57</v>
      </c>
      <c r="C43" t="s">
        <v>32</v>
      </c>
      <c r="D43">
        <v>7</v>
      </c>
      <c r="E43">
        <v>6</v>
      </c>
      <c r="F43" s="4">
        <v>1311718.3399999999</v>
      </c>
      <c r="G43" s="4">
        <v>1292097.75</v>
      </c>
      <c r="H43" s="4">
        <v>1355664.9599999997</v>
      </c>
      <c r="I43" s="4">
        <v>182102.58</v>
      </c>
      <c r="J43" s="4">
        <v>180958.42</v>
      </c>
      <c r="K43" s="4">
        <v>175090.51</v>
      </c>
      <c r="L43" s="4">
        <v>63694.95</v>
      </c>
      <c r="M43" s="4">
        <v>59893.26</v>
      </c>
      <c r="N43" s="4">
        <v>661739.72</v>
      </c>
    </row>
    <row r="44" spans="1:14" x14ac:dyDescent="0.25">
      <c r="A44">
        <v>41</v>
      </c>
      <c r="B44" t="s">
        <v>50</v>
      </c>
      <c r="C44" t="s">
        <v>38</v>
      </c>
      <c r="D44">
        <v>5</v>
      </c>
      <c r="E44">
        <v>6</v>
      </c>
      <c r="F44" s="4">
        <v>602936.12000000011</v>
      </c>
      <c r="G44" s="4">
        <v>648502.30999999994</v>
      </c>
      <c r="H44" s="4">
        <v>623265.63000000012</v>
      </c>
      <c r="I44" s="4">
        <v>63894.39</v>
      </c>
      <c r="J44" s="4">
        <v>52478.01</v>
      </c>
      <c r="K44" s="4">
        <v>30420.38</v>
      </c>
      <c r="L44" s="4">
        <v>23742.71</v>
      </c>
      <c r="M44" s="4">
        <v>48374.26</v>
      </c>
      <c r="N44" s="4">
        <v>218909.75</v>
      </c>
    </row>
    <row r="45" spans="1:14" x14ac:dyDescent="0.25">
      <c r="A45">
        <v>42</v>
      </c>
      <c r="B45" t="s">
        <v>60</v>
      </c>
      <c r="C45" t="s">
        <v>15</v>
      </c>
      <c r="D45">
        <v>8</v>
      </c>
      <c r="E45">
        <v>6</v>
      </c>
      <c r="F45" s="4">
        <v>734866.39999999991</v>
      </c>
      <c r="G45" s="4">
        <v>595840.91999999993</v>
      </c>
      <c r="H45" s="4">
        <v>592897.34</v>
      </c>
      <c r="I45" s="4">
        <v>130827.34</v>
      </c>
      <c r="J45" s="4">
        <v>120959.38</v>
      </c>
      <c r="K45" s="4">
        <v>97318.61</v>
      </c>
      <c r="L45" s="4">
        <v>63585.3</v>
      </c>
      <c r="M45" s="4">
        <v>22490.400000000001</v>
      </c>
      <c r="N45" s="4">
        <v>435181.03</v>
      </c>
    </row>
    <row r="46" spans="1:14" x14ac:dyDescent="0.25">
      <c r="A46">
        <v>43</v>
      </c>
      <c r="B46" t="s">
        <v>75</v>
      </c>
      <c r="C46" t="s">
        <v>15</v>
      </c>
      <c r="D46">
        <v>10</v>
      </c>
      <c r="E46">
        <v>6</v>
      </c>
      <c r="F46" s="4">
        <v>759278.54999999993</v>
      </c>
      <c r="G46" s="4">
        <v>679566.66000000015</v>
      </c>
      <c r="H46" s="4">
        <v>770923.3</v>
      </c>
      <c r="I46" s="4">
        <v>150945.42000000001</v>
      </c>
      <c r="J46" s="4">
        <v>122030.02</v>
      </c>
      <c r="K46" s="4">
        <v>96763.41</v>
      </c>
      <c r="L46" s="4">
        <v>60608.26</v>
      </c>
      <c r="M46" s="4">
        <v>24159.45</v>
      </c>
      <c r="N46" s="4">
        <v>454506.56</v>
      </c>
    </row>
    <row r="47" spans="1:14" x14ac:dyDescent="0.25">
      <c r="A47">
        <v>44</v>
      </c>
      <c r="B47" t="s">
        <v>84</v>
      </c>
      <c r="C47" t="s">
        <v>15</v>
      </c>
      <c r="D47">
        <v>7</v>
      </c>
      <c r="E47">
        <v>6</v>
      </c>
      <c r="F47" s="4">
        <v>1062440.04</v>
      </c>
      <c r="G47" s="4">
        <v>925791.68000000017</v>
      </c>
      <c r="H47" s="4">
        <v>1070740.6900000002</v>
      </c>
      <c r="I47" s="4">
        <v>151005.76000000001</v>
      </c>
      <c r="J47" s="4">
        <v>135123.85</v>
      </c>
      <c r="K47" s="4">
        <v>109393.23</v>
      </c>
      <c r="L47" s="4">
        <v>53914.96</v>
      </c>
      <c r="M47" s="4">
        <v>59569.22</v>
      </c>
      <c r="N47" s="4">
        <v>509007.02</v>
      </c>
    </row>
    <row r="48" spans="1:14" x14ac:dyDescent="0.25">
      <c r="A48">
        <v>45</v>
      </c>
      <c r="B48" t="s">
        <v>126</v>
      </c>
      <c r="C48" t="s">
        <v>15</v>
      </c>
      <c r="D48">
        <v>7</v>
      </c>
      <c r="E48">
        <v>6</v>
      </c>
      <c r="F48" s="4"/>
      <c r="G48" s="4">
        <v>435074.58999999997</v>
      </c>
      <c r="H48" s="4">
        <v>847112.45</v>
      </c>
      <c r="I48" s="4">
        <v>130473.21</v>
      </c>
      <c r="J48" s="4">
        <v>131261.49</v>
      </c>
      <c r="K48" s="4">
        <v>97701.61</v>
      </c>
      <c r="L48" s="4">
        <v>43342.58</v>
      </c>
      <c r="M48" s="4">
        <v>52461.69</v>
      </c>
      <c r="N48" s="4">
        <v>455240.58</v>
      </c>
    </row>
    <row r="49" spans="1:14" x14ac:dyDescent="0.25">
      <c r="A49">
        <v>47</v>
      </c>
      <c r="B49" t="s">
        <v>77</v>
      </c>
      <c r="C49" t="s">
        <v>36</v>
      </c>
      <c r="F49" s="4">
        <v>1112319.1800000004</v>
      </c>
      <c r="G49" s="4">
        <v>1211668.44</v>
      </c>
      <c r="H49" s="4">
        <v>1585087.0499999996</v>
      </c>
      <c r="I49" s="4">
        <v>297177.52</v>
      </c>
      <c r="J49" s="4">
        <v>249723.75</v>
      </c>
      <c r="K49" s="4">
        <v>220051.82</v>
      </c>
      <c r="L49" s="4">
        <v>106148.85</v>
      </c>
      <c r="M49" s="4">
        <v>94527.07</v>
      </c>
      <c r="N49" s="4">
        <v>967629.01</v>
      </c>
    </row>
    <row r="50" spans="1:14" x14ac:dyDescent="0.25">
      <c r="A50">
        <v>48</v>
      </c>
      <c r="B50" t="s">
        <v>95</v>
      </c>
      <c r="C50" t="s">
        <v>36</v>
      </c>
      <c r="F50" s="4">
        <v>583316.13</v>
      </c>
      <c r="G50" s="4">
        <v>1229568.42</v>
      </c>
      <c r="H50" s="4">
        <v>1622910.1799999997</v>
      </c>
      <c r="I50" s="4">
        <v>226963.9</v>
      </c>
      <c r="J50" s="4">
        <v>185414.81</v>
      </c>
      <c r="K50" s="4">
        <v>192683.35</v>
      </c>
      <c r="L50" s="4">
        <v>120947.36</v>
      </c>
      <c r="M50" s="4">
        <v>94980.79</v>
      </c>
      <c r="N50" s="4">
        <v>820990.21</v>
      </c>
    </row>
    <row r="51" spans="1:14" x14ac:dyDescent="0.25">
      <c r="A51">
        <v>49</v>
      </c>
      <c r="B51" t="s">
        <v>64</v>
      </c>
      <c r="C51" t="s">
        <v>15</v>
      </c>
      <c r="D51">
        <v>7</v>
      </c>
      <c r="E51">
        <v>6</v>
      </c>
      <c r="F51" s="4">
        <v>655890.41999999993</v>
      </c>
      <c r="G51" s="4">
        <v>631788.65</v>
      </c>
      <c r="H51" s="4">
        <v>678637.97000000009</v>
      </c>
      <c r="I51" s="4">
        <v>156761.76999999999</v>
      </c>
      <c r="J51" s="4">
        <v>106633.7</v>
      </c>
      <c r="K51" s="4">
        <v>107123.41</v>
      </c>
      <c r="L51" s="4">
        <v>61195.360000000001</v>
      </c>
      <c r="M51" s="4">
        <v>17967.47</v>
      </c>
      <c r="N51" s="4">
        <v>449681.70999999996</v>
      </c>
    </row>
    <row r="52" spans="1:14" x14ac:dyDescent="0.25">
      <c r="A52">
        <v>53</v>
      </c>
      <c r="B52" t="s">
        <v>66</v>
      </c>
      <c r="C52" t="s">
        <v>36</v>
      </c>
      <c r="F52" s="4">
        <v>675406.52</v>
      </c>
      <c r="G52" s="4">
        <v>591771.92000000004</v>
      </c>
      <c r="H52" s="4">
        <v>684815.87</v>
      </c>
      <c r="I52" s="4">
        <v>113900.75</v>
      </c>
      <c r="J52" s="4">
        <v>103271</v>
      </c>
      <c r="K52" s="4">
        <v>75053.75</v>
      </c>
      <c r="L52" s="4">
        <v>34359.5</v>
      </c>
      <c r="M52" s="4">
        <v>29889</v>
      </c>
      <c r="N52" s="4">
        <v>356474</v>
      </c>
    </row>
    <row r="53" spans="1:14" x14ac:dyDescent="0.25">
      <c r="A53">
        <v>54</v>
      </c>
      <c r="B53" t="s">
        <v>65</v>
      </c>
      <c r="C53" t="s">
        <v>15</v>
      </c>
      <c r="D53">
        <v>8</v>
      </c>
      <c r="E53">
        <v>6</v>
      </c>
      <c r="F53" s="4">
        <v>670122.90000000014</v>
      </c>
      <c r="G53" s="4">
        <v>543424.58000000007</v>
      </c>
      <c r="H53" s="4">
        <v>576273.13</v>
      </c>
      <c r="I53" s="4">
        <v>112697.11</v>
      </c>
      <c r="J53" s="4">
        <v>92387.33</v>
      </c>
      <c r="K53" s="4">
        <v>76761.42</v>
      </c>
      <c r="L53" s="4">
        <v>36533.35</v>
      </c>
      <c r="M53" s="4">
        <v>8461.7099999999991</v>
      </c>
      <c r="N53" s="4">
        <v>326840.92</v>
      </c>
    </row>
    <row r="54" spans="1:14" x14ac:dyDescent="0.25">
      <c r="A54">
        <v>55</v>
      </c>
      <c r="B54" t="s">
        <v>118</v>
      </c>
      <c r="C54" t="s">
        <v>36</v>
      </c>
      <c r="F54" s="4">
        <v>10307.73</v>
      </c>
      <c r="G54" s="4">
        <v>506109.81000000006</v>
      </c>
      <c r="H54" s="4">
        <v>876888.68</v>
      </c>
      <c r="I54" s="4">
        <v>155493.23000000001</v>
      </c>
      <c r="J54" s="4">
        <v>143856.97</v>
      </c>
      <c r="K54" s="4">
        <v>117671.31</v>
      </c>
      <c r="L54" s="4">
        <v>49155.14</v>
      </c>
      <c r="M54" s="4">
        <v>55576.59</v>
      </c>
      <c r="N54" s="4">
        <v>521753.24</v>
      </c>
    </row>
    <row r="55" spans="1:14" x14ac:dyDescent="0.25">
      <c r="A55">
        <v>56</v>
      </c>
      <c r="B55" t="s">
        <v>55</v>
      </c>
      <c r="C55" t="s">
        <v>15</v>
      </c>
      <c r="D55">
        <v>6</v>
      </c>
      <c r="E55">
        <v>6</v>
      </c>
      <c r="F55" s="4">
        <v>626134.86</v>
      </c>
      <c r="G55" s="4">
        <v>585371.07999999996</v>
      </c>
      <c r="H55" s="4">
        <v>628462.55000000005</v>
      </c>
      <c r="I55" s="4">
        <v>104424.19</v>
      </c>
      <c r="J55" s="4">
        <v>90316.08</v>
      </c>
      <c r="K55" s="4">
        <v>109172.57</v>
      </c>
      <c r="L55" s="4">
        <v>70315.48</v>
      </c>
      <c r="M55" s="4">
        <v>16050.57</v>
      </c>
      <c r="N55" s="4">
        <v>390278.89</v>
      </c>
    </row>
    <row r="56" spans="1:14" x14ac:dyDescent="0.25">
      <c r="A56">
        <v>57</v>
      </c>
      <c r="B56" t="s">
        <v>86</v>
      </c>
      <c r="C56" t="s">
        <v>15</v>
      </c>
      <c r="D56">
        <v>7</v>
      </c>
      <c r="E56">
        <v>6</v>
      </c>
      <c r="F56" s="4">
        <v>660576.39</v>
      </c>
      <c r="G56" s="4">
        <v>723924.3</v>
      </c>
      <c r="H56" s="4">
        <v>826248.90000000014</v>
      </c>
      <c r="I56" s="4">
        <v>151837.62</v>
      </c>
      <c r="J56" s="4">
        <v>109396.86</v>
      </c>
      <c r="K56" s="4">
        <v>69923.75</v>
      </c>
      <c r="L56" s="4">
        <v>54654.86</v>
      </c>
      <c r="M56" s="4">
        <v>31600.13</v>
      </c>
      <c r="N56" s="4">
        <v>417413.22</v>
      </c>
    </row>
    <row r="57" spans="1:14" x14ac:dyDescent="0.25">
      <c r="A57">
        <v>58</v>
      </c>
      <c r="B57" t="s">
        <v>58</v>
      </c>
      <c r="C57" t="s">
        <v>59</v>
      </c>
      <c r="D57">
        <v>8</v>
      </c>
      <c r="E57">
        <v>6</v>
      </c>
      <c r="F57" s="4">
        <v>862341.05999999994</v>
      </c>
      <c r="G57" s="4">
        <v>754247.8899999999</v>
      </c>
      <c r="H57" s="4">
        <v>399430.40000000008</v>
      </c>
      <c r="I57" s="4"/>
      <c r="J57" s="4"/>
      <c r="K57" s="4"/>
      <c r="L57" s="4"/>
      <c r="M57" s="4"/>
      <c r="N57" s="4"/>
    </row>
    <row r="58" spans="1:14" x14ac:dyDescent="0.25">
      <c r="A58">
        <v>59</v>
      </c>
      <c r="B58" t="s">
        <v>144</v>
      </c>
      <c r="C58" t="s">
        <v>15</v>
      </c>
      <c r="D58">
        <v>8</v>
      </c>
      <c r="E58">
        <v>7</v>
      </c>
      <c r="F58" s="4"/>
      <c r="G58" s="4">
        <v>142046.82999999999</v>
      </c>
      <c r="H58" s="4">
        <v>761496.73999999987</v>
      </c>
      <c r="I58" s="4">
        <v>139620.4</v>
      </c>
      <c r="J58" s="4">
        <v>91660.21</v>
      </c>
      <c r="K58" s="4">
        <v>79589.56</v>
      </c>
      <c r="L58" s="4">
        <v>48293.15</v>
      </c>
      <c r="M58" s="4">
        <v>21196.15</v>
      </c>
      <c r="N58" s="4">
        <v>380359.47000000003</v>
      </c>
    </row>
    <row r="59" spans="1:14" x14ac:dyDescent="0.25">
      <c r="A59">
        <v>60</v>
      </c>
      <c r="B59" t="s">
        <v>67</v>
      </c>
      <c r="C59" t="s">
        <v>15</v>
      </c>
      <c r="D59">
        <v>7</v>
      </c>
      <c r="E59">
        <v>6</v>
      </c>
      <c r="F59" s="4">
        <v>829713.56</v>
      </c>
      <c r="G59" s="4">
        <v>813367.7</v>
      </c>
      <c r="H59" s="4">
        <v>939577.2</v>
      </c>
      <c r="I59" s="4">
        <v>190896.26</v>
      </c>
      <c r="J59" s="4">
        <v>139116.48000000001</v>
      </c>
      <c r="K59" s="4">
        <v>119105.98</v>
      </c>
      <c r="L59" s="4">
        <v>62273.36</v>
      </c>
      <c r="M59" s="4">
        <v>49107.18</v>
      </c>
      <c r="N59" s="4">
        <v>560499.26</v>
      </c>
    </row>
    <row r="60" spans="1:14" x14ac:dyDescent="0.25">
      <c r="A60">
        <v>61</v>
      </c>
      <c r="B60" t="s">
        <v>78</v>
      </c>
      <c r="C60" t="s">
        <v>15</v>
      </c>
      <c r="D60">
        <v>8</v>
      </c>
      <c r="E60" t="s">
        <v>79</v>
      </c>
      <c r="F60" s="4">
        <v>991562.15999999992</v>
      </c>
      <c r="G60" s="4">
        <v>883042.61</v>
      </c>
      <c r="H60" s="4">
        <v>759763.45</v>
      </c>
      <c r="I60" s="4">
        <v>109025.93</v>
      </c>
      <c r="J60" s="4">
        <v>88617.51</v>
      </c>
      <c r="K60" s="4">
        <v>69120.399999999994</v>
      </c>
      <c r="L60" s="4">
        <v>55246.19</v>
      </c>
      <c r="M60" s="4">
        <v>41596.980000000003</v>
      </c>
      <c r="N60" s="4">
        <v>363607.00999999995</v>
      </c>
    </row>
    <row r="61" spans="1:14" x14ac:dyDescent="0.25">
      <c r="A61">
        <v>62</v>
      </c>
      <c r="B61" t="s">
        <v>63</v>
      </c>
      <c r="C61" t="s">
        <v>15</v>
      </c>
      <c r="D61">
        <v>9</v>
      </c>
      <c r="E61">
        <v>6</v>
      </c>
      <c r="F61" s="4">
        <v>755339.45000000007</v>
      </c>
      <c r="G61" s="4">
        <v>638401.35</v>
      </c>
      <c r="H61" s="4">
        <v>687417.29999999993</v>
      </c>
      <c r="I61" s="4">
        <v>125993.31</v>
      </c>
      <c r="J61" s="4">
        <v>107278.73</v>
      </c>
      <c r="K61" s="4">
        <v>89378.240000000005</v>
      </c>
      <c r="L61" s="4">
        <v>36718.089999999997</v>
      </c>
      <c r="M61" s="4">
        <v>14466.57</v>
      </c>
      <c r="N61" s="4">
        <v>373834.94</v>
      </c>
    </row>
    <row r="62" spans="1:14" x14ac:dyDescent="0.25">
      <c r="A62">
        <v>63</v>
      </c>
      <c r="B62" t="s">
        <v>56</v>
      </c>
      <c r="C62" t="s">
        <v>15</v>
      </c>
      <c r="D62">
        <v>8</v>
      </c>
      <c r="E62">
        <v>6</v>
      </c>
      <c r="F62" s="4">
        <v>1020941.31</v>
      </c>
      <c r="G62" s="4">
        <v>978952.64999999991</v>
      </c>
      <c r="H62" s="4">
        <v>1106832.8399999999</v>
      </c>
      <c r="I62" s="4">
        <v>183807.17</v>
      </c>
      <c r="J62" s="4">
        <v>151635.19</v>
      </c>
      <c r="K62" s="4">
        <v>167943.4</v>
      </c>
      <c r="L62" s="4">
        <v>141242.38</v>
      </c>
      <c r="M62" s="4">
        <v>58094.66</v>
      </c>
      <c r="N62" s="4">
        <v>702722.8</v>
      </c>
    </row>
    <row r="63" spans="1:14" x14ac:dyDescent="0.25">
      <c r="A63">
        <v>64</v>
      </c>
      <c r="B63" t="s">
        <v>70</v>
      </c>
      <c r="C63" t="s">
        <v>32</v>
      </c>
      <c r="D63">
        <v>9</v>
      </c>
      <c r="E63">
        <v>6</v>
      </c>
      <c r="F63" s="4">
        <v>1183688.8399999999</v>
      </c>
      <c r="G63" s="4">
        <v>1160337.5899999999</v>
      </c>
      <c r="H63" s="4">
        <v>1285394.7899999998</v>
      </c>
      <c r="I63" s="4">
        <v>251119.81</v>
      </c>
      <c r="J63" s="4">
        <v>184929.18</v>
      </c>
      <c r="K63" s="4">
        <v>194625.97</v>
      </c>
      <c r="L63" s="4">
        <v>60670.81</v>
      </c>
      <c r="M63" s="4">
        <v>48178.49</v>
      </c>
      <c r="N63" s="4">
        <v>739524.26</v>
      </c>
    </row>
    <row r="64" spans="1:14" x14ac:dyDescent="0.25">
      <c r="A64">
        <v>65</v>
      </c>
      <c r="B64" t="s">
        <v>82</v>
      </c>
      <c r="C64" t="s">
        <v>15</v>
      </c>
      <c r="D64">
        <v>8</v>
      </c>
      <c r="E64">
        <v>6</v>
      </c>
      <c r="F64" s="4">
        <v>650065.42000000004</v>
      </c>
      <c r="G64" s="4">
        <v>517754.89</v>
      </c>
      <c r="H64" s="4">
        <v>637477.63</v>
      </c>
      <c r="I64" s="4">
        <v>115092.49</v>
      </c>
      <c r="J64" s="4">
        <v>79579.08</v>
      </c>
      <c r="K64" s="4">
        <v>38821.06</v>
      </c>
      <c r="L64" s="4">
        <v>26161.41</v>
      </c>
      <c r="M64" s="4">
        <v>20617.22</v>
      </c>
      <c r="N64" s="4">
        <v>280271.26</v>
      </c>
    </row>
    <row r="65" spans="1:14" x14ac:dyDescent="0.25">
      <c r="A65">
        <v>66</v>
      </c>
      <c r="B65" t="s">
        <v>138</v>
      </c>
      <c r="C65" t="s">
        <v>32</v>
      </c>
      <c r="D65">
        <v>8</v>
      </c>
      <c r="E65">
        <v>7</v>
      </c>
      <c r="F65" s="4"/>
      <c r="G65" s="4">
        <v>461908.04000000004</v>
      </c>
      <c r="H65" s="4">
        <v>1983925.9700000002</v>
      </c>
      <c r="I65" s="4">
        <v>226378.4</v>
      </c>
      <c r="J65" s="4">
        <v>190744.15</v>
      </c>
      <c r="K65" s="4">
        <v>199062.08</v>
      </c>
      <c r="L65" s="4">
        <v>222357.44</v>
      </c>
      <c r="M65" s="4">
        <v>236408.69</v>
      </c>
      <c r="N65" s="4">
        <v>1074950.76</v>
      </c>
    </row>
    <row r="66" spans="1:14" x14ac:dyDescent="0.25">
      <c r="A66">
        <v>67</v>
      </c>
      <c r="B66" t="s">
        <v>68</v>
      </c>
      <c r="C66" t="s">
        <v>15</v>
      </c>
      <c r="D66">
        <v>8</v>
      </c>
      <c r="E66">
        <v>6</v>
      </c>
      <c r="F66" s="4">
        <v>685591.17</v>
      </c>
      <c r="G66" s="4">
        <v>571722.49</v>
      </c>
      <c r="H66" s="4">
        <v>816811.72</v>
      </c>
      <c r="I66" s="4">
        <v>131926.04999999999</v>
      </c>
      <c r="J66" s="4">
        <v>107075.95</v>
      </c>
      <c r="K66" s="4">
        <v>91948.82</v>
      </c>
      <c r="L66" s="4">
        <v>65258.78</v>
      </c>
      <c r="M66" s="4">
        <v>31797.599999999999</v>
      </c>
      <c r="N66" s="4">
        <v>428007.19999999995</v>
      </c>
    </row>
    <row r="67" spans="1:14" x14ac:dyDescent="0.25">
      <c r="A67">
        <v>68</v>
      </c>
      <c r="B67" t="s">
        <v>72</v>
      </c>
      <c r="C67" t="s">
        <v>32</v>
      </c>
      <c r="D67">
        <v>6</v>
      </c>
      <c r="E67">
        <v>7</v>
      </c>
      <c r="F67" s="4">
        <v>771373.11</v>
      </c>
      <c r="G67" s="4">
        <v>735311.7</v>
      </c>
      <c r="H67" s="4">
        <v>745586.27999999991</v>
      </c>
      <c r="I67" s="4">
        <v>102262.84</v>
      </c>
      <c r="J67" s="4">
        <v>94672.16</v>
      </c>
      <c r="K67" s="4">
        <v>93995.24</v>
      </c>
      <c r="L67" s="4">
        <v>48622.59</v>
      </c>
      <c r="M67" s="4">
        <v>30047.71</v>
      </c>
      <c r="N67" s="4">
        <v>369600.54</v>
      </c>
    </row>
    <row r="68" spans="1:14" x14ac:dyDescent="0.25">
      <c r="A68">
        <v>69</v>
      </c>
      <c r="B68" t="s">
        <v>76</v>
      </c>
      <c r="C68" t="s">
        <v>15</v>
      </c>
      <c r="D68">
        <v>7</v>
      </c>
      <c r="E68">
        <v>6</v>
      </c>
      <c r="F68" s="4">
        <v>600735.56000000006</v>
      </c>
      <c r="G68" s="4">
        <v>554855.25</v>
      </c>
      <c r="H68" s="4">
        <v>598832.53</v>
      </c>
      <c r="I68" s="4">
        <v>87121.45</v>
      </c>
      <c r="J68" s="4">
        <v>71144.600000000006</v>
      </c>
      <c r="K68" s="4">
        <v>59808.26</v>
      </c>
      <c r="L68" s="4">
        <v>54641.06</v>
      </c>
      <c r="M68" s="4">
        <v>30864.3</v>
      </c>
      <c r="N68" s="4">
        <v>303579.67</v>
      </c>
    </row>
    <row r="69" spans="1:14" x14ac:dyDescent="0.25">
      <c r="A69">
        <v>70</v>
      </c>
      <c r="B69" t="s">
        <v>69</v>
      </c>
      <c r="C69" t="s">
        <v>15</v>
      </c>
      <c r="D69">
        <v>8</v>
      </c>
      <c r="E69">
        <v>6</v>
      </c>
      <c r="F69" s="4">
        <v>659787.03</v>
      </c>
      <c r="G69" s="4">
        <v>610075.14</v>
      </c>
      <c r="H69" s="4">
        <v>551594.1</v>
      </c>
      <c r="I69" s="4">
        <v>115433.33</v>
      </c>
      <c r="J69" s="4">
        <v>101611.98</v>
      </c>
      <c r="K69" s="4">
        <v>42120.41</v>
      </c>
      <c r="L69" s="4">
        <v>34365.910000000003</v>
      </c>
      <c r="M69" s="4">
        <v>10414.219999999999</v>
      </c>
      <c r="N69" s="4">
        <v>303945.84999999998</v>
      </c>
    </row>
    <row r="70" spans="1:14" x14ac:dyDescent="0.25">
      <c r="A70">
        <v>71</v>
      </c>
      <c r="B70" t="s">
        <v>73</v>
      </c>
      <c r="C70" t="s">
        <v>15</v>
      </c>
      <c r="D70">
        <v>7</v>
      </c>
      <c r="E70">
        <v>6</v>
      </c>
      <c r="F70" s="4">
        <v>655215.41</v>
      </c>
      <c r="G70" s="4">
        <v>523263.41</v>
      </c>
      <c r="H70" s="4">
        <v>534168.28999999992</v>
      </c>
      <c r="I70" s="4">
        <v>84343.42</v>
      </c>
      <c r="J70" s="4">
        <v>84144.09</v>
      </c>
      <c r="K70" s="4">
        <v>45387.69</v>
      </c>
      <c r="L70" s="4">
        <v>22996.22</v>
      </c>
      <c r="M70" s="4">
        <v>21817.599999999999</v>
      </c>
      <c r="N70" s="4">
        <v>258689.02000000002</v>
      </c>
    </row>
    <row r="71" spans="1:14" x14ac:dyDescent="0.25">
      <c r="A71">
        <v>72</v>
      </c>
      <c r="B71" t="s">
        <v>71</v>
      </c>
      <c r="C71" t="s">
        <v>32</v>
      </c>
      <c r="D71">
        <v>8</v>
      </c>
      <c r="E71">
        <v>6</v>
      </c>
      <c r="F71" s="4">
        <v>920994.25999999978</v>
      </c>
      <c r="G71" s="4">
        <v>921447.16</v>
      </c>
      <c r="H71" s="4">
        <v>883843.69000000006</v>
      </c>
      <c r="I71" s="4">
        <v>150834.99</v>
      </c>
      <c r="J71" s="4">
        <v>129730.45</v>
      </c>
      <c r="K71" s="4">
        <v>129871.3</v>
      </c>
      <c r="L71" s="4">
        <v>49602.29</v>
      </c>
      <c r="M71" s="4">
        <v>28881.200000000001</v>
      </c>
      <c r="N71" s="4">
        <v>488920.23</v>
      </c>
    </row>
    <row r="72" spans="1:14" x14ac:dyDescent="0.25">
      <c r="A72">
        <v>73</v>
      </c>
      <c r="B72" t="s">
        <v>112</v>
      </c>
      <c r="C72" t="s">
        <v>38</v>
      </c>
      <c r="D72">
        <v>7</v>
      </c>
      <c r="E72">
        <v>7</v>
      </c>
      <c r="F72" s="4">
        <v>90526.85</v>
      </c>
      <c r="G72" s="4">
        <v>488287.68</v>
      </c>
      <c r="H72" s="4">
        <v>655825.57000000007</v>
      </c>
      <c r="I72" s="4">
        <v>93549.98</v>
      </c>
      <c r="J72" s="4">
        <v>75372.19</v>
      </c>
      <c r="K72" s="4">
        <v>49444.79</v>
      </c>
      <c r="L72" s="4">
        <v>36087.56</v>
      </c>
      <c r="M72" s="4">
        <v>59553.55</v>
      </c>
      <c r="N72" s="4">
        <v>314008.07</v>
      </c>
    </row>
    <row r="73" spans="1:14" x14ac:dyDescent="0.25">
      <c r="A73">
        <v>74</v>
      </c>
      <c r="B73" t="s">
        <v>80</v>
      </c>
      <c r="C73" t="s">
        <v>36</v>
      </c>
      <c r="F73" s="4">
        <v>542515.15</v>
      </c>
      <c r="G73" s="4">
        <v>498192.48</v>
      </c>
      <c r="H73" s="4">
        <v>603480.39</v>
      </c>
      <c r="I73" s="4">
        <v>119058.92</v>
      </c>
      <c r="J73" s="4">
        <v>132860.72</v>
      </c>
      <c r="K73" s="4">
        <v>61054.99</v>
      </c>
      <c r="L73" s="4">
        <v>31044.1</v>
      </c>
      <c r="M73" s="4">
        <v>39728.25</v>
      </c>
      <c r="N73" s="4">
        <v>383746.98</v>
      </c>
    </row>
    <row r="74" spans="1:14" x14ac:dyDescent="0.25">
      <c r="A74">
        <v>76</v>
      </c>
      <c r="B74" t="s">
        <v>74</v>
      </c>
      <c r="C74" t="s">
        <v>15</v>
      </c>
      <c r="D74">
        <v>7</v>
      </c>
      <c r="E74">
        <v>6</v>
      </c>
      <c r="F74" s="4">
        <v>838102.87999999989</v>
      </c>
      <c r="G74" s="4">
        <v>766440.2300000001</v>
      </c>
      <c r="H74" s="4">
        <v>704970.70000000007</v>
      </c>
      <c r="I74" s="4">
        <v>117434.5</v>
      </c>
      <c r="J74" s="4">
        <v>82945</v>
      </c>
      <c r="K74" s="4">
        <v>61477.54</v>
      </c>
      <c r="L74" s="4">
        <v>46122.12</v>
      </c>
      <c r="M74" s="4">
        <v>22446.91</v>
      </c>
      <c r="N74" s="4">
        <v>330426.07</v>
      </c>
    </row>
    <row r="75" spans="1:14" x14ac:dyDescent="0.25">
      <c r="A75">
        <v>78</v>
      </c>
      <c r="B75" t="s">
        <v>151</v>
      </c>
      <c r="C75" t="s">
        <v>15</v>
      </c>
      <c r="D75">
        <v>7</v>
      </c>
      <c r="E75">
        <v>6</v>
      </c>
      <c r="F75" s="4"/>
      <c r="G75" s="4"/>
      <c r="H75" s="4">
        <v>108410.31999999998</v>
      </c>
      <c r="I75" s="4">
        <v>76720.990000000005</v>
      </c>
      <c r="J75" s="4">
        <v>72139.87</v>
      </c>
      <c r="K75" s="4">
        <v>62613.79</v>
      </c>
      <c r="L75" s="4">
        <v>44176.42</v>
      </c>
      <c r="M75" s="4">
        <v>15892.19</v>
      </c>
      <c r="N75" s="4">
        <v>271543.26</v>
      </c>
    </row>
    <row r="76" spans="1:14" x14ac:dyDescent="0.25">
      <c r="A76">
        <v>79</v>
      </c>
      <c r="B76" t="s">
        <v>123</v>
      </c>
      <c r="C76" t="s">
        <v>38</v>
      </c>
      <c r="D76">
        <v>7</v>
      </c>
      <c r="E76">
        <v>7</v>
      </c>
      <c r="F76" s="4"/>
      <c r="G76" s="4">
        <v>362132.49999999994</v>
      </c>
      <c r="H76" s="4">
        <v>672566.3</v>
      </c>
      <c r="I76" s="4">
        <v>127286.25</v>
      </c>
      <c r="J76" s="4">
        <v>115466.4</v>
      </c>
      <c r="K76" s="4">
        <v>59624.800000000003</v>
      </c>
      <c r="L76" s="4">
        <v>41652.67</v>
      </c>
      <c r="M76" s="4">
        <v>59031.67</v>
      </c>
      <c r="N76" s="4">
        <v>403061.79</v>
      </c>
    </row>
    <row r="77" spans="1:14" x14ac:dyDescent="0.25">
      <c r="A77">
        <v>80</v>
      </c>
      <c r="B77" t="s">
        <v>94</v>
      </c>
      <c r="C77" t="s">
        <v>15</v>
      </c>
      <c r="D77">
        <v>7</v>
      </c>
      <c r="E77">
        <v>7</v>
      </c>
      <c r="F77" s="4">
        <v>560396.41</v>
      </c>
      <c r="G77" s="4">
        <v>669585.37999999989</v>
      </c>
      <c r="H77" s="4">
        <v>567030.39</v>
      </c>
      <c r="I77" s="4">
        <v>107443.21</v>
      </c>
      <c r="J77" s="4">
        <v>82930.100000000006</v>
      </c>
      <c r="K77" s="4">
        <v>57479.95</v>
      </c>
      <c r="L77" s="4">
        <v>43200.24</v>
      </c>
      <c r="M77" s="4">
        <v>10406.540000000001</v>
      </c>
      <c r="N77" s="4">
        <v>301460.03999999998</v>
      </c>
    </row>
    <row r="78" spans="1:14" x14ac:dyDescent="0.25">
      <c r="A78">
        <v>81</v>
      </c>
      <c r="B78" t="s">
        <v>91</v>
      </c>
      <c r="C78" t="s">
        <v>59</v>
      </c>
      <c r="D78">
        <v>7</v>
      </c>
      <c r="E78">
        <v>0</v>
      </c>
      <c r="F78" s="4">
        <v>463203.56000000006</v>
      </c>
      <c r="G78" s="4">
        <v>226700.22999999998</v>
      </c>
      <c r="H78" s="4">
        <v>319693.60000000003</v>
      </c>
      <c r="I78" s="4">
        <v>114612.58</v>
      </c>
      <c r="J78" s="4">
        <v>75687.649999999994</v>
      </c>
      <c r="K78" s="4">
        <v>68691.820000000007</v>
      </c>
      <c r="L78" s="4">
        <v>44263.75</v>
      </c>
      <c r="M78" s="4">
        <v>45639.97</v>
      </c>
      <c r="N78" s="4">
        <v>348895.77</v>
      </c>
    </row>
    <row r="79" spans="1:14" x14ac:dyDescent="0.25">
      <c r="A79">
        <v>82</v>
      </c>
      <c r="B79" t="s">
        <v>87</v>
      </c>
      <c r="C79" t="s">
        <v>59</v>
      </c>
      <c r="D79">
        <v>7</v>
      </c>
      <c r="E79">
        <v>0</v>
      </c>
      <c r="F79" s="4">
        <v>700005.57</v>
      </c>
      <c r="G79" s="4">
        <v>277659.12</v>
      </c>
      <c r="H79" s="4">
        <v>330069.41999999993</v>
      </c>
      <c r="I79" s="4">
        <v>115069.1</v>
      </c>
      <c r="J79" s="4">
        <v>88631.64</v>
      </c>
      <c r="K79" s="4">
        <v>79269.58</v>
      </c>
      <c r="L79" s="4">
        <v>39950.81</v>
      </c>
      <c r="M79" s="4">
        <v>34740.769999999997</v>
      </c>
      <c r="N79" s="4">
        <v>357661.9</v>
      </c>
    </row>
    <row r="80" spans="1:14" x14ac:dyDescent="0.25">
      <c r="A80">
        <v>83</v>
      </c>
      <c r="B80" t="s">
        <v>62</v>
      </c>
      <c r="C80" t="s">
        <v>15</v>
      </c>
      <c r="D80">
        <v>6</v>
      </c>
      <c r="E80">
        <v>4.5</v>
      </c>
      <c r="F80" s="4">
        <v>668856.64999999991</v>
      </c>
      <c r="G80" s="4">
        <v>555744.29999999993</v>
      </c>
      <c r="H80" s="4">
        <v>558758.45000000007</v>
      </c>
      <c r="I80" s="4">
        <v>92038.95</v>
      </c>
      <c r="J80" s="4">
        <v>79355.62</v>
      </c>
      <c r="K80" s="4">
        <v>74471.490000000005</v>
      </c>
      <c r="L80" s="4">
        <v>58655.99</v>
      </c>
      <c r="M80" s="4">
        <v>16930.72</v>
      </c>
      <c r="N80" s="4">
        <v>321452.77</v>
      </c>
    </row>
    <row r="81" spans="1:14" x14ac:dyDescent="0.25">
      <c r="A81">
        <v>84</v>
      </c>
      <c r="B81" t="s">
        <v>101</v>
      </c>
      <c r="C81" t="s">
        <v>38</v>
      </c>
      <c r="D81">
        <v>6</v>
      </c>
      <c r="E81">
        <v>7</v>
      </c>
      <c r="F81" s="4">
        <v>297034.53999999998</v>
      </c>
      <c r="G81" s="4">
        <v>615739.30000000005</v>
      </c>
      <c r="H81" s="4">
        <v>628540</v>
      </c>
      <c r="I81" s="4">
        <v>70389.649999999994</v>
      </c>
      <c r="J81" s="4">
        <v>60082.37</v>
      </c>
      <c r="K81" s="4">
        <v>38516.959999999999</v>
      </c>
      <c r="L81" s="4">
        <v>33826.6</v>
      </c>
      <c r="M81" s="4">
        <v>44936.73</v>
      </c>
      <c r="N81" s="4">
        <v>247752.31</v>
      </c>
    </row>
    <row r="82" spans="1:14" x14ac:dyDescent="0.25">
      <c r="A82">
        <v>85</v>
      </c>
      <c r="B82" t="s">
        <v>88</v>
      </c>
      <c r="C82" t="s">
        <v>59</v>
      </c>
      <c r="D82">
        <v>8</v>
      </c>
      <c r="E82">
        <v>6</v>
      </c>
      <c r="F82" s="4">
        <v>712920.12000000011</v>
      </c>
      <c r="G82" s="4">
        <v>643461.71</v>
      </c>
      <c r="H82" s="4">
        <v>342779.53</v>
      </c>
      <c r="I82" s="4"/>
      <c r="J82" s="4"/>
      <c r="K82" s="4"/>
      <c r="L82" s="4"/>
      <c r="M82" s="4"/>
      <c r="N82" s="4"/>
    </row>
    <row r="83" spans="1:14" x14ac:dyDescent="0.25">
      <c r="A83">
        <v>86</v>
      </c>
      <c r="B83" t="s">
        <v>104</v>
      </c>
      <c r="C83" t="s">
        <v>105</v>
      </c>
      <c r="D83">
        <v>7</v>
      </c>
      <c r="E83">
        <v>7</v>
      </c>
      <c r="F83" s="4">
        <v>339129.87</v>
      </c>
      <c r="G83" s="4">
        <v>974080.17999999993</v>
      </c>
      <c r="H83" s="4">
        <v>1014901.3200000001</v>
      </c>
      <c r="I83" s="4">
        <v>100001.71</v>
      </c>
      <c r="J83" s="4">
        <v>94891.17</v>
      </c>
      <c r="K83" s="4">
        <v>63754.22</v>
      </c>
      <c r="L83" s="4">
        <v>75639.47</v>
      </c>
      <c r="M83" s="4">
        <v>58172.72</v>
      </c>
      <c r="N83" s="4">
        <v>392459.29000000004</v>
      </c>
    </row>
    <row r="84" spans="1:14" x14ac:dyDescent="0.25">
      <c r="A84" s="41">
        <v>87</v>
      </c>
      <c r="B84" s="41" t="s">
        <v>81</v>
      </c>
      <c r="C84" s="41" t="s">
        <v>20</v>
      </c>
      <c r="D84" s="41">
        <v>8</v>
      </c>
      <c r="E84">
        <v>7</v>
      </c>
      <c r="F84" s="4">
        <v>826393.16</v>
      </c>
      <c r="G84" s="4">
        <v>721673.65999999992</v>
      </c>
      <c r="H84" s="4">
        <v>683904.99</v>
      </c>
      <c r="I84" s="4">
        <v>120688.62</v>
      </c>
      <c r="J84" s="4">
        <v>64936.79</v>
      </c>
      <c r="K84" s="4">
        <v>46828.87</v>
      </c>
      <c r="L84" s="4">
        <v>39018.339999999997</v>
      </c>
      <c r="M84" s="4">
        <v>22245.439999999999</v>
      </c>
      <c r="N84" s="4">
        <v>293718.06</v>
      </c>
    </row>
    <row r="85" spans="1:14" x14ac:dyDescent="0.25">
      <c r="A85">
        <v>88</v>
      </c>
      <c r="B85" t="s">
        <v>92</v>
      </c>
      <c r="C85" t="s">
        <v>15</v>
      </c>
      <c r="D85">
        <v>7</v>
      </c>
      <c r="E85">
        <v>7</v>
      </c>
      <c r="F85" s="4">
        <v>798728.08</v>
      </c>
      <c r="G85" s="4">
        <v>802617.89999999991</v>
      </c>
      <c r="H85" s="4">
        <v>797505.1</v>
      </c>
      <c r="I85" s="4">
        <v>138170.54</v>
      </c>
      <c r="J85" s="4">
        <v>94687.81</v>
      </c>
      <c r="K85" s="4">
        <v>83539.61</v>
      </c>
      <c r="L85" s="4">
        <v>48933.81</v>
      </c>
      <c r="M85" s="4">
        <v>35438.769999999997</v>
      </c>
      <c r="N85" s="4">
        <v>400770.54000000004</v>
      </c>
    </row>
    <row r="86" spans="1:14" x14ac:dyDescent="0.25">
      <c r="A86">
        <v>89</v>
      </c>
      <c r="B86" t="s">
        <v>83</v>
      </c>
      <c r="C86" t="s">
        <v>32</v>
      </c>
      <c r="D86">
        <v>9</v>
      </c>
      <c r="E86">
        <v>6</v>
      </c>
      <c r="F86" s="4">
        <v>1329407.52</v>
      </c>
      <c r="G86" s="4">
        <v>1097046.03</v>
      </c>
      <c r="H86" s="4">
        <v>1155576.29</v>
      </c>
      <c r="I86" s="4">
        <v>206150.39</v>
      </c>
      <c r="J86" s="4">
        <v>170144.3</v>
      </c>
      <c r="K86" s="4">
        <v>167027.85999999999</v>
      </c>
      <c r="L86" s="4">
        <v>55021.58</v>
      </c>
      <c r="M86" s="4">
        <v>42320.27</v>
      </c>
      <c r="N86" s="4">
        <v>640664.4</v>
      </c>
    </row>
    <row r="87" spans="1:14" x14ac:dyDescent="0.25">
      <c r="A87">
        <v>90</v>
      </c>
      <c r="B87" t="s">
        <v>90</v>
      </c>
      <c r="C87" t="s">
        <v>38</v>
      </c>
      <c r="D87">
        <v>6</v>
      </c>
      <c r="E87">
        <v>7</v>
      </c>
      <c r="F87" s="4">
        <v>891204.10000000009</v>
      </c>
      <c r="G87" s="4">
        <v>848380.27999999991</v>
      </c>
      <c r="H87" s="4">
        <v>928176.72</v>
      </c>
      <c r="I87" s="4">
        <v>115460.5</v>
      </c>
      <c r="J87" s="4">
        <v>64279.68</v>
      </c>
      <c r="K87" s="4">
        <v>71194.41</v>
      </c>
      <c r="L87" s="4">
        <v>90836.53</v>
      </c>
      <c r="M87" s="4">
        <v>83793.97</v>
      </c>
      <c r="N87" s="4">
        <v>425565.08999999997</v>
      </c>
    </row>
    <row r="88" spans="1:14" x14ac:dyDescent="0.25">
      <c r="A88">
        <v>92</v>
      </c>
      <c r="B88" t="s">
        <v>93</v>
      </c>
      <c r="C88" t="s">
        <v>15</v>
      </c>
      <c r="D88">
        <v>8</v>
      </c>
      <c r="E88">
        <v>7</v>
      </c>
      <c r="F88" s="4">
        <v>365574.56999999995</v>
      </c>
      <c r="G88" s="4">
        <v>618458.28</v>
      </c>
      <c r="H88" s="4">
        <v>733007.05</v>
      </c>
      <c r="I88" s="4">
        <v>129365.05</v>
      </c>
      <c r="J88" s="4">
        <v>111704.88</v>
      </c>
      <c r="K88" s="4">
        <v>102566.55</v>
      </c>
      <c r="L88" s="4">
        <v>49830.33</v>
      </c>
      <c r="M88" s="4">
        <v>39357.79</v>
      </c>
      <c r="N88" s="4">
        <v>432824.6</v>
      </c>
    </row>
    <row r="89" spans="1:14" x14ac:dyDescent="0.25">
      <c r="A89">
        <v>93</v>
      </c>
      <c r="B89" t="s">
        <v>100</v>
      </c>
      <c r="C89" t="s">
        <v>15</v>
      </c>
      <c r="D89">
        <v>8</v>
      </c>
      <c r="E89">
        <v>6</v>
      </c>
      <c r="F89" s="4">
        <v>205521.08000000002</v>
      </c>
      <c r="G89" s="4">
        <v>549066.21000000008</v>
      </c>
      <c r="H89" s="4">
        <v>760816.44000000006</v>
      </c>
      <c r="I89" s="4">
        <v>167494.28</v>
      </c>
      <c r="J89" s="4">
        <v>128729.33</v>
      </c>
      <c r="K89" s="4">
        <v>95526.8</v>
      </c>
      <c r="L89" s="4">
        <v>61285.88</v>
      </c>
      <c r="M89" s="4">
        <v>30918.78</v>
      </c>
      <c r="N89" s="4">
        <v>483955.06999999995</v>
      </c>
    </row>
    <row r="90" spans="1:14" x14ac:dyDescent="0.25">
      <c r="A90">
        <v>94</v>
      </c>
      <c r="B90" t="s">
        <v>124</v>
      </c>
      <c r="C90" t="s">
        <v>38</v>
      </c>
      <c r="D90">
        <v>7</v>
      </c>
      <c r="E90">
        <v>7</v>
      </c>
      <c r="F90" s="4"/>
      <c r="G90" s="4">
        <v>425119.82</v>
      </c>
      <c r="H90" s="4">
        <v>627163.67999999993</v>
      </c>
      <c r="I90" s="4">
        <v>79256.91</v>
      </c>
      <c r="J90" s="4">
        <v>75437.52</v>
      </c>
      <c r="K90" s="4">
        <v>55059.92</v>
      </c>
      <c r="L90" s="4">
        <v>40429.629999999997</v>
      </c>
      <c r="M90" s="4">
        <v>44894.43</v>
      </c>
      <c r="N90" s="4">
        <v>295078.40999999997</v>
      </c>
    </row>
    <row r="91" spans="1:14" x14ac:dyDescent="0.25">
      <c r="A91">
        <v>95</v>
      </c>
      <c r="B91" t="s">
        <v>98</v>
      </c>
      <c r="C91" t="s">
        <v>59</v>
      </c>
      <c r="D91">
        <v>7</v>
      </c>
      <c r="E91">
        <v>7</v>
      </c>
      <c r="F91" s="4">
        <v>450339.27999999997</v>
      </c>
      <c r="G91" s="4">
        <v>779542.87000000011</v>
      </c>
      <c r="H91" s="4">
        <v>765662.53</v>
      </c>
      <c r="I91" s="4">
        <v>149793.67000000001</v>
      </c>
      <c r="J91" s="4">
        <v>101385.03</v>
      </c>
      <c r="K91" s="4">
        <v>59804.800000000003</v>
      </c>
      <c r="L91" s="4">
        <v>53097.99</v>
      </c>
      <c r="M91" s="4">
        <v>16970.490000000002</v>
      </c>
      <c r="N91" s="4">
        <v>381051.98</v>
      </c>
    </row>
    <row r="92" spans="1:14" x14ac:dyDescent="0.25">
      <c r="A92">
        <v>96</v>
      </c>
      <c r="B92" t="s">
        <v>110</v>
      </c>
      <c r="C92" t="s">
        <v>32</v>
      </c>
      <c r="D92">
        <v>8</v>
      </c>
      <c r="E92">
        <v>7</v>
      </c>
      <c r="F92" s="4">
        <v>138786.60999999999</v>
      </c>
      <c r="G92" s="4">
        <v>967425.06999999983</v>
      </c>
      <c r="H92" s="4">
        <v>1121048.56</v>
      </c>
      <c r="I92" s="4">
        <v>194524.5</v>
      </c>
      <c r="J92" s="4">
        <v>191604.1</v>
      </c>
      <c r="K92" s="4">
        <v>183536.32</v>
      </c>
      <c r="L92" s="4">
        <v>72337.87</v>
      </c>
      <c r="M92" s="4">
        <v>38910.300000000003</v>
      </c>
      <c r="N92" s="4">
        <v>680913.09</v>
      </c>
    </row>
    <row r="93" spans="1:14" x14ac:dyDescent="0.25">
      <c r="A93">
        <v>97</v>
      </c>
      <c r="B93" t="s">
        <v>96</v>
      </c>
      <c r="C93" t="s">
        <v>15</v>
      </c>
      <c r="D93">
        <v>8</v>
      </c>
      <c r="E93">
        <v>7</v>
      </c>
      <c r="F93" s="4">
        <v>302362.45</v>
      </c>
      <c r="G93" s="4">
        <v>605258.15999999992</v>
      </c>
      <c r="H93" s="4">
        <v>759825.66</v>
      </c>
      <c r="I93" s="4">
        <v>114318.43</v>
      </c>
      <c r="J93" s="4">
        <v>96131.92</v>
      </c>
      <c r="K93" s="4">
        <v>66603.360000000001</v>
      </c>
      <c r="L93" s="4">
        <v>37017.370000000003</v>
      </c>
      <c r="M93" s="4">
        <v>24352.22</v>
      </c>
      <c r="N93" s="4">
        <v>338423.29999999993</v>
      </c>
    </row>
    <row r="94" spans="1:14" x14ac:dyDescent="0.25">
      <c r="A94">
        <v>98</v>
      </c>
      <c r="B94" t="s">
        <v>133</v>
      </c>
      <c r="C94" t="s">
        <v>59</v>
      </c>
      <c r="D94">
        <v>8</v>
      </c>
      <c r="E94">
        <v>6</v>
      </c>
      <c r="F94" s="4"/>
      <c r="G94" s="4">
        <v>150940.57999999999</v>
      </c>
      <c r="H94" s="4">
        <v>215414.91</v>
      </c>
      <c r="I94" s="4"/>
      <c r="J94" s="4"/>
      <c r="K94" s="4"/>
      <c r="L94" s="4"/>
      <c r="M94" s="4"/>
      <c r="N94" s="4"/>
    </row>
    <row r="95" spans="1:14" x14ac:dyDescent="0.25">
      <c r="A95">
        <v>99</v>
      </c>
      <c r="B95" t="s">
        <v>85</v>
      </c>
      <c r="C95" t="s">
        <v>15</v>
      </c>
      <c r="D95">
        <v>8</v>
      </c>
      <c r="E95">
        <v>6</v>
      </c>
      <c r="F95" s="4">
        <v>967894.01</v>
      </c>
      <c r="G95" s="4">
        <v>851311.32000000007</v>
      </c>
      <c r="H95" s="4">
        <v>966559.27999999991</v>
      </c>
      <c r="I95" s="4">
        <v>141644.09</v>
      </c>
      <c r="J95" s="4">
        <v>167619.32</v>
      </c>
      <c r="K95" s="4">
        <v>125058.16</v>
      </c>
      <c r="L95" s="4">
        <v>74584.09</v>
      </c>
      <c r="M95" s="4">
        <v>20773.150000000001</v>
      </c>
      <c r="N95" s="4">
        <v>529678.81000000006</v>
      </c>
    </row>
    <row r="96" spans="1:14" x14ac:dyDescent="0.25">
      <c r="A96">
        <v>100</v>
      </c>
      <c r="B96" t="s">
        <v>103</v>
      </c>
      <c r="C96" t="s">
        <v>15</v>
      </c>
      <c r="D96">
        <v>8</v>
      </c>
      <c r="E96">
        <v>6</v>
      </c>
      <c r="F96" s="4">
        <v>253878.75</v>
      </c>
      <c r="G96" s="4">
        <v>712571.75999999989</v>
      </c>
      <c r="H96" s="4">
        <v>708439.21000000008</v>
      </c>
      <c r="I96" s="4">
        <v>126080.09</v>
      </c>
      <c r="J96" s="4">
        <v>88568.7</v>
      </c>
      <c r="K96" s="4">
        <v>104518.25</v>
      </c>
      <c r="L96" s="4">
        <v>50064.27</v>
      </c>
      <c r="M96" s="4">
        <v>27861.7</v>
      </c>
      <c r="N96" s="4">
        <v>397093.01</v>
      </c>
    </row>
    <row r="97" spans="1:14" x14ac:dyDescent="0.25">
      <c r="A97">
        <v>103</v>
      </c>
      <c r="B97" t="s">
        <v>156</v>
      </c>
      <c r="C97" t="s">
        <v>15</v>
      </c>
      <c r="D97">
        <v>8</v>
      </c>
      <c r="E97">
        <v>7</v>
      </c>
      <c r="F97" s="4"/>
      <c r="G97" s="4"/>
      <c r="H97" s="4">
        <v>68019.540000000008</v>
      </c>
      <c r="I97" s="4">
        <v>41629.69</v>
      </c>
      <c r="J97" s="4">
        <v>42726.71</v>
      </c>
      <c r="K97" s="4">
        <v>27086.080000000002</v>
      </c>
      <c r="L97" s="4">
        <v>15956.14</v>
      </c>
      <c r="M97" s="4">
        <v>9221.9</v>
      </c>
      <c r="N97" s="4">
        <v>136620.51999999999</v>
      </c>
    </row>
    <row r="98" spans="1:14" x14ac:dyDescent="0.25">
      <c r="A98">
        <v>105</v>
      </c>
      <c r="B98" t="s">
        <v>146</v>
      </c>
      <c r="C98" t="s">
        <v>15</v>
      </c>
      <c r="D98">
        <v>12</v>
      </c>
      <c r="E98">
        <v>6</v>
      </c>
      <c r="F98" s="4"/>
      <c r="G98" s="4"/>
      <c r="H98" s="4">
        <v>398186.69</v>
      </c>
      <c r="I98" s="4">
        <v>77323.14</v>
      </c>
      <c r="J98" s="4">
        <v>71064.399999999994</v>
      </c>
      <c r="K98" s="4">
        <v>21016.02</v>
      </c>
      <c r="L98" s="4">
        <v>20084.87</v>
      </c>
      <c r="M98" s="4">
        <v>7580.93</v>
      </c>
      <c r="N98" s="4">
        <v>197069.35999999996</v>
      </c>
    </row>
    <row r="99" spans="1:14" x14ac:dyDescent="0.25">
      <c r="A99">
        <v>106</v>
      </c>
      <c r="B99" t="s">
        <v>113</v>
      </c>
      <c r="C99" t="s">
        <v>15</v>
      </c>
      <c r="D99">
        <v>7</v>
      </c>
      <c r="E99">
        <v>4.5</v>
      </c>
      <c r="F99" s="4">
        <v>26682.73</v>
      </c>
      <c r="G99" s="4">
        <v>408185.94999999995</v>
      </c>
      <c r="H99" s="4">
        <v>491474.65</v>
      </c>
      <c r="I99" s="4">
        <v>91371.5</v>
      </c>
      <c r="J99" s="4">
        <v>80175.02</v>
      </c>
      <c r="K99" s="4">
        <v>74521.41</v>
      </c>
      <c r="L99" s="4">
        <v>37473.230000000003</v>
      </c>
      <c r="M99" s="4">
        <v>11285.31</v>
      </c>
      <c r="N99" s="4">
        <v>294826.47000000003</v>
      </c>
    </row>
    <row r="100" spans="1:14" x14ac:dyDescent="0.25">
      <c r="A100">
        <v>108</v>
      </c>
      <c r="B100" t="s">
        <v>97</v>
      </c>
      <c r="C100" t="s">
        <v>15</v>
      </c>
      <c r="D100">
        <v>9</v>
      </c>
      <c r="E100">
        <v>4.5</v>
      </c>
      <c r="F100" s="4">
        <v>341852.67000000004</v>
      </c>
      <c r="G100" s="4">
        <v>719982.94000000006</v>
      </c>
      <c r="H100" s="4">
        <v>810905.64999999991</v>
      </c>
      <c r="I100" s="4">
        <v>127861.09</v>
      </c>
      <c r="J100" s="4">
        <v>111348.42</v>
      </c>
      <c r="K100" s="4">
        <v>98121.1</v>
      </c>
      <c r="L100" s="4">
        <v>55189.52</v>
      </c>
      <c r="M100" s="4">
        <v>19088.62</v>
      </c>
      <c r="N100" s="4">
        <v>411608.75</v>
      </c>
    </row>
    <row r="101" spans="1:14" x14ac:dyDescent="0.25">
      <c r="A101">
        <v>109</v>
      </c>
      <c r="B101" t="s">
        <v>99</v>
      </c>
      <c r="C101" t="s">
        <v>20</v>
      </c>
      <c r="D101">
        <v>7</v>
      </c>
      <c r="E101">
        <v>6</v>
      </c>
      <c r="F101" s="4">
        <v>251258.50999999998</v>
      </c>
      <c r="G101" s="4">
        <v>812773.05</v>
      </c>
      <c r="H101" s="4">
        <v>952389.79</v>
      </c>
      <c r="I101" s="4">
        <v>128478.86</v>
      </c>
      <c r="J101" s="4">
        <v>80847.78</v>
      </c>
      <c r="K101" s="4">
        <v>74132.3</v>
      </c>
      <c r="L101" s="4">
        <v>55281.32</v>
      </c>
      <c r="M101" s="4">
        <v>59629.1</v>
      </c>
      <c r="N101" s="4">
        <v>398369.36</v>
      </c>
    </row>
    <row r="102" spans="1:14" x14ac:dyDescent="0.25">
      <c r="A102">
        <v>110</v>
      </c>
      <c r="B102" t="s">
        <v>148</v>
      </c>
      <c r="C102" t="s">
        <v>38</v>
      </c>
      <c r="D102">
        <v>7</v>
      </c>
      <c r="E102">
        <v>7</v>
      </c>
      <c r="F102" s="4"/>
      <c r="G102" s="4"/>
      <c r="H102" s="4">
        <v>446299.16000000003</v>
      </c>
      <c r="I102" s="4">
        <v>85157.28</v>
      </c>
      <c r="J102" s="4">
        <v>102879.18</v>
      </c>
      <c r="K102" s="4">
        <v>55667.13</v>
      </c>
      <c r="L102" s="4">
        <v>44876.09</v>
      </c>
      <c r="M102" s="4">
        <v>52865.97</v>
      </c>
      <c r="N102" s="4">
        <v>341445.65</v>
      </c>
    </row>
    <row r="103" spans="1:14" x14ac:dyDescent="0.25">
      <c r="A103">
        <v>111</v>
      </c>
      <c r="B103" t="s">
        <v>127</v>
      </c>
      <c r="C103" t="s">
        <v>38</v>
      </c>
      <c r="D103">
        <v>6</v>
      </c>
      <c r="E103">
        <v>7</v>
      </c>
      <c r="F103" s="4"/>
      <c r="G103" s="4">
        <v>241186.35</v>
      </c>
      <c r="H103" s="4">
        <v>549615.81999999995</v>
      </c>
      <c r="I103" s="4">
        <v>75431.63</v>
      </c>
      <c r="J103" s="4">
        <v>54586.54</v>
      </c>
      <c r="K103" s="4">
        <v>34462.61</v>
      </c>
      <c r="L103" s="4">
        <v>28329.51</v>
      </c>
      <c r="M103" s="4">
        <v>47022.09</v>
      </c>
      <c r="N103" s="4">
        <v>239832.38000000003</v>
      </c>
    </row>
    <row r="104" spans="1:14" x14ac:dyDescent="0.25">
      <c r="A104">
        <v>113</v>
      </c>
      <c r="B104" t="s">
        <v>109</v>
      </c>
      <c r="C104" t="s">
        <v>32</v>
      </c>
      <c r="D104">
        <v>6</v>
      </c>
      <c r="E104">
        <v>7</v>
      </c>
      <c r="F104" s="4">
        <v>107259.48000000001</v>
      </c>
      <c r="G104" s="4">
        <v>720607.74000000011</v>
      </c>
      <c r="H104" s="4">
        <v>866563.27000000014</v>
      </c>
      <c r="I104" s="4">
        <v>132270.6</v>
      </c>
      <c r="J104" s="4">
        <v>129320.74</v>
      </c>
      <c r="K104" s="4">
        <v>103841.92</v>
      </c>
      <c r="L104" s="4">
        <v>44910.29</v>
      </c>
      <c r="M104" s="4">
        <v>56298.78</v>
      </c>
      <c r="N104" s="4">
        <v>466642.32999999996</v>
      </c>
    </row>
    <row r="105" spans="1:14" x14ac:dyDescent="0.25">
      <c r="A105">
        <v>114</v>
      </c>
      <c r="B105" t="s">
        <v>115</v>
      </c>
      <c r="C105" t="s">
        <v>15</v>
      </c>
      <c r="D105">
        <v>7</v>
      </c>
      <c r="E105">
        <v>6</v>
      </c>
      <c r="F105" s="4">
        <v>10636</v>
      </c>
      <c r="G105" s="4">
        <v>266958.83</v>
      </c>
      <c r="H105" s="4">
        <v>523820.9</v>
      </c>
      <c r="I105" s="4">
        <v>118304.45</v>
      </c>
      <c r="J105" s="4">
        <v>105822.03</v>
      </c>
      <c r="K105" s="4">
        <v>74603.3</v>
      </c>
      <c r="L105" s="4">
        <v>40939.370000000003</v>
      </c>
      <c r="M105" s="4">
        <v>21492.97</v>
      </c>
      <c r="N105" s="4">
        <v>361162.12</v>
      </c>
    </row>
    <row r="106" spans="1:14" x14ac:dyDescent="0.25">
      <c r="A106">
        <v>116</v>
      </c>
      <c r="B106" t="s">
        <v>129</v>
      </c>
      <c r="C106" t="s">
        <v>15</v>
      </c>
      <c r="D106">
        <v>8</v>
      </c>
      <c r="E106">
        <v>6</v>
      </c>
      <c r="F106" s="4"/>
      <c r="G106" s="4">
        <v>276203</v>
      </c>
      <c r="H106" s="4">
        <v>715324.91</v>
      </c>
      <c r="I106" s="4">
        <v>187923.04</v>
      </c>
      <c r="J106" s="4">
        <v>127544</v>
      </c>
      <c r="K106" s="4">
        <v>98731.32</v>
      </c>
      <c r="L106" s="4">
        <v>46029.98</v>
      </c>
      <c r="M106" s="4">
        <v>28484.97</v>
      </c>
      <c r="N106" s="4">
        <v>488713.31000000006</v>
      </c>
    </row>
    <row r="107" spans="1:14" x14ac:dyDescent="0.25">
      <c r="A107">
        <v>117</v>
      </c>
      <c r="B107" t="s">
        <v>89</v>
      </c>
      <c r="C107" t="s">
        <v>15</v>
      </c>
      <c r="D107">
        <v>5</v>
      </c>
      <c r="E107">
        <v>7</v>
      </c>
      <c r="F107" s="4">
        <v>394459.73000000004</v>
      </c>
      <c r="G107" s="4">
        <v>387165.93999999994</v>
      </c>
      <c r="H107" s="4">
        <v>398197.54999999993</v>
      </c>
      <c r="I107" s="4">
        <v>81480.02</v>
      </c>
      <c r="J107" s="4">
        <v>61414.84</v>
      </c>
      <c r="K107" s="4">
        <v>52990.15</v>
      </c>
      <c r="L107" s="4">
        <v>25569.91</v>
      </c>
      <c r="M107" s="4">
        <v>8114.5</v>
      </c>
      <c r="N107" s="4">
        <v>229569.41999999998</v>
      </c>
    </row>
    <row r="108" spans="1:14" x14ac:dyDescent="0.25">
      <c r="A108">
        <v>118</v>
      </c>
      <c r="B108" t="s">
        <v>102</v>
      </c>
      <c r="C108" t="s">
        <v>15</v>
      </c>
      <c r="D108">
        <v>8</v>
      </c>
      <c r="E108">
        <v>7</v>
      </c>
      <c r="F108" s="4">
        <v>427194.29</v>
      </c>
      <c r="G108" s="4">
        <v>812385.99000000011</v>
      </c>
      <c r="H108" s="4">
        <v>822677.95000000007</v>
      </c>
      <c r="I108" s="4">
        <v>150066.18</v>
      </c>
      <c r="J108" s="4">
        <v>119428.99</v>
      </c>
      <c r="K108" s="4">
        <v>99516.08</v>
      </c>
      <c r="L108" s="4">
        <v>73297.710000000006</v>
      </c>
      <c r="M108" s="4">
        <v>25142.65</v>
      </c>
      <c r="N108" s="4">
        <v>467451.61000000004</v>
      </c>
    </row>
    <row r="109" spans="1:14" x14ac:dyDescent="0.25">
      <c r="A109">
        <v>119</v>
      </c>
      <c r="B109" t="s">
        <v>131</v>
      </c>
      <c r="C109" t="s">
        <v>15</v>
      </c>
      <c r="D109">
        <v>7</v>
      </c>
      <c r="E109">
        <v>7</v>
      </c>
      <c r="F109" s="4"/>
      <c r="G109" s="4">
        <v>410146.33000000007</v>
      </c>
      <c r="H109" s="4">
        <v>951803.38</v>
      </c>
      <c r="I109" s="4">
        <v>133531.89000000001</v>
      </c>
      <c r="J109" s="4">
        <v>112425.4</v>
      </c>
      <c r="K109" s="4">
        <v>83487.600000000006</v>
      </c>
      <c r="L109" s="4">
        <v>46889.47</v>
      </c>
      <c r="M109" s="4">
        <v>51692.17</v>
      </c>
      <c r="N109" s="4">
        <v>428026.52999999997</v>
      </c>
    </row>
    <row r="110" spans="1:14" x14ac:dyDescent="0.25">
      <c r="A110">
        <v>121</v>
      </c>
      <c r="B110" t="s">
        <v>116</v>
      </c>
      <c r="C110" t="s">
        <v>15</v>
      </c>
      <c r="D110">
        <v>7</v>
      </c>
      <c r="E110">
        <v>7</v>
      </c>
      <c r="F110" s="4">
        <v>33821.589999999997</v>
      </c>
      <c r="G110" s="4">
        <v>426391.08999999997</v>
      </c>
      <c r="H110" s="4">
        <v>521435.37</v>
      </c>
      <c r="I110" s="4">
        <v>102844.59</v>
      </c>
      <c r="J110" s="4">
        <v>91073.16</v>
      </c>
      <c r="K110" s="4">
        <v>79542.880000000005</v>
      </c>
      <c r="L110" s="4">
        <v>42086.1</v>
      </c>
      <c r="M110" s="4">
        <v>16954.990000000002</v>
      </c>
      <c r="N110" s="4">
        <v>332501.71999999997</v>
      </c>
    </row>
    <row r="111" spans="1:14" x14ac:dyDescent="0.25">
      <c r="A111">
        <v>123</v>
      </c>
      <c r="B111" t="s">
        <v>125</v>
      </c>
      <c r="C111" t="s">
        <v>15</v>
      </c>
      <c r="D111">
        <v>8</v>
      </c>
      <c r="E111">
        <v>7</v>
      </c>
      <c r="F111" s="4"/>
      <c r="G111" s="4">
        <v>507962.68</v>
      </c>
      <c r="H111" s="4">
        <v>1042757.2200000001</v>
      </c>
      <c r="I111" s="4">
        <v>159313.17000000001</v>
      </c>
      <c r="J111" s="4">
        <v>125886.36</v>
      </c>
      <c r="K111" s="4">
        <v>88190.99</v>
      </c>
      <c r="L111" s="4">
        <v>55813.78</v>
      </c>
      <c r="M111" s="4">
        <v>49035.49</v>
      </c>
      <c r="N111" s="4">
        <v>478239.79000000004</v>
      </c>
    </row>
    <row r="112" spans="1:14" x14ac:dyDescent="0.25">
      <c r="A112">
        <v>124</v>
      </c>
      <c r="B112" t="s">
        <v>121</v>
      </c>
      <c r="C112" t="s">
        <v>38</v>
      </c>
      <c r="D112">
        <v>8</v>
      </c>
      <c r="E112">
        <v>7</v>
      </c>
      <c r="F112" s="4"/>
      <c r="G112" s="4">
        <v>722602.3600000001</v>
      </c>
      <c r="H112" s="4">
        <v>993256.42999999993</v>
      </c>
      <c r="I112" s="4">
        <v>86693.36</v>
      </c>
      <c r="J112" s="4">
        <v>66545.2</v>
      </c>
      <c r="K112" s="4">
        <v>63909.14</v>
      </c>
      <c r="L112" s="4">
        <v>90914.38</v>
      </c>
      <c r="M112" s="4">
        <v>91442.25</v>
      </c>
      <c r="N112" s="4">
        <v>399504.33</v>
      </c>
    </row>
    <row r="113" spans="1:14" x14ac:dyDescent="0.25">
      <c r="A113">
        <v>125</v>
      </c>
      <c r="B113" t="s">
        <v>137</v>
      </c>
      <c r="C113" t="s">
        <v>15</v>
      </c>
      <c r="D113">
        <v>6</v>
      </c>
      <c r="E113">
        <v>7</v>
      </c>
      <c r="F113" s="4"/>
      <c r="G113" s="4">
        <v>223332.43</v>
      </c>
      <c r="H113" s="4">
        <v>664676.65</v>
      </c>
      <c r="I113" s="4">
        <v>97323.54</v>
      </c>
      <c r="J113" s="4">
        <v>92594.73</v>
      </c>
      <c r="K113" s="4">
        <v>69217.289999999994</v>
      </c>
      <c r="L113" s="4">
        <v>31761.78</v>
      </c>
      <c r="M113" s="4">
        <v>20783.259999999998</v>
      </c>
      <c r="N113" s="4">
        <v>311680.59999999998</v>
      </c>
    </row>
    <row r="114" spans="1:14" x14ac:dyDescent="0.25">
      <c r="A114">
        <v>126</v>
      </c>
      <c r="B114" t="s">
        <v>106</v>
      </c>
      <c r="C114" t="s">
        <v>15</v>
      </c>
      <c r="D114">
        <v>8</v>
      </c>
      <c r="E114">
        <v>6</v>
      </c>
      <c r="F114" s="4">
        <v>341589.08999999997</v>
      </c>
      <c r="G114" s="4">
        <v>1026244.8899999999</v>
      </c>
      <c r="H114" s="4">
        <v>995246.94</v>
      </c>
      <c r="I114" s="4">
        <v>170520.76</v>
      </c>
      <c r="J114" s="4">
        <v>189062.76</v>
      </c>
      <c r="K114" s="4">
        <v>146572.26</v>
      </c>
      <c r="L114" s="4">
        <v>82167.67</v>
      </c>
      <c r="M114" s="4">
        <v>24932.15</v>
      </c>
      <c r="N114" s="4">
        <v>613255.60000000009</v>
      </c>
    </row>
    <row r="115" spans="1:14" x14ac:dyDescent="0.25">
      <c r="A115">
        <v>127</v>
      </c>
      <c r="B115" t="s">
        <v>128</v>
      </c>
      <c r="C115" t="s">
        <v>15</v>
      </c>
      <c r="D115">
        <v>7</v>
      </c>
      <c r="E115">
        <v>7</v>
      </c>
      <c r="F115" s="4"/>
      <c r="G115" s="4">
        <v>336025.17</v>
      </c>
      <c r="H115" s="4">
        <v>718749.42999999993</v>
      </c>
      <c r="I115" s="4">
        <v>112923.26</v>
      </c>
      <c r="J115" s="4">
        <v>95579.19</v>
      </c>
      <c r="K115" s="4">
        <v>73583.44</v>
      </c>
      <c r="L115" s="4">
        <v>56920.57</v>
      </c>
      <c r="M115" s="4">
        <v>47440.04</v>
      </c>
      <c r="N115" s="4">
        <v>386446.5</v>
      </c>
    </row>
    <row r="116" spans="1:14" x14ac:dyDescent="0.25">
      <c r="A116">
        <v>128</v>
      </c>
      <c r="B116" t="s">
        <v>111</v>
      </c>
      <c r="C116" t="s">
        <v>15</v>
      </c>
      <c r="D116">
        <v>7</v>
      </c>
      <c r="E116">
        <v>6</v>
      </c>
      <c r="F116" s="4">
        <v>61435.48</v>
      </c>
      <c r="G116" s="4">
        <v>415326.66000000003</v>
      </c>
      <c r="H116" s="4">
        <v>705348.91</v>
      </c>
      <c r="I116" s="4">
        <v>146725.04</v>
      </c>
      <c r="J116" s="4">
        <v>117783.03</v>
      </c>
      <c r="K116" s="4">
        <v>115585.01</v>
      </c>
      <c r="L116" s="4">
        <v>47519.78</v>
      </c>
      <c r="M116" s="4">
        <v>17700.53</v>
      </c>
      <c r="N116" s="4">
        <v>445313.39</v>
      </c>
    </row>
    <row r="117" spans="1:14" x14ac:dyDescent="0.25">
      <c r="A117">
        <v>129</v>
      </c>
      <c r="B117" t="s">
        <v>117</v>
      </c>
      <c r="C117" t="s">
        <v>32</v>
      </c>
      <c r="D117">
        <v>10</v>
      </c>
      <c r="E117">
        <v>7</v>
      </c>
      <c r="F117" s="4">
        <v>2533.29</v>
      </c>
      <c r="G117" s="4">
        <v>491921.33</v>
      </c>
      <c r="H117" s="4">
        <v>839120.8</v>
      </c>
      <c r="I117" s="4">
        <v>138797.06</v>
      </c>
      <c r="J117" s="4">
        <v>140515.73000000001</v>
      </c>
      <c r="K117" s="4">
        <v>124655.89</v>
      </c>
      <c r="L117" s="4">
        <v>50189.47</v>
      </c>
      <c r="M117" s="4">
        <v>39691.51</v>
      </c>
      <c r="N117" s="4">
        <v>493849.66000000003</v>
      </c>
    </row>
    <row r="118" spans="1:14" x14ac:dyDescent="0.25">
      <c r="A118">
        <v>131</v>
      </c>
      <c r="B118" t="s">
        <v>108</v>
      </c>
      <c r="C118" t="s">
        <v>15</v>
      </c>
      <c r="D118">
        <v>7</v>
      </c>
      <c r="E118">
        <v>7</v>
      </c>
      <c r="F118" s="4">
        <v>90183.43</v>
      </c>
      <c r="G118" s="4">
        <v>415912.2</v>
      </c>
      <c r="H118" s="4">
        <v>464916.79</v>
      </c>
      <c r="I118" s="4">
        <v>99049.18</v>
      </c>
      <c r="J118" s="4">
        <v>84172.45</v>
      </c>
      <c r="K118" s="4">
        <v>61644.14</v>
      </c>
      <c r="L118" s="4">
        <v>41996.89</v>
      </c>
      <c r="M118" s="4">
        <v>14394.51</v>
      </c>
      <c r="N118" s="4">
        <v>301257.17000000004</v>
      </c>
    </row>
    <row r="119" spans="1:14" x14ac:dyDescent="0.25">
      <c r="A119">
        <v>132</v>
      </c>
      <c r="B119" t="s">
        <v>122</v>
      </c>
      <c r="C119" t="s">
        <v>38</v>
      </c>
      <c r="D119">
        <v>10</v>
      </c>
      <c r="E119">
        <v>7</v>
      </c>
      <c r="F119" s="4"/>
      <c r="G119" s="4">
        <v>718598.94</v>
      </c>
      <c r="H119" s="4">
        <v>1097859.8</v>
      </c>
      <c r="I119" s="4">
        <v>125802.51</v>
      </c>
      <c r="J119" s="4">
        <v>82430.350000000006</v>
      </c>
      <c r="K119" s="4">
        <v>99926.16</v>
      </c>
      <c r="L119" s="4">
        <v>96441.73</v>
      </c>
      <c r="M119" s="4">
        <v>87039.33</v>
      </c>
      <c r="N119" s="4">
        <v>491640.08</v>
      </c>
    </row>
    <row r="120" spans="1:14" x14ac:dyDescent="0.25">
      <c r="A120">
        <v>133</v>
      </c>
      <c r="B120" t="s">
        <v>135</v>
      </c>
      <c r="C120" t="s">
        <v>32</v>
      </c>
      <c r="D120">
        <v>7</v>
      </c>
      <c r="E120">
        <v>7</v>
      </c>
      <c r="F120" s="4"/>
      <c r="G120" s="4">
        <v>344008.92000000004</v>
      </c>
      <c r="H120" s="4">
        <v>1123587.7099999997</v>
      </c>
      <c r="I120" s="4">
        <v>161600.38</v>
      </c>
      <c r="J120" s="4">
        <v>167480.46</v>
      </c>
      <c r="K120" s="4">
        <v>107049.72</v>
      </c>
      <c r="L120" s="4">
        <v>59175.14</v>
      </c>
      <c r="M120" s="4">
        <v>66938.850000000006</v>
      </c>
      <c r="N120" s="4">
        <v>562244.54999999993</v>
      </c>
    </row>
    <row r="121" spans="1:14" x14ac:dyDescent="0.25">
      <c r="A121">
        <v>134</v>
      </c>
      <c r="B121" t="s">
        <v>114</v>
      </c>
      <c r="C121" t="s">
        <v>32</v>
      </c>
      <c r="D121">
        <v>9</v>
      </c>
      <c r="E121">
        <v>6</v>
      </c>
      <c r="F121" s="4">
        <v>97487.08</v>
      </c>
      <c r="G121" s="4">
        <v>1038976.58</v>
      </c>
      <c r="H121" s="4">
        <v>1162304.19</v>
      </c>
      <c r="I121" s="4">
        <v>236119.7</v>
      </c>
      <c r="J121" s="4">
        <v>197771.25</v>
      </c>
      <c r="K121" s="4">
        <v>208524.81</v>
      </c>
      <c r="L121" s="4">
        <v>82372.53</v>
      </c>
      <c r="M121" s="4">
        <v>50021.69</v>
      </c>
      <c r="N121" s="4">
        <v>774809.98</v>
      </c>
    </row>
    <row r="122" spans="1:14" x14ac:dyDescent="0.25">
      <c r="A122">
        <v>135</v>
      </c>
      <c r="B122" t="s">
        <v>107</v>
      </c>
      <c r="C122" t="s">
        <v>15</v>
      </c>
      <c r="D122">
        <v>7</v>
      </c>
      <c r="E122">
        <v>6</v>
      </c>
      <c r="F122" s="4">
        <v>142601.03</v>
      </c>
      <c r="G122" s="4">
        <v>591933.51</v>
      </c>
      <c r="H122" s="4">
        <v>658581.31999999995</v>
      </c>
      <c r="I122" s="4">
        <v>136140</v>
      </c>
      <c r="J122" s="4">
        <v>111566.81</v>
      </c>
      <c r="K122" s="4">
        <v>69749.14</v>
      </c>
      <c r="L122" s="4">
        <v>24065.65</v>
      </c>
      <c r="M122" s="4">
        <v>22684.98</v>
      </c>
      <c r="N122" s="4">
        <v>364206.58</v>
      </c>
    </row>
    <row r="123" spans="1:14" x14ac:dyDescent="0.25">
      <c r="A123">
        <v>136</v>
      </c>
      <c r="B123" t="s">
        <v>134</v>
      </c>
      <c r="C123" t="s">
        <v>32</v>
      </c>
      <c r="D123">
        <v>8</v>
      </c>
      <c r="E123">
        <v>7</v>
      </c>
      <c r="F123" s="4"/>
      <c r="G123" s="4">
        <v>344151.8</v>
      </c>
      <c r="H123" s="4">
        <v>1037031.03</v>
      </c>
      <c r="I123" s="4">
        <v>173842.72</v>
      </c>
      <c r="J123" s="4">
        <v>175028.23</v>
      </c>
      <c r="K123" s="4">
        <v>109869.9</v>
      </c>
      <c r="L123" s="4">
        <v>69367.7</v>
      </c>
      <c r="M123" s="4">
        <v>63369.18</v>
      </c>
      <c r="N123" s="4">
        <v>591477.73</v>
      </c>
    </row>
    <row r="124" spans="1:14" x14ac:dyDescent="0.25">
      <c r="A124">
        <v>137</v>
      </c>
      <c r="B124" t="s">
        <v>120</v>
      </c>
      <c r="C124" t="s">
        <v>32</v>
      </c>
      <c r="D124">
        <v>8</v>
      </c>
      <c r="E124">
        <v>7</v>
      </c>
      <c r="F124" s="4"/>
      <c r="G124" s="4">
        <v>1322570.4799999997</v>
      </c>
      <c r="H124" s="4">
        <v>1214324.18</v>
      </c>
      <c r="I124" s="4">
        <v>239351.37</v>
      </c>
      <c r="J124" s="4">
        <v>189196.64</v>
      </c>
      <c r="K124" s="4">
        <v>120442.37</v>
      </c>
      <c r="L124" s="4">
        <v>49338.33</v>
      </c>
      <c r="M124" s="4">
        <v>74783.38</v>
      </c>
      <c r="N124" s="4">
        <v>673112.09</v>
      </c>
    </row>
    <row r="125" spans="1:14" ht="15.75" customHeight="1" x14ac:dyDescent="0.25">
      <c r="A125">
        <v>138</v>
      </c>
      <c r="B125" t="s">
        <v>159</v>
      </c>
      <c r="C125" t="s">
        <v>105</v>
      </c>
      <c r="D125">
        <v>7</v>
      </c>
      <c r="E125">
        <v>7</v>
      </c>
      <c r="F125" s="4"/>
      <c r="G125" s="4"/>
      <c r="H125" s="4">
        <v>126010.56</v>
      </c>
      <c r="I125" s="4">
        <v>43204.34</v>
      </c>
      <c r="J125" s="4">
        <v>55073.760000000002</v>
      </c>
      <c r="K125" s="4">
        <v>50138.01</v>
      </c>
      <c r="L125" s="4">
        <v>44120.22</v>
      </c>
      <c r="M125" s="4">
        <v>39563.71</v>
      </c>
      <c r="N125" s="4">
        <v>232100.04</v>
      </c>
    </row>
    <row r="126" spans="1:14" x14ac:dyDescent="0.25">
      <c r="A126">
        <v>139</v>
      </c>
      <c r="B126" t="s">
        <v>139</v>
      </c>
      <c r="C126" t="s">
        <v>38</v>
      </c>
      <c r="D126">
        <v>9</v>
      </c>
      <c r="E126">
        <v>7</v>
      </c>
      <c r="F126" s="4"/>
      <c r="G126" s="4">
        <v>115664.37</v>
      </c>
      <c r="H126" s="4">
        <v>529063.00000000012</v>
      </c>
      <c r="I126" s="4">
        <v>36633.230000000003</v>
      </c>
      <c r="J126" s="4">
        <v>37647.39</v>
      </c>
      <c r="K126" s="4">
        <v>35170.239999999998</v>
      </c>
      <c r="L126" s="4">
        <v>28736.959999999999</v>
      </c>
      <c r="M126" s="4">
        <v>34970.82</v>
      </c>
      <c r="N126" s="4">
        <v>173158.63999999998</v>
      </c>
    </row>
    <row r="127" spans="1:14" x14ac:dyDescent="0.25">
      <c r="A127">
        <v>140</v>
      </c>
      <c r="B127" t="s">
        <v>130</v>
      </c>
      <c r="C127" t="s">
        <v>38</v>
      </c>
      <c r="D127">
        <v>7</v>
      </c>
      <c r="E127">
        <v>7</v>
      </c>
      <c r="F127" s="4"/>
      <c r="G127" s="4">
        <v>631592.99</v>
      </c>
      <c r="H127" s="4">
        <v>1075536.6599999999</v>
      </c>
      <c r="I127" s="4">
        <v>128690.49</v>
      </c>
      <c r="J127" s="4">
        <v>131725.15</v>
      </c>
      <c r="K127" s="4">
        <v>81512.240000000005</v>
      </c>
      <c r="L127" s="4">
        <v>64849.93</v>
      </c>
      <c r="M127" s="4">
        <v>78068.02</v>
      </c>
      <c r="N127" s="4">
        <v>484845.83</v>
      </c>
    </row>
    <row r="128" spans="1:14" x14ac:dyDescent="0.25">
      <c r="A128">
        <v>141</v>
      </c>
      <c r="B128" t="s">
        <v>145</v>
      </c>
      <c r="C128" t="s">
        <v>32</v>
      </c>
      <c r="D128">
        <v>9</v>
      </c>
      <c r="E128">
        <v>6</v>
      </c>
      <c r="F128" s="4"/>
      <c r="G128" s="4">
        <v>83055.28</v>
      </c>
      <c r="H128" s="4">
        <v>932433.35</v>
      </c>
      <c r="I128" s="4">
        <v>195281.3</v>
      </c>
      <c r="J128" s="4">
        <v>160825.4</v>
      </c>
      <c r="K128" s="4">
        <v>161155.51999999999</v>
      </c>
      <c r="L128" s="4">
        <v>44870.22</v>
      </c>
      <c r="M128" s="4">
        <v>32020.15</v>
      </c>
      <c r="N128" s="4">
        <v>594152.59</v>
      </c>
    </row>
    <row r="129" spans="1:14" x14ac:dyDescent="0.25">
      <c r="A129">
        <v>143</v>
      </c>
      <c r="B129" t="s">
        <v>132</v>
      </c>
      <c r="C129" t="s">
        <v>32</v>
      </c>
      <c r="D129">
        <v>8</v>
      </c>
      <c r="E129">
        <v>7</v>
      </c>
      <c r="F129" s="4"/>
      <c r="G129" s="4">
        <v>568498.82000000007</v>
      </c>
      <c r="H129" s="4">
        <v>1555998.5700000003</v>
      </c>
      <c r="I129" s="4">
        <v>251499.07</v>
      </c>
      <c r="J129" s="4">
        <v>221969.61</v>
      </c>
      <c r="K129" s="4">
        <v>265150.13</v>
      </c>
      <c r="L129" s="4">
        <v>111201.98</v>
      </c>
      <c r="M129" s="4">
        <v>80069.100000000006</v>
      </c>
      <c r="N129" s="4">
        <v>929889.89</v>
      </c>
    </row>
    <row r="130" spans="1:14" x14ac:dyDescent="0.25">
      <c r="A130">
        <v>144</v>
      </c>
      <c r="B130" t="s">
        <v>142</v>
      </c>
      <c r="C130" t="s">
        <v>32</v>
      </c>
      <c r="D130">
        <v>8</v>
      </c>
      <c r="E130">
        <v>7</v>
      </c>
      <c r="F130" s="4"/>
      <c r="G130" s="4">
        <v>176855.09999999998</v>
      </c>
      <c r="H130" s="4">
        <v>1079934.45</v>
      </c>
      <c r="I130" s="4">
        <v>153577.81</v>
      </c>
      <c r="J130" s="4">
        <v>150590.06</v>
      </c>
      <c r="K130" s="4">
        <v>149841.01</v>
      </c>
      <c r="L130" s="4">
        <v>107198.34</v>
      </c>
      <c r="M130" s="4">
        <v>57492.42</v>
      </c>
      <c r="N130" s="4">
        <v>618699.64</v>
      </c>
    </row>
    <row r="131" spans="1:14" x14ac:dyDescent="0.25">
      <c r="A131">
        <v>146</v>
      </c>
      <c r="B131" t="s">
        <v>119</v>
      </c>
      <c r="C131" t="s">
        <v>15</v>
      </c>
      <c r="D131">
        <v>8</v>
      </c>
      <c r="E131">
        <v>6</v>
      </c>
      <c r="F131" s="4">
        <v>6056.75</v>
      </c>
      <c r="G131" s="4">
        <v>643385.13</v>
      </c>
      <c r="H131" s="4">
        <v>824570.21</v>
      </c>
      <c r="I131" s="4">
        <v>151474.26999999999</v>
      </c>
      <c r="J131" s="4">
        <v>98084.02</v>
      </c>
      <c r="K131" s="4">
        <v>52639.76</v>
      </c>
      <c r="L131" s="4">
        <v>38040.089999999997</v>
      </c>
      <c r="M131" s="4">
        <v>26898.1</v>
      </c>
      <c r="N131" s="4">
        <v>367136.24</v>
      </c>
    </row>
    <row r="132" spans="1:14" x14ac:dyDescent="0.25">
      <c r="A132">
        <v>147</v>
      </c>
      <c r="B132" t="s">
        <v>136</v>
      </c>
      <c r="C132" t="s">
        <v>105</v>
      </c>
      <c r="D132">
        <v>8</v>
      </c>
      <c r="E132">
        <v>7</v>
      </c>
      <c r="F132" s="4"/>
      <c r="G132" s="4">
        <v>397770.2</v>
      </c>
      <c r="H132" s="4">
        <v>1222387.08</v>
      </c>
      <c r="I132" s="4">
        <v>178286.56</v>
      </c>
      <c r="J132" s="4">
        <v>129278.81</v>
      </c>
      <c r="K132" s="4">
        <v>86422.69</v>
      </c>
      <c r="L132" s="4">
        <v>102203.19</v>
      </c>
      <c r="M132" s="4">
        <v>82221.009999999995</v>
      </c>
      <c r="N132" s="4">
        <v>578412.26</v>
      </c>
    </row>
    <row r="133" spans="1:14" x14ac:dyDescent="0.25">
      <c r="A133">
        <v>149</v>
      </c>
      <c r="B133" t="s">
        <v>149</v>
      </c>
      <c r="C133" t="s">
        <v>32</v>
      </c>
      <c r="D133">
        <v>10</v>
      </c>
      <c r="E133">
        <v>6</v>
      </c>
      <c r="F133" s="4"/>
      <c r="G133" s="4"/>
      <c r="H133" s="4">
        <v>248607.34</v>
      </c>
      <c r="I133" s="4">
        <v>182379.05</v>
      </c>
      <c r="J133" s="4">
        <v>169331.6</v>
      </c>
      <c r="K133" s="4">
        <v>166282.06</v>
      </c>
      <c r="L133" s="4">
        <v>47136.15</v>
      </c>
      <c r="M133" s="4">
        <v>27941.96</v>
      </c>
      <c r="N133" s="4">
        <v>593070.81999999995</v>
      </c>
    </row>
    <row r="134" spans="1:14" x14ac:dyDescent="0.25">
      <c r="A134">
        <v>150</v>
      </c>
      <c r="B134" t="s">
        <v>153</v>
      </c>
      <c r="C134" t="s">
        <v>15</v>
      </c>
      <c r="D134">
        <v>8</v>
      </c>
      <c r="E134">
        <v>7</v>
      </c>
      <c r="F134" s="4"/>
      <c r="G134" s="4"/>
      <c r="H134" s="4">
        <v>368861.08</v>
      </c>
      <c r="I134" s="4">
        <v>114879</v>
      </c>
      <c r="J134" s="4">
        <v>102705.09</v>
      </c>
      <c r="K134" s="4">
        <v>63041.89</v>
      </c>
      <c r="L134" s="4">
        <v>41904.269999999997</v>
      </c>
      <c r="M134" s="4">
        <v>40862.089999999997</v>
      </c>
      <c r="N134" s="4">
        <v>363392.33999999997</v>
      </c>
    </row>
    <row r="135" spans="1:14" x14ac:dyDescent="0.25">
      <c r="A135">
        <v>155</v>
      </c>
      <c r="B135" t="s">
        <v>143</v>
      </c>
      <c r="C135" t="s">
        <v>15</v>
      </c>
      <c r="D135">
        <v>8</v>
      </c>
      <c r="E135">
        <v>7</v>
      </c>
      <c r="F135" s="4"/>
      <c r="G135" s="4">
        <v>110583.92</v>
      </c>
      <c r="H135" s="4">
        <v>825809.2300000001</v>
      </c>
      <c r="I135" s="4">
        <v>149793.67000000001</v>
      </c>
      <c r="J135" s="4">
        <v>142152.04999999999</v>
      </c>
      <c r="K135" s="4">
        <v>107867.88</v>
      </c>
      <c r="L135" s="4">
        <v>63031.24</v>
      </c>
      <c r="M135" s="4">
        <v>15797.34</v>
      </c>
      <c r="N135" s="4">
        <v>478642.18</v>
      </c>
    </row>
    <row r="136" spans="1:14" x14ac:dyDescent="0.25">
      <c r="A136">
        <v>159</v>
      </c>
      <c r="B136" t="s">
        <v>152</v>
      </c>
      <c r="C136" t="s">
        <v>59</v>
      </c>
      <c r="D136">
        <v>7</v>
      </c>
      <c r="E136">
        <v>7</v>
      </c>
      <c r="F136" s="4"/>
      <c r="G136" s="4"/>
      <c r="H136" s="4">
        <v>583464.39</v>
      </c>
      <c r="I136" s="4">
        <v>194933.8</v>
      </c>
      <c r="J136" s="4">
        <v>122999.5</v>
      </c>
      <c r="K136" s="4">
        <v>96741.05</v>
      </c>
      <c r="L136" s="4">
        <v>74922.990000000005</v>
      </c>
      <c r="M136" s="4">
        <v>61460.17</v>
      </c>
      <c r="N136" s="4">
        <v>551057.51</v>
      </c>
    </row>
    <row r="137" spans="1:14" x14ac:dyDescent="0.25">
      <c r="A137">
        <v>160</v>
      </c>
      <c r="B137" t="s">
        <v>158</v>
      </c>
      <c r="C137" t="s">
        <v>38</v>
      </c>
      <c r="D137">
        <v>7</v>
      </c>
      <c r="E137">
        <v>7</v>
      </c>
      <c r="F137" s="4"/>
      <c r="G137" s="4"/>
      <c r="H137" s="4">
        <v>110747.04999999999</v>
      </c>
      <c r="I137" s="4">
        <v>42856.21</v>
      </c>
      <c r="J137" s="4">
        <v>38828.65</v>
      </c>
      <c r="K137" s="4">
        <v>30330.75</v>
      </c>
      <c r="L137" s="4">
        <v>45672.43</v>
      </c>
      <c r="M137" s="4">
        <v>43213.57</v>
      </c>
      <c r="N137" s="4">
        <v>200901.61000000002</v>
      </c>
    </row>
    <row r="138" spans="1:14" x14ac:dyDescent="0.25">
      <c r="A138">
        <v>163</v>
      </c>
      <c r="B138" t="s">
        <v>155</v>
      </c>
      <c r="C138" t="s">
        <v>38</v>
      </c>
      <c r="D138">
        <v>7</v>
      </c>
      <c r="E138">
        <v>7</v>
      </c>
      <c r="F138" s="4"/>
      <c r="G138" s="4"/>
      <c r="H138" s="4">
        <v>240553.69999999998</v>
      </c>
      <c r="I138" s="4">
        <v>72996.460000000006</v>
      </c>
      <c r="J138" s="4">
        <v>58796.75</v>
      </c>
      <c r="K138" s="4">
        <v>35948.730000000003</v>
      </c>
      <c r="L138" s="4">
        <v>34054.44</v>
      </c>
      <c r="M138" s="4">
        <v>44924.25</v>
      </c>
      <c r="N138" s="4">
        <v>246720.63000000003</v>
      </c>
    </row>
    <row r="139" spans="1:14" x14ac:dyDescent="0.25">
      <c r="A139">
        <v>164</v>
      </c>
      <c r="B139" t="s">
        <v>150</v>
      </c>
      <c r="C139" t="s">
        <v>38</v>
      </c>
      <c r="D139">
        <v>7</v>
      </c>
      <c r="E139">
        <v>7</v>
      </c>
      <c r="F139" s="4"/>
      <c r="G139" s="4"/>
      <c r="H139" s="4">
        <v>309141.14</v>
      </c>
      <c r="I139" s="4">
        <v>68968.160000000003</v>
      </c>
      <c r="J139" s="4">
        <v>58656.800000000003</v>
      </c>
      <c r="K139" s="4">
        <v>36745.17</v>
      </c>
      <c r="L139" s="4">
        <v>24713.18</v>
      </c>
      <c r="M139" s="4">
        <v>40512.01</v>
      </c>
      <c r="N139" s="4">
        <v>229595.32</v>
      </c>
    </row>
    <row r="140" spans="1:14" x14ac:dyDescent="0.25">
      <c r="A140">
        <v>165</v>
      </c>
      <c r="B140" t="s">
        <v>154</v>
      </c>
      <c r="C140" t="s">
        <v>38</v>
      </c>
      <c r="D140">
        <v>6</v>
      </c>
      <c r="E140">
        <v>7</v>
      </c>
      <c r="F140" s="4"/>
      <c r="G140" s="4"/>
      <c r="H140" s="4">
        <v>515178.58999999997</v>
      </c>
      <c r="I140" s="4">
        <v>94239.8</v>
      </c>
      <c r="J140" s="4">
        <v>65834.89</v>
      </c>
      <c r="K140" s="4">
        <v>61307.24</v>
      </c>
      <c r="L140" s="4">
        <v>75440.320000000007</v>
      </c>
      <c r="M140" s="4">
        <v>60622.34</v>
      </c>
      <c r="N140" s="4">
        <v>357444.58999999997</v>
      </c>
    </row>
    <row r="141" spans="1:14" x14ac:dyDescent="0.25">
      <c r="A141">
        <v>168</v>
      </c>
      <c r="B141" t="s">
        <v>147</v>
      </c>
      <c r="C141" t="s">
        <v>15</v>
      </c>
      <c r="D141">
        <v>7</v>
      </c>
      <c r="E141">
        <v>7</v>
      </c>
      <c r="F141" s="4"/>
      <c r="G141" s="4"/>
      <c r="H141" s="4">
        <v>452253.24999999994</v>
      </c>
      <c r="I141" s="4">
        <v>111043.64</v>
      </c>
      <c r="J141" s="4">
        <v>100781.95</v>
      </c>
      <c r="K141" s="4">
        <v>88277.25</v>
      </c>
      <c r="L141" s="4">
        <v>69417.77</v>
      </c>
      <c r="M141" s="4">
        <v>24172.68</v>
      </c>
      <c r="N141" s="4">
        <v>393693.29</v>
      </c>
    </row>
    <row r="142" spans="1:14" x14ac:dyDescent="0.25">
      <c r="A142">
        <v>169</v>
      </c>
      <c r="B142" t="s">
        <v>157</v>
      </c>
      <c r="C142" t="s">
        <v>38</v>
      </c>
      <c r="D142">
        <v>7</v>
      </c>
      <c r="E142">
        <v>6</v>
      </c>
      <c r="F142" s="4"/>
      <c r="G142" s="4"/>
      <c r="H142" s="4">
        <v>253306.86999999997</v>
      </c>
      <c r="I142" s="4">
        <v>76682.66</v>
      </c>
      <c r="J142" s="4">
        <v>65308.25</v>
      </c>
      <c r="K142" s="4">
        <v>34664.199999999997</v>
      </c>
      <c r="L142" s="4">
        <v>27068.91</v>
      </c>
      <c r="M142" s="4">
        <v>42288.27</v>
      </c>
      <c r="N142" s="4">
        <v>246012.28999999998</v>
      </c>
    </row>
    <row r="143" spans="1:14" x14ac:dyDescent="0.25">
      <c r="A143">
        <v>170</v>
      </c>
      <c r="B143" t="s">
        <v>191</v>
      </c>
      <c r="C143" t="s">
        <v>38</v>
      </c>
      <c r="D143">
        <v>6</v>
      </c>
      <c r="E143">
        <v>7</v>
      </c>
      <c r="F143" s="4"/>
      <c r="G143" s="4"/>
      <c r="H143" s="4"/>
      <c r="I143" s="4"/>
      <c r="J143" s="4"/>
      <c r="K143" s="4">
        <v>11670.29</v>
      </c>
      <c r="L143" s="4">
        <v>52840.57</v>
      </c>
      <c r="M143" s="4">
        <v>61627.01</v>
      </c>
      <c r="N143" s="4">
        <v>126137.87</v>
      </c>
    </row>
    <row r="144" spans="1:14" x14ac:dyDescent="0.25">
      <c r="A144">
        <v>174</v>
      </c>
      <c r="B144" t="s">
        <v>190</v>
      </c>
      <c r="C144" t="s">
        <v>15</v>
      </c>
      <c r="D144">
        <v>8</v>
      </c>
      <c r="E144">
        <v>7</v>
      </c>
      <c r="F144" s="4"/>
      <c r="G144" s="4"/>
      <c r="H144" s="4"/>
      <c r="I144" s="4"/>
      <c r="J144" s="4">
        <v>7497.22</v>
      </c>
      <c r="K144" s="4">
        <v>57947.6</v>
      </c>
      <c r="L144" s="4">
        <v>43666.559999999998</v>
      </c>
      <c r="M144" s="4">
        <v>33662.720000000001</v>
      </c>
      <c r="N144" s="4">
        <v>142774.1</v>
      </c>
    </row>
    <row r="145" spans="1:16" x14ac:dyDescent="0.25">
      <c r="A145">
        <v>901</v>
      </c>
      <c r="B145" t="s">
        <v>141</v>
      </c>
      <c r="C145" t="s">
        <v>36</v>
      </c>
      <c r="F145" s="4"/>
      <c r="G145" s="4">
        <v>113140.51000000001</v>
      </c>
      <c r="H145" s="4">
        <v>918300.21000000008</v>
      </c>
      <c r="I145" s="4">
        <v>186118.33</v>
      </c>
      <c r="J145" s="4">
        <v>161569.76999999999</v>
      </c>
      <c r="K145" s="4">
        <v>142634.23999999999</v>
      </c>
      <c r="L145" s="4">
        <v>58723.42</v>
      </c>
      <c r="M145" s="4">
        <v>57995.64</v>
      </c>
      <c r="N145" s="4">
        <v>607041.4</v>
      </c>
    </row>
    <row r="146" spans="1:16" x14ac:dyDescent="0.25">
      <c r="A146">
        <v>902</v>
      </c>
      <c r="B146" t="s">
        <v>140</v>
      </c>
      <c r="C146" t="s">
        <v>36</v>
      </c>
      <c r="F146" s="4"/>
      <c r="G146" s="4">
        <v>55951.9</v>
      </c>
      <c r="H146" s="4">
        <v>335925.49</v>
      </c>
      <c r="I146" s="4">
        <v>56070.99</v>
      </c>
      <c r="J146" s="4">
        <v>59250.84</v>
      </c>
      <c r="K146" s="4">
        <v>25785.51</v>
      </c>
      <c r="L146" s="4">
        <v>17957.54</v>
      </c>
      <c r="M146" s="4">
        <v>25676.880000000001</v>
      </c>
      <c r="N146" s="4">
        <v>184741.76000000001</v>
      </c>
    </row>
    <row r="147" spans="1:16" x14ac:dyDescent="0.25">
      <c r="A147" t="s">
        <v>173</v>
      </c>
      <c r="F147" s="4">
        <v>61189203.699999996</v>
      </c>
      <c r="G147" s="4">
        <v>77294366.769999996</v>
      </c>
      <c r="H147" s="4">
        <v>101099249.92</v>
      </c>
      <c r="I147" s="4">
        <v>17491348.819999997</v>
      </c>
      <c r="J147" s="4">
        <v>14695651.490000002</v>
      </c>
      <c r="K147" s="4">
        <v>12074335.950000007</v>
      </c>
      <c r="L147" s="4">
        <v>7219296.1000000006</v>
      </c>
      <c r="M147" s="4">
        <v>5066436.1699999981</v>
      </c>
      <c r="N147" s="4">
        <v>56547068.529999994</v>
      </c>
    </row>
    <row r="152" spans="1:16" x14ac:dyDescent="0.25">
      <c r="P152">
        <f>77294367*0.065</f>
        <v>5024133.8550000004</v>
      </c>
    </row>
    <row r="153" spans="1:16" x14ac:dyDescent="0.25">
      <c r="P153">
        <f>101009250*0.065</f>
        <v>6565601.25</v>
      </c>
    </row>
    <row r="154" spans="1:16" x14ac:dyDescent="0.25">
      <c r="P154">
        <f>61189204*0.005</f>
        <v>305946.02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8D92-9B1E-433D-90E7-E2C06E0C0018}">
  <sheetPr>
    <tabColor theme="9"/>
  </sheetPr>
  <dimension ref="A1:P144"/>
  <sheetViews>
    <sheetView topLeftCell="A115" workbookViewId="0">
      <selection sqref="A1:XFD1048576"/>
    </sheetView>
  </sheetViews>
  <sheetFormatPr defaultRowHeight="15" x14ac:dyDescent="0.25"/>
  <cols>
    <col min="1" max="1" width="13" customWidth="1"/>
    <col min="2" max="2" width="22.7109375" bestFit="1" customWidth="1"/>
    <col min="3" max="3" width="24.5703125" bestFit="1" customWidth="1"/>
    <col min="4" max="4" width="11.140625" bestFit="1" customWidth="1"/>
    <col min="5" max="5" width="10.5703125" bestFit="1" customWidth="1"/>
    <col min="6" max="6" width="9" bestFit="1" customWidth="1"/>
    <col min="7" max="7" width="8" bestFit="1" customWidth="1"/>
    <col min="8" max="8" width="10.5703125" bestFit="1" customWidth="1"/>
    <col min="9" max="9" width="9" bestFit="1" customWidth="1"/>
    <col min="10" max="10" width="12.5703125" bestFit="1" customWidth="1"/>
    <col min="11" max="11" width="14.140625" bestFit="1" customWidth="1"/>
    <col min="12" max="12" width="10.5703125" style="1" bestFit="1" customWidth="1"/>
    <col min="13" max="13" width="10.42578125" customWidth="1"/>
    <col min="14" max="14" width="12" bestFit="1" customWidth="1"/>
    <col min="15" max="26" width="10.42578125" bestFit="1" customWidth="1"/>
    <col min="27" max="28" width="6" bestFit="1" customWidth="1"/>
    <col min="29" max="29" width="8.7109375" bestFit="1" customWidth="1"/>
    <col min="30" max="33" width="6.7109375" bestFit="1" customWidth="1"/>
    <col min="34" max="34" width="9.42578125" bestFit="1" customWidth="1"/>
    <col min="35" max="38" width="5.85546875" bestFit="1" customWidth="1"/>
    <col min="39" max="39" width="8.5703125" bestFit="1" customWidth="1"/>
    <col min="40" max="43" width="5.28515625" bestFit="1" customWidth="1"/>
    <col min="44" max="44" width="7.85546875" bestFit="1" customWidth="1"/>
    <col min="45" max="48" width="6.28515625" bestFit="1" customWidth="1"/>
    <col min="49" max="49" width="9" bestFit="1" customWidth="1"/>
    <col min="50" max="53" width="6.140625" bestFit="1" customWidth="1"/>
    <col min="54" max="54" width="8.7109375" bestFit="1" customWidth="1"/>
    <col min="55" max="59" width="5.85546875" bestFit="1" customWidth="1"/>
    <col min="60" max="60" width="8.5703125" bestFit="1" customWidth="1"/>
    <col min="61" max="65" width="6.42578125" bestFit="1" customWidth="1"/>
    <col min="66" max="66" width="9.140625" bestFit="1" customWidth="1"/>
    <col min="67" max="71" width="6.140625" bestFit="1" customWidth="1"/>
    <col min="72" max="72" width="8.7109375" bestFit="1" customWidth="1"/>
    <col min="73" max="73" width="10.7109375" bestFit="1" customWidth="1"/>
    <col min="74" max="74" width="6.7109375" bestFit="1" customWidth="1"/>
    <col min="75" max="75" width="9.28515625" bestFit="1" customWidth="1"/>
    <col min="76" max="78" width="6.7109375" bestFit="1" customWidth="1"/>
    <col min="79" max="79" width="9.28515625" bestFit="1" customWidth="1"/>
    <col min="80" max="80" width="9.7109375" bestFit="1" customWidth="1"/>
    <col min="81" max="83" width="7" bestFit="1" customWidth="1"/>
    <col min="84" max="84" width="9.28515625" bestFit="1" customWidth="1"/>
    <col min="85" max="85" width="9.7109375" bestFit="1" customWidth="1"/>
    <col min="86" max="86" width="10.7109375" bestFit="1" customWidth="1"/>
  </cols>
  <sheetData>
    <row r="1" spans="1:12" x14ac:dyDescent="0.25">
      <c r="A1" t="s">
        <v>174</v>
      </c>
    </row>
    <row r="2" spans="1:12" x14ac:dyDescent="0.25">
      <c r="A2" t="s">
        <v>161</v>
      </c>
    </row>
    <row r="4" spans="1:12" x14ac:dyDescent="0.25">
      <c r="A4" s="2" t="s">
        <v>163</v>
      </c>
      <c r="B4" t="s">
        <v>167</v>
      </c>
    </row>
    <row r="5" spans="1:12" x14ac:dyDescent="0.25">
      <c r="A5" s="2" t="s">
        <v>5</v>
      </c>
      <c r="B5" t="s">
        <v>193</v>
      </c>
    </row>
    <row r="7" spans="1:12" x14ac:dyDescent="0.25">
      <c r="E7" s="2" t="s">
        <v>175</v>
      </c>
      <c r="L7"/>
    </row>
    <row r="8" spans="1:12" x14ac:dyDescent="0.25">
      <c r="A8" s="2" t="s">
        <v>0</v>
      </c>
      <c r="B8" s="2" t="s">
        <v>1</v>
      </c>
      <c r="C8" s="2" t="s">
        <v>2</v>
      </c>
      <c r="D8" s="2" t="s">
        <v>3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192</v>
      </c>
      <c r="L8" t="s">
        <v>12</v>
      </c>
    </row>
    <row r="9" spans="1:12" x14ac:dyDescent="0.25">
      <c r="A9">
        <v>2</v>
      </c>
      <c r="B9" t="s">
        <v>14</v>
      </c>
      <c r="C9" t="s">
        <v>15</v>
      </c>
      <c r="D9">
        <v>5</v>
      </c>
      <c r="E9" s="4">
        <v>15094.85</v>
      </c>
      <c r="F9" s="4">
        <v>1080</v>
      </c>
      <c r="G9" s="4">
        <v>0</v>
      </c>
      <c r="H9" s="4">
        <v>3470.48</v>
      </c>
      <c r="I9" s="4">
        <v>994.72</v>
      </c>
      <c r="J9" s="4">
        <v>191</v>
      </c>
      <c r="K9" s="4">
        <v>0</v>
      </c>
      <c r="L9" s="4">
        <v>20831.05</v>
      </c>
    </row>
    <row r="10" spans="1:12" x14ac:dyDescent="0.25">
      <c r="A10">
        <v>4</v>
      </c>
      <c r="B10" t="s">
        <v>37</v>
      </c>
      <c r="C10" t="s">
        <v>38</v>
      </c>
      <c r="D10">
        <v>5</v>
      </c>
      <c r="E10" s="4">
        <v>18847.77</v>
      </c>
      <c r="F10" s="4">
        <v>1735</v>
      </c>
      <c r="G10" s="4">
        <v>0</v>
      </c>
      <c r="H10" s="4">
        <v>5752.8</v>
      </c>
      <c r="I10" s="4">
        <v>1710.44</v>
      </c>
      <c r="J10" s="4">
        <v>0</v>
      </c>
      <c r="K10" s="4">
        <v>0</v>
      </c>
      <c r="L10" s="4">
        <v>28046.01</v>
      </c>
    </row>
    <row r="11" spans="1:12" x14ac:dyDescent="0.25">
      <c r="A11">
        <v>6</v>
      </c>
      <c r="B11" t="s">
        <v>16</v>
      </c>
      <c r="C11" t="s">
        <v>15</v>
      </c>
      <c r="D11">
        <v>6</v>
      </c>
      <c r="E11" s="4">
        <v>7851.65</v>
      </c>
      <c r="F11" s="4">
        <v>45</v>
      </c>
      <c r="G11" s="4">
        <v>1240</v>
      </c>
      <c r="H11" s="4">
        <v>2265</v>
      </c>
      <c r="I11" s="4">
        <v>512.02</v>
      </c>
      <c r="J11" s="4">
        <v>4.99</v>
      </c>
      <c r="K11" s="4">
        <v>0</v>
      </c>
      <c r="L11" s="4">
        <v>11918.66</v>
      </c>
    </row>
    <row r="12" spans="1:12" x14ac:dyDescent="0.25">
      <c r="A12">
        <v>7</v>
      </c>
      <c r="B12" t="s">
        <v>17</v>
      </c>
      <c r="C12" t="s">
        <v>15</v>
      </c>
      <c r="D12">
        <v>6</v>
      </c>
      <c r="E12" s="4">
        <v>12919.96</v>
      </c>
      <c r="F12" s="4">
        <v>0</v>
      </c>
      <c r="G12" s="4">
        <v>0</v>
      </c>
      <c r="H12" s="4">
        <v>2943.5</v>
      </c>
      <c r="I12" s="4">
        <v>905</v>
      </c>
      <c r="J12" s="4">
        <v>1130.51</v>
      </c>
      <c r="K12" s="4">
        <v>0</v>
      </c>
      <c r="L12" s="4">
        <v>17898.97</v>
      </c>
    </row>
    <row r="13" spans="1:12" x14ac:dyDescent="0.25">
      <c r="A13">
        <v>8</v>
      </c>
      <c r="B13" t="s">
        <v>18</v>
      </c>
      <c r="C13" t="s">
        <v>15</v>
      </c>
      <c r="D13">
        <v>6</v>
      </c>
      <c r="E13" s="4">
        <v>12339.97</v>
      </c>
      <c r="F13" s="4">
        <v>1490</v>
      </c>
      <c r="G13" s="4">
        <v>577.5</v>
      </c>
      <c r="H13" s="4">
        <v>8447.1200000000008</v>
      </c>
      <c r="I13" s="4">
        <v>1253.96</v>
      </c>
      <c r="J13" s="4">
        <v>46.97</v>
      </c>
      <c r="K13" s="4">
        <v>0</v>
      </c>
      <c r="L13" s="4">
        <v>24155.52</v>
      </c>
    </row>
    <row r="14" spans="1:12" x14ac:dyDescent="0.25">
      <c r="A14">
        <v>9</v>
      </c>
      <c r="B14" t="s">
        <v>19</v>
      </c>
      <c r="C14" t="s">
        <v>20</v>
      </c>
      <c r="D14">
        <v>5</v>
      </c>
      <c r="E14" s="4">
        <v>19783.29</v>
      </c>
      <c r="F14" s="4">
        <v>4600</v>
      </c>
      <c r="G14" s="4">
        <v>0</v>
      </c>
      <c r="H14" s="4">
        <v>8438.2099999999991</v>
      </c>
      <c r="I14" s="4">
        <v>1327.1</v>
      </c>
      <c r="J14" s="4">
        <v>27.3</v>
      </c>
      <c r="K14" s="4">
        <v>0</v>
      </c>
      <c r="L14" s="4">
        <v>34175.9</v>
      </c>
    </row>
    <row r="15" spans="1:12" x14ac:dyDescent="0.25">
      <c r="A15">
        <v>10</v>
      </c>
      <c r="B15" t="s">
        <v>21</v>
      </c>
      <c r="C15" t="s">
        <v>15</v>
      </c>
      <c r="D15">
        <v>6</v>
      </c>
      <c r="E15" s="4">
        <v>8838.99</v>
      </c>
      <c r="F15" s="4">
        <v>0</v>
      </c>
      <c r="G15" s="4">
        <v>475</v>
      </c>
      <c r="H15" s="4">
        <v>2860.25</v>
      </c>
      <c r="I15" s="4">
        <v>843</v>
      </c>
      <c r="J15" s="4">
        <v>24.99</v>
      </c>
      <c r="K15" s="4">
        <v>0</v>
      </c>
      <c r="L15" s="4">
        <v>13042.23</v>
      </c>
    </row>
    <row r="16" spans="1:12" x14ac:dyDescent="0.25">
      <c r="A16">
        <v>11</v>
      </c>
      <c r="B16" t="s">
        <v>22</v>
      </c>
      <c r="C16" t="s">
        <v>15</v>
      </c>
      <c r="D16">
        <v>6</v>
      </c>
      <c r="E16" s="4">
        <v>7180.08</v>
      </c>
      <c r="F16" s="4">
        <v>560</v>
      </c>
      <c r="G16" s="4">
        <v>1230</v>
      </c>
      <c r="H16" s="4">
        <v>4168.68</v>
      </c>
      <c r="I16" s="4">
        <v>728</v>
      </c>
      <c r="J16" s="4">
        <v>472.92</v>
      </c>
      <c r="K16" s="4">
        <v>0</v>
      </c>
      <c r="L16" s="4">
        <v>14339.68</v>
      </c>
    </row>
    <row r="17" spans="1:16" x14ac:dyDescent="0.25">
      <c r="A17">
        <v>12</v>
      </c>
      <c r="B17" t="s">
        <v>23</v>
      </c>
      <c r="C17" t="s">
        <v>15</v>
      </c>
      <c r="D17">
        <v>6</v>
      </c>
      <c r="E17" s="4">
        <v>7689.45</v>
      </c>
      <c r="F17" s="4">
        <v>180</v>
      </c>
      <c r="G17" s="4">
        <v>0</v>
      </c>
      <c r="H17" s="4">
        <v>1740.06</v>
      </c>
      <c r="I17" s="4">
        <v>379.62</v>
      </c>
      <c r="J17" s="4">
        <v>26.5</v>
      </c>
      <c r="K17" s="4">
        <v>0</v>
      </c>
      <c r="L17" s="4">
        <v>10015.629999999999</v>
      </c>
    </row>
    <row r="18" spans="1:16" x14ac:dyDescent="0.25">
      <c r="A18">
        <v>13</v>
      </c>
      <c r="B18" t="s">
        <v>25</v>
      </c>
      <c r="C18" t="s">
        <v>15</v>
      </c>
      <c r="D18">
        <v>6</v>
      </c>
      <c r="E18" s="4">
        <v>17547.96</v>
      </c>
      <c r="F18" s="4">
        <v>0</v>
      </c>
      <c r="G18" s="4">
        <v>125</v>
      </c>
      <c r="H18" s="4">
        <v>4654.8</v>
      </c>
      <c r="I18" s="4">
        <v>1410.8</v>
      </c>
      <c r="J18" s="4">
        <v>0</v>
      </c>
      <c r="K18" s="4">
        <v>0</v>
      </c>
      <c r="L18" s="4">
        <v>23738.560000000001</v>
      </c>
    </row>
    <row r="19" spans="1:16" x14ac:dyDescent="0.25">
      <c r="A19">
        <v>14</v>
      </c>
      <c r="B19" t="s">
        <v>24</v>
      </c>
      <c r="C19" t="s">
        <v>15</v>
      </c>
      <c r="D19">
        <v>6</v>
      </c>
      <c r="E19" s="4">
        <v>2660.01</v>
      </c>
      <c r="F19" s="4">
        <v>125</v>
      </c>
      <c r="G19" s="4">
        <v>447.5</v>
      </c>
      <c r="H19" s="4">
        <v>3333.5</v>
      </c>
      <c r="I19" s="4">
        <v>702</v>
      </c>
      <c r="J19" s="4">
        <v>0</v>
      </c>
      <c r="K19" s="4">
        <v>0</v>
      </c>
      <c r="L19" s="4">
        <v>7268.01</v>
      </c>
    </row>
    <row r="20" spans="1:16" x14ac:dyDescent="0.25">
      <c r="A20">
        <v>15</v>
      </c>
      <c r="B20" t="s">
        <v>26</v>
      </c>
      <c r="C20" t="s">
        <v>20</v>
      </c>
      <c r="D20">
        <v>7</v>
      </c>
      <c r="E20" s="4">
        <v>34440.5</v>
      </c>
      <c r="F20" s="4">
        <v>7600</v>
      </c>
      <c r="G20" s="4">
        <v>1290</v>
      </c>
      <c r="H20" s="4">
        <v>14237.65</v>
      </c>
      <c r="I20" s="4">
        <v>2033.2</v>
      </c>
      <c r="J20" s="4">
        <v>1759.6</v>
      </c>
      <c r="K20" s="4">
        <v>0</v>
      </c>
      <c r="L20" s="4">
        <v>61360.95</v>
      </c>
      <c r="N20" s="3"/>
      <c r="O20" s="1"/>
      <c r="P20" s="4"/>
    </row>
    <row r="21" spans="1:16" x14ac:dyDescent="0.25">
      <c r="A21">
        <v>16</v>
      </c>
      <c r="B21" t="s">
        <v>27</v>
      </c>
      <c r="C21" t="s">
        <v>15</v>
      </c>
      <c r="D21">
        <v>7</v>
      </c>
      <c r="E21" s="4">
        <v>13178.25</v>
      </c>
      <c r="F21" s="4">
        <v>0</v>
      </c>
      <c r="G21" s="4">
        <v>475</v>
      </c>
      <c r="H21" s="4">
        <v>3058</v>
      </c>
      <c r="I21" s="4">
        <v>1405.2</v>
      </c>
      <c r="J21" s="4">
        <v>1014.48</v>
      </c>
      <c r="K21" s="4">
        <v>230.94</v>
      </c>
      <c r="L21" s="4">
        <v>19361.87</v>
      </c>
      <c r="N21" s="3"/>
      <c r="O21" s="1"/>
      <c r="P21" s="4"/>
    </row>
    <row r="22" spans="1:16" x14ac:dyDescent="0.25">
      <c r="A22">
        <v>17</v>
      </c>
      <c r="B22" t="s">
        <v>28</v>
      </c>
      <c r="C22" t="s">
        <v>15</v>
      </c>
      <c r="D22">
        <v>7</v>
      </c>
      <c r="E22" s="4">
        <v>22430.62</v>
      </c>
      <c r="F22" s="4">
        <v>250</v>
      </c>
      <c r="G22" s="4">
        <v>1669</v>
      </c>
      <c r="H22" s="4">
        <v>7513.15</v>
      </c>
      <c r="I22" s="4">
        <v>2667.9</v>
      </c>
      <c r="J22" s="4">
        <v>1537.93</v>
      </c>
      <c r="K22" s="4">
        <v>0</v>
      </c>
      <c r="L22" s="4">
        <v>36068.6</v>
      </c>
      <c r="N22" s="3"/>
      <c r="O22" s="1"/>
      <c r="P22" s="4"/>
    </row>
    <row r="23" spans="1:16" x14ac:dyDescent="0.25">
      <c r="A23">
        <v>18</v>
      </c>
      <c r="B23" t="s">
        <v>29</v>
      </c>
      <c r="C23" t="s">
        <v>15</v>
      </c>
      <c r="D23">
        <v>6</v>
      </c>
      <c r="E23" s="4">
        <v>7476.14</v>
      </c>
      <c r="F23" s="4">
        <v>0</v>
      </c>
      <c r="G23" s="4">
        <v>141.99</v>
      </c>
      <c r="H23" s="4">
        <v>2058.7600000000002</v>
      </c>
      <c r="I23" s="4">
        <v>756.08</v>
      </c>
      <c r="J23" s="4">
        <v>1932.4</v>
      </c>
      <c r="K23" s="4">
        <v>0</v>
      </c>
      <c r="L23" s="4">
        <v>12365.37</v>
      </c>
      <c r="P23" s="4"/>
    </row>
    <row r="24" spans="1:16" x14ac:dyDescent="0.25">
      <c r="A24">
        <v>19</v>
      </c>
      <c r="B24" t="s">
        <v>31</v>
      </c>
      <c r="C24" t="s">
        <v>32</v>
      </c>
      <c r="D24">
        <v>6</v>
      </c>
      <c r="E24" s="4">
        <v>19458.02</v>
      </c>
      <c r="F24" s="4">
        <v>0</v>
      </c>
      <c r="G24" s="4">
        <v>1230</v>
      </c>
      <c r="H24" s="4">
        <v>4065.8</v>
      </c>
      <c r="I24" s="4">
        <v>486</v>
      </c>
      <c r="J24" s="4">
        <v>0</v>
      </c>
      <c r="K24" s="4">
        <v>0</v>
      </c>
      <c r="L24" s="4">
        <v>25239.82</v>
      </c>
      <c r="P24" s="4"/>
    </row>
    <row r="25" spans="1:16" x14ac:dyDescent="0.25">
      <c r="A25">
        <v>20</v>
      </c>
      <c r="B25" t="s">
        <v>30</v>
      </c>
      <c r="C25" t="s">
        <v>15</v>
      </c>
      <c r="D25">
        <v>6</v>
      </c>
      <c r="E25" s="4">
        <v>5552.5</v>
      </c>
      <c r="F25" s="4">
        <v>1430</v>
      </c>
      <c r="G25" s="4">
        <v>100</v>
      </c>
      <c r="H25" s="4">
        <v>3308</v>
      </c>
      <c r="I25" s="4">
        <v>827</v>
      </c>
      <c r="J25" s="4">
        <v>596.23</v>
      </c>
      <c r="K25" s="4">
        <v>0</v>
      </c>
      <c r="L25" s="4">
        <v>11813.73</v>
      </c>
      <c r="P25" s="4"/>
    </row>
    <row r="26" spans="1:16" x14ac:dyDescent="0.25">
      <c r="A26">
        <v>21</v>
      </c>
      <c r="B26" t="s">
        <v>33</v>
      </c>
      <c r="C26" t="s">
        <v>15</v>
      </c>
      <c r="D26">
        <v>6</v>
      </c>
      <c r="E26" s="4">
        <v>27141.67</v>
      </c>
      <c r="F26" s="4">
        <v>3120</v>
      </c>
      <c r="G26" s="4">
        <v>1530</v>
      </c>
      <c r="H26" s="4">
        <v>12216.71</v>
      </c>
      <c r="I26" s="4">
        <v>1863.57</v>
      </c>
      <c r="J26" s="4">
        <v>952.39</v>
      </c>
      <c r="K26" s="4">
        <v>0</v>
      </c>
      <c r="L26" s="4">
        <v>46824.34</v>
      </c>
      <c r="P26" s="4"/>
    </row>
    <row r="27" spans="1:16" x14ac:dyDescent="0.25">
      <c r="A27">
        <v>22</v>
      </c>
      <c r="B27" t="s">
        <v>34</v>
      </c>
      <c r="C27" t="s">
        <v>15</v>
      </c>
      <c r="D27">
        <v>6</v>
      </c>
      <c r="E27" s="4">
        <v>8105.5</v>
      </c>
      <c r="F27" s="4">
        <v>490</v>
      </c>
      <c r="G27" s="4">
        <v>268.75</v>
      </c>
      <c r="H27" s="4">
        <v>3327.24</v>
      </c>
      <c r="I27" s="4">
        <v>471</v>
      </c>
      <c r="J27" s="4">
        <v>20</v>
      </c>
      <c r="K27" s="4">
        <v>0</v>
      </c>
      <c r="L27" s="4">
        <v>12682.49</v>
      </c>
      <c r="P27" s="4"/>
    </row>
    <row r="28" spans="1:16" x14ac:dyDescent="0.25">
      <c r="A28">
        <v>24</v>
      </c>
      <c r="B28" t="s">
        <v>39</v>
      </c>
      <c r="C28" t="s">
        <v>36</v>
      </c>
      <c r="D28">
        <v>6</v>
      </c>
      <c r="E28" s="4">
        <v>29538.92</v>
      </c>
      <c r="F28" s="4">
        <v>0</v>
      </c>
      <c r="G28" s="4">
        <v>670</v>
      </c>
      <c r="H28" s="4">
        <v>6943.25</v>
      </c>
      <c r="I28" s="4">
        <v>1413.75</v>
      </c>
      <c r="J28" s="4">
        <v>1673.99</v>
      </c>
      <c r="K28" s="4">
        <v>0</v>
      </c>
      <c r="L28" s="4">
        <v>40239.910000000003</v>
      </c>
      <c r="P28" s="4"/>
    </row>
    <row r="29" spans="1:16" x14ac:dyDescent="0.25">
      <c r="A29">
        <v>25</v>
      </c>
      <c r="B29" t="s">
        <v>40</v>
      </c>
      <c r="C29" t="s">
        <v>38</v>
      </c>
      <c r="D29">
        <v>6</v>
      </c>
      <c r="E29" s="4">
        <v>28079.52</v>
      </c>
      <c r="F29" s="4">
        <v>0</v>
      </c>
      <c r="G29" s="4">
        <v>0</v>
      </c>
      <c r="H29" s="4">
        <v>9882.34</v>
      </c>
      <c r="I29" s="4">
        <v>2254.89</v>
      </c>
      <c r="J29" s="4">
        <v>167.33</v>
      </c>
      <c r="K29" s="4">
        <v>0</v>
      </c>
      <c r="L29" s="4">
        <v>40384.080000000002</v>
      </c>
      <c r="P29" s="4"/>
    </row>
    <row r="30" spans="1:16" x14ac:dyDescent="0.25">
      <c r="A30">
        <v>26</v>
      </c>
      <c r="B30" t="s">
        <v>41</v>
      </c>
      <c r="C30" t="s">
        <v>15</v>
      </c>
      <c r="D30">
        <v>8</v>
      </c>
      <c r="E30" s="4">
        <v>14240.25</v>
      </c>
      <c r="F30" s="4">
        <v>0</v>
      </c>
      <c r="G30" s="4">
        <v>0</v>
      </c>
      <c r="H30" s="4">
        <v>4207.66</v>
      </c>
      <c r="I30" s="4">
        <v>1527</v>
      </c>
      <c r="J30" s="4">
        <v>417.38</v>
      </c>
      <c r="K30" s="4">
        <v>0</v>
      </c>
      <c r="L30" s="4">
        <v>20392.29</v>
      </c>
      <c r="P30" s="4"/>
    </row>
    <row r="31" spans="1:16" x14ac:dyDescent="0.25">
      <c r="A31">
        <v>27</v>
      </c>
      <c r="B31" t="s">
        <v>42</v>
      </c>
      <c r="C31" t="s">
        <v>15</v>
      </c>
      <c r="D31">
        <v>6</v>
      </c>
      <c r="E31" s="4">
        <v>17629.68</v>
      </c>
      <c r="F31" s="4">
        <v>480</v>
      </c>
      <c r="G31" s="4">
        <v>325</v>
      </c>
      <c r="H31" s="4">
        <v>6202.45</v>
      </c>
      <c r="I31" s="4">
        <v>952.25</v>
      </c>
      <c r="J31" s="4">
        <v>20</v>
      </c>
      <c r="K31" s="4">
        <v>0</v>
      </c>
      <c r="L31" s="4">
        <v>25609.38</v>
      </c>
      <c r="P31" s="4"/>
    </row>
    <row r="32" spans="1:16" x14ac:dyDescent="0.25">
      <c r="A32">
        <v>28</v>
      </c>
      <c r="B32" t="s">
        <v>46</v>
      </c>
      <c r="C32" t="s">
        <v>15</v>
      </c>
      <c r="D32">
        <v>8</v>
      </c>
      <c r="E32" s="4">
        <v>9000.01</v>
      </c>
      <c r="F32" s="4">
        <v>0</v>
      </c>
      <c r="G32" s="4">
        <v>0</v>
      </c>
      <c r="H32" s="4">
        <v>2186.2600000000002</v>
      </c>
      <c r="I32" s="4">
        <v>767</v>
      </c>
      <c r="J32" s="4">
        <v>28.99</v>
      </c>
      <c r="K32" s="4">
        <v>0</v>
      </c>
      <c r="L32" s="4">
        <v>11982.26</v>
      </c>
      <c r="P32" s="4"/>
    </row>
    <row r="33" spans="1:16" x14ac:dyDescent="0.25">
      <c r="A33">
        <v>29</v>
      </c>
      <c r="B33" t="s">
        <v>47</v>
      </c>
      <c r="C33" t="s">
        <v>15</v>
      </c>
      <c r="D33">
        <v>7</v>
      </c>
      <c r="E33" s="4">
        <v>11760</v>
      </c>
      <c r="F33" s="4">
        <v>0</v>
      </c>
      <c r="G33" s="4">
        <v>0</v>
      </c>
      <c r="H33" s="4">
        <v>2293.25</v>
      </c>
      <c r="I33" s="4">
        <v>1172</v>
      </c>
      <c r="J33" s="4">
        <v>161.15</v>
      </c>
      <c r="K33" s="4">
        <v>0</v>
      </c>
      <c r="L33" s="4">
        <v>15386.4</v>
      </c>
      <c r="P33" s="4"/>
    </row>
    <row r="34" spans="1:16" x14ac:dyDescent="0.25">
      <c r="A34">
        <v>30</v>
      </c>
      <c r="B34" t="s">
        <v>43</v>
      </c>
      <c r="C34" t="s">
        <v>15</v>
      </c>
      <c r="D34">
        <v>7</v>
      </c>
      <c r="E34" s="4">
        <v>18753.21</v>
      </c>
      <c r="F34" s="4">
        <v>700</v>
      </c>
      <c r="G34" s="4">
        <v>2179</v>
      </c>
      <c r="H34" s="4">
        <v>4976.6000000000004</v>
      </c>
      <c r="I34" s="4">
        <v>1601.19</v>
      </c>
      <c r="J34" s="4">
        <v>1252.8399999999999</v>
      </c>
      <c r="K34" s="4">
        <v>0</v>
      </c>
      <c r="L34" s="4">
        <v>29462.84</v>
      </c>
      <c r="N34" s="3"/>
      <c r="O34" s="1"/>
      <c r="P34" s="4"/>
    </row>
    <row r="35" spans="1:16" x14ac:dyDescent="0.25">
      <c r="A35">
        <v>31</v>
      </c>
      <c r="B35" t="s">
        <v>45</v>
      </c>
      <c r="C35" t="s">
        <v>20</v>
      </c>
      <c r="D35">
        <v>7</v>
      </c>
      <c r="E35" s="4">
        <v>33549</v>
      </c>
      <c r="F35" s="4">
        <v>11890</v>
      </c>
      <c r="G35" s="4">
        <v>0</v>
      </c>
      <c r="H35" s="4">
        <v>18418.96</v>
      </c>
      <c r="I35" s="4">
        <v>5402.06</v>
      </c>
      <c r="J35" s="4">
        <v>43.02</v>
      </c>
      <c r="K35" s="4">
        <v>0</v>
      </c>
      <c r="L35" s="4">
        <v>69303.039999999994</v>
      </c>
    </row>
    <row r="36" spans="1:16" x14ac:dyDescent="0.25">
      <c r="A36">
        <v>32</v>
      </c>
      <c r="B36" t="s">
        <v>49</v>
      </c>
      <c r="C36" t="s">
        <v>15</v>
      </c>
      <c r="D36">
        <v>7</v>
      </c>
      <c r="E36" s="4">
        <v>16099.87</v>
      </c>
      <c r="F36" s="4">
        <v>360</v>
      </c>
      <c r="G36" s="4">
        <v>0</v>
      </c>
      <c r="H36" s="4">
        <v>4793</v>
      </c>
      <c r="I36" s="4">
        <v>1079.78</v>
      </c>
      <c r="J36" s="4">
        <v>46.24</v>
      </c>
      <c r="K36" s="4">
        <v>0</v>
      </c>
      <c r="L36" s="4">
        <v>22378.89</v>
      </c>
    </row>
    <row r="37" spans="1:16" x14ac:dyDescent="0.25">
      <c r="A37">
        <v>33</v>
      </c>
      <c r="B37" t="s">
        <v>44</v>
      </c>
      <c r="C37" t="s">
        <v>32</v>
      </c>
      <c r="D37">
        <v>6</v>
      </c>
      <c r="E37" s="4">
        <v>21950.23</v>
      </c>
      <c r="F37" s="4">
        <v>0</v>
      </c>
      <c r="G37" s="4">
        <v>0</v>
      </c>
      <c r="H37" s="4">
        <v>4561.0600000000004</v>
      </c>
      <c r="I37" s="4">
        <v>1144.6199999999999</v>
      </c>
      <c r="J37" s="4">
        <v>0</v>
      </c>
      <c r="K37" s="4">
        <v>0</v>
      </c>
      <c r="L37" s="4">
        <v>27655.91</v>
      </c>
    </row>
    <row r="38" spans="1:16" x14ac:dyDescent="0.25">
      <c r="A38">
        <v>34</v>
      </c>
      <c r="B38" t="s">
        <v>48</v>
      </c>
      <c r="C38" t="s">
        <v>15</v>
      </c>
      <c r="D38">
        <v>7</v>
      </c>
      <c r="E38" s="4">
        <v>24709.49</v>
      </c>
      <c r="F38" s="4">
        <v>295</v>
      </c>
      <c r="G38" s="4">
        <v>0</v>
      </c>
      <c r="H38" s="4">
        <v>9712.2999999999993</v>
      </c>
      <c r="I38" s="4">
        <v>3035.5</v>
      </c>
      <c r="J38" s="4">
        <v>99.97</v>
      </c>
      <c r="K38" s="4">
        <v>278.36</v>
      </c>
      <c r="L38" s="4">
        <v>38130.620000000003</v>
      </c>
    </row>
    <row r="39" spans="1:16" x14ac:dyDescent="0.25">
      <c r="A39">
        <v>35</v>
      </c>
      <c r="B39" t="s">
        <v>61</v>
      </c>
      <c r="C39" t="s">
        <v>15</v>
      </c>
      <c r="D39">
        <v>9</v>
      </c>
      <c r="E39" s="4">
        <v>16694.62</v>
      </c>
      <c r="F39" s="4">
        <v>460</v>
      </c>
      <c r="G39" s="4">
        <v>0</v>
      </c>
      <c r="H39" s="4">
        <v>6326.41</v>
      </c>
      <c r="I39" s="4">
        <v>1874.21</v>
      </c>
      <c r="J39" s="4">
        <v>107</v>
      </c>
      <c r="K39" s="4">
        <v>0</v>
      </c>
      <c r="L39" s="4">
        <v>25462.240000000002</v>
      </c>
    </row>
    <row r="40" spans="1:16" x14ac:dyDescent="0.25">
      <c r="A40">
        <v>36</v>
      </c>
      <c r="B40" t="s">
        <v>52</v>
      </c>
      <c r="C40" t="s">
        <v>15</v>
      </c>
      <c r="D40">
        <v>7</v>
      </c>
      <c r="E40" s="4">
        <v>22118.6</v>
      </c>
      <c r="F40" s="4">
        <v>0</v>
      </c>
      <c r="G40" s="4">
        <v>3780</v>
      </c>
      <c r="H40" s="4">
        <v>10713.7</v>
      </c>
      <c r="I40" s="4">
        <v>3155.43</v>
      </c>
      <c r="J40" s="4">
        <v>45</v>
      </c>
      <c r="K40" s="4">
        <v>100</v>
      </c>
      <c r="L40" s="4">
        <v>39912.730000000003</v>
      </c>
    </row>
    <row r="41" spans="1:16" x14ac:dyDescent="0.25">
      <c r="A41">
        <v>37</v>
      </c>
      <c r="B41" t="s">
        <v>51</v>
      </c>
      <c r="C41" t="s">
        <v>36</v>
      </c>
      <c r="D41">
        <v>7</v>
      </c>
      <c r="E41" s="4">
        <v>19628.36</v>
      </c>
      <c r="F41" s="4">
        <v>300</v>
      </c>
      <c r="G41" s="4">
        <v>75</v>
      </c>
      <c r="H41" s="4">
        <v>6715.13</v>
      </c>
      <c r="I41" s="4">
        <v>1805</v>
      </c>
      <c r="J41" s="4">
        <v>0</v>
      </c>
      <c r="K41" s="4">
        <v>0</v>
      </c>
      <c r="L41" s="4">
        <v>28523.49</v>
      </c>
    </row>
    <row r="42" spans="1:16" x14ac:dyDescent="0.25">
      <c r="A42">
        <v>38</v>
      </c>
      <c r="B42" t="s">
        <v>53</v>
      </c>
      <c r="C42" t="s">
        <v>15</v>
      </c>
      <c r="D42">
        <v>8</v>
      </c>
      <c r="E42" s="4">
        <v>6165.04</v>
      </c>
      <c r="F42" s="4">
        <v>0</v>
      </c>
      <c r="G42" s="4">
        <v>0</v>
      </c>
      <c r="H42" s="4">
        <v>1825.9</v>
      </c>
      <c r="I42" s="4">
        <v>468.9</v>
      </c>
      <c r="J42" s="4">
        <v>4.99</v>
      </c>
      <c r="K42" s="4">
        <v>0</v>
      </c>
      <c r="L42" s="4">
        <v>8464.83</v>
      </c>
    </row>
    <row r="43" spans="1:16" x14ac:dyDescent="0.25">
      <c r="A43">
        <v>40</v>
      </c>
      <c r="B43" t="s">
        <v>57</v>
      </c>
      <c r="C43" t="s">
        <v>32</v>
      </c>
      <c r="D43">
        <v>7</v>
      </c>
      <c r="E43" s="4">
        <v>43843.26</v>
      </c>
      <c r="F43" s="4">
        <v>0</v>
      </c>
      <c r="G43" s="4">
        <v>0</v>
      </c>
      <c r="H43" s="4">
        <v>12352.06</v>
      </c>
      <c r="I43" s="4">
        <v>3620.24</v>
      </c>
      <c r="J43" s="4">
        <v>77.7</v>
      </c>
      <c r="K43" s="4">
        <v>0</v>
      </c>
      <c r="L43" s="4">
        <v>59893.26</v>
      </c>
    </row>
    <row r="44" spans="1:16" x14ac:dyDescent="0.25">
      <c r="A44">
        <v>41</v>
      </c>
      <c r="B44" t="s">
        <v>50</v>
      </c>
      <c r="C44" t="s">
        <v>38</v>
      </c>
      <c r="D44">
        <v>5</v>
      </c>
      <c r="E44" s="4">
        <v>28134.14</v>
      </c>
      <c r="F44" s="4">
        <v>6640</v>
      </c>
      <c r="G44" s="4">
        <v>1625</v>
      </c>
      <c r="H44" s="4">
        <v>9290.82</v>
      </c>
      <c r="I44" s="4">
        <v>1629.43</v>
      </c>
      <c r="J44" s="4">
        <v>1054.8699999999999</v>
      </c>
      <c r="K44" s="4">
        <v>0</v>
      </c>
      <c r="L44" s="4">
        <v>48374.26</v>
      </c>
    </row>
    <row r="45" spans="1:16" x14ac:dyDescent="0.25">
      <c r="A45">
        <v>42</v>
      </c>
      <c r="B45" t="s">
        <v>60</v>
      </c>
      <c r="C45" t="s">
        <v>15</v>
      </c>
      <c r="D45">
        <v>8</v>
      </c>
      <c r="E45" s="4">
        <v>14321.81</v>
      </c>
      <c r="F45" s="4">
        <v>0</v>
      </c>
      <c r="G45" s="4">
        <v>0</v>
      </c>
      <c r="H45" s="4">
        <v>4679.5600000000004</v>
      </c>
      <c r="I45" s="4">
        <v>3184.33</v>
      </c>
      <c r="J45" s="4">
        <v>0</v>
      </c>
      <c r="K45" s="4">
        <v>304.7</v>
      </c>
      <c r="L45" s="4">
        <v>22490.400000000001</v>
      </c>
    </row>
    <row r="46" spans="1:16" x14ac:dyDescent="0.25">
      <c r="A46">
        <v>43</v>
      </c>
      <c r="B46" t="s">
        <v>75</v>
      </c>
      <c r="C46" t="s">
        <v>15</v>
      </c>
      <c r="D46">
        <v>10</v>
      </c>
      <c r="E46" s="4">
        <v>18407.22</v>
      </c>
      <c r="F46" s="4">
        <v>0</v>
      </c>
      <c r="G46" s="4">
        <v>0</v>
      </c>
      <c r="H46" s="4">
        <v>4750.3</v>
      </c>
      <c r="I46" s="4">
        <v>901.96</v>
      </c>
      <c r="J46" s="4">
        <v>99.97</v>
      </c>
      <c r="K46" s="4">
        <v>0</v>
      </c>
      <c r="L46" s="4">
        <v>24159.45</v>
      </c>
    </row>
    <row r="47" spans="1:16" x14ac:dyDescent="0.25">
      <c r="A47">
        <v>44</v>
      </c>
      <c r="B47" t="s">
        <v>84</v>
      </c>
      <c r="C47" t="s">
        <v>15</v>
      </c>
      <c r="D47">
        <v>7</v>
      </c>
      <c r="E47" s="4">
        <v>40433.269999999997</v>
      </c>
      <c r="F47" s="4">
        <v>0</v>
      </c>
      <c r="G47" s="4">
        <v>0</v>
      </c>
      <c r="H47" s="4">
        <v>14384.7</v>
      </c>
      <c r="I47" s="4">
        <v>2334.25</v>
      </c>
      <c r="J47" s="4">
        <v>2417</v>
      </c>
      <c r="K47" s="4">
        <v>0</v>
      </c>
      <c r="L47" s="4">
        <v>59569.22</v>
      </c>
    </row>
    <row r="48" spans="1:16" x14ac:dyDescent="0.25">
      <c r="A48">
        <v>45</v>
      </c>
      <c r="B48" t="s">
        <v>126</v>
      </c>
      <c r="C48" t="s">
        <v>15</v>
      </c>
      <c r="D48">
        <v>7</v>
      </c>
      <c r="E48" s="4">
        <v>34115.72</v>
      </c>
      <c r="F48" s="4">
        <v>0</v>
      </c>
      <c r="G48" s="4">
        <v>0</v>
      </c>
      <c r="H48" s="4">
        <v>15155.58</v>
      </c>
      <c r="I48" s="4">
        <v>3160.45</v>
      </c>
      <c r="J48" s="4">
        <v>29.94</v>
      </c>
      <c r="K48" s="4">
        <v>0</v>
      </c>
      <c r="L48" s="4">
        <v>52461.69</v>
      </c>
    </row>
    <row r="49" spans="1:12" x14ac:dyDescent="0.25">
      <c r="A49">
        <v>47</v>
      </c>
      <c r="B49" t="s">
        <v>77</v>
      </c>
      <c r="C49" t="s">
        <v>36</v>
      </c>
      <c r="D49">
        <v>9</v>
      </c>
      <c r="E49" s="4">
        <v>46283.45</v>
      </c>
      <c r="F49" s="4">
        <v>3100</v>
      </c>
      <c r="G49" s="4">
        <v>9596.49</v>
      </c>
      <c r="H49" s="4">
        <v>21894.06</v>
      </c>
      <c r="I49" s="4">
        <v>11075.27</v>
      </c>
      <c r="J49" s="4">
        <v>2181.15</v>
      </c>
      <c r="K49" s="4">
        <v>396.65</v>
      </c>
      <c r="L49" s="4">
        <v>94527.07</v>
      </c>
    </row>
    <row r="50" spans="1:12" x14ac:dyDescent="0.25">
      <c r="A50">
        <v>48</v>
      </c>
      <c r="B50" t="s">
        <v>95</v>
      </c>
      <c r="C50" t="s">
        <v>36</v>
      </c>
      <c r="D50">
        <v>8</v>
      </c>
      <c r="E50" s="4">
        <v>65607.490000000005</v>
      </c>
      <c r="F50" s="4">
        <v>4260</v>
      </c>
      <c r="G50" s="4">
        <v>1555.75</v>
      </c>
      <c r="H50" s="4">
        <v>12653.66</v>
      </c>
      <c r="I50" s="4">
        <v>6528.52</v>
      </c>
      <c r="J50" s="4">
        <v>4375.37</v>
      </c>
      <c r="K50" s="4">
        <v>0</v>
      </c>
      <c r="L50" s="4">
        <v>94980.79</v>
      </c>
    </row>
    <row r="51" spans="1:12" x14ac:dyDescent="0.25">
      <c r="A51">
        <v>49</v>
      </c>
      <c r="B51" t="s">
        <v>64</v>
      </c>
      <c r="C51" t="s">
        <v>15</v>
      </c>
      <c r="D51">
        <v>7</v>
      </c>
      <c r="E51" s="4">
        <v>9164.76</v>
      </c>
      <c r="F51" s="4">
        <v>0</v>
      </c>
      <c r="G51" s="4">
        <v>2853</v>
      </c>
      <c r="H51" s="4">
        <v>4222.53</v>
      </c>
      <c r="I51" s="4">
        <v>1329.04</v>
      </c>
      <c r="J51" s="4">
        <v>398.14</v>
      </c>
      <c r="K51" s="4">
        <v>0</v>
      </c>
      <c r="L51" s="4">
        <v>17967.47</v>
      </c>
    </row>
    <row r="52" spans="1:12" x14ac:dyDescent="0.25">
      <c r="A52">
        <v>53</v>
      </c>
      <c r="B52" t="s">
        <v>66</v>
      </c>
      <c r="C52" t="s">
        <v>36</v>
      </c>
      <c r="D52">
        <v>6</v>
      </c>
      <c r="E52" s="4">
        <v>18215.8</v>
      </c>
      <c r="F52" s="4">
        <v>0</v>
      </c>
      <c r="G52" s="4">
        <v>0</v>
      </c>
      <c r="H52" s="4">
        <v>8471.32</v>
      </c>
      <c r="I52" s="4">
        <v>3061.88</v>
      </c>
      <c r="J52" s="4">
        <v>140</v>
      </c>
      <c r="K52" s="4">
        <v>0</v>
      </c>
      <c r="L52" s="4">
        <v>29889</v>
      </c>
    </row>
    <row r="53" spans="1:12" x14ac:dyDescent="0.25">
      <c r="A53">
        <v>54</v>
      </c>
      <c r="B53" t="s">
        <v>65</v>
      </c>
      <c r="C53" t="s">
        <v>15</v>
      </c>
      <c r="D53">
        <v>8</v>
      </c>
      <c r="E53" s="4">
        <v>6341.56</v>
      </c>
      <c r="F53" s="4">
        <v>0</v>
      </c>
      <c r="G53" s="4">
        <v>0</v>
      </c>
      <c r="H53" s="4">
        <v>1567</v>
      </c>
      <c r="I53" s="4">
        <v>553.15</v>
      </c>
      <c r="J53" s="4">
        <v>0</v>
      </c>
      <c r="K53" s="4">
        <v>0</v>
      </c>
      <c r="L53" s="4">
        <v>8461.7099999999991</v>
      </c>
    </row>
    <row r="54" spans="1:12" x14ac:dyDescent="0.25">
      <c r="A54">
        <v>55</v>
      </c>
      <c r="B54" t="s">
        <v>118</v>
      </c>
      <c r="C54" t="s">
        <v>36</v>
      </c>
      <c r="D54">
        <v>10</v>
      </c>
      <c r="E54" s="4">
        <v>37419.64</v>
      </c>
      <c r="F54" s="4">
        <v>0</v>
      </c>
      <c r="G54" s="4">
        <v>0</v>
      </c>
      <c r="H54" s="4">
        <v>9746.52</v>
      </c>
      <c r="I54" s="4">
        <v>6626.75</v>
      </c>
      <c r="J54" s="4">
        <v>1471.05</v>
      </c>
      <c r="K54" s="4">
        <v>312.63</v>
      </c>
      <c r="L54" s="4">
        <v>55576.59</v>
      </c>
    </row>
    <row r="55" spans="1:12" x14ac:dyDescent="0.25">
      <c r="A55">
        <v>56</v>
      </c>
      <c r="B55" t="s">
        <v>55</v>
      </c>
      <c r="C55" t="s">
        <v>15</v>
      </c>
      <c r="D55">
        <v>6</v>
      </c>
      <c r="E55" s="4">
        <v>8285.25</v>
      </c>
      <c r="F55" s="4">
        <v>0</v>
      </c>
      <c r="G55" s="4">
        <v>0</v>
      </c>
      <c r="H55" s="4">
        <v>5605.59</v>
      </c>
      <c r="I55" s="4">
        <v>2139.7399999999998</v>
      </c>
      <c r="J55" s="4">
        <v>19.989999999999998</v>
      </c>
      <c r="K55" s="4">
        <v>0</v>
      </c>
      <c r="L55" s="4">
        <v>16050.57</v>
      </c>
    </row>
    <row r="56" spans="1:12" x14ac:dyDescent="0.25">
      <c r="A56">
        <v>57</v>
      </c>
      <c r="B56" t="s">
        <v>86</v>
      </c>
      <c r="C56" t="s">
        <v>15</v>
      </c>
      <c r="D56">
        <v>7</v>
      </c>
      <c r="E56" s="4">
        <v>14244.29</v>
      </c>
      <c r="F56" s="4">
        <v>2570</v>
      </c>
      <c r="G56" s="4">
        <v>0</v>
      </c>
      <c r="H56" s="4">
        <v>12687.47</v>
      </c>
      <c r="I56" s="4">
        <v>1913.72</v>
      </c>
      <c r="J56" s="4">
        <v>158.72999999999999</v>
      </c>
      <c r="K56" s="4">
        <v>25.92</v>
      </c>
      <c r="L56" s="4">
        <v>31600.13</v>
      </c>
    </row>
    <row r="57" spans="1:12" x14ac:dyDescent="0.25">
      <c r="A57">
        <v>59</v>
      </c>
      <c r="B57" t="s">
        <v>144</v>
      </c>
      <c r="C57" t="s">
        <v>15</v>
      </c>
      <c r="D57">
        <v>8</v>
      </c>
      <c r="E57" s="4">
        <v>12810.54</v>
      </c>
      <c r="F57" s="4">
        <v>0</v>
      </c>
      <c r="G57" s="4">
        <v>570</v>
      </c>
      <c r="H57" s="4">
        <v>4775.2700000000004</v>
      </c>
      <c r="I57" s="4">
        <v>2748.29</v>
      </c>
      <c r="J57" s="4">
        <v>38</v>
      </c>
      <c r="K57" s="4">
        <v>254.05</v>
      </c>
      <c r="L57" s="4">
        <v>21196.15</v>
      </c>
    </row>
    <row r="58" spans="1:12" x14ac:dyDescent="0.25">
      <c r="A58">
        <v>60</v>
      </c>
      <c r="B58" t="s">
        <v>67</v>
      </c>
      <c r="C58" t="s">
        <v>15</v>
      </c>
      <c r="D58">
        <v>7</v>
      </c>
      <c r="E58" s="4">
        <v>32593.75</v>
      </c>
      <c r="F58" s="4">
        <v>0</v>
      </c>
      <c r="G58" s="4">
        <v>800</v>
      </c>
      <c r="H58" s="4">
        <v>10440</v>
      </c>
      <c r="I58" s="4">
        <v>2196.5</v>
      </c>
      <c r="J58" s="4">
        <v>3076.93</v>
      </c>
      <c r="K58" s="4">
        <v>0</v>
      </c>
      <c r="L58" s="4">
        <v>49107.18</v>
      </c>
    </row>
    <row r="59" spans="1:12" x14ac:dyDescent="0.25">
      <c r="A59">
        <v>61</v>
      </c>
      <c r="B59" t="s">
        <v>78</v>
      </c>
      <c r="C59" t="s">
        <v>15</v>
      </c>
      <c r="D59">
        <v>8</v>
      </c>
      <c r="E59" s="4">
        <v>22804.02</v>
      </c>
      <c r="F59" s="4">
        <v>0</v>
      </c>
      <c r="G59" s="4">
        <v>0</v>
      </c>
      <c r="H59" s="4">
        <v>17639.82</v>
      </c>
      <c r="I59" s="4">
        <v>945</v>
      </c>
      <c r="J59" s="4">
        <v>0</v>
      </c>
      <c r="K59" s="4">
        <v>208.14</v>
      </c>
      <c r="L59" s="4">
        <v>41596.980000000003</v>
      </c>
    </row>
    <row r="60" spans="1:12" x14ac:dyDescent="0.25">
      <c r="A60">
        <v>62</v>
      </c>
      <c r="B60" t="s">
        <v>63</v>
      </c>
      <c r="C60" t="s">
        <v>15</v>
      </c>
      <c r="D60">
        <v>9</v>
      </c>
      <c r="E60" s="4">
        <v>9370.85</v>
      </c>
      <c r="F60" s="4">
        <v>0</v>
      </c>
      <c r="G60" s="4">
        <v>100</v>
      </c>
      <c r="H60" s="4">
        <v>4004.62</v>
      </c>
      <c r="I60" s="4">
        <v>835.88</v>
      </c>
      <c r="J60" s="4">
        <v>155.22</v>
      </c>
      <c r="K60" s="4">
        <v>0</v>
      </c>
      <c r="L60" s="4">
        <v>14466.57</v>
      </c>
    </row>
    <row r="61" spans="1:12" x14ac:dyDescent="0.25">
      <c r="A61">
        <v>63</v>
      </c>
      <c r="B61" t="s">
        <v>56</v>
      </c>
      <c r="C61" t="s">
        <v>15</v>
      </c>
      <c r="D61">
        <v>8</v>
      </c>
      <c r="E61" s="4">
        <v>38480.01</v>
      </c>
      <c r="F61" s="4">
        <v>0</v>
      </c>
      <c r="G61" s="4">
        <v>425</v>
      </c>
      <c r="H61" s="4">
        <v>12018.89</v>
      </c>
      <c r="I61" s="4">
        <v>3296.07</v>
      </c>
      <c r="J61" s="4">
        <v>3874.69</v>
      </c>
      <c r="K61" s="4">
        <v>0</v>
      </c>
      <c r="L61" s="4">
        <v>58094.66</v>
      </c>
    </row>
    <row r="62" spans="1:12" x14ac:dyDescent="0.25">
      <c r="A62">
        <v>64</v>
      </c>
      <c r="B62" t="s">
        <v>70</v>
      </c>
      <c r="C62" t="s">
        <v>32</v>
      </c>
      <c r="D62">
        <v>9</v>
      </c>
      <c r="E62" s="4">
        <v>35846.15</v>
      </c>
      <c r="F62" s="4">
        <v>0</v>
      </c>
      <c r="G62" s="4">
        <v>450</v>
      </c>
      <c r="H62" s="4">
        <v>9471.5</v>
      </c>
      <c r="I62" s="4">
        <v>2238.85</v>
      </c>
      <c r="J62" s="4">
        <v>171.99</v>
      </c>
      <c r="K62" s="4">
        <v>0</v>
      </c>
      <c r="L62" s="4">
        <v>48178.49</v>
      </c>
    </row>
    <row r="63" spans="1:12" x14ac:dyDescent="0.25">
      <c r="A63">
        <v>65</v>
      </c>
      <c r="B63" t="s">
        <v>82</v>
      </c>
      <c r="C63" t="s">
        <v>15</v>
      </c>
      <c r="D63">
        <v>8</v>
      </c>
      <c r="E63" s="4">
        <v>16841</v>
      </c>
      <c r="F63" s="4">
        <v>0</v>
      </c>
      <c r="G63" s="4">
        <v>0</v>
      </c>
      <c r="H63" s="4">
        <v>3154.22</v>
      </c>
      <c r="I63" s="4">
        <v>622</v>
      </c>
      <c r="J63" s="4">
        <v>0</v>
      </c>
      <c r="K63" s="4">
        <v>0</v>
      </c>
      <c r="L63" s="4">
        <v>20617.22</v>
      </c>
    </row>
    <row r="64" spans="1:12" x14ac:dyDescent="0.25">
      <c r="A64">
        <v>66</v>
      </c>
      <c r="B64" t="s">
        <v>138</v>
      </c>
      <c r="C64" t="s">
        <v>32</v>
      </c>
      <c r="D64">
        <v>8</v>
      </c>
      <c r="E64" s="4">
        <v>103182.38</v>
      </c>
      <c r="F64" s="4">
        <v>20</v>
      </c>
      <c r="G64" s="4">
        <v>270</v>
      </c>
      <c r="H64" s="4">
        <v>96768.99</v>
      </c>
      <c r="I64" s="4">
        <v>34962.92</v>
      </c>
      <c r="J64" s="4">
        <v>481.4</v>
      </c>
      <c r="K64" s="4">
        <v>723</v>
      </c>
      <c r="L64" s="4">
        <v>236408.69</v>
      </c>
    </row>
    <row r="65" spans="1:12" x14ac:dyDescent="0.25">
      <c r="A65">
        <v>67</v>
      </c>
      <c r="B65" t="s">
        <v>68</v>
      </c>
      <c r="C65" t="s">
        <v>15</v>
      </c>
      <c r="D65">
        <v>8</v>
      </c>
      <c r="E65" s="4">
        <v>19840.62</v>
      </c>
      <c r="F65" s="4">
        <v>1050</v>
      </c>
      <c r="G65" s="4">
        <v>0</v>
      </c>
      <c r="H65" s="4">
        <v>8348.43</v>
      </c>
      <c r="I65" s="4">
        <v>2543.5500000000002</v>
      </c>
      <c r="J65" s="4">
        <v>15</v>
      </c>
      <c r="K65" s="4">
        <v>0</v>
      </c>
      <c r="L65" s="4">
        <v>31797.599999999999</v>
      </c>
    </row>
    <row r="66" spans="1:12" x14ac:dyDescent="0.25">
      <c r="A66">
        <v>68</v>
      </c>
      <c r="B66" t="s">
        <v>72</v>
      </c>
      <c r="C66" t="s">
        <v>32</v>
      </c>
      <c r="D66">
        <v>6</v>
      </c>
      <c r="E66" s="4">
        <v>18795.5</v>
      </c>
      <c r="F66" s="4">
        <v>0</v>
      </c>
      <c r="G66" s="4">
        <v>0</v>
      </c>
      <c r="H66" s="4">
        <v>4877.53</v>
      </c>
      <c r="I66" s="4">
        <v>1203</v>
      </c>
      <c r="J66" s="4">
        <v>4788.03</v>
      </c>
      <c r="K66" s="4">
        <v>383.65</v>
      </c>
      <c r="L66" s="4">
        <v>30047.71</v>
      </c>
    </row>
    <row r="67" spans="1:12" x14ac:dyDescent="0.25">
      <c r="A67">
        <v>69</v>
      </c>
      <c r="B67" t="s">
        <v>76</v>
      </c>
      <c r="C67" t="s">
        <v>15</v>
      </c>
      <c r="D67">
        <v>7</v>
      </c>
      <c r="E67" s="4">
        <v>16362.74</v>
      </c>
      <c r="F67" s="4">
        <v>0</v>
      </c>
      <c r="G67" s="4">
        <v>0</v>
      </c>
      <c r="H67" s="4">
        <v>11036.27</v>
      </c>
      <c r="I67" s="4">
        <v>2850.64</v>
      </c>
      <c r="J67" s="4">
        <v>614.65</v>
      </c>
      <c r="K67" s="4">
        <v>0</v>
      </c>
      <c r="L67" s="4">
        <v>30864.3</v>
      </c>
    </row>
    <row r="68" spans="1:12" x14ac:dyDescent="0.25">
      <c r="A68">
        <v>70</v>
      </c>
      <c r="B68" t="s">
        <v>69</v>
      </c>
      <c r="C68" t="s">
        <v>15</v>
      </c>
      <c r="D68">
        <v>8</v>
      </c>
      <c r="E68" s="4">
        <v>7733</v>
      </c>
      <c r="F68" s="4">
        <v>0</v>
      </c>
      <c r="G68" s="4">
        <v>0</v>
      </c>
      <c r="H68" s="4">
        <v>1886.25</v>
      </c>
      <c r="I68" s="4">
        <v>794.97</v>
      </c>
      <c r="J68" s="4">
        <v>0</v>
      </c>
      <c r="K68" s="4">
        <v>0</v>
      </c>
      <c r="L68" s="4">
        <v>10414.219999999999</v>
      </c>
    </row>
    <row r="69" spans="1:12" x14ac:dyDescent="0.25">
      <c r="A69">
        <v>71</v>
      </c>
      <c r="B69" t="s">
        <v>73</v>
      </c>
      <c r="C69" t="s">
        <v>15</v>
      </c>
      <c r="D69">
        <v>7</v>
      </c>
      <c r="E69" s="4">
        <v>11797.64</v>
      </c>
      <c r="F69" s="4">
        <v>6000</v>
      </c>
      <c r="G69" s="4">
        <v>0</v>
      </c>
      <c r="H69" s="4">
        <v>2897.16</v>
      </c>
      <c r="I69" s="4">
        <v>1122.8</v>
      </c>
      <c r="J69" s="4">
        <v>0</v>
      </c>
      <c r="K69" s="4">
        <v>0</v>
      </c>
      <c r="L69" s="4">
        <v>21817.599999999999</v>
      </c>
    </row>
    <row r="70" spans="1:12" x14ac:dyDescent="0.25">
      <c r="A70">
        <v>72</v>
      </c>
      <c r="B70" t="s">
        <v>71</v>
      </c>
      <c r="C70" t="s">
        <v>32</v>
      </c>
      <c r="D70">
        <v>8</v>
      </c>
      <c r="E70" s="4">
        <v>20403.5</v>
      </c>
      <c r="F70" s="4">
        <v>0</v>
      </c>
      <c r="G70" s="4">
        <v>891</v>
      </c>
      <c r="H70" s="4">
        <v>5826.1</v>
      </c>
      <c r="I70" s="4">
        <v>1640.6</v>
      </c>
      <c r="J70" s="4">
        <v>120</v>
      </c>
      <c r="K70" s="4">
        <v>0</v>
      </c>
      <c r="L70" s="4">
        <v>28881.200000000001</v>
      </c>
    </row>
    <row r="71" spans="1:12" x14ac:dyDescent="0.25">
      <c r="A71">
        <v>73</v>
      </c>
      <c r="B71" t="s">
        <v>112</v>
      </c>
      <c r="C71" t="s">
        <v>38</v>
      </c>
      <c r="D71">
        <v>7</v>
      </c>
      <c r="E71" s="4">
        <v>41729.11</v>
      </c>
      <c r="F71" s="4">
        <v>0</v>
      </c>
      <c r="G71" s="4">
        <v>25</v>
      </c>
      <c r="H71" s="4">
        <v>13070.37</v>
      </c>
      <c r="I71" s="4">
        <v>3642.57</v>
      </c>
      <c r="J71" s="4">
        <v>182.93</v>
      </c>
      <c r="K71" s="4">
        <v>903.57</v>
      </c>
      <c r="L71" s="4">
        <v>59553.55</v>
      </c>
    </row>
    <row r="72" spans="1:12" x14ac:dyDescent="0.25">
      <c r="A72">
        <v>74</v>
      </c>
      <c r="B72" t="s">
        <v>80</v>
      </c>
      <c r="C72" t="s">
        <v>36</v>
      </c>
      <c r="D72">
        <v>8</v>
      </c>
      <c r="E72" s="4">
        <v>30352.639999999999</v>
      </c>
      <c r="F72" s="4">
        <v>0</v>
      </c>
      <c r="G72" s="4">
        <v>680</v>
      </c>
      <c r="H72" s="4">
        <v>6661.36</v>
      </c>
      <c r="I72" s="4">
        <v>1781</v>
      </c>
      <c r="J72" s="4">
        <v>253.25</v>
      </c>
      <c r="K72" s="4">
        <v>0</v>
      </c>
      <c r="L72" s="4">
        <v>39728.25</v>
      </c>
    </row>
    <row r="73" spans="1:12" x14ac:dyDescent="0.25">
      <c r="A73">
        <v>76</v>
      </c>
      <c r="B73" t="s">
        <v>74</v>
      </c>
      <c r="C73" t="s">
        <v>15</v>
      </c>
      <c r="D73">
        <v>7</v>
      </c>
      <c r="E73" s="4">
        <v>12856.21</v>
      </c>
      <c r="F73" s="4">
        <v>3700</v>
      </c>
      <c r="G73" s="4">
        <v>0</v>
      </c>
      <c r="H73" s="4">
        <v>5375.2</v>
      </c>
      <c r="I73" s="4">
        <v>504.5</v>
      </c>
      <c r="J73" s="4">
        <v>11</v>
      </c>
      <c r="K73" s="4">
        <v>0</v>
      </c>
      <c r="L73" s="4">
        <v>22446.91</v>
      </c>
    </row>
    <row r="74" spans="1:12" x14ac:dyDescent="0.25">
      <c r="A74">
        <v>78</v>
      </c>
      <c r="B74" t="s">
        <v>151</v>
      </c>
      <c r="C74" t="s">
        <v>15</v>
      </c>
      <c r="D74">
        <v>7</v>
      </c>
      <c r="E74" s="4">
        <v>10939.56</v>
      </c>
      <c r="F74" s="4">
        <v>0</v>
      </c>
      <c r="G74" s="4">
        <v>0</v>
      </c>
      <c r="H74" s="4">
        <v>3410.46</v>
      </c>
      <c r="I74" s="4">
        <v>1224.1199999999999</v>
      </c>
      <c r="J74" s="4">
        <v>101.4</v>
      </c>
      <c r="K74" s="4">
        <v>216.65</v>
      </c>
      <c r="L74" s="4">
        <v>15892.19</v>
      </c>
    </row>
    <row r="75" spans="1:12" x14ac:dyDescent="0.25">
      <c r="A75">
        <v>79</v>
      </c>
      <c r="B75" t="s">
        <v>123</v>
      </c>
      <c r="C75" t="s">
        <v>38</v>
      </c>
      <c r="D75">
        <v>7</v>
      </c>
      <c r="E75" s="4">
        <v>32051.73</v>
      </c>
      <c r="F75" s="4">
        <v>2285</v>
      </c>
      <c r="G75" s="4">
        <v>2722</v>
      </c>
      <c r="H75" s="4">
        <v>11640.21</v>
      </c>
      <c r="I75" s="4">
        <v>8592.77</v>
      </c>
      <c r="J75" s="4">
        <v>177.63</v>
      </c>
      <c r="K75" s="4">
        <v>1562.33</v>
      </c>
      <c r="L75" s="4">
        <v>59031.67</v>
      </c>
    </row>
    <row r="76" spans="1:12" x14ac:dyDescent="0.25">
      <c r="A76">
        <v>80</v>
      </c>
      <c r="B76" t="s">
        <v>94</v>
      </c>
      <c r="C76" t="s">
        <v>15</v>
      </c>
      <c r="D76">
        <v>7</v>
      </c>
      <c r="E76" s="4">
        <v>7292.69</v>
      </c>
      <c r="F76" s="4">
        <v>0</v>
      </c>
      <c r="G76" s="4">
        <v>0</v>
      </c>
      <c r="H76" s="4">
        <v>2616.56</v>
      </c>
      <c r="I76" s="4">
        <v>497.29</v>
      </c>
      <c r="J76" s="4">
        <v>0</v>
      </c>
      <c r="K76" s="4">
        <v>0</v>
      </c>
      <c r="L76" s="4">
        <v>10406.540000000001</v>
      </c>
    </row>
    <row r="77" spans="1:12" x14ac:dyDescent="0.25">
      <c r="A77">
        <v>81</v>
      </c>
      <c r="B77" t="s">
        <v>91</v>
      </c>
      <c r="C77" t="s">
        <v>59</v>
      </c>
      <c r="D77">
        <v>7</v>
      </c>
      <c r="E77" s="4">
        <v>21949</v>
      </c>
      <c r="F77" s="4">
        <v>3300</v>
      </c>
      <c r="G77" s="4">
        <v>0</v>
      </c>
      <c r="H77" s="4">
        <v>13950.28</v>
      </c>
      <c r="I77" s="4">
        <v>5985.69</v>
      </c>
      <c r="J77" s="4">
        <v>455</v>
      </c>
      <c r="K77" s="4">
        <v>0</v>
      </c>
      <c r="L77" s="4">
        <v>45639.97</v>
      </c>
    </row>
    <row r="78" spans="1:12" x14ac:dyDescent="0.25">
      <c r="A78">
        <v>82</v>
      </c>
      <c r="B78" t="s">
        <v>87</v>
      </c>
      <c r="C78" t="s">
        <v>59</v>
      </c>
      <c r="D78">
        <v>7</v>
      </c>
      <c r="E78" s="4">
        <v>19746.259999999998</v>
      </c>
      <c r="F78" s="4">
        <v>3550</v>
      </c>
      <c r="G78" s="4">
        <v>0</v>
      </c>
      <c r="H78" s="4">
        <v>8419.11</v>
      </c>
      <c r="I78" s="4">
        <v>3025.4</v>
      </c>
      <c r="J78" s="4">
        <v>0</v>
      </c>
      <c r="K78" s="4">
        <v>0</v>
      </c>
      <c r="L78" s="4">
        <v>34740.769999999997</v>
      </c>
    </row>
    <row r="79" spans="1:12" x14ac:dyDescent="0.25">
      <c r="A79">
        <v>83</v>
      </c>
      <c r="B79" t="s">
        <v>62</v>
      </c>
      <c r="C79" t="s">
        <v>15</v>
      </c>
      <c r="D79">
        <v>6</v>
      </c>
      <c r="E79" s="4">
        <v>7658.5</v>
      </c>
      <c r="F79" s="4">
        <v>430</v>
      </c>
      <c r="G79" s="4">
        <v>3108.75</v>
      </c>
      <c r="H79" s="4">
        <v>4625.41</v>
      </c>
      <c r="I79" s="4">
        <v>923.34</v>
      </c>
      <c r="J79" s="4">
        <v>0</v>
      </c>
      <c r="K79" s="4">
        <v>184.72</v>
      </c>
      <c r="L79" s="4">
        <v>16930.72</v>
      </c>
    </row>
    <row r="80" spans="1:12" x14ac:dyDescent="0.25">
      <c r="A80">
        <v>84</v>
      </c>
      <c r="B80" t="s">
        <v>101</v>
      </c>
      <c r="C80" t="s">
        <v>38</v>
      </c>
      <c r="D80">
        <v>6</v>
      </c>
      <c r="E80" s="4">
        <v>30889</v>
      </c>
      <c r="F80" s="4">
        <v>1750</v>
      </c>
      <c r="G80" s="4">
        <v>0</v>
      </c>
      <c r="H80" s="4">
        <v>9401.75</v>
      </c>
      <c r="I80" s="4">
        <v>2886</v>
      </c>
      <c r="J80" s="4">
        <v>9.98</v>
      </c>
      <c r="K80" s="4">
        <v>0</v>
      </c>
      <c r="L80" s="4">
        <v>44936.73</v>
      </c>
    </row>
    <row r="81" spans="1:12" x14ac:dyDescent="0.25">
      <c r="A81">
        <v>86</v>
      </c>
      <c r="B81" t="s">
        <v>104</v>
      </c>
      <c r="C81" t="s">
        <v>105</v>
      </c>
      <c r="D81">
        <v>7</v>
      </c>
      <c r="E81" s="4">
        <v>34648.5</v>
      </c>
      <c r="F81" s="4">
        <v>3868.09</v>
      </c>
      <c r="G81" s="4">
        <v>0</v>
      </c>
      <c r="H81" s="4">
        <v>13361.85</v>
      </c>
      <c r="I81" s="4">
        <v>5694</v>
      </c>
      <c r="J81" s="4">
        <v>242.08</v>
      </c>
      <c r="K81" s="4">
        <v>358.2</v>
      </c>
      <c r="L81" s="4">
        <v>58172.72</v>
      </c>
    </row>
    <row r="82" spans="1:12" x14ac:dyDescent="0.25">
      <c r="A82">
        <v>87</v>
      </c>
      <c r="B82" t="s">
        <v>81</v>
      </c>
      <c r="C82" t="s">
        <v>20</v>
      </c>
      <c r="D82">
        <v>8</v>
      </c>
      <c r="E82" s="4">
        <v>13517.19</v>
      </c>
      <c r="F82" s="4">
        <v>1700</v>
      </c>
      <c r="G82" s="4">
        <v>250</v>
      </c>
      <c r="H82" s="4">
        <v>4318.22</v>
      </c>
      <c r="I82" s="4">
        <v>2099.2199999999998</v>
      </c>
      <c r="J82" s="4">
        <v>64</v>
      </c>
      <c r="K82" s="4">
        <v>296.81</v>
      </c>
      <c r="L82" s="4">
        <v>22245.439999999999</v>
      </c>
    </row>
    <row r="83" spans="1:12" x14ac:dyDescent="0.25">
      <c r="A83">
        <v>88</v>
      </c>
      <c r="B83" t="s">
        <v>92</v>
      </c>
      <c r="C83" t="s">
        <v>15</v>
      </c>
      <c r="D83">
        <v>7</v>
      </c>
      <c r="E83" s="4">
        <v>19322.75</v>
      </c>
      <c r="F83" s="4">
        <v>0</v>
      </c>
      <c r="G83" s="4">
        <v>6075</v>
      </c>
      <c r="H83" s="4">
        <v>6026.96</v>
      </c>
      <c r="I83" s="4">
        <v>3024.03</v>
      </c>
      <c r="J83" s="4">
        <v>593.72</v>
      </c>
      <c r="K83" s="4">
        <v>396.31</v>
      </c>
      <c r="L83" s="4">
        <v>35438.769999999997</v>
      </c>
    </row>
    <row r="84" spans="1:12" x14ac:dyDescent="0.25">
      <c r="A84">
        <v>89</v>
      </c>
      <c r="B84" t="s">
        <v>83</v>
      </c>
      <c r="C84" t="s">
        <v>32</v>
      </c>
      <c r="D84">
        <v>9</v>
      </c>
      <c r="E84" s="4">
        <v>32219.34</v>
      </c>
      <c r="F84" s="4">
        <v>0</v>
      </c>
      <c r="G84" s="4">
        <v>0</v>
      </c>
      <c r="H84" s="4">
        <v>7879.24</v>
      </c>
      <c r="I84" s="4">
        <v>2080.1999999999998</v>
      </c>
      <c r="J84" s="4">
        <v>141.49</v>
      </c>
      <c r="K84" s="4">
        <v>0</v>
      </c>
      <c r="L84" s="4">
        <v>42320.27</v>
      </c>
    </row>
    <row r="85" spans="1:12" x14ac:dyDescent="0.25">
      <c r="A85">
        <v>90</v>
      </c>
      <c r="B85" t="s">
        <v>90</v>
      </c>
      <c r="C85" t="s">
        <v>38</v>
      </c>
      <c r="D85">
        <v>6</v>
      </c>
      <c r="E85" s="4">
        <v>49202.41</v>
      </c>
      <c r="F85" s="4">
        <v>3423</v>
      </c>
      <c r="G85" s="4">
        <v>855.01</v>
      </c>
      <c r="H85" s="4">
        <v>19773.740000000002</v>
      </c>
      <c r="I85" s="4">
        <v>9450.3799999999992</v>
      </c>
      <c r="J85" s="4">
        <v>64.75</v>
      </c>
      <c r="K85" s="4">
        <v>1024.68</v>
      </c>
      <c r="L85" s="4">
        <v>83793.97</v>
      </c>
    </row>
    <row r="86" spans="1:12" x14ac:dyDescent="0.25">
      <c r="A86">
        <v>92</v>
      </c>
      <c r="B86" t="s">
        <v>93</v>
      </c>
      <c r="C86" t="s">
        <v>15</v>
      </c>
      <c r="D86">
        <v>8</v>
      </c>
      <c r="E86" s="4">
        <v>26681.75</v>
      </c>
      <c r="F86" s="4">
        <v>0</v>
      </c>
      <c r="G86" s="4">
        <v>0</v>
      </c>
      <c r="H86" s="4">
        <v>9741.32</v>
      </c>
      <c r="I86" s="4">
        <v>2918.72</v>
      </c>
      <c r="J86" s="4">
        <v>16</v>
      </c>
      <c r="K86" s="4">
        <v>0</v>
      </c>
      <c r="L86" s="4">
        <v>39357.79</v>
      </c>
    </row>
    <row r="87" spans="1:12" x14ac:dyDescent="0.25">
      <c r="A87">
        <v>93</v>
      </c>
      <c r="B87" t="s">
        <v>100</v>
      </c>
      <c r="C87" t="s">
        <v>15</v>
      </c>
      <c r="D87">
        <v>8</v>
      </c>
      <c r="E87" s="4">
        <v>19873.169999999998</v>
      </c>
      <c r="F87" s="4">
        <v>590</v>
      </c>
      <c r="G87" s="4">
        <v>490</v>
      </c>
      <c r="H87" s="4">
        <v>7553.26</v>
      </c>
      <c r="I87" s="4">
        <v>2254.75</v>
      </c>
      <c r="J87" s="4">
        <v>0</v>
      </c>
      <c r="K87" s="4">
        <v>157.6</v>
      </c>
      <c r="L87" s="4">
        <v>30918.78</v>
      </c>
    </row>
    <row r="88" spans="1:12" x14ac:dyDescent="0.25">
      <c r="A88">
        <v>94</v>
      </c>
      <c r="B88" t="s">
        <v>124</v>
      </c>
      <c r="C88" t="s">
        <v>38</v>
      </c>
      <c r="D88">
        <v>7</v>
      </c>
      <c r="E88" s="4">
        <v>30179.43</v>
      </c>
      <c r="F88" s="4">
        <v>0</v>
      </c>
      <c r="G88" s="4">
        <v>1380</v>
      </c>
      <c r="H88" s="4">
        <v>10923.27</v>
      </c>
      <c r="I88" s="4">
        <v>2314.85</v>
      </c>
      <c r="J88" s="4">
        <v>96.88</v>
      </c>
      <c r="K88" s="4">
        <v>0</v>
      </c>
      <c r="L88" s="4">
        <v>44894.43</v>
      </c>
    </row>
    <row r="89" spans="1:12" x14ac:dyDescent="0.25">
      <c r="A89">
        <v>95</v>
      </c>
      <c r="B89" t="s">
        <v>98</v>
      </c>
      <c r="C89" t="s">
        <v>59</v>
      </c>
      <c r="D89">
        <v>7</v>
      </c>
      <c r="E89" s="4">
        <v>11948.99</v>
      </c>
      <c r="F89" s="4">
        <v>1194</v>
      </c>
      <c r="G89" s="4">
        <v>0</v>
      </c>
      <c r="H89" s="4">
        <v>2528.8000000000002</v>
      </c>
      <c r="I89" s="4">
        <v>1190.7</v>
      </c>
      <c r="J89" s="4">
        <v>108</v>
      </c>
      <c r="K89" s="4">
        <v>0</v>
      </c>
      <c r="L89" s="4">
        <v>16970.490000000002</v>
      </c>
    </row>
    <row r="90" spans="1:12" x14ac:dyDescent="0.25">
      <c r="A90">
        <v>96</v>
      </c>
      <c r="B90" t="s">
        <v>110</v>
      </c>
      <c r="C90" t="s">
        <v>32</v>
      </c>
      <c r="D90">
        <v>8</v>
      </c>
      <c r="E90" s="4">
        <v>25509.54</v>
      </c>
      <c r="F90" s="4">
        <v>0</v>
      </c>
      <c r="G90" s="4">
        <v>0</v>
      </c>
      <c r="H90" s="4">
        <v>8830.31</v>
      </c>
      <c r="I90" s="4">
        <v>2076.0100000000002</v>
      </c>
      <c r="J90" s="4">
        <v>2494.44</v>
      </c>
      <c r="K90" s="4">
        <v>0</v>
      </c>
      <c r="L90" s="4">
        <v>38910.300000000003</v>
      </c>
    </row>
    <row r="91" spans="1:12" x14ac:dyDescent="0.25">
      <c r="A91">
        <v>97</v>
      </c>
      <c r="B91" t="s">
        <v>96</v>
      </c>
      <c r="C91" t="s">
        <v>15</v>
      </c>
      <c r="D91">
        <v>8</v>
      </c>
      <c r="E91" s="4">
        <v>13977.97</v>
      </c>
      <c r="F91" s="4">
        <v>0</v>
      </c>
      <c r="G91" s="4">
        <v>1145</v>
      </c>
      <c r="H91" s="4">
        <v>7032.2</v>
      </c>
      <c r="I91" s="4">
        <v>1868.15</v>
      </c>
      <c r="J91" s="4">
        <v>4.99</v>
      </c>
      <c r="K91" s="4">
        <v>323.91000000000003</v>
      </c>
      <c r="L91" s="4">
        <v>24352.22</v>
      </c>
    </row>
    <row r="92" spans="1:12" x14ac:dyDescent="0.25">
      <c r="A92">
        <v>99</v>
      </c>
      <c r="B92" t="s">
        <v>85</v>
      </c>
      <c r="C92" t="s">
        <v>15</v>
      </c>
      <c r="D92">
        <v>8</v>
      </c>
      <c r="E92" s="4">
        <v>12485.59</v>
      </c>
      <c r="F92" s="4">
        <v>0</v>
      </c>
      <c r="G92" s="4">
        <v>790</v>
      </c>
      <c r="H92" s="4">
        <v>5530.8</v>
      </c>
      <c r="I92" s="4">
        <v>1751.8</v>
      </c>
      <c r="J92" s="4">
        <v>214.96</v>
      </c>
      <c r="K92" s="4">
        <v>0</v>
      </c>
      <c r="L92" s="4">
        <v>20773.150000000001</v>
      </c>
    </row>
    <row r="93" spans="1:12" x14ac:dyDescent="0.25">
      <c r="A93">
        <v>100</v>
      </c>
      <c r="B93" t="s">
        <v>103</v>
      </c>
      <c r="C93" t="s">
        <v>15</v>
      </c>
      <c r="D93">
        <v>8</v>
      </c>
      <c r="E93" s="4">
        <v>15407.39</v>
      </c>
      <c r="F93" s="4">
        <v>0</v>
      </c>
      <c r="G93" s="4">
        <v>0</v>
      </c>
      <c r="H93" s="4">
        <v>8051.23</v>
      </c>
      <c r="I93" s="4">
        <v>4403.08</v>
      </c>
      <c r="J93" s="4">
        <v>0</v>
      </c>
      <c r="K93" s="4">
        <v>0</v>
      </c>
      <c r="L93" s="4">
        <v>27861.7</v>
      </c>
    </row>
    <row r="94" spans="1:12" x14ac:dyDescent="0.25">
      <c r="A94">
        <v>103</v>
      </c>
      <c r="B94" t="s">
        <v>156</v>
      </c>
      <c r="C94" t="s">
        <v>15</v>
      </c>
      <c r="D94">
        <v>8</v>
      </c>
      <c r="E94" s="4">
        <v>4969.5</v>
      </c>
      <c r="F94" s="4">
        <v>0</v>
      </c>
      <c r="G94" s="4">
        <v>140</v>
      </c>
      <c r="H94" s="4">
        <v>3350.65</v>
      </c>
      <c r="I94" s="4">
        <v>761.75</v>
      </c>
      <c r="J94" s="4">
        <v>0</v>
      </c>
      <c r="K94" s="4">
        <v>0</v>
      </c>
      <c r="L94" s="4">
        <v>9221.9</v>
      </c>
    </row>
    <row r="95" spans="1:12" x14ac:dyDescent="0.25">
      <c r="A95">
        <v>105</v>
      </c>
      <c r="B95" t="s">
        <v>146</v>
      </c>
      <c r="C95" t="s">
        <v>15</v>
      </c>
      <c r="D95">
        <v>12</v>
      </c>
      <c r="E95" s="4">
        <v>4343.75</v>
      </c>
      <c r="F95" s="4">
        <v>0</v>
      </c>
      <c r="G95" s="4">
        <v>0</v>
      </c>
      <c r="H95" s="4">
        <v>2897.86</v>
      </c>
      <c r="I95" s="4">
        <v>166.97</v>
      </c>
      <c r="J95" s="4">
        <v>37.5</v>
      </c>
      <c r="K95" s="4">
        <v>134.85</v>
      </c>
      <c r="L95" s="4">
        <v>7580.93</v>
      </c>
    </row>
    <row r="96" spans="1:12" x14ac:dyDescent="0.25">
      <c r="A96">
        <v>106</v>
      </c>
      <c r="B96" t="s">
        <v>113</v>
      </c>
      <c r="C96" t="s">
        <v>15</v>
      </c>
      <c r="D96">
        <v>7</v>
      </c>
      <c r="E96" s="4">
        <v>7117.52</v>
      </c>
      <c r="F96" s="4">
        <v>315</v>
      </c>
      <c r="G96" s="4">
        <v>100</v>
      </c>
      <c r="H96" s="4">
        <v>2360.75</v>
      </c>
      <c r="I96" s="4">
        <v>801</v>
      </c>
      <c r="J96" s="4">
        <v>105.5</v>
      </c>
      <c r="K96" s="4">
        <v>485.54</v>
      </c>
      <c r="L96" s="4">
        <v>11285.31</v>
      </c>
    </row>
    <row r="97" spans="1:12" x14ac:dyDescent="0.25">
      <c r="A97">
        <v>108</v>
      </c>
      <c r="B97" t="s">
        <v>97</v>
      </c>
      <c r="C97" t="s">
        <v>15</v>
      </c>
      <c r="D97">
        <v>9</v>
      </c>
      <c r="E97" s="4">
        <v>8174.67</v>
      </c>
      <c r="F97" s="4">
        <v>3005</v>
      </c>
      <c r="G97" s="4">
        <v>223.75</v>
      </c>
      <c r="H97" s="4">
        <v>5871.5</v>
      </c>
      <c r="I97" s="4">
        <v>1698.5</v>
      </c>
      <c r="J97" s="4">
        <v>0</v>
      </c>
      <c r="K97" s="4">
        <v>115.2</v>
      </c>
      <c r="L97" s="4">
        <v>19088.62</v>
      </c>
    </row>
    <row r="98" spans="1:12" x14ac:dyDescent="0.25">
      <c r="A98">
        <v>109</v>
      </c>
      <c r="B98" t="s">
        <v>99</v>
      </c>
      <c r="C98" t="s">
        <v>20</v>
      </c>
      <c r="D98">
        <v>7</v>
      </c>
      <c r="E98" s="4">
        <v>35854.5</v>
      </c>
      <c r="F98" s="4">
        <v>10250</v>
      </c>
      <c r="G98" s="4">
        <v>740</v>
      </c>
      <c r="H98" s="4">
        <v>10644.3</v>
      </c>
      <c r="I98" s="4">
        <v>2133.3000000000002</v>
      </c>
      <c r="J98" s="4">
        <v>7</v>
      </c>
      <c r="K98" s="4">
        <v>0</v>
      </c>
      <c r="L98" s="4">
        <v>59629.1</v>
      </c>
    </row>
    <row r="99" spans="1:12" x14ac:dyDescent="0.25">
      <c r="A99">
        <v>110</v>
      </c>
      <c r="B99" t="s">
        <v>148</v>
      </c>
      <c r="C99" t="s">
        <v>38</v>
      </c>
      <c r="D99">
        <v>7</v>
      </c>
      <c r="E99" s="4">
        <v>26820.46</v>
      </c>
      <c r="F99" s="4">
        <v>1519.5</v>
      </c>
      <c r="G99" s="4">
        <v>130</v>
      </c>
      <c r="H99" s="4">
        <v>14072.17</v>
      </c>
      <c r="I99" s="4">
        <v>8932.31</v>
      </c>
      <c r="J99" s="4">
        <v>75.599999999999994</v>
      </c>
      <c r="K99" s="4">
        <v>1315.93</v>
      </c>
      <c r="L99" s="4">
        <v>52865.97</v>
      </c>
    </row>
    <row r="100" spans="1:12" x14ac:dyDescent="0.25">
      <c r="A100">
        <v>111</v>
      </c>
      <c r="B100" t="s">
        <v>127</v>
      </c>
      <c r="C100" t="s">
        <v>38</v>
      </c>
      <c r="D100">
        <v>6</v>
      </c>
      <c r="E100" s="4">
        <v>30835.99</v>
      </c>
      <c r="F100" s="4">
        <v>3185.86</v>
      </c>
      <c r="G100" s="4">
        <v>0</v>
      </c>
      <c r="H100" s="4">
        <v>7986.31</v>
      </c>
      <c r="I100" s="4">
        <v>4330.8900000000003</v>
      </c>
      <c r="J100" s="4">
        <v>0</v>
      </c>
      <c r="K100" s="4">
        <v>683.04</v>
      </c>
      <c r="L100" s="4">
        <v>47022.09</v>
      </c>
    </row>
    <row r="101" spans="1:12" x14ac:dyDescent="0.25">
      <c r="A101">
        <v>113</v>
      </c>
      <c r="B101" t="s">
        <v>109</v>
      </c>
      <c r="C101" t="s">
        <v>32</v>
      </c>
      <c r="D101">
        <v>6</v>
      </c>
      <c r="E101" s="4">
        <v>37913.06</v>
      </c>
      <c r="F101" s="4">
        <v>0</v>
      </c>
      <c r="G101" s="4">
        <v>180</v>
      </c>
      <c r="H101" s="4">
        <v>12243.25</v>
      </c>
      <c r="I101" s="4">
        <v>5209.67</v>
      </c>
      <c r="J101" s="4">
        <v>216</v>
      </c>
      <c r="K101" s="4">
        <v>536.79999999999995</v>
      </c>
      <c r="L101" s="4">
        <v>56298.78</v>
      </c>
    </row>
    <row r="102" spans="1:12" x14ac:dyDescent="0.25">
      <c r="A102">
        <v>114</v>
      </c>
      <c r="B102" t="s">
        <v>115</v>
      </c>
      <c r="C102" t="s">
        <v>15</v>
      </c>
      <c r="D102">
        <v>7</v>
      </c>
      <c r="E102" s="4">
        <v>12480.65</v>
      </c>
      <c r="F102" s="4">
        <v>0</v>
      </c>
      <c r="G102" s="4">
        <v>90</v>
      </c>
      <c r="H102" s="4">
        <v>6283.96</v>
      </c>
      <c r="I102" s="4">
        <v>2458.46</v>
      </c>
      <c r="J102" s="4">
        <v>0</v>
      </c>
      <c r="K102" s="4">
        <v>179.9</v>
      </c>
      <c r="L102" s="4">
        <v>21492.97</v>
      </c>
    </row>
    <row r="103" spans="1:12" x14ac:dyDescent="0.25">
      <c r="A103">
        <v>116</v>
      </c>
      <c r="B103" t="s">
        <v>129</v>
      </c>
      <c r="C103" t="s">
        <v>15</v>
      </c>
      <c r="D103">
        <v>8</v>
      </c>
      <c r="E103" s="4">
        <v>20386.490000000002</v>
      </c>
      <c r="F103" s="4">
        <v>0</v>
      </c>
      <c r="G103" s="4">
        <v>270</v>
      </c>
      <c r="H103" s="4">
        <v>6051</v>
      </c>
      <c r="I103" s="4">
        <v>1075.5</v>
      </c>
      <c r="J103" s="4">
        <v>701.98</v>
      </c>
      <c r="K103" s="4">
        <v>0</v>
      </c>
      <c r="L103" s="4">
        <v>28484.97</v>
      </c>
    </row>
    <row r="104" spans="1:12" x14ac:dyDescent="0.25">
      <c r="A104">
        <v>117</v>
      </c>
      <c r="B104" t="s">
        <v>89</v>
      </c>
      <c r="C104" t="s">
        <v>15</v>
      </c>
      <c r="D104">
        <v>5</v>
      </c>
      <c r="E104" s="4">
        <v>4327</v>
      </c>
      <c r="F104" s="4">
        <v>0</v>
      </c>
      <c r="G104" s="4">
        <v>290</v>
      </c>
      <c r="H104" s="4">
        <v>2260.15</v>
      </c>
      <c r="I104" s="4">
        <v>1207.3499999999999</v>
      </c>
      <c r="J104" s="4">
        <v>30</v>
      </c>
      <c r="K104" s="4">
        <v>0</v>
      </c>
      <c r="L104" s="4">
        <v>8114.5</v>
      </c>
    </row>
    <row r="105" spans="1:12" x14ac:dyDescent="0.25">
      <c r="A105">
        <v>118</v>
      </c>
      <c r="B105" t="s">
        <v>102</v>
      </c>
      <c r="C105" t="s">
        <v>15</v>
      </c>
      <c r="D105">
        <v>8</v>
      </c>
      <c r="E105" s="4">
        <v>15844.23</v>
      </c>
      <c r="F105" s="4">
        <v>0</v>
      </c>
      <c r="G105" s="4">
        <v>0</v>
      </c>
      <c r="H105" s="4">
        <v>6323.79</v>
      </c>
      <c r="I105" s="4">
        <v>2226.88</v>
      </c>
      <c r="J105" s="4">
        <v>4.99</v>
      </c>
      <c r="K105" s="4">
        <v>742.76</v>
      </c>
      <c r="L105" s="4">
        <v>25142.65</v>
      </c>
    </row>
    <row r="106" spans="1:12" x14ac:dyDescent="0.25">
      <c r="A106">
        <v>119</v>
      </c>
      <c r="B106" t="s">
        <v>131</v>
      </c>
      <c r="C106" t="s">
        <v>15</v>
      </c>
      <c r="D106">
        <v>7</v>
      </c>
      <c r="E106" s="4">
        <v>28446.77</v>
      </c>
      <c r="F106" s="4">
        <v>6150</v>
      </c>
      <c r="G106" s="4">
        <v>5500</v>
      </c>
      <c r="H106" s="4">
        <v>8954.5</v>
      </c>
      <c r="I106" s="4">
        <v>2603.4</v>
      </c>
      <c r="J106" s="4">
        <v>37.5</v>
      </c>
      <c r="K106" s="4">
        <v>0</v>
      </c>
      <c r="L106" s="4">
        <v>51692.17</v>
      </c>
    </row>
    <row r="107" spans="1:12" x14ac:dyDescent="0.25">
      <c r="A107">
        <v>121</v>
      </c>
      <c r="B107" t="s">
        <v>116</v>
      </c>
      <c r="C107" t="s">
        <v>15</v>
      </c>
      <c r="D107">
        <v>7</v>
      </c>
      <c r="E107" s="4">
        <v>10808.39</v>
      </c>
      <c r="F107" s="4">
        <v>160</v>
      </c>
      <c r="G107" s="4">
        <v>0</v>
      </c>
      <c r="H107" s="4">
        <v>4052.22</v>
      </c>
      <c r="I107" s="4">
        <v>1687.4</v>
      </c>
      <c r="J107" s="4">
        <v>20</v>
      </c>
      <c r="K107" s="4">
        <v>226.98</v>
      </c>
      <c r="L107" s="4">
        <v>16954.990000000002</v>
      </c>
    </row>
    <row r="108" spans="1:12" x14ac:dyDescent="0.25">
      <c r="A108">
        <v>123</v>
      </c>
      <c r="B108" t="s">
        <v>125</v>
      </c>
      <c r="C108" t="s">
        <v>15</v>
      </c>
      <c r="D108">
        <v>8</v>
      </c>
      <c r="E108" s="4">
        <v>32375.22</v>
      </c>
      <c r="F108" s="4">
        <v>0</v>
      </c>
      <c r="G108" s="4">
        <v>0</v>
      </c>
      <c r="H108" s="4">
        <v>12288.25</v>
      </c>
      <c r="I108" s="4">
        <v>4107.03</v>
      </c>
      <c r="J108" s="4">
        <v>264.99</v>
      </c>
      <c r="K108" s="4">
        <v>0</v>
      </c>
      <c r="L108" s="4">
        <v>49035.49</v>
      </c>
    </row>
    <row r="109" spans="1:12" x14ac:dyDescent="0.25">
      <c r="A109">
        <v>124</v>
      </c>
      <c r="B109" t="s">
        <v>121</v>
      </c>
      <c r="C109" t="s">
        <v>38</v>
      </c>
      <c r="D109">
        <v>8</v>
      </c>
      <c r="E109" s="4">
        <v>61818.77</v>
      </c>
      <c r="F109" s="4">
        <v>0</v>
      </c>
      <c r="G109" s="4">
        <v>250</v>
      </c>
      <c r="H109" s="4">
        <v>25876.23</v>
      </c>
      <c r="I109" s="4">
        <v>2879</v>
      </c>
      <c r="J109" s="4">
        <v>618.25</v>
      </c>
      <c r="K109" s="4">
        <v>0</v>
      </c>
      <c r="L109" s="4">
        <v>91442.25</v>
      </c>
    </row>
    <row r="110" spans="1:12" x14ac:dyDescent="0.25">
      <c r="A110">
        <v>125</v>
      </c>
      <c r="B110" t="s">
        <v>137</v>
      </c>
      <c r="C110" t="s">
        <v>15</v>
      </c>
      <c r="D110">
        <v>6</v>
      </c>
      <c r="E110" s="4">
        <v>12312.51</v>
      </c>
      <c r="F110" s="4">
        <v>2209.54</v>
      </c>
      <c r="G110" s="4">
        <v>0</v>
      </c>
      <c r="H110" s="4">
        <v>4582.66</v>
      </c>
      <c r="I110" s="4">
        <v>1638.55</v>
      </c>
      <c r="J110" s="4">
        <v>40</v>
      </c>
      <c r="K110" s="4">
        <v>0</v>
      </c>
      <c r="L110" s="4">
        <v>20783.259999999998</v>
      </c>
    </row>
    <row r="111" spans="1:12" x14ac:dyDescent="0.25">
      <c r="A111">
        <v>126</v>
      </c>
      <c r="B111" t="s">
        <v>106</v>
      </c>
      <c r="C111" t="s">
        <v>15</v>
      </c>
      <c r="D111">
        <v>8</v>
      </c>
      <c r="E111" s="4">
        <v>16662.939999999999</v>
      </c>
      <c r="F111" s="4">
        <v>0</v>
      </c>
      <c r="G111" s="4">
        <v>145</v>
      </c>
      <c r="H111" s="4">
        <v>6007.25</v>
      </c>
      <c r="I111" s="4">
        <v>2049.98</v>
      </c>
      <c r="J111" s="4">
        <v>66.98</v>
      </c>
      <c r="K111" s="4">
        <v>0</v>
      </c>
      <c r="L111" s="4">
        <v>24932.15</v>
      </c>
    </row>
    <row r="112" spans="1:12" x14ac:dyDescent="0.25">
      <c r="A112">
        <v>127</v>
      </c>
      <c r="B112" t="s">
        <v>128</v>
      </c>
      <c r="C112" t="s">
        <v>15</v>
      </c>
      <c r="D112">
        <v>7</v>
      </c>
      <c r="E112" s="4">
        <v>33814.57</v>
      </c>
      <c r="F112" s="4">
        <v>0</v>
      </c>
      <c r="G112" s="4">
        <v>100</v>
      </c>
      <c r="H112" s="4">
        <v>9794.0300000000007</v>
      </c>
      <c r="I112" s="4">
        <v>3716.44</v>
      </c>
      <c r="J112" s="4">
        <v>15</v>
      </c>
      <c r="K112" s="4">
        <v>0</v>
      </c>
      <c r="L112" s="4">
        <v>47440.04</v>
      </c>
    </row>
    <row r="113" spans="1:12" x14ac:dyDescent="0.25">
      <c r="A113">
        <v>128</v>
      </c>
      <c r="B113" t="s">
        <v>111</v>
      </c>
      <c r="C113" t="s">
        <v>15</v>
      </c>
      <c r="D113">
        <v>7</v>
      </c>
      <c r="E113" s="4">
        <v>12571.04</v>
      </c>
      <c r="F113" s="4">
        <v>0</v>
      </c>
      <c r="G113" s="4">
        <v>150</v>
      </c>
      <c r="H113" s="4">
        <v>3519.25</v>
      </c>
      <c r="I113" s="4">
        <v>1387.28</v>
      </c>
      <c r="J113" s="4">
        <v>72.959999999999994</v>
      </c>
      <c r="K113" s="4">
        <v>0</v>
      </c>
      <c r="L113" s="4">
        <v>17700.53</v>
      </c>
    </row>
    <row r="114" spans="1:12" x14ac:dyDescent="0.25">
      <c r="A114">
        <v>129</v>
      </c>
      <c r="B114" t="s">
        <v>117</v>
      </c>
      <c r="C114" t="s">
        <v>32</v>
      </c>
      <c r="D114">
        <v>10</v>
      </c>
      <c r="E114" s="4">
        <v>22398.84</v>
      </c>
      <c r="F114" s="4">
        <v>2282.16</v>
      </c>
      <c r="G114" s="4">
        <v>0</v>
      </c>
      <c r="H114" s="4">
        <v>10316.41</v>
      </c>
      <c r="I114" s="4">
        <v>3840.61</v>
      </c>
      <c r="J114" s="4">
        <v>853.49</v>
      </c>
      <c r="K114" s="4">
        <v>0</v>
      </c>
      <c r="L114" s="4">
        <v>39691.51</v>
      </c>
    </row>
    <row r="115" spans="1:12" x14ac:dyDescent="0.25">
      <c r="A115">
        <v>131</v>
      </c>
      <c r="B115" t="s">
        <v>108</v>
      </c>
      <c r="C115" t="s">
        <v>15</v>
      </c>
      <c r="D115">
        <v>7</v>
      </c>
      <c r="E115" s="4">
        <v>7152.23</v>
      </c>
      <c r="F115" s="4">
        <v>1485</v>
      </c>
      <c r="G115" s="4">
        <v>0</v>
      </c>
      <c r="H115" s="4">
        <v>4369.6899999999996</v>
      </c>
      <c r="I115" s="4">
        <v>1109.92</v>
      </c>
      <c r="J115" s="4">
        <v>78.33</v>
      </c>
      <c r="K115" s="4">
        <v>199.34</v>
      </c>
      <c r="L115" s="4">
        <v>14394.51</v>
      </c>
    </row>
    <row r="116" spans="1:12" x14ac:dyDescent="0.25">
      <c r="A116">
        <v>132</v>
      </c>
      <c r="B116" t="s">
        <v>122</v>
      </c>
      <c r="C116" t="s">
        <v>38</v>
      </c>
      <c r="D116">
        <v>10</v>
      </c>
      <c r="E116" s="4">
        <v>49892.2</v>
      </c>
      <c r="F116" s="4">
        <v>6310</v>
      </c>
      <c r="G116" s="4">
        <v>6171.5</v>
      </c>
      <c r="H116" s="4">
        <v>18187.8</v>
      </c>
      <c r="I116" s="4">
        <v>6292.83</v>
      </c>
      <c r="J116" s="4">
        <v>185</v>
      </c>
      <c r="K116" s="4">
        <v>0</v>
      </c>
      <c r="L116" s="4">
        <v>87039.33</v>
      </c>
    </row>
    <row r="117" spans="1:12" x14ac:dyDescent="0.25">
      <c r="A117">
        <v>133</v>
      </c>
      <c r="B117" t="s">
        <v>135</v>
      </c>
      <c r="C117" t="s">
        <v>32</v>
      </c>
      <c r="D117">
        <v>7</v>
      </c>
      <c r="E117" s="4">
        <v>43244.92</v>
      </c>
      <c r="F117" s="4">
        <v>0</v>
      </c>
      <c r="G117" s="4">
        <v>4681</v>
      </c>
      <c r="H117" s="4">
        <v>11371.36</v>
      </c>
      <c r="I117" s="4">
        <v>4825.53</v>
      </c>
      <c r="J117" s="4">
        <v>2816.04</v>
      </c>
      <c r="K117" s="4">
        <v>0</v>
      </c>
      <c r="L117" s="4">
        <v>66938.850000000006</v>
      </c>
    </row>
    <row r="118" spans="1:12" x14ac:dyDescent="0.25">
      <c r="A118">
        <v>134</v>
      </c>
      <c r="B118" t="s">
        <v>114</v>
      </c>
      <c r="C118" t="s">
        <v>32</v>
      </c>
      <c r="D118">
        <v>9</v>
      </c>
      <c r="E118" s="4">
        <v>36493.5</v>
      </c>
      <c r="F118" s="4">
        <v>0</v>
      </c>
      <c r="G118" s="4">
        <v>360</v>
      </c>
      <c r="H118" s="4">
        <v>10550.91</v>
      </c>
      <c r="I118" s="4">
        <v>2507.29</v>
      </c>
      <c r="J118" s="4">
        <v>109.99</v>
      </c>
      <c r="K118" s="4">
        <v>0</v>
      </c>
      <c r="L118" s="4">
        <v>50021.69</v>
      </c>
    </row>
    <row r="119" spans="1:12" x14ac:dyDescent="0.25">
      <c r="A119">
        <v>135</v>
      </c>
      <c r="B119" t="s">
        <v>107</v>
      </c>
      <c r="C119" t="s">
        <v>15</v>
      </c>
      <c r="D119">
        <v>7</v>
      </c>
      <c r="E119" s="4">
        <v>17315.150000000001</v>
      </c>
      <c r="F119" s="4">
        <v>0</v>
      </c>
      <c r="G119" s="4">
        <v>290</v>
      </c>
      <c r="H119" s="4">
        <v>3674.66</v>
      </c>
      <c r="I119" s="4">
        <v>1276.1099999999999</v>
      </c>
      <c r="J119" s="4">
        <v>129.06</v>
      </c>
      <c r="K119" s="4">
        <v>0</v>
      </c>
      <c r="L119" s="4">
        <v>22684.98</v>
      </c>
    </row>
    <row r="120" spans="1:12" x14ac:dyDescent="0.25">
      <c r="A120">
        <v>136</v>
      </c>
      <c r="B120" t="s">
        <v>134</v>
      </c>
      <c r="C120" t="s">
        <v>32</v>
      </c>
      <c r="D120">
        <v>8</v>
      </c>
      <c r="E120" s="4">
        <v>27982.34</v>
      </c>
      <c r="F120" s="4">
        <v>2385</v>
      </c>
      <c r="G120" s="4">
        <v>330</v>
      </c>
      <c r="H120" s="4">
        <v>22603.57</v>
      </c>
      <c r="I120" s="4">
        <v>9973.27</v>
      </c>
      <c r="J120" s="4">
        <v>95</v>
      </c>
      <c r="K120" s="4">
        <v>0</v>
      </c>
      <c r="L120" s="4">
        <v>63369.18</v>
      </c>
    </row>
    <row r="121" spans="1:12" x14ac:dyDescent="0.25">
      <c r="A121">
        <v>137</v>
      </c>
      <c r="B121" t="s">
        <v>120</v>
      </c>
      <c r="C121" t="s">
        <v>32</v>
      </c>
      <c r="D121">
        <v>8</v>
      </c>
      <c r="E121" s="4">
        <v>38622.019999999997</v>
      </c>
      <c r="F121" s="4">
        <v>3450</v>
      </c>
      <c r="G121" s="4">
        <v>0</v>
      </c>
      <c r="H121" s="4">
        <v>16954.740000000002</v>
      </c>
      <c r="I121" s="4">
        <v>15666.62</v>
      </c>
      <c r="J121" s="4">
        <v>90</v>
      </c>
      <c r="K121" s="4">
        <v>0</v>
      </c>
      <c r="L121" s="4">
        <v>74783.38</v>
      </c>
    </row>
    <row r="122" spans="1:12" x14ac:dyDescent="0.25">
      <c r="A122">
        <v>138</v>
      </c>
      <c r="B122" t="s">
        <v>159</v>
      </c>
      <c r="C122" t="s">
        <v>105</v>
      </c>
      <c r="D122">
        <v>7</v>
      </c>
      <c r="E122" s="4">
        <v>20924.2</v>
      </c>
      <c r="F122" s="4">
        <v>405</v>
      </c>
      <c r="G122" s="4">
        <v>0</v>
      </c>
      <c r="H122" s="4">
        <v>12320.18</v>
      </c>
      <c r="I122" s="4">
        <v>5622.64</v>
      </c>
      <c r="J122" s="4">
        <v>291.69</v>
      </c>
      <c r="K122" s="4">
        <v>0</v>
      </c>
      <c r="L122" s="4">
        <v>39563.71</v>
      </c>
    </row>
    <row r="123" spans="1:12" x14ac:dyDescent="0.25">
      <c r="A123">
        <v>139</v>
      </c>
      <c r="B123" t="s">
        <v>139</v>
      </c>
      <c r="C123" t="s">
        <v>38</v>
      </c>
      <c r="D123">
        <v>9</v>
      </c>
      <c r="E123" s="4">
        <v>20574.060000000001</v>
      </c>
      <c r="F123" s="4">
        <v>1170</v>
      </c>
      <c r="G123" s="4">
        <v>252.36</v>
      </c>
      <c r="H123" s="4">
        <v>9439.5400000000009</v>
      </c>
      <c r="I123" s="4">
        <v>1919.36</v>
      </c>
      <c r="J123" s="4">
        <v>90</v>
      </c>
      <c r="K123" s="4">
        <v>1525.5</v>
      </c>
      <c r="L123" s="4">
        <v>34970.82</v>
      </c>
    </row>
    <row r="124" spans="1:12" x14ac:dyDescent="0.25">
      <c r="A124">
        <v>140</v>
      </c>
      <c r="B124" t="s">
        <v>130</v>
      </c>
      <c r="C124" t="s">
        <v>38</v>
      </c>
      <c r="D124">
        <v>7</v>
      </c>
      <c r="E124" s="4">
        <v>51492.23</v>
      </c>
      <c r="F124" s="4">
        <v>200</v>
      </c>
      <c r="G124" s="4">
        <v>650</v>
      </c>
      <c r="H124" s="4">
        <v>16853.16</v>
      </c>
      <c r="I124" s="4">
        <v>7914.65</v>
      </c>
      <c r="J124" s="4">
        <v>25</v>
      </c>
      <c r="K124" s="4">
        <v>932.98</v>
      </c>
      <c r="L124" s="4">
        <v>78068.02</v>
      </c>
    </row>
    <row r="125" spans="1:12" x14ac:dyDescent="0.25">
      <c r="A125">
        <v>141</v>
      </c>
      <c r="B125" t="s">
        <v>145</v>
      </c>
      <c r="C125" t="s">
        <v>32</v>
      </c>
      <c r="D125">
        <v>9</v>
      </c>
      <c r="E125" s="4">
        <v>23629.48</v>
      </c>
      <c r="F125" s="4">
        <v>0</v>
      </c>
      <c r="G125" s="4">
        <v>120</v>
      </c>
      <c r="H125" s="4">
        <v>6924.79</v>
      </c>
      <c r="I125" s="4">
        <v>1345.88</v>
      </c>
      <c r="J125" s="4">
        <v>0</v>
      </c>
      <c r="K125" s="4">
        <v>0</v>
      </c>
      <c r="L125" s="4">
        <v>32020.15</v>
      </c>
    </row>
    <row r="126" spans="1:12" x14ac:dyDescent="0.25">
      <c r="A126">
        <v>143</v>
      </c>
      <c r="B126" t="s">
        <v>132</v>
      </c>
      <c r="C126" t="s">
        <v>32</v>
      </c>
      <c r="D126">
        <v>8</v>
      </c>
      <c r="E126" s="4">
        <v>54802.18</v>
      </c>
      <c r="F126" s="4">
        <v>0</v>
      </c>
      <c r="G126" s="4">
        <v>180</v>
      </c>
      <c r="H126" s="4">
        <v>18894.45</v>
      </c>
      <c r="I126" s="4">
        <v>5785.87</v>
      </c>
      <c r="J126" s="4">
        <v>385.98</v>
      </c>
      <c r="K126" s="4">
        <v>20.62</v>
      </c>
      <c r="L126" s="4">
        <v>80069.100000000006</v>
      </c>
    </row>
    <row r="127" spans="1:12" x14ac:dyDescent="0.25">
      <c r="A127">
        <v>144</v>
      </c>
      <c r="B127" t="s">
        <v>142</v>
      </c>
      <c r="C127" t="s">
        <v>32</v>
      </c>
      <c r="D127">
        <v>8</v>
      </c>
      <c r="E127" s="4">
        <v>33353.69</v>
      </c>
      <c r="F127" s="4">
        <v>0</v>
      </c>
      <c r="G127" s="4">
        <v>945</v>
      </c>
      <c r="H127" s="4">
        <v>13244.18</v>
      </c>
      <c r="I127" s="4">
        <v>7765.69</v>
      </c>
      <c r="J127" s="4">
        <v>388.4</v>
      </c>
      <c r="K127" s="4">
        <v>1795.46</v>
      </c>
      <c r="L127" s="4">
        <v>57492.42</v>
      </c>
    </row>
    <row r="128" spans="1:12" x14ac:dyDescent="0.25">
      <c r="A128">
        <v>146</v>
      </c>
      <c r="B128" t="s">
        <v>119</v>
      </c>
      <c r="C128" t="s">
        <v>15</v>
      </c>
      <c r="D128">
        <v>8</v>
      </c>
      <c r="E128" s="4">
        <v>18486.5</v>
      </c>
      <c r="F128" s="4">
        <v>0</v>
      </c>
      <c r="G128" s="4">
        <v>0</v>
      </c>
      <c r="H128" s="4">
        <v>7154.6</v>
      </c>
      <c r="I128" s="4">
        <v>1257</v>
      </c>
      <c r="J128" s="4">
        <v>0</v>
      </c>
      <c r="K128" s="4">
        <v>0</v>
      </c>
      <c r="L128" s="4">
        <v>26898.1</v>
      </c>
    </row>
    <row r="129" spans="1:12" x14ac:dyDescent="0.25">
      <c r="A129">
        <v>147</v>
      </c>
      <c r="B129" t="s">
        <v>136</v>
      </c>
      <c r="C129" t="s">
        <v>105</v>
      </c>
      <c r="D129">
        <v>8</v>
      </c>
      <c r="E129" s="4">
        <v>47891.61</v>
      </c>
      <c r="F129" s="4">
        <v>4495</v>
      </c>
      <c r="G129" s="4">
        <v>1500</v>
      </c>
      <c r="H129" s="4">
        <v>19648.48</v>
      </c>
      <c r="I129" s="4">
        <v>7570.92</v>
      </c>
      <c r="J129" s="4">
        <v>255.2</v>
      </c>
      <c r="K129" s="4">
        <v>859.8</v>
      </c>
      <c r="L129" s="4">
        <v>82221.009999999995</v>
      </c>
    </row>
    <row r="130" spans="1:12" x14ac:dyDescent="0.25">
      <c r="A130">
        <v>149</v>
      </c>
      <c r="B130" t="s">
        <v>149</v>
      </c>
      <c r="C130" t="s">
        <v>32</v>
      </c>
      <c r="D130">
        <v>10</v>
      </c>
      <c r="E130" s="4">
        <v>19693.32</v>
      </c>
      <c r="F130" s="4">
        <v>0</v>
      </c>
      <c r="G130" s="4">
        <v>0</v>
      </c>
      <c r="H130" s="4">
        <v>6210.4</v>
      </c>
      <c r="I130" s="4">
        <v>1835.19</v>
      </c>
      <c r="J130" s="4">
        <v>203.05</v>
      </c>
      <c r="K130" s="4">
        <v>0</v>
      </c>
      <c r="L130" s="4">
        <v>27941.96</v>
      </c>
    </row>
    <row r="131" spans="1:12" x14ac:dyDescent="0.25">
      <c r="A131">
        <v>150</v>
      </c>
      <c r="B131" t="s">
        <v>153</v>
      </c>
      <c r="C131" t="s">
        <v>15</v>
      </c>
      <c r="D131">
        <v>8</v>
      </c>
      <c r="E131" s="4">
        <v>21139</v>
      </c>
      <c r="F131" s="4">
        <v>0</v>
      </c>
      <c r="G131" s="4">
        <v>560</v>
      </c>
      <c r="H131" s="4">
        <v>11521.02</v>
      </c>
      <c r="I131" s="4">
        <v>7577.07</v>
      </c>
      <c r="J131" s="4">
        <v>65</v>
      </c>
      <c r="K131" s="4">
        <v>0</v>
      </c>
      <c r="L131" s="4">
        <v>40862.089999999997</v>
      </c>
    </row>
    <row r="132" spans="1:12" x14ac:dyDescent="0.25">
      <c r="A132">
        <v>155</v>
      </c>
      <c r="B132" t="s">
        <v>143</v>
      </c>
      <c r="C132" t="s">
        <v>15</v>
      </c>
      <c r="D132">
        <v>8</v>
      </c>
      <c r="E132" s="4">
        <v>8674.91</v>
      </c>
      <c r="F132" s="4">
        <v>1592</v>
      </c>
      <c r="G132" s="4">
        <v>1105</v>
      </c>
      <c r="H132" s="4">
        <v>2553.6999999999998</v>
      </c>
      <c r="I132" s="4">
        <v>1412.6</v>
      </c>
      <c r="J132" s="4">
        <v>214.6</v>
      </c>
      <c r="K132" s="4">
        <v>244.53</v>
      </c>
      <c r="L132" s="4">
        <v>15797.34</v>
      </c>
    </row>
    <row r="133" spans="1:12" x14ac:dyDescent="0.25">
      <c r="A133">
        <v>159</v>
      </c>
      <c r="B133" t="s">
        <v>152</v>
      </c>
      <c r="C133" t="s">
        <v>59</v>
      </c>
      <c r="D133">
        <v>7</v>
      </c>
      <c r="E133" s="4">
        <v>35301.980000000003</v>
      </c>
      <c r="F133" s="4">
        <v>0</v>
      </c>
      <c r="G133" s="4">
        <v>0</v>
      </c>
      <c r="H133" s="4">
        <v>18243.66</v>
      </c>
      <c r="I133" s="4">
        <v>5974.7</v>
      </c>
      <c r="J133" s="4">
        <v>103</v>
      </c>
      <c r="K133" s="4">
        <v>1836.83</v>
      </c>
      <c r="L133" s="4">
        <v>61460.17</v>
      </c>
    </row>
    <row r="134" spans="1:12" x14ac:dyDescent="0.25">
      <c r="A134">
        <v>160</v>
      </c>
      <c r="B134" t="s">
        <v>158</v>
      </c>
      <c r="C134" t="s">
        <v>38</v>
      </c>
      <c r="D134">
        <v>7</v>
      </c>
      <c r="E134" s="4">
        <v>29434.77</v>
      </c>
      <c r="F134" s="4">
        <v>4600</v>
      </c>
      <c r="G134" s="4">
        <v>0</v>
      </c>
      <c r="H134" s="4">
        <v>7240.2</v>
      </c>
      <c r="I134" s="4">
        <v>1843.6</v>
      </c>
      <c r="J134" s="4">
        <v>95</v>
      </c>
      <c r="K134" s="4">
        <v>0</v>
      </c>
      <c r="L134" s="4">
        <v>43213.57</v>
      </c>
    </row>
    <row r="135" spans="1:12" x14ac:dyDescent="0.25">
      <c r="A135">
        <v>163</v>
      </c>
      <c r="B135" t="s">
        <v>155</v>
      </c>
      <c r="C135" t="s">
        <v>38</v>
      </c>
      <c r="D135">
        <v>7</v>
      </c>
      <c r="E135" s="4">
        <v>32533.26</v>
      </c>
      <c r="F135" s="4">
        <v>2450</v>
      </c>
      <c r="G135" s="4">
        <v>0</v>
      </c>
      <c r="H135" s="4">
        <v>7434</v>
      </c>
      <c r="I135" s="4">
        <v>2502</v>
      </c>
      <c r="J135" s="4">
        <v>4.99</v>
      </c>
      <c r="K135" s="4">
        <v>0</v>
      </c>
      <c r="L135" s="4">
        <v>44924.25</v>
      </c>
    </row>
    <row r="136" spans="1:12" x14ac:dyDescent="0.25">
      <c r="A136">
        <v>164</v>
      </c>
      <c r="B136" t="s">
        <v>150</v>
      </c>
      <c r="C136" t="s">
        <v>38</v>
      </c>
      <c r="D136">
        <v>7</v>
      </c>
      <c r="E136" s="4">
        <v>30694.51</v>
      </c>
      <c r="F136" s="4">
        <v>0</v>
      </c>
      <c r="G136" s="4">
        <v>0</v>
      </c>
      <c r="H136" s="4">
        <v>8209.84</v>
      </c>
      <c r="I136" s="4">
        <v>1607.66</v>
      </c>
      <c r="J136" s="4">
        <v>0</v>
      </c>
      <c r="K136" s="4">
        <v>0</v>
      </c>
      <c r="L136" s="4">
        <v>40512.01</v>
      </c>
    </row>
    <row r="137" spans="1:12" x14ac:dyDescent="0.25">
      <c r="A137">
        <v>165</v>
      </c>
      <c r="B137" t="s">
        <v>154</v>
      </c>
      <c r="C137" t="s">
        <v>38</v>
      </c>
      <c r="D137">
        <v>6</v>
      </c>
      <c r="E137" s="4">
        <v>29881.17</v>
      </c>
      <c r="F137" s="4">
        <v>625</v>
      </c>
      <c r="G137" s="4">
        <v>2195.1</v>
      </c>
      <c r="H137" s="4">
        <v>20360.72</v>
      </c>
      <c r="I137" s="4">
        <v>7560.35</v>
      </c>
      <c r="J137" s="4">
        <v>0</v>
      </c>
      <c r="K137" s="4">
        <v>0</v>
      </c>
      <c r="L137" s="4">
        <v>60622.34</v>
      </c>
    </row>
    <row r="138" spans="1:12" x14ac:dyDescent="0.25">
      <c r="A138">
        <v>168</v>
      </c>
      <c r="B138" t="s">
        <v>147</v>
      </c>
      <c r="C138" t="s">
        <v>15</v>
      </c>
      <c r="D138">
        <v>7</v>
      </c>
      <c r="E138" s="4">
        <v>16204.66</v>
      </c>
      <c r="F138" s="4">
        <v>0</v>
      </c>
      <c r="G138" s="4">
        <v>1878.74</v>
      </c>
      <c r="H138" s="4">
        <v>4436.7</v>
      </c>
      <c r="I138" s="4">
        <v>1467.48</v>
      </c>
      <c r="J138" s="4">
        <v>65</v>
      </c>
      <c r="K138" s="4">
        <v>120.1</v>
      </c>
      <c r="L138" s="4">
        <v>24172.68</v>
      </c>
    </row>
    <row r="139" spans="1:12" x14ac:dyDescent="0.25">
      <c r="A139">
        <v>169</v>
      </c>
      <c r="B139" t="s">
        <v>157</v>
      </c>
      <c r="C139" t="s">
        <v>38</v>
      </c>
      <c r="D139">
        <v>7</v>
      </c>
      <c r="E139" s="4">
        <v>27862.38</v>
      </c>
      <c r="F139" s="4">
        <v>1126</v>
      </c>
      <c r="G139" s="4">
        <v>657</v>
      </c>
      <c r="H139" s="4">
        <v>9005.23</v>
      </c>
      <c r="I139" s="4">
        <v>2929.83</v>
      </c>
      <c r="J139" s="4">
        <v>19.989999999999998</v>
      </c>
      <c r="K139" s="4">
        <v>687.84</v>
      </c>
      <c r="L139" s="4">
        <v>42288.27</v>
      </c>
    </row>
    <row r="140" spans="1:12" x14ac:dyDescent="0.25">
      <c r="A140">
        <v>170</v>
      </c>
      <c r="B140" t="s">
        <v>191</v>
      </c>
      <c r="C140" t="s">
        <v>38</v>
      </c>
      <c r="D140">
        <v>6</v>
      </c>
      <c r="E140" s="4">
        <v>42612.34</v>
      </c>
      <c r="F140" s="4">
        <v>1184.45</v>
      </c>
      <c r="G140" s="4">
        <v>0</v>
      </c>
      <c r="H140" s="4">
        <v>11700.49</v>
      </c>
      <c r="I140" s="4">
        <v>6129.73</v>
      </c>
      <c r="J140" s="4">
        <v>0</v>
      </c>
      <c r="K140" s="4">
        <v>0</v>
      </c>
      <c r="L140" s="4">
        <v>61627.01</v>
      </c>
    </row>
    <row r="141" spans="1:12" x14ac:dyDescent="0.25">
      <c r="A141">
        <v>174</v>
      </c>
      <c r="B141" t="s">
        <v>190</v>
      </c>
      <c r="C141" t="s">
        <v>15</v>
      </c>
      <c r="D141">
        <v>8</v>
      </c>
      <c r="E141" s="4">
        <v>18795</v>
      </c>
      <c r="F141" s="4">
        <v>0</v>
      </c>
      <c r="G141" s="4">
        <v>30</v>
      </c>
      <c r="H141" s="4">
        <v>10002.620000000001</v>
      </c>
      <c r="I141" s="4">
        <v>4661.1000000000004</v>
      </c>
      <c r="J141" s="4">
        <v>174</v>
      </c>
      <c r="K141" s="4">
        <v>0</v>
      </c>
      <c r="L141" s="4">
        <v>33662.720000000001</v>
      </c>
    </row>
    <row r="142" spans="1:12" x14ac:dyDescent="0.25">
      <c r="A142">
        <v>901</v>
      </c>
      <c r="B142" t="s">
        <v>141</v>
      </c>
      <c r="C142" t="s">
        <v>36</v>
      </c>
      <c r="D142">
        <v>10</v>
      </c>
      <c r="E142" s="4">
        <v>34377.22</v>
      </c>
      <c r="F142" s="4">
        <v>1750</v>
      </c>
      <c r="G142" s="4">
        <v>0</v>
      </c>
      <c r="H142" s="4">
        <v>14596.82</v>
      </c>
      <c r="I142" s="4">
        <v>5797</v>
      </c>
      <c r="J142" s="4">
        <v>18</v>
      </c>
      <c r="K142" s="4">
        <v>1456.6</v>
      </c>
      <c r="L142" s="4">
        <v>57995.64</v>
      </c>
    </row>
    <row r="143" spans="1:12" x14ac:dyDescent="0.25">
      <c r="A143">
        <v>902</v>
      </c>
      <c r="B143" t="s">
        <v>140</v>
      </c>
      <c r="C143" t="s">
        <v>36</v>
      </c>
      <c r="D143">
        <v>8</v>
      </c>
      <c r="E143" s="4">
        <v>16724.8</v>
      </c>
      <c r="F143" s="4">
        <v>1786</v>
      </c>
      <c r="G143" s="4">
        <v>0</v>
      </c>
      <c r="H143" s="4">
        <v>5775.95</v>
      </c>
      <c r="I143" s="4">
        <v>1390.13</v>
      </c>
      <c r="J143" s="4">
        <v>0</v>
      </c>
      <c r="K143" s="4">
        <v>0</v>
      </c>
      <c r="L143" s="4">
        <v>25676.880000000001</v>
      </c>
    </row>
    <row r="144" spans="1:12" x14ac:dyDescent="0.25">
      <c r="A144" t="s">
        <v>173</v>
      </c>
      <c r="E144" s="4">
        <v>3126634.5599999982</v>
      </c>
      <c r="F144" s="4">
        <v>150710.6</v>
      </c>
      <c r="G144" s="4">
        <v>84700.19</v>
      </c>
      <c r="H144" s="4">
        <v>1214166.0600000003</v>
      </c>
      <c r="I144" s="4">
        <v>413612.84999999992</v>
      </c>
      <c r="J144" s="4">
        <v>53868.489999999991</v>
      </c>
      <c r="K144" s="4">
        <v>22743.420000000002</v>
      </c>
      <c r="L144" s="4">
        <v>5066436.1699999981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9AB1-6FAD-4C8C-AE6D-8EC5D0D9F18F}">
  <sheetPr>
    <tabColor theme="9"/>
  </sheetPr>
  <dimension ref="A1:L147"/>
  <sheetViews>
    <sheetView zoomScaleNormal="100" workbookViewId="0">
      <selection activeCell="R28" sqref="R28"/>
    </sheetView>
  </sheetViews>
  <sheetFormatPr defaultRowHeight="15" x14ac:dyDescent="0.25"/>
  <cols>
    <col min="1" max="1" width="13" customWidth="1"/>
    <col min="2" max="3" width="16.7109375" bestFit="1" customWidth="1"/>
    <col min="4" max="4" width="10.5703125" bestFit="1" customWidth="1"/>
    <col min="5" max="5" width="13" bestFit="1" customWidth="1"/>
    <col min="6" max="6" width="10.5703125" bestFit="1" customWidth="1"/>
    <col min="7" max="11" width="9" bestFit="1" customWidth="1"/>
    <col min="12" max="12" width="9.85546875" bestFit="1" customWidth="1"/>
    <col min="13" max="17" width="9" bestFit="1" customWidth="1"/>
    <col min="18" max="18" width="10.5703125" bestFit="1" customWidth="1"/>
    <col min="19" max="19" width="9" bestFit="1" customWidth="1"/>
    <col min="20" max="20" width="9.85546875" bestFit="1" customWidth="1"/>
    <col min="21" max="21" width="9.5703125" bestFit="1" customWidth="1"/>
    <col min="22" max="28" width="7.5703125" bestFit="1" customWidth="1"/>
    <col min="29" max="29" width="9.85546875" bestFit="1" customWidth="1"/>
    <col min="30" max="31" width="6.7109375" bestFit="1" customWidth="1"/>
    <col min="32" max="32" width="9.42578125" bestFit="1" customWidth="1"/>
    <col min="33" max="36" width="5.85546875" bestFit="1" customWidth="1"/>
    <col min="37" max="37" width="8.5703125" bestFit="1" customWidth="1"/>
    <col min="38" max="41" width="5.28515625" bestFit="1" customWidth="1"/>
    <col min="42" max="42" width="7.85546875" bestFit="1" customWidth="1"/>
    <col min="43" max="46" width="6.28515625" bestFit="1" customWidth="1"/>
    <col min="47" max="47" width="9" bestFit="1" customWidth="1"/>
    <col min="48" max="51" width="6.140625" bestFit="1" customWidth="1"/>
    <col min="52" max="52" width="8.7109375" bestFit="1" customWidth="1"/>
    <col min="53" max="57" width="5.85546875" bestFit="1" customWidth="1"/>
    <col min="58" max="58" width="8.5703125" bestFit="1" customWidth="1"/>
    <col min="59" max="63" width="6.42578125" bestFit="1" customWidth="1"/>
    <col min="64" max="64" width="9.140625" bestFit="1" customWidth="1"/>
    <col min="65" max="69" width="6.140625" bestFit="1" customWidth="1"/>
    <col min="70" max="70" width="8.7109375" bestFit="1" customWidth="1"/>
    <col min="71" max="71" width="10.7109375" bestFit="1" customWidth="1"/>
    <col min="72" max="72" width="6.7109375" bestFit="1" customWidth="1"/>
    <col min="73" max="73" width="9.28515625" bestFit="1" customWidth="1"/>
    <col min="74" max="76" width="6.7109375" bestFit="1" customWidth="1"/>
    <col min="77" max="77" width="9.28515625" bestFit="1" customWidth="1"/>
    <col min="78" max="78" width="9.7109375" bestFit="1" customWidth="1"/>
    <col min="79" max="81" width="7" bestFit="1" customWidth="1"/>
    <col min="82" max="82" width="9.28515625" bestFit="1" customWidth="1"/>
    <col min="83" max="83" width="9.7109375" bestFit="1" customWidth="1"/>
    <col min="84" max="84" width="10.7109375" bestFit="1" customWidth="1"/>
  </cols>
  <sheetData>
    <row r="1" spans="1:12" x14ac:dyDescent="0.25">
      <c r="A1" t="s">
        <v>176</v>
      </c>
    </row>
    <row r="2" spans="1:12" x14ac:dyDescent="0.25">
      <c r="A2" t="s">
        <v>161</v>
      </c>
    </row>
    <row r="4" spans="1:12" x14ac:dyDescent="0.25">
      <c r="A4" s="2" t="s">
        <v>8</v>
      </c>
      <c r="D4" s="2" t="s">
        <v>163</v>
      </c>
      <c r="E4" s="2" t="s">
        <v>5</v>
      </c>
    </row>
    <row r="5" spans="1:12" x14ac:dyDescent="0.25">
      <c r="D5" s="4" t="s">
        <v>164</v>
      </c>
      <c r="E5" t="s">
        <v>165</v>
      </c>
      <c r="F5" t="s">
        <v>166</v>
      </c>
      <c r="G5" t="s">
        <v>167</v>
      </c>
      <c r="L5" t="s">
        <v>168</v>
      </c>
    </row>
    <row r="6" spans="1:12" x14ac:dyDescent="0.25">
      <c r="A6" s="2" t="s">
        <v>0</v>
      </c>
      <c r="B6" s="2" t="s">
        <v>1</v>
      </c>
      <c r="C6" s="2" t="s">
        <v>2</v>
      </c>
      <c r="G6" t="s">
        <v>169</v>
      </c>
      <c r="H6" t="s">
        <v>170</v>
      </c>
      <c r="I6" t="s">
        <v>171</v>
      </c>
      <c r="J6" t="s">
        <v>172</v>
      </c>
      <c r="K6" t="s">
        <v>193</v>
      </c>
    </row>
    <row r="7" spans="1:12" x14ac:dyDescent="0.25">
      <c r="A7">
        <v>2</v>
      </c>
      <c r="B7" t="s">
        <v>14</v>
      </c>
      <c r="C7" t="s">
        <v>15</v>
      </c>
      <c r="D7" s="4">
        <v>-468.5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</row>
    <row r="8" spans="1:12" x14ac:dyDescent="0.25">
      <c r="A8">
        <v>4</v>
      </c>
      <c r="B8" t="s">
        <v>37</v>
      </c>
      <c r="C8" t="s">
        <v>38</v>
      </c>
      <c r="D8" s="4">
        <v>18310.82</v>
      </c>
      <c r="E8" s="4">
        <v>7940</v>
      </c>
      <c r="F8" s="4">
        <v>1919.6399999999999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spans="1:12" x14ac:dyDescent="0.25">
      <c r="A9">
        <v>6</v>
      </c>
      <c r="B9" t="s">
        <v>16</v>
      </c>
      <c r="C9" t="s">
        <v>15</v>
      </c>
      <c r="D9" s="4">
        <v>26212.799999999999</v>
      </c>
      <c r="E9" s="4">
        <v>18619.060000000001</v>
      </c>
      <c r="F9" s="4">
        <v>10565.5</v>
      </c>
      <c r="G9" s="4">
        <v>1414</v>
      </c>
      <c r="H9" s="4">
        <v>170</v>
      </c>
      <c r="I9" s="4">
        <v>530</v>
      </c>
      <c r="J9" s="4">
        <v>455</v>
      </c>
      <c r="K9" s="4">
        <v>1240</v>
      </c>
      <c r="L9" s="4">
        <v>3809</v>
      </c>
    </row>
    <row r="10" spans="1:12" x14ac:dyDescent="0.25">
      <c r="A10">
        <v>7</v>
      </c>
      <c r="B10" t="s">
        <v>17</v>
      </c>
      <c r="C10" t="s">
        <v>15</v>
      </c>
      <c r="D10" s="4">
        <v>0</v>
      </c>
      <c r="E10" s="4">
        <v>0</v>
      </c>
      <c r="F10" s="4">
        <v>250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</row>
    <row r="11" spans="1:12" x14ac:dyDescent="0.25">
      <c r="A11">
        <v>8</v>
      </c>
      <c r="B11" t="s">
        <v>18</v>
      </c>
      <c r="C11" t="s">
        <v>15</v>
      </c>
      <c r="D11" s="4">
        <v>5457</v>
      </c>
      <c r="E11" s="4">
        <v>925</v>
      </c>
      <c r="F11" s="4">
        <v>6365</v>
      </c>
      <c r="G11" s="4">
        <v>435</v>
      </c>
      <c r="H11" s="4">
        <v>1030</v>
      </c>
      <c r="I11" s="4">
        <v>555</v>
      </c>
      <c r="J11" s="4">
        <v>1290</v>
      </c>
      <c r="K11" s="4">
        <v>577.5</v>
      </c>
      <c r="L11" s="4">
        <v>3887.5</v>
      </c>
    </row>
    <row r="12" spans="1:12" x14ac:dyDescent="0.25">
      <c r="A12">
        <v>9</v>
      </c>
      <c r="B12" t="s">
        <v>19</v>
      </c>
      <c r="C12" t="s">
        <v>20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</row>
    <row r="13" spans="1:12" x14ac:dyDescent="0.25">
      <c r="A13">
        <v>10</v>
      </c>
      <c r="B13" t="s">
        <v>21</v>
      </c>
      <c r="C13" t="s">
        <v>15</v>
      </c>
      <c r="D13" s="4">
        <v>8317.09</v>
      </c>
      <c r="E13" s="4">
        <v>6978</v>
      </c>
      <c r="F13" s="4">
        <v>13778.24</v>
      </c>
      <c r="G13" s="4">
        <v>285</v>
      </c>
      <c r="H13" s="4">
        <v>260</v>
      </c>
      <c r="I13" s="4">
        <v>1760</v>
      </c>
      <c r="J13" s="4">
        <v>1220</v>
      </c>
      <c r="K13" s="4">
        <v>475</v>
      </c>
      <c r="L13" s="4">
        <v>4000</v>
      </c>
    </row>
    <row r="14" spans="1:12" x14ac:dyDescent="0.25">
      <c r="A14">
        <v>11</v>
      </c>
      <c r="B14" t="s">
        <v>22</v>
      </c>
      <c r="C14" t="s">
        <v>15</v>
      </c>
      <c r="D14" s="4">
        <v>17210</v>
      </c>
      <c r="E14" s="4">
        <v>19414.989999999998</v>
      </c>
      <c r="F14" s="4">
        <v>20064.060000000001</v>
      </c>
      <c r="G14" s="4">
        <v>3314</v>
      </c>
      <c r="H14" s="4">
        <v>2300</v>
      </c>
      <c r="I14" s="4">
        <v>3530</v>
      </c>
      <c r="J14" s="4">
        <v>1875</v>
      </c>
      <c r="K14" s="4">
        <v>1230</v>
      </c>
      <c r="L14" s="4">
        <v>12249</v>
      </c>
    </row>
    <row r="15" spans="1:12" x14ac:dyDescent="0.25">
      <c r="A15">
        <v>12</v>
      </c>
      <c r="B15" t="s">
        <v>23</v>
      </c>
      <c r="C15" t="s">
        <v>15</v>
      </c>
      <c r="D15" s="4">
        <v>7721.21</v>
      </c>
      <c r="E15" s="4">
        <v>3330</v>
      </c>
      <c r="F15" s="4">
        <v>645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 x14ac:dyDescent="0.25">
      <c r="A16">
        <v>13</v>
      </c>
      <c r="B16" t="s">
        <v>25</v>
      </c>
      <c r="C16" t="s">
        <v>15</v>
      </c>
      <c r="D16" s="4">
        <v>12370</v>
      </c>
      <c r="E16" s="4">
        <v>12835</v>
      </c>
      <c r="F16" s="4">
        <v>23235</v>
      </c>
      <c r="G16" s="4">
        <v>2515</v>
      </c>
      <c r="H16" s="4">
        <v>650</v>
      </c>
      <c r="I16" s="4">
        <v>3395</v>
      </c>
      <c r="J16" s="4">
        <v>1100</v>
      </c>
      <c r="K16" s="4">
        <v>125</v>
      </c>
      <c r="L16" s="4">
        <v>7785</v>
      </c>
    </row>
    <row r="17" spans="1:12" x14ac:dyDescent="0.25">
      <c r="A17">
        <v>14</v>
      </c>
      <c r="B17" t="s">
        <v>24</v>
      </c>
      <c r="C17" t="s">
        <v>15</v>
      </c>
      <c r="D17" s="4">
        <v>4190</v>
      </c>
      <c r="E17" s="4">
        <v>2570</v>
      </c>
      <c r="F17" s="4">
        <v>12033.65</v>
      </c>
      <c r="G17" s="4">
        <v>3787.08</v>
      </c>
      <c r="H17" s="4">
        <v>1711.25</v>
      </c>
      <c r="I17" s="4">
        <v>671.25</v>
      </c>
      <c r="J17" s="4">
        <v>1266.25</v>
      </c>
      <c r="K17" s="4">
        <v>447.5</v>
      </c>
      <c r="L17" s="4">
        <v>7883.33</v>
      </c>
    </row>
    <row r="18" spans="1:12" x14ac:dyDescent="0.25">
      <c r="A18">
        <v>15</v>
      </c>
      <c r="B18" t="s">
        <v>26</v>
      </c>
      <c r="C18" t="s">
        <v>20</v>
      </c>
      <c r="D18" s="4">
        <v>59508.429999999993</v>
      </c>
      <c r="E18" s="4">
        <v>37936.949999999997</v>
      </c>
      <c r="F18" s="4">
        <v>20485</v>
      </c>
      <c r="G18" s="4">
        <v>2515</v>
      </c>
      <c r="H18" s="4">
        <v>2284</v>
      </c>
      <c r="I18" s="4">
        <v>1050</v>
      </c>
      <c r="J18" s="4">
        <v>775</v>
      </c>
      <c r="K18" s="4">
        <v>1290</v>
      </c>
      <c r="L18" s="4">
        <v>7914</v>
      </c>
    </row>
    <row r="19" spans="1:12" x14ac:dyDescent="0.25">
      <c r="A19">
        <v>16</v>
      </c>
      <c r="B19" t="s">
        <v>27</v>
      </c>
      <c r="C19" t="s">
        <v>15</v>
      </c>
      <c r="D19" s="4">
        <v>12745</v>
      </c>
      <c r="E19" s="4">
        <v>3910</v>
      </c>
      <c r="F19" s="4">
        <v>23435</v>
      </c>
      <c r="G19" s="4">
        <v>5590</v>
      </c>
      <c r="H19" s="4">
        <v>3350</v>
      </c>
      <c r="I19" s="4">
        <v>2075</v>
      </c>
      <c r="J19" s="4">
        <v>875</v>
      </c>
      <c r="K19" s="4">
        <v>475</v>
      </c>
      <c r="L19" s="4">
        <v>12365</v>
      </c>
    </row>
    <row r="20" spans="1:12" x14ac:dyDescent="0.25">
      <c r="A20">
        <v>17</v>
      </c>
      <c r="B20" t="s">
        <v>28</v>
      </c>
      <c r="C20" t="s">
        <v>15</v>
      </c>
      <c r="D20" s="4">
        <v>35964.36</v>
      </c>
      <c r="E20" s="4">
        <v>35494.25</v>
      </c>
      <c r="F20" s="4">
        <v>36123</v>
      </c>
      <c r="G20" s="4">
        <v>2933</v>
      </c>
      <c r="H20" s="4">
        <v>3545</v>
      </c>
      <c r="I20" s="4">
        <v>1786</v>
      </c>
      <c r="J20" s="4">
        <v>3669</v>
      </c>
      <c r="K20" s="4">
        <v>1669</v>
      </c>
      <c r="L20" s="4">
        <v>13602</v>
      </c>
    </row>
    <row r="21" spans="1:12" x14ac:dyDescent="0.25">
      <c r="A21">
        <v>18</v>
      </c>
      <c r="B21" t="s">
        <v>29</v>
      </c>
      <c r="C21" t="s">
        <v>15</v>
      </c>
      <c r="D21" s="4">
        <v>6045.55</v>
      </c>
      <c r="E21" s="4">
        <v>6269.71</v>
      </c>
      <c r="F21" s="4">
        <v>5191.63</v>
      </c>
      <c r="G21" s="4">
        <v>442</v>
      </c>
      <c r="H21" s="4">
        <v>693</v>
      </c>
      <c r="I21" s="4">
        <v>805.05</v>
      </c>
      <c r="J21" s="4">
        <v>261.85000000000002</v>
      </c>
      <c r="K21" s="4">
        <v>141.99</v>
      </c>
      <c r="L21" s="4">
        <v>2343.8900000000003</v>
      </c>
    </row>
    <row r="22" spans="1:12" x14ac:dyDescent="0.25">
      <c r="A22">
        <v>19</v>
      </c>
      <c r="B22" t="s">
        <v>31</v>
      </c>
      <c r="C22" t="s">
        <v>32</v>
      </c>
      <c r="D22" s="4">
        <v>21812.5</v>
      </c>
      <c r="E22" s="4">
        <v>18401</v>
      </c>
      <c r="F22" s="4">
        <v>15902.5</v>
      </c>
      <c r="G22" s="4">
        <v>4315</v>
      </c>
      <c r="H22" s="4">
        <v>1650</v>
      </c>
      <c r="I22" s="4">
        <v>1940</v>
      </c>
      <c r="J22" s="4">
        <v>710</v>
      </c>
      <c r="K22" s="4">
        <v>1230</v>
      </c>
      <c r="L22" s="4">
        <v>9845</v>
      </c>
    </row>
    <row r="23" spans="1:12" x14ac:dyDescent="0.25">
      <c r="A23">
        <v>20</v>
      </c>
      <c r="B23" t="s">
        <v>30</v>
      </c>
      <c r="C23" t="s">
        <v>15</v>
      </c>
      <c r="D23" s="4">
        <v>11740</v>
      </c>
      <c r="E23" s="4">
        <v>8260</v>
      </c>
      <c r="F23" s="4">
        <v>6879</v>
      </c>
      <c r="G23" s="4">
        <v>100</v>
      </c>
      <c r="H23" s="4">
        <v>550</v>
      </c>
      <c r="I23" s="4">
        <v>700</v>
      </c>
      <c r="J23" s="4">
        <v>500</v>
      </c>
      <c r="K23" s="4">
        <v>100</v>
      </c>
      <c r="L23" s="4">
        <v>1950</v>
      </c>
    </row>
    <row r="24" spans="1:12" x14ac:dyDescent="0.25">
      <c r="A24">
        <v>21</v>
      </c>
      <c r="B24" t="s">
        <v>33</v>
      </c>
      <c r="C24" t="s">
        <v>15</v>
      </c>
      <c r="D24" s="4">
        <v>30607.5</v>
      </c>
      <c r="E24" s="4">
        <v>12432</v>
      </c>
      <c r="F24" s="4">
        <v>12297.51</v>
      </c>
      <c r="G24" s="4">
        <v>1250</v>
      </c>
      <c r="H24" s="4">
        <v>1190</v>
      </c>
      <c r="I24" s="4">
        <v>1415</v>
      </c>
      <c r="J24" s="4">
        <v>1185</v>
      </c>
      <c r="K24" s="4">
        <v>1530</v>
      </c>
      <c r="L24" s="4">
        <v>6570</v>
      </c>
    </row>
    <row r="25" spans="1:12" x14ac:dyDescent="0.25">
      <c r="A25">
        <v>22</v>
      </c>
      <c r="B25" t="s">
        <v>34</v>
      </c>
      <c r="C25" t="s">
        <v>15</v>
      </c>
      <c r="D25" s="4">
        <v>6580</v>
      </c>
      <c r="E25" s="4">
        <v>9585</v>
      </c>
      <c r="F25" s="4">
        <v>6666</v>
      </c>
      <c r="G25" s="4">
        <v>893</v>
      </c>
      <c r="H25" s="4">
        <v>1173</v>
      </c>
      <c r="I25" s="4">
        <v>537.5</v>
      </c>
      <c r="J25" s="4">
        <v>447.5</v>
      </c>
      <c r="K25" s="4">
        <v>268.75</v>
      </c>
      <c r="L25" s="4">
        <v>3319.75</v>
      </c>
    </row>
    <row r="26" spans="1:12" x14ac:dyDescent="0.25">
      <c r="A26">
        <v>23</v>
      </c>
      <c r="B26" t="s">
        <v>35</v>
      </c>
      <c r="C26" t="s">
        <v>36</v>
      </c>
      <c r="D26" s="4">
        <v>18525</v>
      </c>
      <c r="E26" s="4">
        <v>18095</v>
      </c>
      <c r="F26" s="4">
        <v>9415</v>
      </c>
      <c r="G26" s="4"/>
      <c r="H26" s="4"/>
      <c r="I26" s="4"/>
      <c r="J26" s="4"/>
      <c r="K26" s="4"/>
      <c r="L26" s="4"/>
    </row>
    <row r="27" spans="1:12" x14ac:dyDescent="0.25">
      <c r="A27">
        <v>24</v>
      </c>
      <c r="B27" t="s">
        <v>39</v>
      </c>
      <c r="C27" t="s">
        <v>36</v>
      </c>
      <c r="D27" s="4">
        <v>18521.88</v>
      </c>
      <c r="E27" s="4">
        <v>23450</v>
      </c>
      <c r="F27" s="4">
        <v>14060</v>
      </c>
      <c r="G27" s="4">
        <v>1082</v>
      </c>
      <c r="H27" s="4">
        <v>2800</v>
      </c>
      <c r="I27" s="4">
        <v>4514</v>
      </c>
      <c r="J27" s="4">
        <v>3660</v>
      </c>
      <c r="K27" s="4">
        <v>670</v>
      </c>
      <c r="L27" s="4">
        <v>12726</v>
      </c>
    </row>
    <row r="28" spans="1:12" x14ac:dyDescent="0.25">
      <c r="A28">
        <v>25</v>
      </c>
      <c r="B28" t="s">
        <v>40</v>
      </c>
      <c r="C28" t="s">
        <v>38</v>
      </c>
      <c r="D28" s="4">
        <v>6051.53</v>
      </c>
      <c r="E28" s="4">
        <v>821.71</v>
      </c>
      <c r="F28" s="4">
        <v>328</v>
      </c>
      <c r="G28" s="4">
        <v>0</v>
      </c>
      <c r="H28" s="4">
        <v>48</v>
      </c>
      <c r="I28" s="4">
        <v>0</v>
      </c>
      <c r="J28" s="4">
        <v>0</v>
      </c>
      <c r="K28" s="4">
        <v>0</v>
      </c>
      <c r="L28" s="4">
        <v>48</v>
      </c>
    </row>
    <row r="29" spans="1:12" x14ac:dyDescent="0.25">
      <c r="A29">
        <v>26</v>
      </c>
      <c r="B29" t="s">
        <v>41</v>
      </c>
      <c r="C29" t="s">
        <v>15</v>
      </c>
      <c r="D29" s="4">
        <v>1890</v>
      </c>
      <c r="E29" s="4">
        <v>3410</v>
      </c>
      <c r="F29" s="4">
        <v>3495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</row>
    <row r="30" spans="1:12" x14ac:dyDescent="0.25">
      <c r="A30">
        <v>27</v>
      </c>
      <c r="B30" t="s">
        <v>42</v>
      </c>
      <c r="C30" t="s">
        <v>15</v>
      </c>
      <c r="D30" s="4">
        <v>3015</v>
      </c>
      <c r="E30" s="4">
        <v>4134</v>
      </c>
      <c r="F30" s="4">
        <v>4835</v>
      </c>
      <c r="G30" s="4">
        <v>0</v>
      </c>
      <c r="H30" s="4">
        <v>165</v>
      </c>
      <c r="I30" s="4">
        <v>145</v>
      </c>
      <c r="J30" s="4">
        <v>325</v>
      </c>
      <c r="K30" s="4">
        <v>325</v>
      </c>
      <c r="L30" s="4">
        <v>960</v>
      </c>
    </row>
    <row r="31" spans="1:12" x14ac:dyDescent="0.25">
      <c r="A31">
        <v>28</v>
      </c>
      <c r="B31" t="s">
        <v>46</v>
      </c>
      <c r="C31" t="s">
        <v>15</v>
      </c>
      <c r="D31" s="4">
        <v>6719.1100000000006</v>
      </c>
      <c r="E31" s="4">
        <v>2336.4300000000003</v>
      </c>
      <c r="F31" s="4">
        <v>1788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</row>
    <row r="32" spans="1:12" x14ac:dyDescent="0.25">
      <c r="A32">
        <v>29</v>
      </c>
      <c r="B32" t="s">
        <v>47</v>
      </c>
      <c r="C32" t="s">
        <v>15</v>
      </c>
      <c r="D32" s="4">
        <v>6606.68</v>
      </c>
      <c r="E32" s="4">
        <v>2380</v>
      </c>
      <c r="F32" s="4">
        <v>1140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</row>
    <row r="33" spans="1:12" x14ac:dyDescent="0.25">
      <c r="A33">
        <v>30</v>
      </c>
      <c r="B33" t="s">
        <v>43</v>
      </c>
      <c r="C33" t="s">
        <v>15</v>
      </c>
      <c r="D33" s="4">
        <v>8735</v>
      </c>
      <c r="E33" s="4">
        <v>10715.869999999999</v>
      </c>
      <c r="F33" s="4">
        <v>13260.560000000001</v>
      </c>
      <c r="G33" s="4">
        <v>1880</v>
      </c>
      <c r="H33" s="4">
        <v>1975</v>
      </c>
      <c r="I33" s="4">
        <v>893</v>
      </c>
      <c r="J33" s="4">
        <v>1062</v>
      </c>
      <c r="K33" s="4">
        <v>2179</v>
      </c>
      <c r="L33" s="4">
        <v>7989</v>
      </c>
    </row>
    <row r="34" spans="1:12" x14ac:dyDescent="0.25">
      <c r="A34">
        <v>31</v>
      </c>
      <c r="B34" t="s">
        <v>45</v>
      </c>
      <c r="C34" t="s">
        <v>20</v>
      </c>
      <c r="D34" s="4">
        <v>22381</v>
      </c>
      <c r="E34" s="4">
        <v>24412.2</v>
      </c>
      <c r="F34" s="4">
        <v>1850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</row>
    <row r="35" spans="1:12" x14ac:dyDescent="0.25">
      <c r="A35">
        <v>32</v>
      </c>
      <c r="B35" t="s">
        <v>49</v>
      </c>
      <c r="C35" t="s">
        <v>15</v>
      </c>
      <c r="D35" s="4">
        <v>6550</v>
      </c>
      <c r="E35" s="4">
        <v>3630</v>
      </c>
      <c r="F35" s="4">
        <v>95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</row>
    <row r="36" spans="1:12" x14ac:dyDescent="0.25">
      <c r="A36">
        <v>33</v>
      </c>
      <c r="B36" t="s">
        <v>44</v>
      </c>
      <c r="C36" t="s">
        <v>32</v>
      </c>
      <c r="D36" s="4">
        <v>0</v>
      </c>
      <c r="E36" s="4">
        <v>0</v>
      </c>
      <c r="F36" s="4">
        <v>2430</v>
      </c>
      <c r="G36" s="4">
        <v>360</v>
      </c>
      <c r="H36" s="4">
        <v>180</v>
      </c>
      <c r="I36" s="4">
        <v>270</v>
      </c>
      <c r="J36" s="4">
        <v>180</v>
      </c>
      <c r="K36" s="4">
        <v>0</v>
      </c>
      <c r="L36" s="4">
        <v>990</v>
      </c>
    </row>
    <row r="37" spans="1:12" x14ac:dyDescent="0.25">
      <c r="A37">
        <v>34</v>
      </c>
      <c r="B37" t="s">
        <v>48</v>
      </c>
      <c r="C37" t="s">
        <v>15</v>
      </c>
      <c r="D37" s="4">
        <v>22530</v>
      </c>
      <c r="E37" s="4">
        <v>31275</v>
      </c>
      <c r="F37" s="4">
        <v>8790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</row>
    <row r="38" spans="1:12" x14ac:dyDescent="0.25">
      <c r="A38">
        <v>35</v>
      </c>
      <c r="B38" t="s">
        <v>61</v>
      </c>
      <c r="C38" t="s">
        <v>15</v>
      </c>
      <c r="D38" s="4">
        <v>14600</v>
      </c>
      <c r="E38" s="4">
        <v>50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</row>
    <row r="39" spans="1:12" x14ac:dyDescent="0.25">
      <c r="A39">
        <v>36</v>
      </c>
      <c r="B39" t="s">
        <v>52</v>
      </c>
      <c r="C39" t="s">
        <v>15</v>
      </c>
      <c r="D39" s="4">
        <v>60393</v>
      </c>
      <c r="E39" s="4">
        <v>74326</v>
      </c>
      <c r="F39" s="4">
        <v>74347</v>
      </c>
      <c r="G39" s="4">
        <v>5070</v>
      </c>
      <c r="H39" s="4">
        <v>5750</v>
      </c>
      <c r="I39" s="4">
        <v>6440</v>
      </c>
      <c r="J39" s="4">
        <v>1520</v>
      </c>
      <c r="K39" s="4">
        <v>3780</v>
      </c>
      <c r="L39" s="4">
        <v>22560</v>
      </c>
    </row>
    <row r="40" spans="1:12" x14ac:dyDescent="0.25">
      <c r="A40">
        <v>37</v>
      </c>
      <c r="B40" t="s">
        <v>51</v>
      </c>
      <c r="C40" t="s">
        <v>36</v>
      </c>
      <c r="D40" s="4">
        <v>3098</v>
      </c>
      <c r="E40" s="4">
        <v>1320.4</v>
      </c>
      <c r="F40" s="4">
        <v>3190</v>
      </c>
      <c r="G40" s="4">
        <v>40</v>
      </c>
      <c r="H40" s="4">
        <v>120</v>
      </c>
      <c r="I40" s="4">
        <v>165</v>
      </c>
      <c r="J40" s="4">
        <v>180</v>
      </c>
      <c r="K40" s="4">
        <v>75</v>
      </c>
      <c r="L40" s="4">
        <v>580</v>
      </c>
    </row>
    <row r="41" spans="1:12" x14ac:dyDescent="0.25">
      <c r="A41">
        <v>38</v>
      </c>
      <c r="B41" t="s">
        <v>53</v>
      </c>
      <c r="C41" t="s">
        <v>15</v>
      </c>
      <c r="D41" s="4">
        <v>3773</v>
      </c>
      <c r="E41" s="4">
        <v>1930</v>
      </c>
      <c r="F41" s="4">
        <v>10300</v>
      </c>
      <c r="G41" s="4">
        <v>915</v>
      </c>
      <c r="H41" s="4">
        <v>1050</v>
      </c>
      <c r="I41" s="4">
        <v>945</v>
      </c>
      <c r="J41" s="4">
        <v>0</v>
      </c>
      <c r="K41" s="4">
        <v>0</v>
      </c>
      <c r="L41" s="4">
        <v>2910</v>
      </c>
    </row>
    <row r="42" spans="1:12" x14ac:dyDescent="0.25">
      <c r="A42">
        <v>39</v>
      </c>
      <c r="B42" t="s">
        <v>54</v>
      </c>
      <c r="C42" t="s">
        <v>38</v>
      </c>
      <c r="D42" s="4">
        <v>1150</v>
      </c>
      <c r="E42" s="4">
        <v>0</v>
      </c>
      <c r="F42" s="4"/>
      <c r="G42" s="4"/>
      <c r="H42" s="4"/>
      <c r="I42" s="4"/>
      <c r="J42" s="4"/>
      <c r="K42" s="4"/>
      <c r="L42" s="4"/>
    </row>
    <row r="43" spans="1:12" x14ac:dyDescent="0.25">
      <c r="A43">
        <v>40</v>
      </c>
      <c r="B43" t="s">
        <v>57</v>
      </c>
      <c r="C43" t="s">
        <v>32</v>
      </c>
      <c r="D43" s="4">
        <v>9010</v>
      </c>
      <c r="E43" s="4">
        <v>13265</v>
      </c>
      <c r="F43" s="4">
        <v>5415</v>
      </c>
      <c r="G43" s="4">
        <v>165</v>
      </c>
      <c r="H43" s="4">
        <v>125</v>
      </c>
      <c r="I43" s="4">
        <v>500</v>
      </c>
      <c r="J43" s="4">
        <v>125</v>
      </c>
      <c r="K43" s="4">
        <v>0</v>
      </c>
      <c r="L43" s="4">
        <v>915</v>
      </c>
    </row>
    <row r="44" spans="1:12" x14ac:dyDescent="0.25">
      <c r="A44">
        <v>41</v>
      </c>
      <c r="B44" t="s">
        <v>50</v>
      </c>
      <c r="C44" t="s">
        <v>38</v>
      </c>
      <c r="D44" s="4">
        <v>8837.4100000000017</v>
      </c>
      <c r="E44" s="4">
        <v>12553.699999999999</v>
      </c>
      <c r="F44" s="4">
        <v>17405.760000000002</v>
      </c>
      <c r="G44" s="4">
        <v>1729.98</v>
      </c>
      <c r="H44" s="4">
        <v>1724.98</v>
      </c>
      <c r="I44" s="4">
        <v>795</v>
      </c>
      <c r="J44" s="4">
        <v>1439.99</v>
      </c>
      <c r="K44" s="4">
        <v>1625</v>
      </c>
      <c r="L44" s="4">
        <v>7314.95</v>
      </c>
    </row>
    <row r="45" spans="1:12" x14ac:dyDescent="0.25">
      <c r="A45">
        <v>42</v>
      </c>
      <c r="B45" t="s">
        <v>60</v>
      </c>
      <c r="C45" t="s">
        <v>15</v>
      </c>
      <c r="D45" s="4">
        <v>8514.82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</row>
    <row r="46" spans="1:12" x14ac:dyDescent="0.25">
      <c r="A46">
        <v>43</v>
      </c>
      <c r="B46" t="s">
        <v>75</v>
      </c>
      <c r="C46" t="s">
        <v>15</v>
      </c>
      <c r="D46" s="4">
        <v>3721</v>
      </c>
      <c r="E46" s="4">
        <v>24692</v>
      </c>
      <c r="F46" s="4">
        <v>6531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</row>
    <row r="47" spans="1:12" x14ac:dyDescent="0.25">
      <c r="A47">
        <v>44</v>
      </c>
      <c r="B47" t="s">
        <v>84</v>
      </c>
      <c r="C47" t="s">
        <v>15</v>
      </c>
      <c r="D47" s="4">
        <v>4120</v>
      </c>
      <c r="E47" s="4">
        <v>15150</v>
      </c>
      <c r="F47" s="4">
        <v>9375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</row>
    <row r="48" spans="1:12" x14ac:dyDescent="0.25">
      <c r="A48">
        <v>45</v>
      </c>
      <c r="B48" t="s">
        <v>126</v>
      </c>
      <c r="C48" t="s">
        <v>15</v>
      </c>
      <c r="D48" s="4"/>
      <c r="E48" s="4">
        <v>3650</v>
      </c>
      <c r="F48" s="4">
        <v>3050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</row>
    <row r="49" spans="1:12" x14ac:dyDescent="0.25">
      <c r="A49">
        <v>47</v>
      </c>
      <c r="B49" t="s">
        <v>77</v>
      </c>
      <c r="C49" t="s">
        <v>36</v>
      </c>
      <c r="D49" s="4">
        <v>21737.03</v>
      </c>
      <c r="E49" s="4">
        <v>102857</v>
      </c>
      <c r="F49" s="4">
        <v>118353.07</v>
      </c>
      <c r="G49" s="4">
        <v>10984.5</v>
      </c>
      <c r="H49" s="4">
        <v>11769.22</v>
      </c>
      <c r="I49" s="4">
        <v>11316.14</v>
      </c>
      <c r="J49" s="4">
        <v>7872.96</v>
      </c>
      <c r="K49" s="4">
        <v>9596.49</v>
      </c>
      <c r="L49" s="4">
        <v>51539.31</v>
      </c>
    </row>
    <row r="50" spans="1:12" x14ac:dyDescent="0.25">
      <c r="A50">
        <v>48</v>
      </c>
      <c r="B50" t="s">
        <v>95</v>
      </c>
      <c r="C50" t="s">
        <v>36</v>
      </c>
      <c r="D50" s="4">
        <v>7950</v>
      </c>
      <c r="E50" s="4">
        <v>21347.14</v>
      </c>
      <c r="F50" s="4">
        <v>31377.100000000002</v>
      </c>
      <c r="G50" s="4">
        <v>4130</v>
      </c>
      <c r="H50" s="4">
        <v>2718</v>
      </c>
      <c r="I50" s="4">
        <v>4259.6499999999996</v>
      </c>
      <c r="J50" s="4">
        <v>3227</v>
      </c>
      <c r="K50" s="4">
        <v>1555.75</v>
      </c>
      <c r="L50" s="4">
        <v>15890.4</v>
      </c>
    </row>
    <row r="51" spans="1:12" x14ac:dyDescent="0.25">
      <c r="A51">
        <v>49</v>
      </c>
      <c r="B51" t="s">
        <v>64</v>
      </c>
      <c r="C51" t="s">
        <v>15</v>
      </c>
      <c r="D51" s="4">
        <v>13350.039999999999</v>
      </c>
      <c r="E51" s="4">
        <v>24566.46</v>
      </c>
      <c r="F51" s="4">
        <v>32936.07</v>
      </c>
      <c r="G51" s="4">
        <v>1426</v>
      </c>
      <c r="H51" s="4">
        <v>1799</v>
      </c>
      <c r="I51" s="4">
        <v>3284</v>
      </c>
      <c r="J51" s="4">
        <v>3692</v>
      </c>
      <c r="K51" s="4">
        <v>2853</v>
      </c>
      <c r="L51" s="4">
        <v>13054</v>
      </c>
    </row>
    <row r="52" spans="1:12" x14ac:dyDescent="0.25">
      <c r="A52">
        <v>53</v>
      </c>
      <c r="B52" t="s">
        <v>66</v>
      </c>
      <c r="C52" t="s">
        <v>36</v>
      </c>
      <c r="D52" s="4">
        <v>18514.080000000002</v>
      </c>
      <c r="E52" s="4">
        <v>21836</v>
      </c>
      <c r="F52" s="4">
        <v>9728.33</v>
      </c>
      <c r="G52" s="4">
        <v>360</v>
      </c>
      <c r="H52" s="4">
        <v>235</v>
      </c>
      <c r="I52" s="4">
        <v>855</v>
      </c>
      <c r="J52" s="4">
        <v>570</v>
      </c>
      <c r="K52" s="4">
        <v>0</v>
      </c>
      <c r="L52" s="4">
        <v>2020</v>
      </c>
    </row>
    <row r="53" spans="1:12" x14ac:dyDescent="0.25">
      <c r="A53">
        <v>54</v>
      </c>
      <c r="B53" t="s">
        <v>65</v>
      </c>
      <c r="C53" t="s">
        <v>15</v>
      </c>
      <c r="D53" s="4">
        <v>10345</v>
      </c>
      <c r="E53" s="4">
        <v>4110</v>
      </c>
      <c r="F53" s="4">
        <v>1320</v>
      </c>
      <c r="G53" s="4">
        <v>0</v>
      </c>
      <c r="H53" s="4">
        <v>80</v>
      </c>
      <c r="I53" s="4">
        <v>0</v>
      </c>
      <c r="J53" s="4">
        <v>-150</v>
      </c>
      <c r="K53" s="4">
        <v>0</v>
      </c>
      <c r="L53" s="4">
        <v>-70</v>
      </c>
    </row>
    <row r="54" spans="1:12" x14ac:dyDescent="0.25">
      <c r="A54">
        <v>55</v>
      </c>
      <c r="B54" t="s">
        <v>118</v>
      </c>
      <c r="C54" t="s">
        <v>36</v>
      </c>
      <c r="D54" s="4">
        <v>0</v>
      </c>
      <c r="E54" s="4">
        <v>2347.5</v>
      </c>
      <c r="F54" s="4">
        <v>9610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</row>
    <row r="55" spans="1:12" x14ac:dyDescent="0.25">
      <c r="A55">
        <v>56</v>
      </c>
      <c r="B55" t="s">
        <v>55</v>
      </c>
      <c r="C55" t="s">
        <v>15</v>
      </c>
      <c r="D55" s="4">
        <v>3500</v>
      </c>
      <c r="E55" s="4">
        <v>300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</row>
    <row r="56" spans="1:12" x14ac:dyDescent="0.25">
      <c r="A56">
        <v>57</v>
      </c>
      <c r="B56" t="s">
        <v>86</v>
      </c>
      <c r="C56" t="s">
        <v>15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</row>
    <row r="57" spans="1:12" x14ac:dyDescent="0.25">
      <c r="A57">
        <v>58</v>
      </c>
      <c r="B57" t="s">
        <v>58</v>
      </c>
      <c r="C57" t="s">
        <v>59</v>
      </c>
      <c r="D57" s="4">
        <v>124389.55</v>
      </c>
      <c r="E57" s="4">
        <v>118774.5</v>
      </c>
      <c r="F57" s="4">
        <v>79107.850000000006</v>
      </c>
      <c r="G57" s="4"/>
      <c r="H57" s="4"/>
      <c r="I57" s="4"/>
      <c r="J57" s="4"/>
      <c r="K57" s="4"/>
      <c r="L57" s="4"/>
    </row>
    <row r="58" spans="1:12" x14ac:dyDescent="0.25">
      <c r="A58">
        <v>59</v>
      </c>
      <c r="B58" t="s">
        <v>144</v>
      </c>
      <c r="C58" t="s">
        <v>15</v>
      </c>
      <c r="D58" s="4"/>
      <c r="E58" s="4">
        <v>1167</v>
      </c>
      <c r="F58" s="4">
        <v>6814</v>
      </c>
      <c r="G58" s="4">
        <v>635</v>
      </c>
      <c r="H58" s="4">
        <v>385</v>
      </c>
      <c r="I58" s="4">
        <v>245</v>
      </c>
      <c r="J58" s="4">
        <v>255</v>
      </c>
      <c r="K58" s="4">
        <v>570</v>
      </c>
      <c r="L58" s="4">
        <v>2090</v>
      </c>
    </row>
    <row r="59" spans="1:12" x14ac:dyDescent="0.25">
      <c r="A59">
        <v>60</v>
      </c>
      <c r="B59" t="s">
        <v>67</v>
      </c>
      <c r="C59" t="s">
        <v>15</v>
      </c>
      <c r="D59" s="4">
        <v>8508.5300000000007</v>
      </c>
      <c r="E59" s="4">
        <v>13500</v>
      </c>
      <c r="F59" s="4">
        <v>12750</v>
      </c>
      <c r="G59" s="4">
        <v>2070</v>
      </c>
      <c r="H59" s="4">
        <v>2010</v>
      </c>
      <c r="I59" s="4">
        <v>0</v>
      </c>
      <c r="J59" s="4">
        <v>2170</v>
      </c>
      <c r="K59" s="4">
        <v>800</v>
      </c>
      <c r="L59" s="4">
        <v>7050</v>
      </c>
    </row>
    <row r="60" spans="1:12" x14ac:dyDescent="0.25">
      <c r="A60">
        <v>61</v>
      </c>
      <c r="B60" t="s">
        <v>78</v>
      </c>
      <c r="C60" t="s">
        <v>15</v>
      </c>
      <c r="D60" s="4">
        <v>880</v>
      </c>
      <c r="E60" s="4">
        <v>3900</v>
      </c>
      <c r="F60" s="4">
        <v>1385</v>
      </c>
      <c r="G60" s="4">
        <v>510</v>
      </c>
      <c r="H60" s="4">
        <v>1300</v>
      </c>
      <c r="I60" s="4">
        <v>240</v>
      </c>
      <c r="J60" s="4">
        <v>0</v>
      </c>
      <c r="K60" s="4">
        <v>0</v>
      </c>
      <c r="L60" s="4">
        <v>2050</v>
      </c>
    </row>
    <row r="61" spans="1:12" x14ac:dyDescent="0.25">
      <c r="A61">
        <v>62</v>
      </c>
      <c r="B61" t="s">
        <v>63</v>
      </c>
      <c r="C61" t="s">
        <v>15</v>
      </c>
      <c r="D61" s="4">
        <v>32359.119999999999</v>
      </c>
      <c r="E61" s="4">
        <v>5562.5</v>
      </c>
      <c r="F61" s="4">
        <v>8750</v>
      </c>
      <c r="G61" s="4">
        <v>1005</v>
      </c>
      <c r="H61" s="4">
        <v>1800</v>
      </c>
      <c r="I61" s="4">
        <v>500</v>
      </c>
      <c r="J61" s="4">
        <v>2100</v>
      </c>
      <c r="K61" s="4">
        <v>100</v>
      </c>
      <c r="L61" s="4">
        <v>5505</v>
      </c>
    </row>
    <row r="62" spans="1:12" x14ac:dyDescent="0.25">
      <c r="A62">
        <v>63</v>
      </c>
      <c r="B62" t="s">
        <v>56</v>
      </c>
      <c r="C62" t="s">
        <v>15</v>
      </c>
      <c r="D62" s="4">
        <v>15767.460000000001</v>
      </c>
      <c r="E62" s="4">
        <v>14037.810000000001</v>
      </c>
      <c r="F62" s="4">
        <v>12993.789999999999</v>
      </c>
      <c r="G62" s="4">
        <v>1677.18</v>
      </c>
      <c r="H62" s="4">
        <v>1776.09</v>
      </c>
      <c r="I62" s="4">
        <v>1326.09</v>
      </c>
      <c r="J62" s="4">
        <v>3305.45</v>
      </c>
      <c r="K62" s="4">
        <v>425</v>
      </c>
      <c r="L62" s="4">
        <v>8509.81</v>
      </c>
    </row>
    <row r="63" spans="1:12" x14ac:dyDescent="0.25">
      <c r="A63">
        <v>64</v>
      </c>
      <c r="B63" t="s">
        <v>70</v>
      </c>
      <c r="C63" t="s">
        <v>32</v>
      </c>
      <c r="D63" s="4">
        <v>16908.45</v>
      </c>
      <c r="E63" s="4">
        <v>23872.65</v>
      </c>
      <c r="F63" s="4">
        <v>18397.150000000001</v>
      </c>
      <c r="G63" s="4">
        <v>1660</v>
      </c>
      <c r="H63" s="4">
        <v>2009</v>
      </c>
      <c r="I63" s="4">
        <v>2470</v>
      </c>
      <c r="J63" s="4">
        <v>1190</v>
      </c>
      <c r="K63" s="4">
        <v>450</v>
      </c>
      <c r="L63" s="4">
        <v>7779</v>
      </c>
    </row>
    <row r="64" spans="1:12" x14ac:dyDescent="0.25">
      <c r="A64">
        <v>65</v>
      </c>
      <c r="B64" t="s">
        <v>82</v>
      </c>
      <c r="C64" t="s">
        <v>15</v>
      </c>
      <c r="D64" s="4">
        <v>0</v>
      </c>
      <c r="E64" s="4">
        <v>250</v>
      </c>
      <c r="F64" s="4">
        <v>380</v>
      </c>
      <c r="G64" s="4">
        <v>0</v>
      </c>
      <c r="H64" s="4">
        <v>40</v>
      </c>
      <c r="I64" s="4">
        <v>20</v>
      </c>
      <c r="J64" s="4">
        <v>0</v>
      </c>
      <c r="K64" s="4">
        <v>0</v>
      </c>
      <c r="L64" s="4">
        <v>60</v>
      </c>
    </row>
    <row r="65" spans="1:12" x14ac:dyDescent="0.25">
      <c r="A65">
        <v>66</v>
      </c>
      <c r="B65" t="s">
        <v>138</v>
      </c>
      <c r="C65" t="s">
        <v>32</v>
      </c>
      <c r="D65" s="4"/>
      <c r="E65" s="4">
        <v>1250</v>
      </c>
      <c r="F65" s="4">
        <v>8547.5</v>
      </c>
      <c r="G65" s="4">
        <v>590</v>
      </c>
      <c r="H65" s="4">
        <v>415</v>
      </c>
      <c r="I65" s="4">
        <v>1515</v>
      </c>
      <c r="J65" s="4">
        <v>780</v>
      </c>
      <c r="K65" s="4">
        <v>270</v>
      </c>
      <c r="L65" s="4">
        <v>3570</v>
      </c>
    </row>
    <row r="66" spans="1:12" x14ac:dyDescent="0.25">
      <c r="A66">
        <v>67</v>
      </c>
      <c r="B66" t="s">
        <v>68</v>
      </c>
      <c r="C66" t="s">
        <v>15</v>
      </c>
      <c r="D66" s="4">
        <v>9756.1</v>
      </c>
      <c r="E66" s="4">
        <v>6206.22</v>
      </c>
      <c r="F66" s="4">
        <v>7205</v>
      </c>
      <c r="G66" s="4">
        <v>1190</v>
      </c>
      <c r="H66" s="4">
        <v>825</v>
      </c>
      <c r="I66" s="4">
        <v>1305</v>
      </c>
      <c r="J66" s="4">
        <v>0</v>
      </c>
      <c r="K66" s="4">
        <v>0</v>
      </c>
      <c r="L66" s="4">
        <v>3320</v>
      </c>
    </row>
    <row r="67" spans="1:12" x14ac:dyDescent="0.25">
      <c r="A67">
        <v>68</v>
      </c>
      <c r="B67" t="s">
        <v>72</v>
      </c>
      <c r="C67" t="s">
        <v>32</v>
      </c>
      <c r="D67" s="4">
        <v>18992</v>
      </c>
      <c r="E67" s="4">
        <v>10705</v>
      </c>
      <c r="F67" s="4">
        <v>2192</v>
      </c>
      <c r="G67" s="4">
        <v>0</v>
      </c>
      <c r="H67" s="4">
        <v>150</v>
      </c>
      <c r="I67" s="4">
        <v>0</v>
      </c>
      <c r="J67" s="4">
        <v>150</v>
      </c>
      <c r="K67" s="4">
        <v>0</v>
      </c>
      <c r="L67" s="4">
        <v>300</v>
      </c>
    </row>
    <row r="68" spans="1:12" x14ac:dyDescent="0.25">
      <c r="A68">
        <v>69</v>
      </c>
      <c r="B68" t="s">
        <v>76</v>
      </c>
      <c r="C68" t="s">
        <v>15</v>
      </c>
      <c r="D68" s="4">
        <v>80</v>
      </c>
      <c r="E68" s="4">
        <v>1032</v>
      </c>
      <c r="F68" s="4">
        <v>309.99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</row>
    <row r="69" spans="1:12" x14ac:dyDescent="0.25">
      <c r="A69">
        <v>70</v>
      </c>
      <c r="B69" t="s">
        <v>69</v>
      </c>
      <c r="C69" t="s">
        <v>15</v>
      </c>
      <c r="D69" s="4">
        <v>4650</v>
      </c>
      <c r="E69" s="4">
        <v>6486</v>
      </c>
      <c r="F69" s="4">
        <v>5880</v>
      </c>
      <c r="G69" s="4">
        <v>65</v>
      </c>
      <c r="H69" s="4">
        <v>195</v>
      </c>
      <c r="I69" s="4">
        <v>915</v>
      </c>
      <c r="J69" s="4">
        <v>65</v>
      </c>
      <c r="K69" s="4">
        <v>0</v>
      </c>
      <c r="L69" s="4">
        <v>1240</v>
      </c>
    </row>
    <row r="70" spans="1:12" x14ac:dyDescent="0.25">
      <c r="A70">
        <v>71</v>
      </c>
      <c r="B70" t="s">
        <v>73</v>
      </c>
      <c r="C70" t="s">
        <v>15</v>
      </c>
      <c r="D70" s="4">
        <v>5821.63</v>
      </c>
      <c r="E70" s="4">
        <v>2861</v>
      </c>
      <c r="F70" s="4">
        <v>2920</v>
      </c>
      <c r="G70" s="4">
        <v>500</v>
      </c>
      <c r="H70" s="4">
        <v>660</v>
      </c>
      <c r="I70" s="4">
        <v>460</v>
      </c>
      <c r="J70" s="4">
        <v>245</v>
      </c>
      <c r="K70" s="4">
        <v>0</v>
      </c>
      <c r="L70" s="4">
        <v>1865</v>
      </c>
    </row>
    <row r="71" spans="1:12" x14ac:dyDescent="0.25">
      <c r="A71">
        <v>72</v>
      </c>
      <c r="B71" t="s">
        <v>71</v>
      </c>
      <c r="C71" t="s">
        <v>32</v>
      </c>
      <c r="D71" s="4">
        <v>24996</v>
      </c>
      <c r="E71" s="4">
        <v>26353.200000000001</v>
      </c>
      <c r="F71" s="4">
        <v>21892.5</v>
      </c>
      <c r="G71" s="4">
        <v>8488</v>
      </c>
      <c r="H71" s="4">
        <v>2924</v>
      </c>
      <c r="I71" s="4">
        <v>3573.5</v>
      </c>
      <c r="J71" s="4">
        <v>608</v>
      </c>
      <c r="K71" s="4">
        <v>891</v>
      </c>
      <c r="L71" s="4">
        <v>16484.5</v>
      </c>
    </row>
    <row r="72" spans="1:12" x14ac:dyDescent="0.25">
      <c r="A72">
        <v>73</v>
      </c>
      <c r="B72" t="s">
        <v>112</v>
      </c>
      <c r="C72" t="s">
        <v>38</v>
      </c>
      <c r="D72" s="4">
        <v>0</v>
      </c>
      <c r="E72" s="4">
        <v>1555</v>
      </c>
      <c r="F72" s="4">
        <v>12005</v>
      </c>
      <c r="G72" s="4">
        <v>200</v>
      </c>
      <c r="H72" s="4">
        <v>275</v>
      </c>
      <c r="I72" s="4">
        <v>75</v>
      </c>
      <c r="J72" s="4">
        <v>125</v>
      </c>
      <c r="K72" s="4">
        <v>25</v>
      </c>
      <c r="L72" s="4">
        <v>700</v>
      </c>
    </row>
    <row r="73" spans="1:12" x14ac:dyDescent="0.25">
      <c r="A73">
        <v>74</v>
      </c>
      <c r="B73" t="s">
        <v>80</v>
      </c>
      <c r="C73" t="s">
        <v>36</v>
      </c>
      <c r="D73" s="4">
        <v>270</v>
      </c>
      <c r="E73" s="4">
        <v>3425</v>
      </c>
      <c r="F73" s="4">
        <v>3780</v>
      </c>
      <c r="G73" s="4">
        <v>250</v>
      </c>
      <c r="H73" s="4">
        <v>0</v>
      </c>
      <c r="I73" s="4">
        <v>680</v>
      </c>
      <c r="J73" s="4">
        <v>140</v>
      </c>
      <c r="K73" s="4">
        <v>680</v>
      </c>
      <c r="L73" s="4">
        <v>1750</v>
      </c>
    </row>
    <row r="74" spans="1:12" x14ac:dyDescent="0.25">
      <c r="A74">
        <v>76</v>
      </c>
      <c r="B74" t="s">
        <v>74</v>
      </c>
      <c r="C74" t="s">
        <v>15</v>
      </c>
      <c r="D74" s="4">
        <v>7392.85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</row>
    <row r="75" spans="1:12" x14ac:dyDescent="0.25">
      <c r="A75">
        <v>78</v>
      </c>
      <c r="B75" t="s">
        <v>151</v>
      </c>
      <c r="C75" t="s">
        <v>15</v>
      </c>
      <c r="D75" s="4"/>
      <c r="E75" s="4"/>
      <c r="F75" s="4">
        <v>6140</v>
      </c>
      <c r="G75" s="4">
        <v>1025</v>
      </c>
      <c r="H75" s="4">
        <v>625</v>
      </c>
      <c r="I75" s="4">
        <v>2275</v>
      </c>
      <c r="J75" s="4">
        <v>420</v>
      </c>
      <c r="K75" s="4">
        <v>0</v>
      </c>
      <c r="L75" s="4">
        <v>4345</v>
      </c>
    </row>
    <row r="76" spans="1:12" x14ac:dyDescent="0.25">
      <c r="A76">
        <v>79</v>
      </c>
      <c r="B76" t="s">
        <v>123</v>
      </c>
      <c r="C76" t="s">
        <v>38</v>
      </c>
      <c r="D76" s="4"/>
      <c r="E76" s="4">
        <v>8928</v>
      </c>
      <c r="F76" s="4">
        <v>3274.5</v>
      </c>
      <c r="G76" s="4">
        <v>1837.5</v>
      </c>
      <c r="H76" s="4">
        <v>3141</v>
      </c>
      <c r="I76" s="4">
        <v>2233.5</v>
      </c>
      <c r="J76" s="4">
        <v>3638.5</v>
      </c>
      <c r="K76" s="4">
        <v>2722</v>
      </c>
      <c r="L76" s="4">
        <v>13572.5</v>
      </c>
    </row>
    <row r="77" spans="1:12" x14ac:dyDescent="0.25">
      <c r="A77">
        <v>80</v>
      </c>
      <c r="B77" t="s">
        <v>94</v>
      </c>
      <c r="C77" t="s">
        <v>15</v>
      </c>
      <c r="D77" s="4">
        <v>318</v>
      </c>
      <c r="E77" s="4">
        <v>1130</v>
      </c>
      <c r="F77" s="4">
        <v>660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</row>
    <row r="78" spans="1:12" x14ac:dyDescent="0.25">
      <c r="A78">
        <v>81</v>
      </c>
      <c r="B78" t="s">
        <v>91</v>
      </c>
      <c r="C78" t="s">
        <v>59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</row>
    <row r="79" spans="1:12" x14ac:dyDescent="0.25">
      <c r="A79">
        <v>82</v>
      </c>
      <c r="B79" t="s">
        <v>87</v>
      </c>
      <c r="C79" t="s">
        <v>59</v>
      </c>
      <c r="D79" s="4">
        <v>727.5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</row>
    <row r="80" spans="1:12" x14ac:dyDescent="0.25">
      <c r="A80">
        <v>83</v>
      </c>
      <c r="B80" t="s">
        <v>62</v>
      </c>
      <c r="C80" t="s">
        <v>15</v>
      </c>
      <c r="D80" s="4">
        <v>11851</v>
      </c>
      <c r="E80" s="4">
        <v>11122</v>
      </c>
      <c r="F80" s="4">
        <v>15265.25</v>
      </c>
      <c r="G80" s="4">
        <v>3108.75</v>
      </c>
      <c r="H80" s="4">
        <v>895</v>
      </c>
      <c r="I80" s="4">
        <v>4098.75</v>
      </c>
      <c r="J80" s="4">
        <v>1318.75</v>
      </c>
      <c r="K80" s="4">
        <v>3108.75</v>
      </c>
      <c r="L80" s="4">
        <v>12530</v>
      </c>
    </row>
    <row r="81" spans="1:12" x14ac:dyDescent="0.25">
      <c r="A81">
        <v>84</v>
      </c>
      <c r="B81" t="s">
        <v>101</v>
      </c>
      <c r="C81" t="s">
        <v>38</v>
      </c>
      <c r="D81" s="4">
        <v>0</v>
      </c>
      <c r="E81" s="4">
        <v>3040</v>
      </c>
      <c r="F81" s="4">
        <v>3000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</row>
    <row r="82" spans="1:12" x14ac:dyDescent="0.25">
      <c r="A82">
        <v>85</v>
      </c>
      <c r="B82" t="s">
        <v>88</v>
      </c>
      <c r="C82" t="s">
        <v>59</v>
      </c>
      <c r="D82" s="4">
        <v>10875</v>
      </c>
      <c r="E82" s="4">
        <v>45673.22</v>
      </c>
      <c r="F82" s="4">
        <v>20786</v>
      </c>
      <c r="G82" s="4"/>
      <c r="H82" s="4"/>
      <c r="I82" s="4"/>
      <c r="J82" s="4"/>
      <c r="K82" s="4"/>
      <c r="L82" s="4"/>
    </row>
    <row r="83" spans="1:12" x14ac:dyDescent="0.25">
      <c r="A83">
        <v>86</v>
      </c>
      <c r="B83" t="s">
        <v>104</v>
      </c>
      <c r="C83" t="s">
        <v>105</v>
      </c>
      <c r="D83" s="4">
        <v>6060</v>
      </c>
      <c r="E83" s="4">
        <v>7830.95</v>
      </c>
      <c r="F83" s="4">
        <v>12587.2</v>
      </c>
      <c r="G83" s="4">
        <v>1350</v>
      </c>
      <c r="H83" s="4">
        <v>1320</v>
      </c>
      <c r="I83" s="4">
        <v>300</v>
      </c>
      <c r="J83" s="4">
        <v>0</v>
      </c>
      <c r="K83" s="4">
        <v>0</v>
      </c>
      <c r="L83" s="4">
        <v>2970</v>
      </c>
    </row>
    <row r="84" spans="1:12" x14ac:dyDescent="0.25">
      <c r="A84">
        <v>87</v>
      </c>
      <c r="B84" t="s">
        <v>81</v>
      </c>
      <c r="C84" t="s">
        <v>20</v>
      </c>
      <c r="D84" s="4">
        <v>14395</v>
      </c>
      <c r="E84" s="4">
        <v>17848.629999999997</v>
      </c>
      <c r="F84" s="4">
        <v>19240</v>
      </c>
      <c r="G84" s="4">
        <v>2605</v>
      </c>
      <c r="H84" s="4">
        <v>390</v>
      </c>
      <c r="I84" s="4">
        <v>1415</v>
      </c>
      <c r="J84" s="4">
        <v>1500</v>
      </c>
      <c r="K84" s="4">
        <v>250</v>
      </c>
      <c r="L84" s="4">
        <v>6160</v>
      </c>
    </row>
    <row r="85" spans="1:12" x14ac:dyDescent="0.25">
      <c r="A85">
        <v>88</v>
      </c>
      <c r="B85" t="s">
        <v>92</v>
      </c>
      <c r="C85" t="s">
        <v>15</v>
      </c>
      <c r="D85" s="4">
        <v>35350</v>
      </c>
      <c r="E85" s="4">
        <v>46440</v>
      </c>
      <c r="F85" s="4">
        <v>43569.5</v>
      </c>
      <c r="G85" s="4">
        <v>6825</v>
      </c>
      <c r="H85" s="4">
        <v>1710</v>
      </c>
      <c r="I85" s="4">
        <v>5225</v>
      </c>
      <c r="J85" s="4">
        <v>4115</v>
      </c>
      <c r="K85" s="4">
        <v>6075</v>
      </c>
      <c r="L85" s="4">
        <v>23950</v>
      </c>
    </row>
    <row r="86" spans="1:12" x14ac:dyDescent="0.25">
      <c r="A86">
        <v>89</v>
      </c>
      <c r="B86" t="s">
        <v>83</v>
      </c>
      <c r="C86" t="s">
        <v>32</v>
      </c>
      <c r="D86" s="4">
        <v>4510</v>
      </c>
      <c r="E86" s="4">
        <v>660</v>
      </c>
      <c r="F86" s="4">
        <v>220</v>
      </c>
      <c r="G86" s="4">
        <v>110</v>
      </c>
      <c r="H86" s="4">
        <v>430</v>
      </c>
      <c r="I86" s="4">
        <v>0</v>
      </c>
      <c r="J86" s="4">
        <v>0</v>
      </c>
      <c r="K86" s="4">
        <v>0</v>
      </c>
      <c r="L86" s="4">
        <v>540</v>
      </c>
    </row>
    <row r="87" spans="1:12" x14ac:dyDescent="0.25">
      <c r="A87">
        <v>90</v>
      </c>
      <c r="B87" t="s">
        <v>90</v>
      </c>
      <c r="C87" t="s">
        <v>38</v>
      </c>
      <c r="D87" s="4">
        <v>0</v>
      </c>
      <c r="E87" s="4">
        <v>493.5</v>
      </c>
      <c r="F87" s="4">
        <v>4543.79</v>
      </c>
      <c r="G87" s="4">
        <v>742.5</v>
      </c>
      <c r="H87" s="4">
        <v>582.48</v>
      </c>
      <c r="I87" s="4">
        <v>659.99</v>
      </c>
      <c r="J87" s="4">
        <v>597.5</v>
      </c>
      <c r="K87" s="4">
        <v>855.01</v>
      </c>
      <c r="L87" s="4">
        <v>3437.4800000000005</v>
      </c>
    </row>
    <row r="88" spans="1:12" x14ac:dyDescent="0.25">
      <c r="A88">
        <v>92</v>
      </c>
      <c r="B88" t="s">
        <v>93</v>
      </c>
      <c r="C88" t="s">
        <v>15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</row>
    <row r="89" spans="1:12" x14ac:dyDescent="0.25">
      <c r="A89">
        <v>93</v>
      </c>
      <c r="B89" t="s">
        <v>100</v>
      </c>
      <c r="C89" t="s">
        <v>15</v>
      </c>
      <c r="D89" s="4">
        <v>700</v>
      </c>
      <c r="E89" s="4">
        <v>4368</v>
      </c>
      <c r="F89" s="4">
        <v>4980</v>
      </c>
      <c r="G89" s="4">
        <v>1190</v>
      </c>
      <c r="H89" s="4">
        <v>1695</v>
      </c>
      <c r="I89" s="4">
        <v>2015</v>
      </c>
      <c r="J89" s="4">
        <v>55</v>
      </c>
      <c r="K89" s="4">
        <v>490</v>
      </c>
      <c r="L89" s="4">
        <v>5445</v>
      </c>
    </row>
    <row r="90" spans="1:12" x14ac:dyDescent="0.25">
      <c r="A90">
        <v>94</v>
      </c>
      <c r="B90" t="s">
        <v>124</v>
      </c>
      <c r="C90" t="s">
        <v>38</v>
      </c>
      <c r="D90" s="4"/>
      <c r="E90" s="4">
        <v>12149.73</v>
      </c>
      <c r="F90" s="4">
        <v>20886.47</v>
      </c>
      <c r="G90" s="4">
        <v>3930</v>
      </c>
      <c r="H90" s="4">
        <v>4173</v>
      </c>
      <c r="I90" s="4">
        <v>3345</v>
      </c>
      <c r="J90" s="4">
        <v>1140</v>
      </c>
      <c r="K90" s="4">
        <v>1380</v>
      </c>
      <c r="L90" s="4">
        <v>13968</v>
      </c>
    </row>
    <row r="91" spans="1:12" x14ac:dyDescent="0.25">
      <c r="A91">
        <v>95</v>
      </c>
      <c r="B91" t="s">
        <v>98</v>
      </c>
      <c r="C91" t="s">
        <v>59</v>
      </c>
      <c r="D91" s="4">
        <v>9084</v>
      </c>
      <c r="E91" s="4">
        <v>10289.400000000001</v>
      </c>
      <c r="F91" s="4">
        <v>10439</v>
      </c>
      <c r="G91" s="4">
        <v>198</v>
      </c>
      <c r="H91" s="4">
        <v>297</v>
      </c>
      <c r="I91" s="4">
        <v>457</v>
      </c>
      <c r="J91" s="4">
        <v>0</v>
      </c>
      <c r="K91" s="4">
        <v>0</v>
      </c>
      <c r="L91" s="4">
        <v>952</v>
      </c>
    </row>
    <row r="92" spans="1:12" x14ac:dyDescent="0.25">
      <c r="A92">
        <v>96</v>
      </c>
      <c r="B92" t="s">
        <v>110</v>
      </c>
      <c r="C92" t="s">
        <v>32</v>
      </c>
      <c r="D92" s="4">
        <v>1920</v>
      </c>
      <c r="E92" s="4">
        <v>5551</v>
      </c>
      <c r="F92" s="4">
        <v>8220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</row>
    <row r="93" spans="1:12" x14ac:dyDescent="0.25">
      <c r="A93">
        <v>97</v>
      </c>
      <c r="B93" t="s">
        <v>96</v>
      </c>
      <c r="C93" t="s">
        <v>15</v>
      </c>
      <c r="D93" s="4">
        <v>24429</v>
      </c>
      <c r="E93" s="4">
        <v>21693.46</v>
      </c>
      <c r="F93" s="4">
        <v>22512.5</v>
      </c>
      <c r="G93" s="4">
        <v>1056.5</v>
      </c>
      <c r="H93" s="4">
        <v>2548</v>
      </c>
      <c r="I93" s="4">
        <v>1405</v>
      </c>
      <c r="J93" s="4">
        <v>937.5</v>
      </c>
      <c r="K93" s="4">
        <v>1145</v>
      </c>
      <c r="L93" s="4">
        <v>7092</v>
      </c>
    </row>
    <row r="94" spans="1:12" x14ac:dyDescent="0.25">
      <c r="A94">
        <v>98</v>
      </c>
      <c r="B94" t="s">
        <v>133</v>
      </c>
      <c r="C94" t="s">
        <v>59</v>
      </c>
      <c r="D94" s="4"/>
      <c r="E94" s="4">
        <v>0</v>
      </c>
      <c r="F94" s="4">
        <v>1790</v>
      </c>
      <c r="G94" s="4"/>
      <c r="H94" s="4"/>
      <c r="I94" s="4"/>
      <c r="J94" s="4"/>
      <c r="K94" s="4"/>
      <c r="L94" s="4"/>
    </row>
    <row r="95" spans="1:12" x14ac:dyDescent="0.25">
      <c r="A95">
        <v>99</v>
      </c>
      <c r="B95" t="s">
        <v>85</v>
      </c>
      <c r="C95" t="s">
        <v>15</v>
      </c>
      <c r="D95" s="4">
        <v>13082</v>
      </c>
      <c r="E95" s="4">
        <v>15239.13</v>
      </c>
      <c r="F95" s="4">
        <v>6590.25</v>
      </c>
      <c r="G95" s="4">
        <v>225</v>
      </c>
      <c r="H95" s="4">
        <v>0</v>
      </c>
      <c r="I95" s="4">
        <v>165</v>
      </c>
      <c r="J95" s="4">
        <v>1610</v>
      </c>
      <c r="K95" s="4">
        <v>790</v>
      </c>
      <c r="L95" s="4">
        <v>2790</v>
      </c>
    </row>
    <row r="96" spans="1:12" x14ac:dyDescent="0.25">
      <c r="A96">
        <v>100</v>
      </c>
      <c r="B96" t="s">
        <v>103</v>
      </c>
      <c r="C96" t="s">
        <v>15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</row>
    <row r="97" spans="1:12" x14ac:dyDescent="0.25">
      <c r="A97">
        <v>103</v>
      </c>
      <c r="B97" t="s">
        <v>156</v>
      </c>
      <c r="C97" t="s">
        <v>15</v>
      </c>
      <c r="D97" s="4"/>
      <c r="E97" s="4"/>
      <c r="F97" s="4">
        <v>0</v>
      </c>
      <c r="G97" s="4">
        <v>0</v>
      </c>
      <c r="H97" s="4">
        <v>140</v>
      </c>
      <c r="I97" s="4">
        <v>924</v>
      </c>
      <c r="J97" s="4">
        <v>140</v>
      </c>
      <c r="K97" s="4">
        <v>140</v>
      </c>
      <c r="L97" s="4">
        <v>1344</v>
      </c>
    </row>
    <row r="98" spans="1:12" x14ac:dyDescent="0.25">
      <c r="A98">
        <v>105</v>
      </c>
      <c r="B98" t="s">
        <v>146</v>
      </c>
      <c r="C98" t="s">
        <v>15</v>
      </c>
      <c r="D98" s="4"/>
      <c r="E98" s="4"/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</row>
    <row r="99" spans="1:12" x14ac:dyDescent="0.25">
      <c r="A99">
        <v>106</v>
      </c>
      <c r="B99" t="s">
        <v>113</v>
      </c>
      <c r="C99" t="s">
        <v>15</v>
      </c>
      <c r="D99" s="4">
        <v>270</v>
      </c>
      <c r="E99" s="4">
        <v>7615</v>
      </c>
      <c r="F99" s="4">
        <v>12005.5</v>
      </c>
      <c r="G99" s="4">
        <v>223.75</v>
      </c>
      <c r="H99" s="4">
        <v>223.75</v>
      </c>
      <c r="I99" s="4">
        <v>0</v>
      </c>
      <c r="J99" s="4">
        <v>0</v>
      </c>
      <c r="K99" s="4">
        <v>100</v>
      </c>
      <c r="L99" s="4">
        <v>547.5</v>
      </c>
    </row>
    <row r="100" spans="1:12" x14ac:dyDescent="0.25">
      <c r="A100">
        <v>108</v>
      </c>
      <c r="B100" t="s">
        <v>97</v>
      </c>
      <c r="C100" t="s">
        <v>15</v>
      </c>
      <c r="D100" s="4">
        <v>9540</v>
      </c>
      <c r="E100" s="4">
        <v>8672</v>
      </c>
      <c r="F100" s="4">
        <v>17252.5</v>
      </c>
      <c r="G100" s="4">
        <v>1118.75</v>
      </c>
      <c r="H100" s="4">
        <v>1218.75</v>
      </c>
      <c r="I100" s="4">
        <v>718.75</v>
      </c>
      <c r="J100" s="4">
        <v>1213.75</v>
      </c>
      <c r="K100" s="4">
        <v>223.75</v>
      </c>
      <c r="L100" s="4">
        <v>4493.75</v>
      </c>
    </row>
    <row r="101" spans="1:12" x14ac:dyDescent="0.25">
      <c r="A101">
        <v>109</v>
      </c>
      <c r="B101" t="s">
        <v>99</v>
      </c>
      <c r="C101" t="s">
        <v>20</v>
      </c>
      <c r="D101" s="4">
        <v>3083.19</v>
      </c>
      <c r="E101" s="4">
        <v>7566.8499999999995</v>
      </c>
      <c r="F101" s="4">
        <v>10623</v>
      </c>
      <c r="G101" s="4">
        <v>620</v>
      </c>
      <c r="H101" s="4">
        <v>580</v>
      </c>
      <c r="I101" s="4">
        <v>600</v>
      </c>
      <c r="J101" s="4">
        <v>1288</v>
      </c>
      <c r="K101" s="4">
        <v>740</v>
      </c>
      <c r="L101" s="4">
        <v>3828</v>
      </c>
    </row>
    <row r="102" spans="1:12" x14ac:dyDescent="0.25">
      <c r="A102">
        <v>110</v>
      </c>
      <c r="B102" t="s">
        <v>148</v>
      </c>
      <c r="C102" t="s">
        <v>38</v>
      </c>
      <c r="D102" s="4"/>
      <c r="E102" s="4"/>
      <c r="F102" s="4">
        <v>10610</v>
      </c>
      <c r="G102" s="4">
        <v>42.54</v>
      </c>
      <c r="H102" s="4">
        <v>0</v>
      </c>
      <c r="I102" s="4">
        <v>333.99</v>
      </c>
      <c r="J102" s="4">
        <v>97.5</v>
      </c>
      <c r="K102" s="4">
        <v>130</v>
      </c>
      <c r="L102" s="4">
        <v>604.03</v>
      </c>
    </row>
    <row r="103" spans="1:12" x14ac:dyDescent="0.25">
      <c r="A103">
        <v>111</v>
      </c>
      <c r="B103" t="s">
        <v>127</v>
      </c>
      <c r="C103" t="s">
        <v>38</v>
      </c>
      <c r="D103" s="4"/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</row>
    <row r="104" spans="1:12" x14ac:dyDescent="0.25">
      <c r="A104">
        <v>113</v>
      </c>
      <c r="B104" t="s">
        <v>109</v>
      </c>
      <c r="C104" t="s">
        <v>32</v>
      </c>
      <c r="D104" s="4">
        <v>1000</v>
      </c>
      <c r="E104" s="4">
        <v>44430.09</v>
      </c>
      <c r="F104" s="4">
        <v>24209.649999999998</v>
      </c>
      <c r="G104" s="4">
        <v>678</v>
      </c>
      <c r="H104" s="4">
        <v>1182</v>
      </c>
      <c r="I104" s="4">
        <v>1856.98</v>
      </c>
      <c r="J104" s="4">
        <v>1297.2</v>
      </c>
      <c r="K104" s="4">
        <v>180</v>
      </c>
      <c r="L104" s="4">
        <v>5194.18</v>
      </c>
    </row>
    <row r="105" spans="1:12" x14ac:dyDescent="0.25">
      <c r="A105">
        <v>114</v>
      </c>
      <c r="B105" t="s">
        <v>115</v>
      </c>
      <c r="C105" t="s">
        <v>15</v>
      </c>
      <c r="D105" s="4">
        <v>0</v>
      </c>
      <c r="E105" s="4">
        <v>45</v>
      </c>
      <c r="F105" s="4">
        <v>3245</v>
      </c>
      <c r="G105" s="4">
        <v>720</v>
      </c>
      <c r="H105" s="4">
        <v>840</v>
      </c>
      <c r="I105" s="4">
        <v>570</v>
      </c>
      <c r="J105" s="4">
        <v>180</v>
      </c>
      <c r="K105" s="4">
        <v>90</v>
      </c>
      <c r="L105" s="4">
        <v>2400</v>
      </c>
    </row>
    <row r="106" spans="1:12" x14ac:dyDescent="0.25">
      <c r="A106">
        <v>116</v>
      </c>
      <c r="B106" t="s">
        <v>129</v>
      </c>
      <c r="C106" t="s">
        <v>15</v>
      </c>
      <c r="D106" s="4"/>
      <c r="E106" s="4">
        <v>4290</v>
      </c>
      <c r="F106" s="4">
        <v>10720</v>
      </c>
      <c r="G106" s="4">
        <v>2100</v>
      </c>
      <c r="H106" s="4">
        <v>270</v>
      </c>
      <c r="I106" s="4">
        <v>0</v>
      </c>
      <c r="J106" s="4">
        <v>0</v>
      </c>
      <c r="K106" s="4">
        <v>270</v>
      </c>
      <c r="L106" s="4">
        <v>2640</v>
      </c>
    </row>
    <row r="107" spans="1:12" x14ac:dyDescent="0.25">
      <c r="A107">
        <v>117</v>
      </c>
      <c r="B107" t="s">
        <v>89</v>
      </c>
      <c r="C107" t="s">
        <v>15</v>
      </c>
      <c r="D107" s="4">
        <v>1988.07</v>
      </c>
      <c r="E107" s="4">
        <v>2894.5</v>
      </c>
      <c r="F107" s="4">
        <v>3150</v>
      </c>
      <c r="G107" s="4">
        <v>150</v>
      </c>
      <c r="H107" s="4">
        <v>515</v>
      </c>
      <c r="I107" s="4">
        <v>425</v>
      </c>
      <c r="J107" s="4">
        <v>527.05999999999995</v>
      </c>
      <c r="K107" s="4">
        <v>290</v>
      </c>
      <c r="L107" s="4">
        <v>1907.06</v>
      </c>
    </row>
    <row r="108" spans="1:12" x14ac:dyDescent="0.25">
      <c r="A108">
        <v>118</v>
      </c>
      <c r="B108" t="s">
        <v>102</v>
      </c>
      <c r="C108" t="s">
        <v>15</v>
      </c>
      <c r="D108" s="4">
        <v>315</v>
      </c>
      <c r="E108" s="4">
        <v>4774.08</v>
      </c>
      <c r="F108" s="4">
        <v>3317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</row>
    <row r="109" spans="1:12" x14ac:dyDescent="0.25">
      <c r="A109">
        <v>119</v>
      </c>
      <c r="B109" t="s">
        <v>131</v>
      </c>
      <c r="C109" t="s">
        <v>15</v>
      </c>
      <c r="D109" s="4"/>
      <c r="E109" s="4">
        <v>12160</v>
      </c>
      <c r="F109" s="4">
        <v>14247.5</v>
      </c>
      <c r="G109" s="4">
        <v>1745</v>
      </c>
      <c r="H109" s="4">
        <v>848.5</v>
      </c>
      <c r="I109" s="4">
        <v>1815</v>
      </c>
      <c r="J109" s="4">
        <v>790</v>
      </c>
      <c r="K109" s="4">
        <v>5500</v>
      </c>
      <c r="L109" s="4">
        <v>10698.5</v>
      </c>
    </row>
    <row r="110" spans="1:12" x14ac:dyDescent="0.25">
      <c r="A110">
        <v>121</v>
      </c>
      <c r="B110" t="s">
        <v>116</v>
      </c>
      <c r="C110" t="s">
        <v>15</v>
      </c>
      <c r="D110" s="4">
        <v>0</v>
      </c>
      <c r="E110" s="4">
        <v>2335</v>
      </c>
      <c r="F110" s="4">
        <v>10801.35</v>
      </c>
      <c r="G110" s="4">
        <v>1325</v>
      </c>
      <c r="H110" s="4">
        <v>2450</v>
      </c>
      <c r="I110" s="4">
        <v>1550</v>
      </c>
      <c r="J110" s="4">
        <v>100</v>
      </c>
      <c r="K110" s="4">
        <v>0</v>
      </c>
      <c r="L110" s="4">
        <v>5425</v>
      </c>
    </row>
    <row r="111" spans="1:12" x14ac:dyDescent="0.25">
      <c r="A111">
        <v>123</v>
      </c>
      <c r="B111" t="s">
        <v>125</v>
      </c>
      <c r="C111" t="s">
        <v>15</v>
      </c>
      <c r="D111" s="4"/>
      <c r="E111" s="4">
        <v>0</v>
      </c>
      <c r="F111" s="4">
        <v>1822.83</v>
      </c>
      <c r="G111" s="4">
        <v>1015</v>
      </c>
      <c r="H111" s="4">
        <v>1190</v>
      </c>
      <c r="I111" s="4">
        <v>150</v>
      </c>
      <c r="J111" s="4">
        <v>25</v>
      </c>
      <c r="K111" s="4">
        <v>0</v>
      </c>
      <c r="L111" s="4">
        <v>2380</v>
      </c>
    </row>
    <row r="112" spans="1:12" x14ac:dyDescent="0.25">
      <c r="A112">
        <v>124</v>
      </c>
      <c r="B112" t="s">
        <v>121</v>
      </c>
      <c r="C112" t="s">
        <v>38</v>
      </c>
      <c r="D112" s="4"/>
      <c r="E112" s="4">
        <v>23148.5</v>
      </c>
      <c r="F112" s="4">
        <v>31184.95</v>
      </c>
      <c r="G112" s="4">
        <v>775</v>
      </c>
      <c r="H112" s="4">
        <v>350</v>
      </c>
      <c r="I112" s="4">
        <v>650</v>
      </c>
      <c r="J112" s="4">
        <v>3589.17</v>
      </c>
      <c r="K112" s="4">
        <v>250</v>
      </c>
      <c r="L112" s="4">
        <v>5614.17</v>
      </c>
    </row>
    <row r="113" spans="1:12" x14ac:dyDescent="0.25">
      <c r="A113">
        <v>125</v>
      </c>
      <c r="B113" t="s">
        <v>137</v>
      </c>
      <c r="C113" t="s">
        <v>15</v>
      </c>
      <c r="D113" s="4"/>
      <c r="E113" s="4">
        <v>4435</v>
      </c>
      <c r="F113" s="4">
        <v>10265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</row>
    <row r="114" spans="1:12" x14ac:dyDescent="0.25">
      <c r="A114">
        <v>126</v>
      </c>
      <c r="B114" t="s">
        <v>106</v>
      </c>
      <c r="C114" t="s">
        <v>15</v>
      </c>
      <c r="D114" s="4">
        <v>374</v>
      </c>
      <c r="E114" s="4">
        <v>9979.5</v>
      </c>
      <c r="F114" s="4">
        <v>10670.81</v>
      </c>
      <c r="G114" s="4">
        <v>95</v>
      </c>
      <c r="H114" s="4">
        <v>475</v>
      </c>
      <c r="I114" s="4">
        <v>294</v>
      </c>
      <c r="J114" s="4">
        <v>760</v>
      </c>
      <c r="K114" s="4">
        <v>145</v>
      </c>
      <c r="L114" s="4">
        <v>1769</v>
      </c>
    </row>
    <row r="115" spans="1:12" x14ac:dyDescent="0.25">
      <c r="A115">
        <v>127</v>
      </c>
      <c r="B115" t="s">
        <v>128</v>
      </c>
      <c r="C115" t="s">
        <v>15</v>
      </c>
      <c r="D115" s="4"/>
      <c r="E115" s="4">
        <v>18920</v>
      </c>
      <c r="F115" s="4">
        <v>15940</v>
      </c>
      <c r="G115" s="4">
        <v>1400</v>
      </c>
      <c r="H115" s="4">
        <v>400</v>
      </c>
      <c r="I115" s="4">
        <v>1200</v>
      </c>
      <c r="J115" s="4">
        <v>1880</v>
      </c>
      <c r="K115" s="4">
        <v>100</v>
      </c>
      <c r="L115" s="4">
        <v>4980</v>
      </c>
    </row>
    <row r="116" spans="1:12" x14ac:dyDescent="0.25">
      <c r="A116">
        <v>128</v>
      </c>
      <c r="B116" t="s">
        <v>111</v>
      </c>
      <c r="C116" t="s">
        <v>15</v>
      </c>
      <c r="D116" s="4">
        <v>0</v>
      </c>
      <c r="E116" s="4">
        <v>0</v>
      </c>
      <c r="F116" s="4">
        <v>25</v>
      </c>
      <c r="G116" s="4">
        <v>0</v>
      </c>
      <c r="H116" s="4">
        <v>0</v>
      </c>
      <c r="I116" s="4">
        <v>0</v>
      </c>
      <c r="J116" s="4">
        <v>0</v>
      </c>
      <c r="K116" s="4">
        <v>150</v>
      </c>
      <c r="L116" s="4">
        <v>150</v>
      </c>
    </row>
    <row r="117" spans="1:12" x14ac:dyDescent="0.25">
      <c r="A117">
        <v>129</v>
      </c>
      <c r="B117" t="s">
        <v>117</v>
      </c>
      <c r="C117" t="s">
        <v>32</v>
      </c>
      <c r="D117" s="4">
        <v>25</v>
      </c>
      <c r="E117" s="4">
        <v>7369.07</v>
      </c>
      <c r="F117" s="4">
        <v>10157.1</v>
      </c>
      <c r="G117" s="4">
        <v>354</v>
      </c>
      <c r="H117" s="4">
        <v>706</v>
      </c>
      <c r="I117" s="4">
        <v>20</v>
      </c>
      <c r="J117" s="4">
        <v>149</v>
      </c>
      <c r="K117" s="4">
        <v>0</v>
      </c>
      <c r="L117" s="4">
        <v>1229</v>
      </c>
    </row>
    <row r="118" spans="1:12" x14ac:dyDescent="0.25">
      <c r="A118">
        <v>131</v>
      </c>
      <c r="B118" t="s">
        <v>108</v>
      </c>
      <c r="C118" t="s">
        <v>15</v>
      </c>
      <c r="D118" s="4">
        <v>0</v>
      </c>
      <c r="E118" s="4">
        <v>2114</v>
      </c>
      <c r="F118" s="4">
        <v>465</v>
      </c>
      <c r="G118" s="4">
        <v>0</v>
      </c>
      <c r="H118" s="4">
        <v>0</v>
      </c>
      <c r="I118" s="4">
        <v>70</v>
      </c>
      <c r="J118" s="4">
        <v>0</v>
      </c>
      <c r="K118" s="4">
        <v>0</v>
      </c>
      <c r="L118" s="4">
        <v>70</v>
      </c>
    </row>
    <row r="119" spans="1:12" x14ac:dyDescent="0.25">
      <c r="A119">
        <v>132</v>
      </c>
      <c r="B119" t="s">
        <v>122</v>
      </c>
      <c r="C119" t="s">
        <v>38</v>
      </c>
      <c r="D119" s="4"/>
      <c r="E119" s="4">
        <v>52972</v>
      </c>
      <c r="F119" s="4">
        <v>53000</v>
      </c>
      <c r="G119" s="4">
        <v>3096</v>
      </c>
      <c r="H119" s="4">
        <v>1826.5</v>
      </c>
      <c r="I119" s="4">
        <v>4816</v>
      </c>
      <c r="J119" s="4">
        <v>3001</v>
      </c>
      <c r="K119" s="4">
        <v>6171.5</v>
      </c>
      <c r="L119" s="4">
        <v>18911</v>
      </c>
    </row>
    <row r="120" spans="1:12" x14ac:dyDescent="0.25">
      <c r="A120">
        <v>133</v>
      </c>
      <c r="B120" t="s">
        <v>135</v>
      </c>
      <c r="C120" t="s">
        <v>32</v>
      </c>
      <c r="D120" s="4"/>
      <c r="E120" s="4">
        <v>20332.43</v>
      </c>
      <c r="F120" s="4">
        <v>79635.5</v>
      </c>
      <c r="G120" s="4">
        <v>3708.5</v>
      </c>
      <c r="H120" s="4">
        <v>5093</v>
      </c>
      <c r="I120" s="4">
        <v>11526</v>
      </c>
      <c r="J120" s="4">
        <v>4415</v>
      </c>
      <c r="K120" s="4">
        <v>4681</v>
      </c>
      <c r="L120" s="4">
        <v>29423.5</v>
      </c>
    </row>
    <row r="121" spans="1:12" x14ac:dyDescent="0.25">
      <c r="A121">
        <v>134</v>
      </c>
      <c r="B121" t="s">
        <v>114</v>
      </c>
      <c r="C121" t="s">
        <v>32</v>
      </c>
      <c r="D121" s="4">
        <v>0</v>
      </c>
      <c r="E121" s="4">
        <v>9755</v>
      </c>
      <c r="F121" s="4">
        <v>9560</v>
      </c>
      <c r="G121" s="4">
        <v>1200</v>
      </c>
      <c r="H121" s="4">
        <v>1320</v>
      </c>
      <c r="I121" s="4">
        <v>2760</v>
      </c>
      <c r="J121" s="4">
        <v>2520</v>
      </c>
      <c r="K121" s="4">
        <v>360</v>
      </c>
      <c r="L121" s="4">
        <v>8160</v>
      </c>
    </row>
    <row r="122" spans="1:12" x14ac:dyDescent="0.25">
      <c r="A122">
        <v>135</v>
      </c>
      <c r="B122" t="s">
        <v>107</v>
      </c>
      <c r="C122" t="s">
        <v>15</v>
      </c>
      <c r="D122" s="4">
        <v>675</v>
      </c>
      <c r="E122" s="4">
        <v>4159.99</v>
      </c>
      <c r="F122" s="4">
        <v>5048</v>
      </c>
      <c r="G122" s="4">
        <v>455.01</v>
      </c>
      <c r="H122" s="4">
        <v>270</v>
      </c>
      <c r="I122" s="4">
        <v>640</v>
      </c>
      <c r="J122" s="4">
        <v>90</v>
      </c>
      <c r="K122" s="4">
        <v>290</v>
      </c>
      <c r="L122" s="4">
        <v>1745.01</v>
      </c>
    </row>
    <row r="123" spans="1:12" x14ac:dyDescent="0.25">
      <c r="A123">
        <v>136</v>
      </c>
      <c r="B123" t="s">
        <v>134</v>
      </c>
      <c r="C123" t="s">
        <v>32</v>
      </c>
      <c r="D123" s="4"/>
      <c r="E123" s="4">
        <v>5875</v>
      </c>
      <c r="F123" s="4">
        <v>9000</v>
      </c>
      <c r="G123" s="4">
        <v>1705</v>
      </c>
      <c r="H123" s="4">
        <v>1190</v>
      </c>
      <c r="I123" s="4">
        <v>630</v>
      </c>
      <c r="J123" s="4">
        <v>110</v>
      </c>
      <c r="K123" s="4">
        <v>330</v>
      </c>
      <c r="L123" s="4">
        <v>3965</v>
      </c>
    </row>
    <row r="124" spans="1:12" x14ac:dyDescent="0.25">
      <c r="A124">
        <v>137</v>
      </c>
      <c r="B124" t="s">
        <v>120</v>
      </c>
      <c r="C124" t="s">
        <v>32</v>
      </c>
      <c r="D124" s="4"/>
      <c r="E124" s="4">
        <v>540</v>
      </c>
      <c r="F124" s="4">
        <v>1040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</row>
    <row r="125" spans="1:12" x14ac:dyDescent="0.25">
      <c r="A125">
        <v>138</v>
      </c>
      <c r="B125" t="s">
        <v>159</v>
      </c>
      <c r="C125" t="s">
        <v>105</v>
      </c>
      <c r="D125" s="4"/>
      <c r="E125" s="4"/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</row>
    <row r="126" spans="1:12" x14ac:dyDescent="0.25">
      <c r="A126">
        <v>139</v>
      </c>
      <c r="B126" t="s">
        <v>139</v>
      </c>
      <c r="C126" t="s">
        <v>38</v>
      </c>
      <c r="D126" s="4"/>
      <c r="E126" s="4">
        <v>450</v>
      </c>
      <c r="F126" s="4">
        <v>1814</v>
      </c>
      <c r="G126" s="4">
        <v>0</v>
      </c>
      <c r="H126" s="4">
        <v>0</v>
      </c>
      <c r="I126" s="4">
        <v>35.6</v>
      </c>
      <c r="J126" s="4">
        <v>28.04</v>
      </c>
      <c r="K126" s="4">
        <v>252.36</v>
      </c>
      <c r="L126" s="4">
        <v>316</v>
      </c>
    </row>
    <row r="127" spans="1:12" x14ac:dyDescent="0.25">
      <c r="A127">
        <v>140</v>
      </c>
      <c r="B127" t="s">
        <v>130</v>
      </c>
      <c r="C127" t="s">
        <v>38</v>
      </c>
      <c r="D127" s="4"/>
      <c r="E127" s="4">
        <v>8536.25</v>
      </c>
      <c r="F127" s="4">
        <v>10419.529999999999</v>
      </c>
      <c r="G127" s="4">
        <v>225</v>
      </c>
      <c r="H127" s="4">
        <v>1796.25</v>
      </c>
      <c r="I127" s="4">
        <v>1550.81</v>
      </c>
      <c r="J127" s="4">
        <v>1275.33</v>
      </c>
      <c r="K127" s="4">
        <v>650</v>
      </c>
      <c r="L127" s="4">
        <v>5497.3899999999994</v>
      </c>
    </row>
    <row r="128" spans="1:12" x14ac:dyDescent="0.25">
      <c r="A128">
        <v>141</v>
      </c>
      <c r="B128" t="s">
        <v>145</v>
      </c>
      <c r="C128" t="s">
        <v>32</v>
      </c>
      <c r="D128" s="4"/>
      <c r="E128" s="4">
        <v>0</v>
      </c>
      <c r="F128" s="4">
        <v>6480</v>
      </c>
      <c r="G128" s="4">
        <v>350</v>
      </c>
      <c r="H128" s="4">
        <v>230</v>
      </c>
      <c r="I128" s="4">
        <v>600</v>
      </c>
      <c r="J128" s="4">
        <v>0</v>
      </c>
      <c r="K128" s="4">
        <v>120</v>
      </c>
      <c r="L128" s="4">
        <v>1300</v>
      </c>
    </row>
    <row r="129" spans="1:12" x14ac:dyDescent="0.25">
      <c r="A129">
        <v>143</v>
      </c>
      <c r="B129" t="s">
        <v>132</v>
      </c>
      <c r="C129" t="s">
        <v>32</v>
      </c>
      <c r="D129" s="4"/>
      <c r="E129" s="4">
        <v>600</v>
      </c>
      <c r="F129" s="4">
        <v>2580</v>
      </c>
      <c r="G129" s="4">
        <v>120</v>
      </c>
      <c r="H129" s="4">
        <v>60</v>
      </c>
      <c r="I129" s="4">
        <v>0</v>
      </c>
      <c r="J129" s="4">
        <v>60</v>
      </c>
      <c r="K129" s="4">
        <v>180</v>
      </c>
      <c r="L129" s="4">
        <v>420</v>
      </c>
    </row>
    <row r="130" spans="1:12" x14ac:dyDescent="0.25">
      <c r="A130">
        <v>144</v>
      </c>
      <c r="B130" t="s">
        <v>142</v>
      </c>
      <c r="C130" t="s">
        <v>32</v>
      </c>
      <c r="D130" s="4"/>
      <c r="E130" s="4">
        <v>0</v>
      </c>
      <c r="F130" s="4">
        <v>12475</v>
      </c>
      <c r="G130" s="4">
        <v>2450</v>
      </c>
      <c r="H130" s="4">
        <v>3090</v>
      </c>
      <c r="I130" s="4">
        <v>4575</v>
      </c>
      <c r="J130" s="4">
        <v>2075</v>
      </c>
      <c r="K130" s="4">
        <v>945</v>
      </c>
      <c r="L130" s="4">
        <v>13135</v>
      </c>
    </row>
    <row r="131" spans="1:12" x14ac:dyDescent="0.25">
      <c r="A131">
        <v>146</v>
      </c>
      <c r="B131" t="s">
        <v>119</v>
      </c>
      <c r="C131" t="s">
        <v>15</v>
      </c>
      <c r="D131" s="4">
        <v>20</v>
      </c>
      <c r="E131" s="4">
        <v>760</v>
      </c>
      <c r="F131" s="4">
        <v>390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</row>
    <row r="132" spans="1:12" x14ac:dyDescent="0.25">
      <c r="A132">
        <v>147</v>
      </c>
      <c r="B132" t="s">
        <v>136</v>
      </c>
      <c r="C132" t="s">
        <v>105</v>
      </c>
      <c r="D132" s="4"/>
      <c r="E132" s="4">
        <v>125</v>
      </c>
      <c r="F132" s="4">
        <v>11900</v>
      </c>
      <c r="G132" s="4">
        <v>950</v>
      </c>
      <c r="H132" s="4">
        <v>950</v>
      </c>
      <c r="I132" s="4">
        <v>1445</v>
      </c>
      <c r="J132" s="4">
        <v>1795</v>
      </c>
      <c r="K132" s="4">
        <v>1500</v>
      </c>
      <c r="L132" s="4">
        <v>6640</v>
      </c>
    </row>
    <row r="133" spans="1:12" x14ac:dyDescent="0.25">
      <c r="A133">
        <v>149</v>
      </c>
      <c r="B133" t="s">
        <v>149</v>
      </c>
      <c r="C133" t="s">
        <v>32</v>
      </c>
      <c r="D133" s="4"/>
      <c r="E133" s="4"/>
      <c r="F133" s="4">
        <v>2298.65</v>
      </c>
      <c r="G133" s="4">
        <v>1117</v>
      </c>
      <c r="H133" s="4">
        <v>1655.5</v>
      </c>
      <c r="I133" s="4">
        <v>2164</v>
      </c>
      <c r="J133" s="4">
        <v>338</v>
      </c>
      <c r="K133" s="4">
        <v>0</v>
      </c>
      <c r="L133" s="4">
        <v>5274.5</v>
      </c>
    </row>
    <row r="134" spans="1:12" x14ac:dyDescent="0.25">
      <c r="A134">
        <v>150</v>
      </c>
      <c r="B134" t="s">
        <v>153</v>
      </c>
      <c r="C134" t="s">
        <v>15</v>
      </c>
      <c r="D134" s="4"/>
      <c r="E134" s="4"/>
      <c r="F134" s="4">
        <v>3570</v>
      </c>
      <c r="G134" s="4">
        <v>390</v>
      </c>
      <c r="H134" s="4">
        <v>100</v>
      </c>
      <c r="I134" s="4">
        <v>300</v>
      </c>
      <c r="J134" s="4">
        <v>500</v>
      </c>
      <c r="K134" s="4">
        <v>560</v>
      </c>
      <c r="L134" s="4">
        <v>1850</v>
      </c>
    </row>
    <row r="135" spans="1:12" x14ac:dyDescent="0.25">
      <c r="A135">
        <v>155</v>
      </c>
      <c r="B135" t="s">
        <v>143</v>
      </c>
      <c r="C135" t="s">
        <v>15</v>
      </c>
      <c r="D135" s="4"/>
      <c r="E135" s="4">
        <v>449</v>
      </c>
      <c r="F135" s="4">
        <v>24286.5</v>
      </c>
      <c r="G135" s="4">
        <v>198</v>
      </c>
      <c r="H135" s="4">
        <v>1961.85</v>
      </c>
      <c r="I135" s="4">
        <v>1416</v>
      </c>
      <c r="J135" s="4">
        <v>1944</v>
      </c>
      <c r="K135" s="4">
        <v>1105</v>
      </c>
      <c r="L135" s="4">
        <v>6624.85</v>
      </c>
    </row>
    <row r="136" spans="1:12" x14ac:dyDescent="0.25">
      <c r="A136">
        <v>159</v>
      </c>
      <c r="B136" t="s">
        <v>152</v>
      </c>
      <c r="C136" t="s">
        <v>59</v>
      </c>
      <c r="D136" s="4"/>
      <c r="E136" s="4"/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</row>
    <row r="137" spans="1:12" x14ac:dyDescent="0.25">
      <c r="A137">
        <v>160</v>
      </c>
      <c r="B137" t="s">
        <v>158</v>
      </c>
      <c r="C137" t="s">
        <v>38</v>
      </c>
      <c r="D137" s="4"/>
      <c r="E137" s="4"/>
      <c r="F137" s="4">
        <v>930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</row>
    <row r="138" spans="1:12" x14ac:dyDescent="0.25">
      <c r="A138">
        <v>163</v>
      </c>
      <c r="B138" t="s">
        <v>155</v>
      </c>
      <c r="C138" t="s">
        <v>38</v>
      </c>
      <c r="D138" s="4"/>
      <c r="E138" s="4"/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</row>
    <row r="139" spans="1:12" x14ac:dyDescent="0.25">
      <c r="A139">
        <v>164</v>
      </c>
      <c r="B139" t="s">
        <v>150</v>
      </c>
      <c r="C139" t="s">
        <v>38</v>
      </c>
      <c r="D139" s="4"/>
      <c r="E139" s="4"/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</row>
    <row r="140" spans="1:12" x14ac:dyDescent="0.25">
      <c r="A140">
        <v>165</v>
      </c>
      <c r="B140" t="s">
        <v>154</v>
      </c>
      <c r="C140" t="s">
        <v>38</v>
      </c>
      <c r="D140" s="4"/>
      <c r="E140" s="4"/>
      <c r="F140" s="4">
        <v>22876.3</v>
      </c>
      <c r="G140" s="4">
        <v>1379.6</v>
      </c>
      <c r="H140" s="4">
        <v>180</v>
      </c>
      <c r="I140" s="4">
        <v>2283.6</v>
      </c>
      <c r="J140" s="4">
        <v>2255.4</v>
      </c>
      <c r="K140" s="4">
        <v>2195.1</v>
      </c>
      <c r="L140" s="4">
        <v>8293.7000000000007</v>
      </c>
    </row>
    <row r="141" spans="1:12" x14ac:dyDescent="0.25">
      <c r="A141">
        <v>168</v>
      </c>
      <c r="B141" t="s">
        <v>147</v>
      </c>
      <c r="C141" t="s">
        <v>15</v>
      </c>
      <c r="D141" s="4"/>
      <c r="E141" s="4"/>
      <c r="F141" s="4">
        <v>53677.27</v>
      </c>
      <c r="G141" s="4">
        <v>4679.91</v>
      </c>
      <c r="H141" s="4">
        <v>10686.02</v>
      </c>
      <c r="I141" s="4">
        <v>2900.29</v>
      </c>
      <c r="J141" s="4">
        <v>1703.96</v>
      </c>
      <c r="K141" s="4">
        <v>1878.74</v>
      </c>
      <c r="L141" s="4">
        <v>21848.920000000002</v>
      </c>
    </row>
    <row r="142" spans="1:12" x14ac:dyDescent="0.25">
      <c r="A142">
        <v>169</v>
      </c>
      <c r="B142" t="s">
        <v>157</v>
      </c>
      <c r="C142" t="s">
        <v>38</v>
      </c>
      <c r="D142" s="4"/>
      <c r="E142" s="4"/>
      <c r="F142" s="4">
        <v>3381.65</v>
      </c>
      <c r="G142" s="4">
        <v>249</v>
      </c>
      <c r="H142" s="4">
        <v>348</v>
      </c>
      <c r="I142" s="4">
        <v>930</v>
      </c>
      <c r="J142" s="4">
        <v>633</v>
      </c>
      <c r="K142" s="4">
        <v>657</v>
      </c>
      <c r="L142" s="4">
        <v>2817</v>
      </c>
    </row>
    <row r="143" spans="1:12" x14ac:dyDescent="0.25">
      <c r="A143">
        <v>170</v>
      </c>
      <c r="B143" t="s">
        <v>191</v>
      </c>
      <c r="C143" t="s">
        <v>38</v>
      </c>
      <c r="D143" s="4"/>
      <c r="E143" s="4"/>
      <c r="F143" s="4"/>
      <c r="G143" s="4"/>
      <c r="H143" s="4"/>
      <c r="I143" s="4">
        <v>0</v>
      </c>
      <c r="J143" s="4">
        <v>0</v>
      </c>
      <c r="K143" s="4">
        <v>0</v>
      </c>
      <c r="L143" s="4">
        <v>0</v>
      </c>
    </row>
    <row r="144" spans="1:12" x14ac:dyDescent="0.25">
      <c r="A144">
        <v>174</v>
      </c>
      <c r="B144" t="s">
        <v>190</v>
      </c>
      <c r="C144" t="s">
        <v>15</v>
      </c>
      <c r="D144" s="4"/>
      <c r="E144" s="4"/>
      <c r="F144" s="4"/>
      <c r="G144" s="4"/>
      <c r="H144" s="4">
        <v>0</v>
      </c>
      <c r="I144" s="4">
        <v>400</v>
      </c>
      <c r="J144" s="4">
        <v>110</v>
      </c>
      <c r="K144" s="4">
        <v>30</v>
      </c>
      <c r="L144" s="4">
        <v>540</v>
      </c>
    </row>
    <row r="145" spans="1:12" x14ac:dyDescent="0.25">
      <c r="A145">
        <v>901</v>
      </c>
      <c r="B145" t="s">
        <v>141</v>
      </c>
      <c r="C145" t="s">
        <v>36</v>
      </c>
      <c r="D145" s="4"/>
      <c r="E145" s="4">
        <v>2480</v>
      </c>
      <c r="F145" s="4">
        <v>5643.78</v>
      </c>
      <c r="G145" s="4">
        <v>530</v>
      </c>
      <c r="H145" s="4">
        <v>560.89</v>
      </c>
      <c r="I145" s="4">
        <v>1956.03</v>
      </c>
      <c r="J145" s="4">
        <v>600</v>
      </c>
      <c r="K145" s="4">
        <v>0</v>
      </c>
      <c r="L145" s="4">
        <v>3646.92</v>
      </c>
    </row>
    <row r="146" spans="1:12" x14ac:dyDescent="0.25">
      <c r="A146">
        <v>902</v>
      </c>
      <c r="B146" t="s">
        <v>140</v>
      </c>
      <c r="C146" t="s">
        <v>36</v>
      </c>
      <c r="D146" s="4"/>
      <c r="E146" s="4">
        <v>615</v>
      </c>
      <c r="F146" s="4">
        <v>325</v>
      </c>
      <c r="G146" s="4">
        <v>175</v>
      </c>
      <c r="H146" s="4">
        <v>725</v>
      </c>
      <c r="I146" s="4">
        <v>0</v>
      </c>
      <c r="J146" s="4">
        <v>0</v>
      </c>
      <c r="K146" s="4">
        <v>0</v>
      </c>
      <c r="L146" s="4">
        <v>900</v>
      </c>
    </row>
    <row r="147" spans="1:12" x14ac:dyDescent="0.25">
      <c r="A147" t="s">
        <v>173</v>
      </c>
      <c r="D147" s="4">
        <v>1019825.7899999998</v>
      </c>
      <c r="E147" s="4">
        <v>1375655.53</v>
      </c>
      <c r="F147" s="4">
        <v>1541318.23</v>
      </c>
      <c r="G147" s="4">
        <v>136314.04999999999</v>
      </c>
      <c r="H147" s="4">
        <v>127098.03000000001</v>
      </c>
      <c r="I147" s="4">
        <v>144156.47</v>
      </c>
      <c r="J147" s="4">
        <v>101289.65999999999</v>
      </c>
      <c r="K147" s="4">
        <v>84700.19</v>
      </c>
      <c r="L147" s="4">
        <v>593558.4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256D-CA28-4E42-AF89-4142B05D7D4B}">
  <sheetPr>
    <tabColor theme="9"/>
  </sheetPr>
  <dimension ref="A1:P144"/>
  <sheetViews>
    <sheetView topLeftCell="A121" zoomScaleNormal="100" workbookViewId="0">
      <selection activeCell="M16" sqref="M16"/>
    </sheetView>
  </sheetViews>
  <sheetFormatPr defaultRowHeight="15" x14ac:dyDescent="0.25"/>
  <cols>
    <col min="1" max="1" width="13" customWidth="1"/>
    <col min="2" max="2" width="24" bestFit="1" customWidth="1"/>
    <col min="3" max="3" width="18.5703125" bestFit="1" customWidth="1"/>
    <col min="4" max="4" width="11.140625" bestFit="1" customWidth="1"/>
    <col min="5" max="5" width="17" style="17" bestFit="1" customWidth="1"/>
    <col min="6" max="6" width="8.7109375" style="17" bestFit="1" customWidth="1"/>
    <col min="7" max="7" width="7.85546875" style="17" bestFit="1" customWidth="1"/>
    <col min="8" max="8" width="9.28515625" style="17" bestFit="1" customWidth="1"/>
    <col min="9" max="9" width="7" style="17" bestFit="1" customWidth="1"/>
    <col min="10" max="10" width="12.5703125" style="17" bestFit="1" customWidth="1"/>
    <col min="11" max="11" width="10.42578125" style="17" bestFit="1" customWidth="1"/>
    <col min="12" max="12" width="10.42578125" style="1" bestFit="1" customWidth="1"/>
    <col min="13" max="13" width="11.5703125" bestFit="1" customWidth="1"/>
    <col min="14" max="14" width="13.28515625" bestFit="1" customWidth="1"/>
    <col min="15" max="26" width="10.42578125" bestFit="1" customWidth="1"/>
    <col min="27" max="28" width="6" bestFit="1" customWidth="1"/>
    <col min="29" max="29" width="8.7109375" bestFit="1" customWidth="1"/>
    <col min="30" max="33" width="6.7109375" bestFit="1" customWidth="1"/>
    <col min="34" max="34" width="9.42578125" bestFit="1" customWidth="1"/>
    <col min="35" max="38" width="5.85546875" bestFit="1" customWidth="1"/>
    <col min="39" max="39" width="8.5703125" bestFit="1" customWidth="1"/>
    <col min="40" max="43" width="5.28515625" bestFit="1" customWidth="1"/>
    <col min="44" max="44" width="7.85546875" bestFit="1" customWidth="1"/>
    <col min="45" max="48" width="6.28515625" bestFit="1" customWidth="1"/>
    <col min="49" max="49" width="9" bestFit="1" customWidth="1"/>
    <col min="50" max="53" width="6.140625" bestFit="1" customWidth="1"/>
    <col min="54" max="54" width="8.7109375" bestFit="1" customWidth="1"/>
    <col min="55" max="59" width="5.85546875" bestFit="1" customWidth="1"/>
    <col min="60" max="60" width="8.5703125" bestFit="1" customWidth="1"/>
    <col min="61" max="65" width="6.42578125" bestFit="1" customWidth="1"/>
    <col min="66" max="66" width="9.140625" bestFit="1" customWidth="1"/>
    <col min="67" max="71" width="6.140625" bestFit="1" customWidth="1"/>
    <col min="72" max="72" width="8.7109375" bestFit="1" customWidth="1"/>
    <col min="73" max="73" width="10.7109375" bestFit="1" customWidth="1"/>
    <col min="74" max="74" width="6.7109375" bestFit="1" customWidth="1"/>
    <col min="75" max="75" width="9.28515625" bestFit="1" customWidth="1"/>
    <col min="76" max="78" width="6.7109375" bestFit="1" customWidth="1"/>
    <col min="79" max="79" width="9.28515625" bestFit="1" customWidth="1"/>
    <col min="80" max="80" width="9.7109375" bestFit="1" customWidth="1"/>
    <col min="81" max="83" width="7" bestFit="1" customWidth="1"/>
    <col min="84" max="84" width="9.28515625" bestFit="1" customWidth="1"/>
    <col min="85" max="85" width="9.7109375" bestFit="1" customWidth="1"/>
    <col min="86" max="86" width="10.7109375" bestFit="1" customWidth="1"/>
  </cols>
  <sheetData>
    <row r="1" spans="1:14" x14ac:dyDescent="0.25">
      <c r="A1" t="s">
        <v>177</v>
      </c>
    </row>
    <row r="2" spans="1:14" x14ac:dyDescent="0.25">
      <c r="A2" t="s">
        <v>161</v>
      </c>
    </row>
    <row r="4" spans="1:14" x14ac:dyDescent="0.25">
      <c r="A4" s="2" t="s">
        <v>163</v>
      </c>
      <c r="B4" t="s">
        <v>167</v>
      </c>
    </row>
    <row r="5" spans="1:14" x14ac:dyDescent="0.25">
      <c r="A5" s="2" t="s">
        <v>5</v>
      </c>
      <c r="B5" t="s">
        <v>193</v>
      </c>
    </row>
    <row r="7" spans="1:14" x14ac:dyDescent="0.25">
      <c r="E7" s="9" t="s">
        <v>178</v>
      </c>
      <c r="F7" s="4"/>
      <c r="G7" s="4"/>
      <c r="H7" s="4"/>
      <c r="I7" s="4"/>
      <c r="J7" s="4"/>
      <c r="K7" s="4"/>
      <c r="L7"/>
    </row>
    <row r="8" spans="1:14" x14ac:dyDescent="0.25">
      <c r="A8" s="2" t="s">
        <v>0</v>
      </c>
      <c r="B8" s="2" t="s">
        <v>1</v>
      </c>
      <c r="C8" s="2" t="s">
        <v>2</v>
      </c>
      <c r="D8" s="2" t="s">
        <v>3</v>
      </c>
      <c r="E8" s="4" t="s">
        <v>6</v>
      </c>
      <c r="F8" s="4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/>
    </row>
    <row r="9" spans="1:14" x14ac:dyDescent="0.25">
      <c r="A9">
        <v>2</v>
      </c>
      <c r="B9" t="s">
        <v>14</v>
      </c>
      <c r="C9" t="s">
        <v>15</v>
      </c>
      <c r="D9">
        <v>5</v>
      </c>
      <c r="E9" s="4">
        <v>3018.9700000000003</v>
      </c>
      <c r="F9" s="4">
        <v>216</v>
      </c>
      <c r="G9" s="4">
        <v>0</v>
      </c>
      <c r="H9" s="4">
        <v>694.096</v>
      </c>
      <c r="I9" s="4">
        <v>198.94400000000002</v>
      </c>
      <c r="J9" s="4">
        <v>38.200000000000003</v>
      </c>
      <c r="K9" s="4">
        <v>4166.21</v>
      </c>
      <c r="L9"/>
      <c r="M9" s="17"/>
      <c r="N9" s="18"/>
    </row>
    <row r="10" spans="1:14" x14ac:dyDescent="0.25">
      <c r="A10">
        <v>4</v>
      </c>
      <c r="B10" t="s">
        <v>37</v>
      </c>
      <c r="C10" t="s">
        <v>38</v>
      </c>
      <c r="D10">
        <v>5</v>
      </c>
      <c r="E10" s="4">
        <v>3769.5540000000001</v>
      </c>
      <c r="F10" s="4">
        <v>347</v>
      </c>
      <c r="G10" s="4">
        <v>0</v>
      </c>
      <c r="H10" s="4">
        <v>1150.56</v>
      </c>
      <c r="I10" s="4">
        <v>342.08800000000002</v>
      </c>
      <c r="J10" s="4">
        <v>0</v>
      </c>
      <c r="K10" s="4">
        <v>5609.2019999999993</v>
      </c>
      <c r="L10"/>
    </row>
    <row r="11" spans="1:14" x14ac:dyDescent="0.25">
      <c r="A11">
        <v>6</v>
      </c>
      <c r="B11" t="s">
        <v>16</v>
      </c>
      <c r="C11" t="s">
        <v>15</v>
      </c>
      <c r="D11">
        <v>6</v>
      </c>
      <c r="E11" s="4">
        <v>1308.6083333333333</v>
      </c>
      <c r="F11" s="4">
        <v>7.5</v>
      </c>
      <c r="G11" s="4">
        <v>206.66666666666666</v>
      </c>
      <c r="H11" s="4">
        <v>377.5</v>
      </c>
      <c r="I11" s="4">
        <v>85.336666666666659</v>
      </c>
      <c r="J11" s="4">
        <v>0.83166666666666667</v>
      </c>
      <c r="K11" s="4">
        <v>1986.4433333333334</v>
      </c>
      <c r="L11"/>
    </row>
    <row r="12" spans="1:14" x14ac:dyDescent="0.25">
      <c r="A12">
        <v>7</v>
      </c>
      <c r="B12" t="s">
        <v>17</v>
      </c>
      <c r="C12" t="s">
        <v>15</v>
      </c>
      <c r="D12">
        <v>6</v>
      </c>
      <c r="E12" s="4">
        <v>2153.3266666666664</v>
      </c>
      <c r="F12" s="4">
        <v>0</v>
      </c>
      <c r="G12" s="4">
        <v>0</v>
      </c>
      <c r="H12" s="4">
        <v>490.58333333333331</v>
      </c>
      <c r="I12" s="4">
        <v>150.83333333333334</v>
      </c>
      <c r="J12" s="4">
        <v>188.41833333333332</v>
      </c>
      <c r="K12" s="4">
        <v>2983.1616666666669</v>
      </c>
      <c r="L12"/>
    </row>
    <row r="13" spans="1:14" x14ac:dyDescent="0.25">
      <c r="A13">
        <v>8</v>
      </c>
      <c r="B13" t="s">
        <v>18</v>
      </c>
      <c r="C13" t="s">
        <v>15</v>
      </c>
      <c r="D13">
        <v>6</v>
      </c>
      <c r="E13" s="4">
        <v>2056.6616666666664</v>
      </c>
      <c r="F13" s="4">
        <v>248.33333333333334</v>
      </c>
      <c r="G13" s="4">
        <v>96.25</v>
      </c>
      <c r="H13" s="4">
        <v>1407.8533333333335</v>
      </c>
      <c r="I13" s="4">
        <v>208.99333333333334</v>
      </c>
      <c r="J13" s="4">
        <v>7.8283333333333331</v>
      </c>
      <c r="K13" s="4">
        <v>4025.92</v>
      </c>
      <c r="L13"/>
    </row>
    <row r="14" spans="1:14" x14ac:dyDescent="0.25">
      <c r="A14">
        <v>9</v>
      </c>
      <c r="B14" t="s">
        <v>19</v>
      </c>
      <c r="C14" t="s">
        <v>20</v>
      </c>
      <c r="D14">
        <v>5</v>
      </c>
      <c r="E14" s="4">
        <v>3956.6580000000004</v>
      </c>
      <c r="F14" s="4">
        <v>920</v>
      </c>
      <c r="G14" s="4">
        <v>0</v>
      </c>
      <c r="H14" s="4">
        <v>1687.6419999999998</v>
      </c>
      <c r="I14" s="4">
        <v>265.41999999999996</v>
      </c>
      <c r="J14" s="4">
        <v>5.46</v>
      </c>
      <c r="K14" s="4">
        <v>6835.18</v>
      </c>
      <c r="L14"/>
    </row>
    <row r="15" spans="1:14" x14ac:dyDescent="0.25">
      <c r="A15">
        <v>10</v>
      </c>
      <c r="B15" t="s">
        <v>21</v>
      </c>
      <c r="C15" t="s">
        <v>15</v>
      </c>
      <c r="D15">
        <v>6</v>
      </c>
      <c r="E15" s="4">
        <v>1473.165</v>
      </c>
      <c r="F15" s="4">
        <v>0</v>
      </c>
      <c r="G15" s="4">
        <v>79.166666666666671</v>
      </c>
      <c r="H15" s="4">
        <v>476.70833333333331</v>
      </c>
      <c r="I15" s="4">
        <v>140.5</v>
      </c>
      <c r="J15" s="4">
        <v>4.165</v>
      </c>
      <c r="K15" s="4">
        <v>2173.7049999999999</v>
      </c>
      <c r="L15"/>
    </row>
    <row r="16" spans="1:14" x14ac:dyDescent="0.25">
      <c r="A16">
        <v>11</v>
      </c>
      <c r="B16" t="s">
        <v>22</v>
      </c>
      <c r="C16" t="s">
        <v>15</v>
      </c>
      <c r="D16">
        <v>6</v>
      </c>
      <c r="E16" s="4">
        <v>1196.68</v>
      </c>
      <c r="F16" s="4">
        <v>93.333333333333329</v>
      </c>
      <c r="G16" s="4">
        <v>205</v>
      </c>
      <c r="H16" s="4">
        <v>694.78000000000009</v>
      </c>
      <c r="I16" s="4">
        <v>121.33333333333333</v>
      </c>
      <c r="J16" s="4">
        <v>78.820000000000007</v>
      </c>
      <c r="K16" s="4">
        <v>2389.9466666666667</v>
      </c>
      <c r="L16"/>
    </row>
    <row r="17" spans="1:16" x14ac:dyDescent="0.25">
      <c r="A17">
        <v>12</v>
      </c>
      <c r="B17" t="s">
        <v>23</v>
      </c>
      <c r="C17" t="s">
        <v>15</v>
      </c>
      <c r="D17">
        <v>6</v>
      </c>
      <c r="E17" s="4">
        <v>1281.575</v>
      </c>
      <c r="F17" s="4">
        <v>30</v>
      </c>
      <c r="G17" s="4">
        <v>0</v>
      </c>
      <c r="H17" s="4">
        <v>290.01</v>
      </c>
      <c r="I17" s="4">
        <v>63.27</v>
      </c>
      <c r="J17" s="4">
        <v>4.416666666666667</v>
      </c>
      <c r="K17" s="4">
        <v>1669.2716666666665</v>
      </c>
      <c r="L17"/>
    </row>
    <row r="18" spans="1:16" x14ac:dyDescent="0.25">
      <c r="A18">
        <v>13</v>
      </c>
      <c r="B18" t="s">
        <v>25</v>
      </c>
      <c r="C18" t="s">
        <v>15</v>
      </c>
      <c r="D18">
        <v>6</v>
      </c>
      <c r="E18" s="4">
        <v>2924.66</v>
      </c>
      <c r="F18" s="4">
        <v>0</v>
      </c>
      <c r="G18" s="4">
        <v>20.833333333333332</v>
      </c>
      <c r="H18" s="4">
        <v>775.80000000000007</v>
      </c>
      <c r="I18" s="4">
        <v>235.13333333333333</v>
      </c>
      <c r="J18" s="4">
        <v>0</v>
      </c>
      <c r="K18" s="4">
        <v>3956.4266666666667</v>
      </c>
      <c r="L18"/>
    </row>
    <row r="19" spans="1:16" x14ac:dyDescent="0.25">
      <c r="A19">
        <v>14</v>
      </c>
      <c r="B19" t="s">
        <v>24</v>
      </c>
      <c r="C19" t="s">
        <v>15</v>
      </c>
      <c r="D19">
        <v>6</v>
      </c>
      <c r="E19" s="4">
        <v>443.33500000000004</v>
      </c>
      <c r="F19" s="4">
        <v>20.833333333333332</v>
      </c>
      <c r="G19" s="4">
        <v>74.583333333333329</v>
      </c>
      <c r="H19" s="4">
        <v>555.58333333333337</v>
      </c>
      <c r="I19" s="4">
        <v>117</v>
      </c>
      <c r="J19" s="4">
        <v>0</v>
      </c>
      <c r="K19" s="4">
        <v>1211.335</v>
      </c>
      <c r="L19"/>
    </row>
    <row r="20" spans="1:16" x14ac:dyDescent="0.25">
      <c r="A20">
        <v>15</v>
      </c>
      <c r="B20" t="s">
        <v>26</v>
      </c>
      <c r="C20" t="s">
        <v>20</v>
      </c>
      <c r="D20">
        <v>7</v>
      </c>
      <c r="E20" s="4">
        <v>4920.0714285714284</v>
      </c>
      <c r="F20" s="4">
        <v>1085.7142857142858</v>
      </c>
      <c r="G20" s="4">
        <v>184.28571428571428</v>
      </c>
      <c r="H20" s="4">
        <v>2033.95</v>
      </c>
      <c r="I20" s="4">
        <v>290.45714285714286</v>
      </c>
      <c r="J20" s="4">
        <v>251.37142857142857</v>
      </c>
      <c r="K20" s="4">
        <v>8765.85</v>
      </c>
      <c r="L20"/>
      <c r="N20" s="3"/>
      <c r="O20" s="1"/>
      <c r="P20" s="4"/>
    </row>
    <row r="21" spans="1:16" x14ac:dyDescent="0.25">
      <c r="A21">
        <v>16</v>
      </c>
      <c r="B21" t="s">
        <v>27</v>
      </c>
      <c r="C21" t="s">
        <v>15</v>
      </c>
      <c r="D21">
        <v>7</v>
      </c>
      <c r="E21" s="4">
        <v>1882.6071428571429</v>
      </c>
      <c r="F21" s="4">
        <v>0</v>
      </c>
      <c r="G21" s="4">
        <v>67.857142857142861</v>
      </c>
      <c r="H21" s="4">
        <v>436.85714285714283</v>
      </c>
      <c r="I21" s="4">
        <v>200.74285714285716</v>
      </c>
      <c r="J21" s="4">
        <v>144.92571428571429</v>
      </c>
      <c r="K21" s="4">
        <v>2765.9814285714283</v>
      </c>
      <c r="L21"/>
      <c r="N21" s="3"/>
      <c r="O21" s="1"/>
      <c r="P21" s="4"/>
    </row>
    <row r="22" spans="1:16" x14ac:dyDescent="0.25">
      <c r="A22">
        <v>17</v>
      </c>
      <c r="B22" t="s">
        <v>28</v>
      </c>
      <c r="C22" t="s">
        <v>15</v>
      </c>
      <c r="D22">
        <v>7</v>
      </c>
      <c r="E22" s="4">
        <v>3204.3742857142856</v>
      </c>
      <c r="F22" s="4">
        <v>35.714285714285715</v>
      </c>
      <c r="G22" s="4">
        <v>238.42857142857142</v>
      </c>
      <c r="H22" s="4">
        <v>1073.3071428571427</v>
      </c>
      <c r="I22" s="4">
        <v>381.12857142857143</v>
      </c>
      <c r="J22" s="4">
        <v>219.70428571428573</v>
      </c>
      <c r="K22" s="4">
        <v>5152.6571428571424</v>
      </c>
      <c r="L22"/>
      <c r="N22" s="3"/>
      <c r="O22" s="1"/>
      <c r="P22" s="4"/>
    </row>
    <row r="23" spans="1:16" x14ac:dyDescent="0.25">
      <c r="A23">
        <v>18</v>
      </c>
      <c r="B23" t="s">
        <v>29</v>
      </c>
      <c r="C23" t="s">
        <v>15</v>
      </c>
      <c r="D23">
        <v>6</v>
      </c>
      <c r="E23" s="4">
        <v>1246.0233333333333</v>
      </c>
      <c r="F23" s="4">
        <v>0</v>
      </c>
      <c r="G23" s="4">
        <v>23.665000000000003</v>
      </c>
      <c r="H23" s="4">
        <v>343.12666666666672</v>
      </c>
      <c r="I23" s="4">
        <v>126.01333333333334</v>
      </c>
      <c r="J23" s="4">
        <v>322.06666666666666</v>
      </c>
      <c r="K23" s="4">
        <v>2060.895</v>
      </c>
      <c r="L23"/>
      <c r="P23" s="4"/>
    </row>
    <row r="24" spans="1:16" x14ac:dyDescent="0.25">
      <c r="A24">
        <v>19</v>
      </c>
      <c r="B24" t="s">
        <v>31</v>
      </c>
      <c r="C24" t="s">
        <v>32</v>
      </c>
      <c r="D24">
        <v>6</v>
      </c>
      <c r="E24" s="4">
        <v>3243.0033333333336</v>
      </c>
      <c r="F24" s="4">
        <v>0</v>
      </c>
      <c r="G24" s="4">
        <v>205</v>
      </c>
      <c r="H24" s="4">
        <v>677.63333333333333</v>
      </c>
      <c r="I24" s="4">
        <v>81</v>
      </c>
      <c r="J24" s="4">
        <v>0</v>
      </c>
      <c r="K24" s="4">
        <v>4206.6366666666663</v>
      </c>
      <c r="L24"/>
      <c r="P24" s="4"/>
    </row>
    <row r="25" spans="1:16" x14ac:dyDescent="0.25">
      <c r="A25">
        <v>20</v>
      </c>
      <c r="B25" t="s">
        <v>30</v>
      </c>
      <c r="C25" t="s">
        <v>15</v>
      </c>
      <c r="D25">
        <v>6</v>
      </c>
      <c r="E25" s="4">
        <v>925.41666666666663</v>
      </c>
      <c r="F25" s="4">
        <v>238.33333333333334</v>
      </c>
      <c r="G25" s="4">
        <v>16.666666666666668</v>
      </c>
      <c r="H25" s="4">
        <v>551.33333333333337</v>
      </c>
      <c r="I25" s="4">
        <v>137.83333333333334</v>
      </c>
      <c r="J25" s="4">
        <v>99.37166666666667</v>
      </c>
      <c r="K25" s="4">
        <v>1968.9549999999999</v>
      </c>
      <c r="L25"/>
      <c r="P25" s="4"/>
    </row>
    <row r="26" spans="1:16" x14ac:dyDescent="0.25">
      <c r="A26">
        <v>21</v>
      </c>
      <c r="B26" t="s">
        <v>33</v>
      </c>
      <c r="C26" t="s">
        <v>15</v>
      </c>
      <c r="D26">
        <v>6</v>
      </c>
      <c r="E26" s="4">
        <v>4523.6116666666667</v>
      </c>
      <c r="F26" s="4">
        <v>520</v>
      </c>
      <c r="G26" s="4">
        <v>255</v>
      </c>
      <c r="H26" s="4">
        <v>2036.1183333333331</v>
      </c>
      <c r="I26" s="4">
        <v>310.59499999999997</v>
      </c>
      <c r="J26" s="4">
        <v>158.73166666666665</v>
      </c>
      <c r="K26" s="4">
        <v>7804.0566666666664</v>
      </c>
      <c r="L26"/>
      <c r="P26" s="4"/>
    </row>
    <row r="27" spans="1:16" x14ac:dyDescent="0.25">
      <c r="A27">
        <v>22</v>
      </c>
      <c r="B27" t="s">
        <v>34</v>
      </c>
      <c r="C27" t="s">
        <v>15</v>
      </c>
      <c r="D27">
        <v>6</v>
      </c>
      <c r="E27" s="4">
        <v>1350.9166666666667</v>
      </c>
      <c r="F27" s="4">
        <v>81.666666666666671</v>
      </c>
      <c r="G27" s="4">
        <v>44.791666666666664</v>
      </c>
      <c r="H27" s="4">
        <v>554.54</v>
      </c>
      <c r="I27" s="4">
        <v>78.5</v>
      </c>
      <c r="J27" s="4">
        <v>3.3333333333333335</v>
      </c>
      <c r="K27" s="4">
        <v>2113.7483333333334</v>
      </c>
      <c r="L27"/>
      <c r="P27" s="4"/>
    </row>
    <row r="28" spans="1:16" x14ac:dyDescent="0.25">
      <c r="A28">
        <v>24</v>
      </c>
      <c r="B28" t="s">
        <v>39</v>
      </c>
      <c r="C28" t="s">
        <v>36</v>
      </c>
      <c r="D28">
        <v>6</v>
      </c>
      <c r="E28" s="4">
        <v>4923.1533333333327</v>
      </c>
      <c r="F28" s="4">
        <v>0</v>
      </c>
      <c r="G28" s="4">
        <v>111.66666666666667</v>
      </c>
      <c r="H28" s="4">
        <v>1157.2083333333333</v>
      </c>
      <c r="I28" s="4">
        <v>235.625</v>
      </c>
      <c r="J28" s="4">
        <v>278.99833333333333</v>
      </c>
      <c r="K28" s="4">
        <v>6706.6516666666676</v>
      </c>
      <c r="L28"/>
      <c r="P28" s="4"/>
    </row>
    <row r="29" spans="1:16" x14ac:dyDescent="0.25">
      <c r="A29">
        <v>25</v>
      </c>
      <c r="B29" t="s">
        <v>40</v>
      </c>
      <c r="C29" t="s">
        <v>38</v>
      </c>
      <c r="D29">
        <v>6</v>
      </c>
      <c r="E29" s="4">
        <v>4679.92</v>
      </c>
      <c r="F29" s="4">
        <v>0</v>
      </c>
      <c r="G29" s="4">
        <v>0</v>
      </c>
      <c r="H29" s="4">
        <v>1647.0566666666666</v>
      </c>
      <c r="I29" s="4">
        <v>375.815</v>
      </c>
      <c r="J29" s="4">
        <v>27.888333333333335</v>
      </c>
      <c r="K29" s="4">
        <v>6730.68</v>
      </c>
      <c r="L29"/>
      <c r="P29" s="4"/>
    </row>
    <row r="30" spans="1:16" x14ac:dyDescent="0.25">
      <c r="A30">
        <v>26</v>
      </c>
      <c r="B30" t="s">
        <v>41</v>
      </c>
      <c r="C30" t="s">
        <v>15</v>
      </c>
      <c r="D30">
        <v>8</v>
      </c>
      <c r="E30" s="4">
        <v>1780.03125</v>
      </c>
      <c r="F30" s="4">
        <v>0</v>
      </c>
      <c r="G30" s="4">
        <v>0</v>
      </c>
      <c r="H30" s="4">
        <v>525.95749999999998</v>
      </c>
      <c r="I30" s="4">
        <v>190.875</v>
      </c>
      <c r="J30" s="4">
        <v>52.172499999999999</v>
      </c>
      <c r="K30" s="4">
        <v>2549.0362500000001</v>
      </c>
      <c r="L30"/>
      <c r="P30" s="4"/>
    </row>
    <row r="31" spans="1:16" x14ac:dyDescent="0.25">
      <c r="A31">
        <v>27</v>
      </c>
      <c r="B31" t="s">
        <v>42</v>
      </c>
      <c r="C31" t="s">
        <v>15</v>
      </c>
      <c r="D31">
        <v>6</v>
      </c>
      <c r="E31" s="4">
        <v>2938.28</v>
      </c>
      <c r="F31" s="4">
        <v>80</v>
      </c>
      <c r="G31" s="4">
        <v>54.166666666666664</v>
      </c>
      <c r="H31" s="4">
        <v>1033.7416666666666</v>
      </c>
      <c r="I31" s="4">
        <v>158.70833333333334</v>
      </c>
      <c r="J31" s="4">
        <v>3.3333333333333335</v>
      </c>
      <c r="K31" s="4">
        <v>4268.2300000000005</v>
      </c>
      <c r="L31"/>
      <c r="P31" s="4"/>
    </row>
    <row r="32" spans="1:16" x14ac:dyDescent="0.25">
      <c r="A32">
        <v>28</v>
      </c>
      <c r="B32" t="s">
        <v>46</v>
      </c>
      <c r="C32" t="s">
        <v>15</v>
      </c>
      <c r="D32">
        <v>8</v>
      </c>
      <c r="E32" s="4">
        <v>1125.00125</v>
      </c>
      <c r="F32" s="4">
        <v>0</v>
      </c>
      <c r="G32" s="4">
        <v>0</v>
      </c>
      <c r="H32" s="4">
        <v>273.28250000000003</v>
      </c>
      <c r="I32" s="4">
        <v>95.875</v>
      </c>
      <c r="J32" s="4">
        <v>3.6237499999999998</v>
      </c>
      <c r="K32" s="4">
        <v>1497.7825</v>
      </c>
      <c r="L32"/>
      <c r="P32" s="4"/>
    </row>
    <row r="33" spans="1:16" x14ac:dyDescent="0.25">
      <c r="A33">
        <v>29</v>
      </c>
      <c r="B33" t="s">
        <v>47</v>
      </c>
      <c r="C33" t="s">
        <v>15</v>
      </c>
      <c r="D33">
        <v>7</v>
      </c>
      <c r="E33" s="4">
        <v>1680</v>
      </c>
      <c r="F33" s="4">
        <v>0</v>
      </c>
      <c r="G33" s="4">
        <v>0</v>
      </c>
      <c r="H33" s="4">
        <v>327.60714285714283</v>
      </c>
      <c r="I33" s="4">
        <v>167.42857142857142</v>
      </c>
      <c r="J33" s="4">
        <v>23.021428571428572</v>
      </c>
      <c r="K33" s="4">
        <v>2198.0571428571429</v>
      </c>
      <c r="L33"/>
      <c r="P33" s="4"/>
    </row>
    <row r="34" spans="1:16" x14ac:dyDescent="0.25">
      <c r="A34">
        <v>30</v>
      </c>
      <c r="B34" t="s">
        <v>43</v>
      </c>
      <c r="C34" t="s">
        <v>15</v>
      </c>
      <c r="D34">
        <v>7</v>
      </c>
      <c r="E34" s="4">
        <v>2679.0299999999997</v>
      </c>
      <c r="F34" s="4">
        <v>100</v>
      </c>
      <c r="G34" s="4">
        <v>311.28571428571428</v>
      </c>
      <c r="H34" s="4">
        <v>710.94285714285718</v>
      </c>
      <c r="I34" s="4">
        <v>228.74142857142857</v>
      </c>
      <c r="J34" s="4">
        <v>178.97714285714284</v>
      </c>
      <c r="K34" s="4">
        <v>4208.977142857143</v>
      </c>
      <c r="L34"/>
      <c r="N34" s="3"/>
      <c r="O34" s="1"/>
      <c r="P34" s="4"/>
    </row>
    <row r="35" spans="1:16" x14ac:dyDescent="0.25">
      <c r="A35">
        <v>31</v>
      </c>
      <c r="B35" t="s">
        <v>45</v>
      </c>
      <c r="C35" t="s">
        <v>20</v>
      </c>
      <c r="D35">
        <v>7</v>
      </c>
      <c r="E35" s="4">
        <v>4792.7142857142853</v>
      </c>
      <c r="F35" s="4">
        <v>1698.5714285714287</v>
      </c>
      <c r="G35" s="4">
        <v>0</v>
      </c>
      <c r="H35" s="4">
        <v>2631.2799999999997</v>
      </c>
      <c r="I35" s="4">
        <v>771.72285714285715</v>
      </c>
      <c r="J35" s="4">
        <v>6.1457142857142859</v>
      </c>
      <c r="K35" s="4">
        <v>9900.4342857142856</v>
      </c>
      <c r="L35"/>
    </row>
    <row r="36" spans="1:16" x14ac:dyDescent="0.25">
      <c r="A36">
        <v>32</v>
      </c>
      <c r="B36" t="s">
        <v>49</v>
      </c>
      <c r="C36" t="s">
        <v>15</v>
      </c>
      <c r="D36">
        <v>7</v>
      </c>
      <c r="E36" s="4">
        <v>2299.9814285714288</v>
      </c>
      <c r="F36" s="4">
        <v>51.428571428571431</v>
      </c>
      <c r="G36" s="4">
        <v>0</v>
      </c>
      <c r="H36" s="4">
        <v>684.71428571428567</v>
      </c>
      <c r="I36" s="4">
        <v>154.25428571428571</v>
      </c>
      <c r="J36" s="4">
        <v>6.6057142857142859</v>
      </c>
      <c r="K36" s="4">
        <v>3196.9842857142858</v>
      </c>
      <c r="L36"/>
    </row>
    <row r="37" spans="1:16" x14ac:dyDescent="0.25">
      <c r="A37">
        <v>33</v>
      </c>
      <c r="B37" t="s">
        <v>44</v>
      </c>
      <c r="C37" t="s">
        <v>32</v>
      </c>
      <c r="D37">
        <v>6</v>
      </c>
      <c r="E37" s="4">
        <v>3658.3716666666664</v>
      </c>
      <c r="F37" s="4">
        <v>0</v>
      </c>
      <c r="G37" s="4">
        <v>0</v>
      </c>
      <c r="H37" s="4">
        <v>760.17666666666673</v>
      </c>
      <c r="I37" s="4">
        <v>190.76999999999998</v>
      </c>
      <c r="J37" s="4">
        <v>0</v>
      </c>
      <c r="K37" s="4">
        <v>4609.3183333333336</v>
      </c>
      <c r="L37"/>
    </row>
    <row r="38" spans="1:16" x14ac:dyDescent="0.25">
      <c r="A38">
        <v>34</v>
      </c>
      <c r="B38" t="s">
        <v>48</v>
      </c>
      <c r="C38" t="s">
        <v>15</v>
      </c>
      <c r="D38">
        <v>7</v>
      </c>
      <c r="E38" s="4">
        <v>3529.9271428571433</v>
      </c>
      <c r="F38" s="4">
        <v>42.142857142857146</v>
      </c>
      <c r="G38" s="4">
        <v>0</v>
      </c>
      <c r="H38" s="4">
        <v>1387.4714285714285</v>
      </c>
      <c r="I38" s="4">
        <v>433.64285714285717</v>
      </c>
      <c r="J38" s="4">
        <v>14.281428571428572</v>
      </c>
      <c r="K38" s="4">
        <v>5447.2314285714292</v>
      </c>
      <c r="L38"/>
    </row>
    <row r="39" spans="1:16" x14ac:dyDescent="0.25">
      <c r="A39">
        <v>35</v>
      </c>
      <c r="B39" t="s">
        <v>61</v>
      </c>
      <c r="C39" t="s">
        <v>15</v>
      </c>
      <c r="D39">
        <v>9</v>
      </c>
      <c r="E39" s="4">
        <v>1854.9577777777777</v>
      </c>
      <c r="F39" s="4">
        <v>51.111111111111114</v>
      </c>
      <c r="G39" s="4">
        <v>0</v>
      </c>
      <c r="H39" s="4">
        <v>702.93444444444447</v>
      </c>
      <c r="I39" s="4">
        <v>208.24555555555557</v>
      </c>
      <c r="J39" s="4">
        <v>11.888888888888889</v>
      </c>
      <c r="K39" s="4">
        <v>2829.137777777778</v>
      </c>
      <c r="L39"/>
    </row>
    <row r="40" spans="1:16" x14ac:dyDescent="0.25">
      <c r="A40">
        <v>36</v>
      </c>
      <c r="B40" t="s">
        <v>52</v>
      </c>
      <c r="C40" t="s">
        <v>15</v>
      </c>
      <c r="D40">
        <v>7</v>
      </c>
      <c r="E40" s="4">
        <v>3159.7999999999997</v>
      </c>
      <c r="F40" s="4">
        <v>0</v>
      </c>
      <c r="G40" s="4">
        <v>540</v>
      </c>
      <c r="H40" s="4">
        <v>1530.5285714285715</v>
      </c>
      <c r="I40" s="4">
        <v>450.77571428571429</v>
      </c>
      <c r="J40" s="4">
        <v>6.4285714285714288</v>
      </c>
      <c r="K40" s="4">
        <v>5701.8185714285719</v>
      </c>
      <c r="L40"/>
    </row>
    <row r="41" spans="1:16" x14ac:dyDescent="0.25">
      <c r="A41">
        <v>37</v>
      </c>
      <c r="B41" t="s">
        <v>51</v>
      </c>
      <c r="C41" t="s">
        <v>36</v>
      </c>
      <c r="D41">
        <v>7</v>
      </c>
      <c r="E41" s="4">
        <v>2804.0514285714285</v>
      </c>
      <c r="F41" s="4">
        <v>42.857142857142854</v>
      </c>
      <c r="G41" s="4">
        <v>10.714285714285714</v>
      </c>
      <c r="H41" s="4">
        <v>959.3042857142857</v>
      </c>
      <c r="I41" s="4">
        <v>257.85714285714283</v>
      </c>
      <c r="J41" s="4">
        <v>0</v>
      </c>
      <c r="K41" s="4">
        <v>4074.7842857142859</v>
      </c>
      <c r="L41"/>
    </row>
    <row r="42" spans="1:16" x14ac:dyDescent="0.25">
      <c r="A42">
        <v>38</v>
      </c>
      <c r="B42" t="s">
        <v>53</v>
      </c>
      <c r="C42" t="s">
        <v>15</v>
      </c>
      <c r="D42">
        <v>8</v>
      </c>
      <c r="E42" s="4">
        <v>770.63</v>
      </c>
      <c r="F42" s="4">
        <v>0</v>
      </c>
      <c r="G42" s="4">
        <v>0</v>
      </c>
      <c r="H42" s="4">
        <v>228.23750000000001</v>
      </c>
      <c r="I42" s="4">
        <v>58.612499999999997</v>
      </c>
      <c r="J42" s="4">
        <v>0.62375000000000003</v>
      </c>
      <c r="K42" s="4">
        <v>1058.10375</v>
      </c>
      <c r="L42"/>
    </row>
    <row r="43" spans="1:16" x14ac:dyDescent="0.25">
      <c r="A43">
        <v>40</v>
      </c>
      <c r="B43" t="s">
        <v>57</v>
      </c>
      <c r="C43" t="s">
        <v>32</v>
      </c>
      <c r="D43">
        <v>7</v>
      </c>
      <c r="E43" s="4">
        <v>6263.3228571428572</v>
      </c>
      <c r="F43" s="4">
        <v>0</v>
      </c>
      <c r="G43" s="4">
        <v>0</v>
      </c>
      <c r="H43" s="4">
        <v>1764.58</v>
      </c>
      <c r="I43" s="4">
        <v>517.17714285714283</v>
      </c>
      <c r="J43" s="4">
        <v>11.1</v>
      </c>
      <c r="K43" s="4">
        <v>8556.18</v>
      </c>
      <c r="L43"/>
    </row>
    <row r="44" spans="1:16" x14ac:dyDescent="0.25">
      <c r="A44">
        <v>41</v>
      </c>
      <c r="B44" t="s">
        <v>50</v>
      </c>
      <c r="C44" t="s">
        <v>38</v>
      </c>
      <c r="D44">
        <v>5</v>
      </c>
      <c r="E44" s="4">
        <v>5626.8279999999995</v>
      </c>
      <c r="F44" s="4">
        <v>1328</v>
      </c>
      <c r="G44" s="4">
        <v>325</v>
      </c>
      <c r="H44" s="4">
        <v>1858.164</v>
      </c>
      <c r="I44" s="4">
        <v>325.88600000000002</v>
      </c>
      <c r="J44" s="4">
        <v>210.97399999999999</v>
      </c>
      <c r="K44" s="4">
        <v>9674.8520000000008</v>
      </c>
      <c r="L44"/>
    </row>
    <row r="45" spans="1:16" x14ac:dyDescent="0.25">
      <c r="A45">
        <v>42</v>
      </c>
      <c r="B45" t="s">
        <v>60</v>
      </c>
      <c r="C45" t="s">
        <v>15</v>
      </c>
      <c r="D45">
        <v>8</v>
      </c>
      <c r="E45" s="4">
        <v>1790.2262499999999</v>
      </c>
      <c r="F45" s="4">
        <v>0</v>
      </c>
      <c r="G45" s="4">
        <v>0</v>
      </c>
      <c r="H45" s="4">
        <v>584.94500000000005</v>
      </c>
      <c r="I45" s="4">
        <v>398.04124999999999</v>
      </c>
      <c r="J45" s="4">
        <v>0</v>
      </c>
      <c r="K45" s="4">
        <v>2811.3</v>
      </c>
      <c r="L45"/>
    </row>
    <row r="46" spans="1:16" x14ac:dyDescent="0.25">
      <c r="A46">
        <v>43</v>
      </c>
      <c r="B46" t="s">
        <v>75</v>
      </c>
      <c r="C46" t="s">
        <v>15</v>
      </c>
      <c r="D46">
        <v>10</v>
      </c>
      <c r="E46" s="4">
        <v>1840.7220000000002</v>
      </c>
      <c r="F46" s="4">
        <v>0</v>
      </c>
      <c r="G46" s="4">
        <v>0</v>
      </c>
      <c r="H46" s="4">
        <v>475.03000000000003</v>
      </c>
      <c r="I46" s="4">
        <v>90.195999999999998</v>
      </c>
      <c r="J46" s="4">
        <v>9.9969999999999999</v>
      </c>
      <c r="K46" s="4">
        <v>2415.9450000000002</v>
      </c>
      <c r="L46"/>
    </row>
    <row r="47" spans="1:16" x14ac:dyDescent="0.25">
      <c r="A47">
        <v>44</v>
      </c>
      <c r="B47" t="s">
        <v>84</v>
      </c>
      <c r="C47" t="s">
        <v>15</v>
      </c>
      <c r="D47">
        <v>7</v>
      </c>
      <c r="E47" s="4">
        <v>5776.1814285714281</v>
      </c>
      <c r="F47" s="4">
        <v>0</v>
      </c>
      <c r="G47" s="4">
        <v>0</v>
      </c>
      <c r="H47" s="4">
        <v>2054.957142857143</v>
      </c>
      <c r="I47" s="4">
        <v>333.46428571428572</v>
      </c>
      <c r="J47" s="4">
        <v>345.28571428571428</v>
      </c>
      <c r="K47" s="4">
        <v>8509.8885714285716</v>
      </c>
      <c r="L47"/>
    </row>
    <row r="48" spans="1:16" x14ac:dyDescent="0.25">
      <c r="A48">
        <v>45</v>
      </c>
      <c r="B48" t="s">
        <v>126</v>
      </c>
      <c r="C48" t="s">
        <v>15</v>
      </c>
      <c r="D48">
        <v>7</v>
      </c>
      <c r="E48" s="4">
        <v>4873.6742857142863</v>
      </c>
      <c r="F48" s="4">
        <v>0</v>
      </c>
      <c r="G48" s="4">
        <v>0</v>
      </c>
      <c r="H48" s="4">
        <v>2165.0828571428569</v>
      </c>
      <c r="I48" s="4">
        <v>451.49285714285713</v>
      </c>
      <c r="J48" s="4">
        <v>4.2771428571428576</v>
      </c>
      <c r="K48" s="4">
        <v>7494.5271428571432</v>
      </c>
      <c r="L48"/>
    </row>
    <row r="49" spans="1:12" x14ac:dyDescent="0.25">
      <c r="A49">
        <v>47</v>
      </c>
      <c r="B49" t="s">
        <v>77</v>
      </c>
      <c r="C49" t="s">
        <v>36</v>
      </c>
      <c r="D49">
        <v>9</v>
      </c>
      <c r="E49" s="4">
        <v>5142.6055555555549</v>
      </c>
      <c r="F49" s="4">
        <v>344.44444444444446</v>
      </c>
      <c r="G49" s="4">
        <v>1066.2766666666666</v>
      </c>
      <c r="H49" s="4">
        <v>2432.6733333333336</v>
      </c>
      <c r="I49" s="4">
        <v>1230.5855555555556</v>
      </c>
      <c r="J49" s="4">
        <v>242.35000000000002</v>
      </c>
      <c r="K49" s="4">
        <v>10503.007777777779</v>
      </c>
      <c r="L49"/>
    </row>
    <row r="50" spans="1:12" x14ac:dyDescent="0.25">
      <c r="A50">
        <v>48</v>
      </c>
      <c r="B50" t="s">
        <v>95</v>
      </c>
      <c r="C50" t="s">
        <v>36</v>
      </c>
      <c r="D50">
        <v>8</v>
      </c>
      <c r="E50" s="4">
        <v>8200.9362500000007</v>
      </c>
      <c r="F50" s="4">
        <v>532.5</v>
      </c>
      <c r="G50" s="4">
        <v>194.46875</v>
      </c>
      <c r="H50" s="4">
        <v>1581.7075</v>
      </c>
      <c r="I50" s="4">
        <v>816.06500000000005</v>
      </c>
      <c r="J50" s="4">
        <v>546.92124999999999</v>
      </c>
      <c r="K50" s="4">
        <v>11872.598749999999</v>
      </c>
      <c r="L50"/>
    </row>
    <row r="51" spans="1:12" x14ac:dyDescent="0.25">
      <c r="A51">
        <v>49</v>
      </c>
      <c r="B51" t="s">
        <v>64</v>
      </c>
      <c r="C51" t="s">
        <v>15</v>
      </c>
      <c r="D51">
        <v>7</v>
      </c>
      <c r="E51" s="4">
        <v>1309.2514285714285</v>
      </c>
      <c r="F51" s="4">
        <v>0</v>
      </c>
      <c r="G51" s="4">
        <v>407.57142857142856</v>
      </c>
      <c r="H51" s="4">
        <v>603.21857142857141</v>
      </c>
      <c r="I51" s="4">
        <v>189.86285714285714</v>
      </c>
      <c r="J51" s="4">
        <v>56.877142857142857</v>
      </c>
      <c r="K51" s="4">
        <v>2566.7814285714289</v>
      </c>
      <c r="L51"/>
    </row>
    <row r="52" spans="1:12" x14ac:dyDescent="0.25">
      <c r="A52">
        <v>53</v>
      </c>
      <c r="B52" t="s">
        <v>66</v>
      </c>
      <c r="C52" t="s">
        <v>36</v>
      </c>
      <c r="D52">
        <v>6</v>
      </c>
      <c r="E52" s="4">
        <v>3035.9666666666667</v>
      </c>
      <c r="F52" s="4">
        <v>0</v>
      </c>
      <c r="G52" s="4">
        <v>0</v>
      </c>
      <c r="H52" s="4">
        <v>1411.8866666666665</v>
      </c>
      <c r="I52" s="4">
        <v>510.31333333333333</v>
      </c>
      <c r="J52" s="4">
        <v>23.333333333333332</v>
      </c>
      <c r="K52" s="4">
        <v>4981.5</v>
      </c>
      <c r="L52"/>
    </row>
    <row r="53" spans="1:12" x14ac:dyDescent="0.25">
      <c r="A53">
        <v>54</v>
      </c>
      <c r="B53" t="s">
        <v>65</v>
      </c>
      <c r="C53" t="s">
        <v>15</v>
      </c>
      <c r="D53">
        <v>8</v>
      </c>
      <c r="E53" s="4">
        <v>792.69500000000005</v>
      </c>
      <c r="F53" s="4">
        <v>0</v>
      </c>
      <c r="G53" s="4">
        <v>0</v>
      </c>
      <c r="H53" s="4">
        <v>195.875</v>
      </c>
      <c r="I53" s="4">
        <v>69.143749999999997</v>
      </c>
      <c r="J53" s="4">
        <v>0</v>
      </c>
      <c r="K53" s="4">
        <v>1057.7137499999999</v>
      </c>
      <c r="L53"/>
    </row>
    <row r="54" spans="1:12" x14ac:dyDescent="0.25">
      <c r="A54">
        <v>55</v>
      </c>
      <c r="B54" t="s">
        <v>118</v>
      </c>
      <c r="C54" t="s">
        <v>36</v>
      </c>
      <c r="D54">
        <v>10</v>
      </c>
      <c r="E54" s="4">
        <v>3741.9639999999999</v>
      </c>
      <c r="F54" s="4">
        <v>0</v>
      </c>
      <c r="G54" s="4">
        <v>0</v>
      </c>
      <c r="H54" s="4">
        <v>974.65200000000004</v>
      </c>
      <c r="I54" s="4">
        <v>662.67499999999995</v>
      </c>
      <c r="J54" s="4">
        <v>147.10499999999999</v>
      </c>
      <c r="K54" s="4">
        <v>5557.6589999999997</v>
      </c>
      <c r="L54"/>
    </row>
    <row r="55" spans="1:12" x14ac:dyDescent="0.25">
      <c r="A55">
        <v>56</v>
      </c>
      <c r="B55" t="s">
        <v>55</v>
      </c>
      <c r="C55" t="s">
        <v>15</v>
      </c>
      <c r="D55">
        <v>6</v>
      </c>
      <c r="E55" s="4">
        <v>1380.875</v>
      </c>
      <c r="F55" s="4">
        <v>0</v>
      </c>
      <c r="G55" s="4">
        <v>0</v>
      </c>
      <c r="H55" s="4">
        <v>934.26499999999999</v>
      </c>
      <c r="I55" s="4">
        <v>356.62333333333328</v>
      </c>
      <c r="J55" s="4">
        <v>3.3316666666666666</v>
      </c>
      <c r="K55" s="4">
        <v>2675.0949999999998</v>
      </c>
      <c r="L55"/>
    </row>
    <row r="56" spans="1:12" x14ac:dyDescent="0.25">
      <c r="A56">
        <v>57</v>
      </c>
      <c r="B56" t="s">
        <v>86</v>
      </c>
      <c r="C56" t="s">
        <v>15</v>
      </c>
      <c r="D56">
        <v>7</v>
      </c>
      <c r="E56" s="4">
        <v>2034.8985714285716</v>
      </c>
      <c r="F56" s="4">
        <v>367.14285714285717</v>
      </c>
      <c r="G56" s="4">
        <v>0</v>
      </c>
      <c r="H56" s="4">
        <v>1812.4957142857143</v>
      </c>
      <c r="I56" s="4">
        <v>273.38857142857142</v>
      </c>
      <c r="J56" s="4">
        <v>22.675714285714285</v>
      </c>
      <c r="K56" s="4">
        <v>4514.3042857142855</v>
      </c>
      <c r="L56"/>
    </row>
    <row r="57" spans="1:12" x14ac:dyDescent="0.25">
      <c r="A57">
        <v>59</v>
      </c>
      <c r="B57" t="s">
        <v>144</v>
      </c>
      <c r="C57" t="s">
        <v>15</v>
      </c>
      <c r="D57">
        <v>8</v>
      </c>
      <c r="E57" s="4">
        <v>1601.3175000000001</v>
      </c>
      <c r="F57" s="4">
        <v>0</v>
      </c>
      <c r="G57" s="4">
        <v>71.25</v>
      </c>
      <c r="H57" s="4">
        <v>596.90875000000005</v>
      </c>
      <c r="I57" s="4">
        <v>343.53625</v>
      </c>
      <c r="J57" s="4">
        <v>4.75</v>
      </c>
      <c r="K57" s="4">
        <v>2649.5187500000002</v>
      </c>
      <c r="L57"/>
    </row>
    <row r="58" spans="1:12" x14ac:dyDescent="0.25">
      <c r="A58">
        <v>60</v>
      </c>
      <c r="B58" t="s">
        <v>67</v>
      </c>
      <c r="C58" t="s">
        <v>15</v>
      </c>
      <c r="D58">
        <v>7</v>
      </c>
      <c r="E58" s="4">
        <v>4656.25</v>
      </c>
      <c r="F58" s="4">
        <v>0</v>
      </c>
      <c r="G58" s="4">
        <v>114.28571428571429</v>
      </c>
      <c r="H58" s="4">
        <v>1491.4285714285713</v>
      </c>
      <c r="I58" s="4">
        <v>313.78571428571428</v>
      </c>
      <c r="J58" s="4">
        <v>439.56142857142856</v>
      </c>
      <c r="K58" s="4">
        <v>7015.3114285714282</v>
      </c>
      <c r="L58"/>
    </row>
    <row r="59" spans="1:12" x14ac:dyDescent="0.25">
      <c r="A59">
        <v>61</v>
      </c>
      <c r="B59" t="s">
        <v>78</v>
      </c>
      <c r="C59" t="s">
        <v>15</v>
      </c>
      <c r="D59">
        <v>8</v>
      </c>
      <c r="E59" s="4">
        <v>2850.5025000000001</v>
      </c>
      <c r="F59" s="4">
        <v>0</v>
      </c>
      <c r="G59" s="4">
        <v>0</v>
      </c>
      <c r="H59" s="4">
        <v>2204.9775</v>
      </c>
      <c r="I59" s="4">
        <v>118.125</v>
      </c>
      <c r="J59" s="4">
        <v>0</v>
      </c>
      <c r="K59" s="4">
        <v>5199.6225000000004</v>
      </c>
      <c r="L59"/>
    </row>
    <row r="60" spans="1:12" x14ac:dyDescent="0.25">
      <c r="A60">
        <v>62</v>
      </c>
      <c r="B60" t="s">
        <v>63</v>
      </c>
      <c r="C60" t="s">
        <v>15</v>
      </c>
      <c r="D60">
        <v>9</v>
      </c>
      <c r="E60" s="4">
        <v>1041.2055555555555</v>
      </c>
      <c r="F60" s="4">
        <v>0</v>
      </c>
      <c r="G60" s="4">
        <v>11.111111111111111</v>
      </c>
      <c r="H60" s="4">
        <v>444.95777777777778</v>
      </c>
      <c r="I60" s="4">
        <v>92.87555555555555</v>
      </c>
      <c r="J60" s="4">
        <v>17.246666666666666</v>
      </c>
      <c r="K60" s="4">
        <v>1607.3966666666665</v>
      </c>
      <c r="L60"/>
    </row>
    <row r="61" spans="1:12" x14ac:dyDescent="0.25">
      <c r="A61">
        <v>63</v>
      </c>
      <c r="B61" t="s">
        <v>56</v>
      </c>
      <c r="C61" t="s">
        <v>15</v>
      </c>
      <c r="D61">
        <v>8</v>
      </c>
      <c r="E61" s="4">
        <v>4810.0012500000003</v>
      </c>
      <c r="F61" s="4">
        <v>0</v>
      </c>
      <c r="G61" s="4">
        <v>53.125</v>
      </c>
      <c r="H61" s="4">
        <v>1502.3612499999999</v>
      </c>
      <c r="I61" s="4">
        <v>412.00875000000002</v>
      </c>
      <c r="J61" s="4">
        <v>484.33625000000001</v>
      </c>
      <c r="K61" s="4">
        <v>7261.8325000000004</v>
      </c>
      <c r="L61"/>
    </row>
    <row r="62" spans="1:12" x14ac:dyDescent="0.25">
      <c r="A62">
        <v>64</v>
      </c>
      <c r="B62" t="s">
        <v>70</v>
      </c>
      <c r="C62" t="s">
        <v>32</v>
      </c>
      <c r="D62">
        <v>9</v>
      </c>
      <c r="E62" s="4">
        <v>3982.9055555555556</v>
      </c>
      <c r="F62" s="4">
        <v>0</v>
      </c>
      <c r="G62" s="4">
        <v>50</v>
      </c>
      <c r="H62" s="4">
        <v>1052.3888888888889</v>
      </c>
      <c r="I62" s="4">
        <v>248.76111111111109</v>
      </c>
      <c r="J62" s="4">
        <v>19.11</v>
      </c>
      <c r="K62" s="4">
        <v>5353.1655555555553</v>
      </c>
      <c r="L62"/>
    </row>
    <row r="63" spans="1:12" x14ac:dyDescent="0.25">
      <c r="A63">
        <v>65</v>
      </c>
      <c r="B63" t="s">
        <v>82</v>
      </c>
      <c r="C63" t="s">
        <v>15</v>
      </c>
      <c r="D63">
        <v>8</v>
      </c>
      <c r="E63" s="4">
        <v>2105.125</v>
      </c>
      <c r="F63" s="4">
        <v>0</v>
      </c>
      <c r="G63" s="4">
        <v>0</v>
      </c>
      <c r="H63" s="4">
        <v>394.27749999999997</v>
      </c>
      <c r="I63" s="4">
        <v>77.75</v>
      </c>
      <c r="J63" s="4">
        <v>0</v>
      </c>
      <c r="K63" s="4">
        <v>2577.1525000000001</v>
      </c>
      <c r="L63"/>
    </row>
    <row r="64" spans="1:12" x14ac:dyDescent="0.25">
      <c r="A64">
        <v>66</v>
      </c>
      <c r="B64" t="s">
        <v>138</v>
      </c>
      <c r="C64" t="s">
        <v>32</v>
      </c>
      <c r="D64">
        <v>8</v>
      </c>
      <c r="E64" s="4">
        <v>12897.797500000001</v>
      </c>
      <c r="F64" s="4">
        <v>2.5</v>
      </c>
      <c r="G64" s="4">
        <v>33.75</v>
      </c>
      <c r="H64" s="4">
        <v>12096.123750000001</v>
      </c>
      <c r="I64" s="4">
        <v>4370.3649999999998</v>
      </c>
      <c r="J64" s="4">
        <v>60.174999999999997</v>
      </c>
      <c r="K64" s="4">
        <v>29551.08625</v>
      </c>
      <c r="L64"/>
    </row>
    <row r="65" spans="1:12" x14ac:dyDescent="0.25">
      <c r="A65">
        <v>67</v>
      </c>
      <c r="B65" t="s">
        <v>68</v>
      </c>
      <c r="C65" t="s">
        <v>15</v>
      </c>
      <c r="D65">
        <v>8</v>
      </c>
      <c r="E65" s="4">
        <v>2480.0774999999999</v>
      </c>
      <c r="F65" s="4">
        <v>131.25</v>
      </c>
      <c r="G65" s="4">
        <v>0</v>
      </c>
      <c r="H65" s="4">
        <v>1043.55375</v>
      </c>
      <c r="I65" s="4">
        <v>317.94375000000002</v>
      </c>
      <c r="J65" s="4">
        <v>1.875</v>
      </c>
      <c r="K65" s="4">
        <v>3974.7</v>
      </c>
      <c r="L65"/>
    </row>
    <row r="66" spans="1:12" x14ac:dyDescent="0.25">
      <c r="A66">
        <v>68</v>
      </c>
      <c r="B66" t="s">
        <v>72</v>
      </c>
      <c r="C66" t="s">
        <v>32</v>
      </c>
      <c r="D66">
        <v>6</v>
      </c>
      <c r="E66" s="4">
        <v>3132.5833333333335</v>
      </c>
      <c r="F66" s="4">
        <v>0</v>
      </c>
      <c r="G66" s="4">
        <v>0</v>
      </c>
      <c r="H66" s="4">
        <v>812.92166666666662</v>
      </c>
      <c r="I66" s="4">
        <v>200.5</v>
      </c>
      <c r="J66" s="4">
        <v>798.005</v>
      </c>
      <c r="K66" s="4">
        <v>5007.9516666666668</v>
      </c>
      <c r="L66"/>
    </row>
    <row r="67" spans="1:12" x14ac:dyDescent="0.25">
      <c r="A67">
        <v>69</v>
      </c>
      <c r="B67" t="s">
        <v>76</v>
      </c>
      <c r="C67" t="s">
        <v>15</v>
      </c>
      <c r="D67">
        <v>7</v>
      </c>
      <c r="E67" s="4">
        <v>2337.5342857142855</v>
      </c>
      <c r="F67" s="4">
        <v>0</v>
      </c>
      <c r="G67" s="4">
        <v>0</v>
      </c>
      <c r="H67" s="4">
        <v>1576.6100000000001</v>
      </c>
      <c r="I67" s="4">
        <v>407.2342857142857</v>
      </c>
      <c r="J67" s="4">
        <v>87.80714285714285</v>
      </c>
      <c r="K67" s="4">
        <v>4409.1857142857143</v>
      </c>
      <c r="L67"/>
    </row>
    <row r="68" spans="1:12" x14ac:dyDescent="0.25">
      <c r="A68">
        <v>70</v>
      </c>
      <c r="B68" t="s">
        <v>69</v>
      </c>
      <c r="C68" t="s">
        <v>15</v>
      </c>
      <c r="D68">
        <v>8</v>
      </c>
      <c r="E68" s="4">
        <v>966.625</v>
      </c>
      <c r="F68" s="4">
        <v>0</v>
      </c>
      <c r="G68" s="4">
        <v>0</v>
      </c>
      <c r="H68" s="4">
        <v>235.78125</v>
      </c>
      <c r="I68" s="4">
        <v>99.371250000000003</v>
      </c>
      <c r="J68" s="4">
        <v>0</v>
      </c>
      <c r="K68" s="4">
        <v>1301.7774999999999</v>
      </c>
      <c r="L68"/>
    </row>
    <row r="69" spans="1:12" x14ac:dyDescent="0.25">
      <c r="A69">
        <v>71</v>
      </c>
      <c r="B69" t="s">
        <v>73</v>
      </c>
      <c r="C69" t="s">
        <v>15</v>
      </c>
      <c r="D69">
        <v>7</v>
      </c>
      <c r="E69" s="4">
        <v>1685.3771428571429</v>
      </c>
      <c r="F69" s="4">
        <v>857.14285714285711</v>
      </c>
      <c r="G69" s="4">
        <v>0</v>
      </c>
      <c r="H69" s="4">
        <v>413.88</v>
      </c>
      <c r="I69" s="4">
        <v>160.4</v>
      </c>
      <c r="J69" s="4">
        <v>0</v>
      </c>
      <c r="K69" s="4">
        <v>3116.7999999999997</v>
      </c>
      <c r="L69"/>
    </row>
    <row r="70" spans="1:12" x14ac:dyDescent="0.25">
      <c r="A70">
        <v>72</v>
      </c>
      <c r="B70" t="s">
        <v>71</v>
      </c>
      <c r="C70" t="s">
        <v>32</v>
      </c>
      <c r="D70">
        <v>8</v>
      </c>
      <c r="E70" s="4">
        <v>2550.4375</v>
      </c>
      <c r="F70" s="4">
        <v>0</v>
      </c>
      <c r="G70" s="4">
        <v>111.375</v>
      </c>
      <c r="H70" s="4">
        <v>728.26250000000005</v>
      </c>
      <c r="I70" s="4">
        <v>205.07499999999999</v>
      </c>
      <c r="J70" s="4">
        <v>15</v>
      </c>
      <c r="K70" s="4">
        <v>3610.15</v>
      </c>
      <c r="L70"/>
    </row>
    <row r="71" spans="1:12" x14ac:dyDescent="0.25">
      <c r="A71">
        <v>73</v>
      </c>
      <c r="B71" t="s">
        <v>112</v>
      </c>
      <c r="C71" t="s">
        <v>38</v>
      </c>
      <c r="D71">
        <v>7</v>
      </c>
      <c r="E71" s="4">
        <v>5961.3014285714289</v>
      </c>
      <c r="F71" s="4">
        <v>0</v>
      </c>
      <c r="G71" s="4">
        <v>3.5714285714285716</v>
      </c>
      <c r="H71" s="4">
        <v>1867.1957142857143</v>
      </c>
      <c r="I71" s="4">
        <v>520.36714285714288</v>
      </c>
      <c r="J71" s="4">
        <v>26.132857142857144</v>
      </c>
      <c r="K71" s="4">
        <v>8507.65</v>
      </c>
      <c r="L71"/>
    </row>
    <row r="72" spans="1:12" x14ac:dyDescent="0.25">
      <c r="A72">
        <v>74</v>
      </c>
      <c r="B72" t="s">
        <v>80</v>
      </c>
      <c r="C72" t="s">
        <v>36</v>
      </c>
      <c r="D72">
        <v>8</v>
      </c>
      <c r="E72" s="4">
        <v>3794.08</v>
      </c>
      <c r="F72" s="4">
        <v>0</v>
      </c>
      <c r="G72" s="4">
        <v>85</v>
      </c>
      <c r="H72" s="4">
        <v>832.67</v>
      </c>
      <c r="I72" s="4">
        <v>222.625</v>
      </c>
      <c r="J72" s="4">
        <v>31.65625</v>
      </c>
      <c r="K72" s="4">
        <v>4966.03125</v>
      </c>
      <c r="L72"/>
    </row>
    <row r="73" spans="1:12" x14ac:dyDescent="0.25">
      <c r="A73">
        <v>76</v>
      </c>
      <c r="B73" t="s">
        <v>74</v>
      </c>
      <c r="C73" t="s">
        <v>15</v>
      </c>
      <c r="D73">
        <v>7</v>
      </c>
      <c r="E73" s="4">
        <v>1836.6014285714284</v>
      </c>
      <c r="F73" s="4">
        <v>528.57142857142856</v>
      </c>
      <c r="G73" s="4">
        <v>0</v>
      </c>
      <c r="H73" s="4">
        <v>767.88571428571424</v>
      </c>
      <c r="I73" s="4">
        <v>72.071428571428569</v>
      </c>
      <c r="J73" s="4">
        <v>1.5714285714285714</v>
      </c>
      <c r="K73" s="4">
        <v>3206.7014285714286</v>
      </c>
      <c r="L73"/>
    </row>
    <row r="74" spans="1:12" x14ac:dyDescent="0.25">
      <c r="A74">
        <v>78</v>
      </c>
      <c r="B74" t="s">
        <v>151</v>
      </c>
      <c r="C74" t="s">
        <v>15</v>
      </c>
      <c r="D74">
        <v>7</v>
      </c>
      <c r="E74" s="4">
        <v>1562.7942857142857</v>
      </c>
      <c r="F74" s="4">
        <v>0</v>
      </c>
      <c r="G74" s="4">
        <v>0</v>
      </c>
      <c r="H74" s="4">
        <v>487.20857142857142</v>
      </c>
      <c r="I74" s="4">
        <v>174.87428571428569</v>
      </c>
      <c r="J74" s="4">
        <v>14.485714285714286</v>
      </c>
      <c r="K74" s="4">
        <v>2270.3128571428574</v>
      </c>
      <c r="L74"/>
    </row>
    <row r="75" spans="1:12" x14ac:dyDescent="0.25">
      <c r="A75">
        <v>79</v>
      </c>
      <c r="B75" t="s">
        <v>123</v>
      </c>
      <c r="C75" t="s">
        <v>38</v>
      </c>
      <c r="D75">
        <v>7</v>
      </c>
      <c r="E75" s="4">
        <v>4578.818571428571</v>
      </c>
      <c r="F75" s="4">
        <v>326.42857142857144</v>
      </c>
      <c r="G75" s="4">
        <v>388.85714285714283</v>
      </c>
      <c r="H75" s="4">
        <v>1662.8871428571426</v>
      </c>
      <c r="I75" s="4">
        <v>1227.5385714285715</v>
      </c>
      <c r="J75" s="4">
        <v>25.375714285714285</v>
      </c>
      <c r="K75" s="4">
        <v>8433.0957142857133</v>
      </c>
      <c r="L75"/>
    </row>
    <row r="76" spans="1:12" x14ac:dyDescent="0.25">
      <c r="A76">
        <v>80</v>
      </c>
      <c r="B76" t="s">
        <v>94</v>
      </c>
      <c r="C76" t="s">
        <v>15</v>
      </c>
      <c r="D76">
        <v>7</v>
      </c>
      <c r="E76" s="4">
        <v>1041.8128571428572</v>
      </c>
      <c r="F76" s="4">
        <v>0</v>
      </c>
      <c r="G76" s="4">
        <v>0</v>
      </c>
      <c r="H76" s="4">
        <v>373.79428571428571</v>
      </c>
      <c r="I76" s="4">
        <v>71.041428571428568</v>
      </c>
      <c r="J76" s="4">
        <v>0</v>
      </c>
      <c r="K76" s="4">
        <v>1486.6485714285716</v>
      </c>
      <c r="L76"/>
    </row>
    <row r="77" spans="1:12" x14ac:dyDescent="0.25">
      <c r="A77">
        <v>81</v>
      </c>
      <c r="B77" t="s">
        <v>91</v>
      </c>
      <c r="C77" t="s">
        <v>59</v>
      </c>
      <c r="D77">
        <v>7</v>
      </c>
      <c r="E77" s="4">
        <v>3135.5714285714284</v>
      </c>
      <c r="F77" s="4">
        <v>471.42857142857144</v>
      </c>
      <c r="G77" s="4">
        <v>0</v>
      </c>
      <c r="H77" s="4">
        <v>1992.8971428571429</v>
      </c>
      <c r="I77" s="4">
        <v>855.0985714285714</v>
      </c>
      <c r="J77" s="4">
        <v>65</v>
      </c>
      <c r="K77" s="4">
        <v>6519.9957142857147</v>
      </c>
      <c r="L77"/>
    </row>
    <row r="78" spans="1:12" x14ac:dyDescent="0.25">
      <c r="A78">
        <v>82</v>
      </c>
      <c r="B78" t="s">
        <v>87</v>
      </c>
      <c r="C78" t="s">
        <v>59</v>
      </c>
      <c r="D78">
        <v>7</v>
      </c>
      <c r="E78" s="4">
        <v>2820.8942857142856</v>
      </c>
      <c r="F78" s="4">
        <v>507.14285714285717</v>
      </c>
      <c r="G78" s="4">
        <v>0</v>
      </c>
      <c r="H78" s="4">
        <v>1202.73</v>
      </c>
      <c r="I78" s="4">
        <v>432.2</v>
      </c>
      <c r="J78" s="4">
        <v>0</v>
      </c>
      <c r="K78" s="4">
        <v>4962.9671428571428</v>
      </c>
      <c r="L78"/>
    </row>
    <row r="79" spans="1:12" x14ac:dyDescent="0.25">
      <c r="A79">
        <v>83</v>
      </c>
      <c r="B79" t="s">
        <v>62</v>
      </c>
      <c r="C79" t="s">
        <v>15</v>
      </c>
      <c r="D79">
        <v>6</v>
      </c>
      <c r="E79" s="4">
        <v>1276.4166666666667</v>
      </c>
      <c r="F79" s="4">
        <v>71.666666666666671</v>
      </c>
      <c r="G79" s="4">
        <v>518.125</v>
      </c>
      <c r="H79" s="4">
        <v>770.90166666666664</v>
      </c>
      <c r="I79" s="4">
        <v>153.89000000000001</v>
      </c>
      <c r="J79" s="4">
        <v>0</v>
      </c>
      <c r="K79" s="4">
        <v>2821.7866666666669</v>
      </c>
      <c r="L79"/>
    </row>
    <row r="80" spans="1:12" x14ac:dyDescent="0.25">
      <c r="A80">
        <v>84</v>
      </c>
      <c r="B80" t="s">
        <v>101</v>
      </c>
      <c r="C80" t="s">
        <v>38</v>
      </c>
      <c r="D80">
        <v>6</v>
      </c>
      <c r="E80" s="4">
        <v>5148.166666666667</v>
      </c>
      <c r="F80" s="4">
        <v>291.66666666666669</v>
      </c>
      <c r="G80" s="4">
        <v>0</v>
      </c>
      <c r="H80" s="4">
        <v>1566.9583333333333</v>
      </c>
      <c r="I80" s="4">
        <v>481</v>
      </c>
      <c r="J80" s="4">
        <v>1.6633333333333333</v>
      </c>
      <c r="K80" s="4">
        <v>7489.4550000000008</v>
      </c>
      <c r="L80"/>
    </row>
    <row r="81" spans="1:12" x14ac:dyDescent="0.25">
      <c r="A81">
        <v>86</v>
      </c>
      <c r="B81" t="s">
        <v>104</v>
      </c>
      <c r="C81" t="s">
        <v>105</v>
      </c>
      <c r="D81">
        <v>7</v>
      </c>
      <c r="E81" s="4">
        <v>4949.7857142857147</v>
      </c>
      <c r="F81" s="4">
        <v>552.58428571428578</v>
      </c>
      <c r="G81" s="4">
        <v>0</v>
      </c>
      <c r="H81" s="4">
        <v>1908.8357142857144</v>
      </c>
      <c r="I81" s="4">
        <v>813.42857142857144</v>
      </c>
      <c r="J81" s="4">
        <v>34.582857142857144</v>
      </c>
      <c r="K81" s="4">
        <v>8310.3885714285716</v>
      </c>
      <c r="L81"/>
    </row>
    <row r="82" spans="1:12" x14ac:dyDescent="0.25">
      <c r="A82">
        <v>87</v>
      </c>
      <c r="B82" t="s">
        <v>81</v>
      </c>
      <c r="C82" t="s">
        <v>20</v>
      </c>
      <c r="D82">
        <v>8</v>
      </c>
      <c r="E82" s="4">
        <v>1689.6487500000001</v>
      </c>
      <c r="F82" s="4">
        <v>212.5</v>
      </c>
      <c r="G82" s="4">
        <v>31.25</v>
      </c>
      <c r="H82" s="4">
        <v>539.77750000000003</v>
      </c>
      <c r="I82" s="4">
        <v>262.40249999999997</v>
      </c>
      <c r="J82" s="4">
        <v>8</v>
      </c>
      <c r="K82" s="4">
        <v>2780.68</v>
      </c>
      <c r="L82"/>
    </row>
    <row r="83" spans="1:12" x14ac:dyDescent="0.25">
      <c r="A83">
        <v>88</v>
      </c>
      <c r="B83" t="s">
        <v>92</v>
      </c>
      <c r="C83" t="s">
        <v>15</v>
      </c>
      <c r="D83">
        <v>7</v>
      </c>
      <c r="E83" s="4">
        <v>2760.3928571428573</v>
      </c>
      <c r="F83" s="4">
        <v>0</v>
      </c>
      <c r="G83" s="4">
        <v>867.85714285714289</v>
      </c>
      <c r="H83" s="4">
        <v>860.99428571428575</v>
      </c>
      <c r="I83" s="4">
        <v>432.00428571428574</v>
      </c>
      <c r="J83" s="4">
        <v>84.817142857142855</v>
      </c>
      <c r="K83" s="4">
        <v>5062.6814285714281</v>
      </c>
      <c r="L83"/>
    </row>
    <row r="84" spans="1:12" x14ac:dyDescent="0.25">
      <c r="A84">
        <v>89</v>
      </c>
      <c r="B84" t="s">
        <v>83</v>
      </c>
      <c r="C84" t="s">
        <v>32</v>
      </c>
      <c r="D84">
        <v>9</v>
      </c>
      <c r="E84" s="4">
        <v>3579.9266666666667</v>
      </c>
      <c r="F84" s="4">
        <v>0</v>
      </c>
      <c r="G84" s="4">
        <v>0</v>
      </c>
      <c r="H84" s="4">
        <v>875.4711111111111</v>
      </c>
      <c r="I84" s="4">
        <v>231.13333333333333</v>
      </c>
      <c r="J84" s="4">
        <v>15.721111111111112</v>
      </c>
      <c r="K84" s="4">
        <v>4702.2522222222215</v>
      </c>
      <c r="L84"/>
    </row>
    <row r="85" spans="1:12" x14ac:dyDescent="0.25">
      <c r="A85">
        <v>90</v>
      </c>
      <c r="B85" t="s">
        <v>90</v>
      </c>
      <c r="C85" t="s">
        <v>38</v>
      </c>
      <c r="D85">
        <v>6</v>
      </c>
      <c r="E85" s="4">
        <v>8200.4016666666666</v>
      </c>
      <c r="F85" s="4">
        <v>570.5</v>
      </c>
      <c r="G85" s="4">
        <v>142.50166666666667</v>
      </c>
      <c r="H85" s="4">
        <v>3295.6233333333334</v>
      </c>
      <c r="I85" s="4">
        <v>1575.0633333333333</v>
      </c>
      <c r="J85" s="4">
        <v>10.791666666666666</v>
      </c>
      <c r="K85" s="4">
        <v>13965.661666666667</v>
      </c>
      <c r="L85"/>
    </row>
    <row r="86" spans="1:12" x14ac:dyDescent="0.25">
      <c r="A86">
        <v>92</v>
      </c>
      <c r="B86" t="s">
        <v>93</v>
      </c>
      <c r="C86" t="s">
        <v>15</v>
      </c>
      <c r="D86">
        <v>8</v>
      </c>
      <c r="E86" s="4">
        <v>3335.21875</v>
      </c>
      <c r="F86" s="4">
        <v>0</v>
      </c>
      <c r="G86" s="4">
        <v>0</v>
      </c>
      <c r="H86" s="4">
        <v>1217.665</v>
      </c>
      <c r="I86" s="4">
        <v>364.84</v>
      </c>
      <c r="J86" s="4">
        <v>2</v>
      </c>
      <c r="K86" s="4">
        <v>4919.7237500000001</v>
      </c>
      <c r="L86"/>
    </row>
    <row r="87" spans="1:12" x14ac:dyDescent="0.25">
      <c r="A87">
        <v>93</v>
      </c>
      <c r="B87" t="s">
        <v>100</v>
      </c>
      <c r="C87" t="s">
        <v>15</v>
      </c>
      <c r="D87">
        <v>8</v>
      </c>
      <c r="E87" s="4">
        <v>2484.1462499999998</v>
      </c>
      <c r="F87" s="4">
        <v>73.75</v>
      </c>
      <c r="G87" s="4">
        <v>61.25</v>
      </c>
      <c r="H87" s="4">
        <v>944.15750000000003</v>
      </c>
      <c r="I87" s="4">
        <v>281.84375</v>
      </c>
      <c r="J87" s="4">
        <v>0</v>
      </c>
      <c r="K87" s="4">
        <v>3864.8474999999999</v>
      </c>
      <c r="L87"/>
    </row>
    <row r="88" spans="1:12" x14ac:dyDescent="0.25">
      <c r="A88">
        <v>94</v>
      </c>
      <c r="B88" t="s">
        <v>124</v>
      </c>
      <c r="C88" t="s">
        <v>38</v>
      </c>
      <c r="D88">
        <v>7</v>
      </c>
      <c r="E88" s="4">
        <v>4311.3471428571429</v>
      </c>
      <c r="F88" s="4">
        <v>0</v>
      </c>
      <c r="G88" s="4">
        <v>197.14285714285714</v>
      </c>
      <c r="H88" s="4">
        <v>1560.467142857143</v>
      </c>
      <c r="I88" s="4">
        <v>330.69285714285712</v>
      </c>
      <c r="J88" s="4">
        <v>13.84</v>
      </c>
      <c r="K88" s="4">
        <v>6413.49</v>
      </c>
      <c r="L88"/>
    </row>
    <row r="89" spans="1:12" x14ac:dyDescent="0.25">
      <c r="A89">
        <v>95</v>
      </c>
      <c r="B89" t="s">
        <v>98</v>
      </c>
      <c r="C89" t="s">
        <v>59</v>
      </c>
      <c r="D89">
        <v>7</v>
      </c>
      <c r="E89" s="4">
        <v>1706.9985714285715</v>
      </c>
      <c r="F89" s="4">
        <v>170.57142857142858</v>
      </c>
      <c r="G89" s="4">
        <v>0</v>
      </c>
      <c r="H89" s="4">
        <v>361.25714285714287</v>
      </c>
      <c r="I89" s="4">
        <v>170.1</v>
      </c>
      <c r="J89" s="4">
        <v>15.428571428571429</v>
      </c>
      <c r="K89" s="4">
        <v>2424.3557142857144</v>
      </c>
      <c r="L89"/>
    </row>
    <row r="90" spans="1:12" x14ac:dyDescent="0.25">
      <c r="A90">
        <v>96</v>
      </c>
      <c r="B90" t="s">
        <v>110</v>
      </c>
      <c r="C90" t="s">
        <v>32</v>
      </c>
      <c r="D90">
        <v>8</v>
      </c>
      <c r="E90" s="4">
        <v>3188.6925000000001</v>
      </c>
      <c r="F90" s="4">
        <v>0</v>
      </c>
      <c r="G90" s="4">
        <v>0</v>
      </c>
      <c r="H90" s="4">
        <v>1103.7887499999999</v>
      </c>
      <c r="I90" s="4">
        <v>259.50125000000003</v>
      </c>
      <c r="J90" s="4">
        <v>311.80500000000001</v>
      </c>
      <c r="K90" s="4">
        <v>4863.7875000000004</v>
      </c>
      <c r="L90"/>
    </row>
    <row r="91" spans="1:12" x14ac:dyDescent="0.25">
      <c r="A91">
        <v>97</v>
      </c>
      <c r="B91" t="s">
        <v>96</v>
      </c>
      <c r="C91" t="s">
        <v>15</v>
      </c>
      <c r="D91">
        <v>8</v>
      </c>
      <c r="E91" s="4">
        <v>1747.2462499999999</v>
      </c>
      <c r="F91" s="4">
        <v>0</v>
      </c>
      <c r="G91" s="4">
        <v>143.125</v>
      </c>
      <c r="H91" s="4">
        <v>879.02499999999998</v>
      </c>
      <c r="I91" s="4">
        <v>233.51875000000001</v>
      </c>
      <c r="J91" s="4">
        <v>0.62375000000000003</v>
      </c>
      <c r="K91" s="4">
        <v>3044.0275000000001</v>
      </c>
      <c r="L91"/>
    </row>
    <row r="92" spans="1:12" x14ac:dyDescent="0.25">
      <c r="A92">
        <v>99</v>
      </c>
      <c r="B92" t="s">
        <v>85</v>
      </c>
      <c r="C92" t="s">
        <v>15</v>
      </c>
      <c r="D92">
        <v>8</v>
      </c>
      <c r="E92" s="4">
        <v>1560.69875</v>
      </c>
      <c r="F92" s="4">
        <v>0</v>
      </c>
      <c r="G92" s="4">
        <v>98.75</v>
      </c>
      <c r="H92" s="4">
        <v>691.35</v>
      </c>
      <c r="I92" s="4">
        <v>218.97499999999999</v>
      </c>
      <c r="J92" s="4">
        <v>26.87</v>
      </c>
      <c r="K92" s="4">
        <v>2596.6437500000002</v>
      </c>
      <c r="L92"/>
    </row>
    <row r="93" spans="1:12" x14ac:dyDescent="0.25">
      <c r="A93">
        <v>100</v>
      </c>
      <c r="B93" t="s">
        <v>103</v>
      </c>
      <c r="C93" t="s">
        <v>15</v>
      </c>
      <c r="D93">
        <v>8</v>
      </c>
      <c r="E93" s="4">
        <v>1925.9237499999999</v>
      </c>
      <c r="F93" s="4">
        <v>0</v>
      </c>
      <c r="G93" s="4">
        <v>0</v>
      </c>
      <c r="H93" s="4">
        <v>1006.4037499999999</v>
      </c>
      <c r="I93" s="4">
        <v>550.38499999999999</v>
      </c>
      <c r="J93" s="4">
        <v>0</v>
      </c>
      <c r="K93" s="4">
        <v>3482.7125000000001</v>
      </c>
      <c r="L93"/>
    </row>
    <row r="94" spans="1:12" x14ac:dyDescent="0.25">
      <c r="A94">
        <v>103</v>
      </c>
      <c r="B94" t="s">
        <v>156</v>
      </c>
      <c r="C94" t="s">
        <v>15</v>
      </c>
      <c r="D94">
        <v>8</v>
      </c>
      <c r="E94" s="4">
        <v>621.1875</v>
      </c>
      <c r="F94" s="4">
        <v>0</v>
      </c>
      <c r="G94" s="4">
        <v>17.5</v>
      </c>
      <c r="H94" s="4">
        <v>418.83125000000001</v>
      </c>
      <c r="I94" s="4">
        <v>95.21875</v>
      </c>
      <c r="J94" s="4">
        <v>0</v>
      </c>
      <c r="K94" s="4">
        <v>1152.7375</v>
      </c>
      <c r="L94"/>
    </row>
    <row r="95" spans="1:12" x14ac:dyDescent="0.25">
      <c r="A95">
        <v>105</v>
      </c>
      <c r="B95" t="s">
        <v>146</v>
      </c>
      <c r="C95" t="s">
        <v>15</v>
      </c>
      <c r="D95">
        <v>12</v>
      </c>
      <c r="E95" s="4">
        <v>361.97916666666669</v>
      </c>
      <c r="F95" s="4">
        <v>0</v>
      </c>
      <c r="G95" s="4">
        <v>0</v>
      </c>
      <c r="H95" s="4">
        <v>241.48833333333334</v>
      </c>
      <c r="I95" s="4">
        <v>13.914166666666667</v>
      </c>
      <c r="J95" s="4">
        <v>3.125</v>
      </c>
      <c r="K95" s="4">
        <v>631.74416666666673</v>
      </c>
      <c r="L95"/>
    </row>
    <row r="96" spans="1:12" x14ac:dyDescent="0.25">
      <c r="A96">
        <v>106</v>
      </c>
      <c r="B96" t="s">
        <v>113</v>
      </c>
      <c r="C96" t="s">
        <v>15</v>
      </c>
      <c r="D96">
        <v>7</v>
      </c>
      <c r="E96" s="4">
        <v>1016.7885714285715</v>
      </c>
      <c r="F96" s="4">
        <v>45</v>
      </c>
      <c r="G96" s="4">
        <v>14.285714285714286</v>
      </c>
      <c r="H96" s="4">
        <v>337.25</v>
      </c>
      <c r="I96" s="4">
        <v>114.42857142857143</v>
      </c>
      <c r="J96" s="4">
        <v>15.071428571428571</v>
      </c>
      <c r="K96" s="4">
        <v>1612.1871428571428</v>
      </c>
      <c r="L96"/>
    </row>
    <row r="97" spans="1:12" x14ac:dyDescent="0.25">
      <c r="A97">
        <v>108</v>
      </c>
      <c r="B97" t="s">
        <v>97</v>
      </c>
      <c r="C97" t="s">
        <v>15</v>
      </c>
      <c r="D97">
        <v>9</v>
      </c>
      <c r="E97" s="4">
        <v>908.29666666666662</v>
      </c>
      <c r="F97" s="4">
        <v>333.88888888888891</v>
      </c>
      <c r="G97" s="4">
        <v>24.861111111111111</v>
      </c>
      <c r="H97" s="4">
        <v>652.38888888888891</v>
      </c>
      <c r="I97" s="4">
        <v>188.72222222222223</v>
      </c>
      <c r="J97" s="4">
        <v>0</v>
      </c>
      <c r="K97" s="4">
        <v>2120.9577777777777</v>
      </c>
      <c r="L97"/>
    </row>
    <row r="98" spans="1:12" x14ac:dyDescent="0.25">
      <c r="A98">
        <v>109</v>
      </c>
      <c r="B98" t="s">
        <v>99</v>
      </c>
      <c r="C98" t="s">
        <v>20</v>
      </c>
      <c r="D98">
        <v>7</v>
      </c>
      <c r="E98" s="4">
        <v>5122.0714285714284</v>
      </c>
      <c r="F98" s="4">
        <v>1464.2857142857142</v>
      </c>
      <c r="G98" s="4">
        <v>105.71428571428571</v>
      </c>
      <c r="H98" s="4">
        <v>1520.6142857142856</v>
      </c>
      <c r="I98" s="4">
        <v>304.75714285714287</v>
      </c>
      <c r="J98" s="4">
        <v>1</v>
      </c>
      <c r="K98" s="4">
        <v>8518.4428571428562</v>
      </c>
      <c r="L98"/>
    </row>
    <row r="99" spans="1:12" x14ac:dyDescent="0.25">
      <c r="A99">
        <v>110</v>
      </c>
      <c r="B99" t="s">
        <v>148</v>
      </c>
      <c r="C99" t="s">
        <v>38</v>
      </c>
      <c r="D99">
        <v>7</v>
      </c>
      <c r="E99" s="4">
        <v>3831.4942857142855</v>
      </c>
      <c r="F99" s="4">
        <v>217.07142857142858</v>
      </c>
      <c r="G99" s="4">
        <v>18.571428571428573</v>
      </c>
      <c r="H99" s="4">
        <v>2010.31</v>
      </c>
      <c r="I99" s="4">
        <v>1276.0442857142857</v>
      </c>
      <c r="J99" s="4">
        <v>10.799999999999999</v>
      </c>
      <c r="K99" s="4">
        <v>7552.2814285714285</v>
      </c>
      <c r="L99"/>
    </row>
    <row r="100" spans="1:12" x14ac:dyDescent="0.25">
      <c r="A100">
        <v>111</v>
      </c>
      <c r="B100" t="s">
        <v>127</v>
      </c>
      <c r="C100" t="s">
        <v>38</v>
      </c>
      <c r="D100">
        <v>6</v>
      </c>
      <c r="E100" s="4">
        <v>5139.3316666666669</v>
      </c>
      <c r="F100" s="4">
        <v>530.97666666666669</v>
      </c>
      <c r="G100" s="4">
        <v>0</v>
      </c>
      <c r="H100" s="4">
        <v>1331.0516666666667</v>
      </c>
      <c r="I100" s="4">
        <v>721.81500000000005</v>
      </c>
      <c r="J100" s="4">
        <v>0</v>
      </c>
      <c r="K100" s="4">
        <v>7837.0149999999994</v>
      </c>
      <c r="L100"/>
    </row>
    <row r="101" spans="1:12" x14ac:dyDescent="0.25">
      <c r="A101">
        <v>113</v>
      </c>
      <c r="B101" t="s">
        <v>109</v>
      </c>
      <c r="C101" t="s">
        <v>32</v>
      </c>
      <c r="D101">
        <v>6</v>
      </c>
      <c r="E101" s="4">
        <v>6318.8433333333332</v>
      </c>
      <c r="F101" s="4">
        <v>0</v>
      </c>
      <c r="G101" s="4">
        <v>30</v>
      </c>
      <c r="H101" s="4">
        <v>2040.5416666666667</v>
      </c>
      <c r="I101" s="4">
        <v>868.27833333333331</v>
      </c>
      <c r="J101" s="4">
        <v>36</v>
      </c>
      <c r="K101" s="4">
        <v>9383.1299999999992</v>
      </c>
      <c r="L101"/>
    </row>
    <row r="102" spans="1:12" x14ac:dyDescent="0.25">
      <c r="A102">
        <v>114</v>
      </c>
      <c r="B102" t="s">
        <v>115</v>
      </c>
      <c r="C102" t="s">
        <v>15</v>
      </c>
      <c r="D102">
        <v>7</v>
      </c>
      <c r="E102" s="4">
        <v>1782.95</v>
      </c>
      <c r="F102" s="4">
        <v>0</v>
      </c>
      <c r="G102" s="4">
        <v>12.857142857142858</v>
      </c>
      <c r="H102" s="4">
        <v>897.70857142857142</v>
      </c>
      <c r="I102" s="4">
        <v>351.20857142857142</v>
      </c>
      <c r="J102" s="4">
        <v>0</v>
      </c>
      <c r="K102" s="4">
        <v>3070.4242857142858</v>
      </c>
      <c r="L102"/>
    </row>
    <row r="103" spans="1:12" x14ac:dyDescent="0.25">
      <c r="A103">
        <v>116</v>
      </c>
      <c r="B103" t="s">
        <v>129</v>
      </c>
      <c r="C103" t="s">
        <v>15</v>
      </c>
      <c r="D103">
        <v>8</v>
      </c>
      <c r="E103" s="4">
        <v>2548.3112500000002</v>
      </c>
      <c r="F103" s="4">
        <v>0</v>
      </c>
      <c r="G103" s="4">
        <v>33.75</v>
      </c>
      <c r="H103" s="4">
        <v>756.375</v>
      </c>
      <c r="I103" s="4">
        <v>134.4375</v>
      </c>
      <c r="J103" s="4">
        <v>87.747500000000002</v>
      </c>
      <c r="K103" s="4">
        <v>3560.6212500000001</v>
      </c>
      <c r="L103"/>
    </row>
    <row r="104" spans="1:12" x14ac:dyDescent="0.25">
      <c r="A104">
        <v>117</v>
      </c>
      <c r="B104" t="s">
        <v>89</v>
      </c>
      <c r="C104" t="s">
        <v>15</v>
      </c>
      <c r="D104">
        <v>5</v>
      </c>
      <c r="E104" s="4">
        <v>865.4</v>
      </c>
      <c r="F104" s="4">
        <v>0</v>
      </c>
      <c r="G104" s="4">
        <v>58</v>
      </c>
      <c r="H104" s="4">
        <v>452.03000000000003</v>
      </c>
      <c r="I104" s="4">
        <v>241.46999999999997</v>
      </c>
      <c r="J104" s="4">
        <v>6</v>
      </c>
      <c r="K104" s="4">
        <v>1622.9</v>
      </c>
      <c r="L104"/>
    </row>
    <row r="105" spans="1:12" x14ac:dyDescent="0.25">
      <c r="A105">
        <v>118</v>
      </c>
      <c r="B105" t="s">
        <v>102</v>
      </c>
      <c r="C105" t="s">
        <v>15</v>
      </c>
      <c r="D105">
        <v>8</v>
      </c>
      <c r="E105" s="4">
        <v>1980.5287499999999</v>
      </c>
      <c r="F105" s="4">
        <v>0</v>
      </c>
      <c r="G105" s="4">
        <v>0</v>
      </c>
      <c r="H105" s="4">
        <v>790.47375</v>
      </c>
      <c r="I105" s="4">
        <v>278.36</v>
      </c>
      <c r="J105" s="4">
        <v>0.62375000000000003</v>
      </c>
      <c r="K105" s="4">
        <v>3142.8312500000002</v>
      </c>
      <c r="L105"/>
    </row>
    <row r="106" spans="1:12" x14ac:dyDescent="0.25">
      <c r="A106">
        <v>119</v>
      </c>
      <c r="B106" t="s">
        <v>131</v>
      </c>
      <c r="C106" t="s">
        <v>15</v>
      </c>
      <c r="D106">
        <v>7</v>
      </c>
      <c r="E106" s="4">
        <v>4063.8242857142859</v>
      </c>
      <c r="F106" s="4">
        <v>878.57142857142856</v>
      </c>
      <c r="G106" s="4">
        <v>785.71428571428567</v>
      </c>
      <c r="H106" s="4">
        <v>1279.2142857142858</v>
      </c>
      <c r="I106" s="4">
        <v>371.91428571428571</v>
      </c>
      <c r="J106" s="4">
        <v>5.3571428571428568</v>
      </c>
      <c r="K106" s="4">
        <v>7384.5957142857142</v>
      </c>
      <c r="L106"/>
    </row>
    <row r="107" spans="1:12" x14ac:dyDescent="0.25">
      <c r="A107">
        <v>121</v>
      </c>
      <c r="B107" t="s">
        <v>116</v>
      </c>
      <c r="C107" t="s">
        <v>15</v>
      </c>
      <c r="D107">
        <v>7</v>
      </c>
      <c r="E107" s="4">
        <v>1544.0557142857142</v>
      </c>
      <c r="F107" s="4">
        <v>22.857142857142858</v>
      </c>
      <c r="G107" s="4">
        <v>0</v>
      </c>
      <c r="H107" s="4">
        <v>578.88857142857137</v>
      </c>
      <c r="I107" s="4">
        <v>241.05714285714288</v>
      </c>
      <c r="J107" s="4">
        <v>2.8571428571428572</v>
      </c>
      <c r="K107" s="4">
        <v>2422.1414285714286</v>
      </c>
      <c r="L107"/>
    </row>
    <row r="108" spans="1:12" x14ac:dyDescent="0.25">
      <c r="A108">
        <v>123</v>
      </c>
      <c r="B108" t="s">
        <v>125</v>
      </c>
      <c r="C108" t="s">
        <v>15</v>
      </c>
      <c r="D108">
        <v>8</v>
      </c>
      <c r="E108" s="4">
        <v>4046.9025000000001</v>
      </c>
      <c r="F108" s="4">
        <v>0</v>
      </c>
      <c r="G108" s="4">
        <v>0</v>
      </c>
      <c r="H108" s="4">
        <v>1536.03125</v>
      </c>
      <c r="I108" s="4">
        <v>513.37874999999997</v>
      </c>
      <c r="J108" s="4">
        <v>33.123750000000001</v>
      </c>
      <c r="K108" s="4">
        <v>6129.4362499999997</v>
      </c>
      <c r="L108"/>
    </row>
    <row r="109" spans="1:12" x14ac:dyDescent="0.25">
      <c r="A109">
        <v>124</v>
      </c>
      <c r="B109" t="s">
        <v>121</v>
      </c>
      <c r="C109" t="s">
        <v>38</v>
      </c>
      <c r="D109">
        <v>8</v>
      </c>
      <c r="E109" s="4">
        <v>7727.3462499999996</v>
      </c>
      <c r="F109" s="4">
        <v>0</v>
      </c>
      <c r="G109" s="4">
        <v>31.25</v>
      </c>
      <c r="H109" s="4">
        <v>3234.5287499999999</v>
      </c>
      <c r="I109" s="4">
        <v>359.875</v>
      </c>
      <c r="J109" s="4">
        <v>77.28125</v>
      </c>
      <c r="K109" s="4">
        <v>11430.28125</v>
      </c>
      <c r="L109"/>
    </row>
    <row r="110" spans="1:12" x14ac:dyDescent="0.25">
      <c r="A110">
        <v>125</v>
      </c>
      <c r="B110" t="s">
        <v>137</v>
      </c>
      <c r="C110" t="s">
        <v>15</v>
      </c>
      <c r="D110">
        <v>6</v>
      </c>
      <c r="E110" s="4">
        <v>2052.085</v>
      </c>
      <c r="F110" s="4">
        <v>368.25666666666666</v>
      </c>
      <c r="G110" s="4">
        <v>0</v>
      </c>
      <c r="H110" s="4">
        <v>763.77666666666664</v>
      </c>
      <c r="I110" s="4">
        <v>273.09166666666664</v>
      </c>
      <c r="J110" s="4">
        <v>6.666666666666667</v>
      </c>
      <c r="K110" s="4">
        <v>3463.8766666666666</v>
      </c>
      <c r="L110"/>
    </row>
    <row r="111" spans="1:12" x14ac:dyDescent="0.25">
      <c r="A111">
        <v>126</v>
      </c>
      <c r="B111" t="s">
        <v>106</v>
      </c>
      <c r="C111" t="s">
        <v>15</v>
      </c>
      <c r="D111">
        <v>8</v>
      </c>
      <c r="E111" s="4">
        <v>2082.8674999999998</v>
      </c>
      <c r="F111" s="4">
        <v>0</v>
      </c>
      <c r="G111" s="4">
        <v>18.125</v>
      </c>
      <c r="H111" s="4">
        <v>750.90625</v>
      </c>
      <c r="I111" s="4">
        <v>256.2475</v>
      </c>
      <c r="J111" s="4">
        <v>8.3725000000000005</v>
      </c>
      <c r="K111" s="4">
        <v>3116.5187500000002</v>
      </c>
      <c r="L111"/>
    </row>
    <row r="112" spans="1:12" x14ac:dyDescent="0.25">
      <c r="A112">
        <v>127</v>
      </c>
      <c r="B112" t="s">
        <v>128</v>
      </c>
      <c r="C112" t="s">
        <v>15</v>
      </c>
      <c r="D112">
        <v>7</v>
      </c>
      <c r="E112" s="4">
        <v>4830.6528571428571</v>
      </c>
      <c r="F112" s="4">
        <v>0</v>
      </c>
      <c r="G112" s="4">
        <v>14.285714285714286</v>
      </c>
      <c r="H112" s="4">
        <v>1399.1471428571429</v>
      </c>
      <c r="I112" s="4">
        <v>530.91999999999996</v>
      </c>
      <c r="J112" s="4">
        <v>2.1428571428571428</v>
      </c>
      <c r="K112" s="4">
        <v>6777.1485714285718</v>
      </c>
      <c r="L112"/>
    </row>
    <row r="113" spans="1:12" x14ac:dyDescent="0.25">
      <c r="A113">
        <v>128</v>
      </c>
      <c r="B113" t="s">
        <v>111</v>
      </c>
      <c r="C113" t="s">
        <v>15</v>
      </c>
      <c r="D113">
        <v>7</v>
      </c>
      <c r="E113" s="4">
        <v>1795.8628571428574</v>
      </c>
      <c r="F113" s="4">
        <v>0</v>
      </c>
      <c r="G113" s="4">
        <v>21.428571428571427</v>
      </c>
      <c r="H113" s="4">
        <v>502.75</v>
      </c>
      <c r="I113" s="4">
        <v>198.18285714285713</v>
      </c>
      <c r="J113" s="4">
        <v>10.422857142857142</v>
      </c>
      <c r="K113" s="4">
        <v>2528.6471428571426</v>
      </c>
      <c r="L113"/>
    </row>
    <row r="114" spans="1:12" x14ac:dyDescent="0.25">
      <c r="A114">
        <v>129</v>
      </c>
      <c r="B114" t="s">
        <v>117</v>
      </c>
      <c r="C114" t="s">
        <v>32</v>
      </c>
      <c r="D114">
        <v>10</v>
      </c>
      <c r="E114" s="4">
        <v>2239.884</v>
      </c>
      <c r="F114" s="4">
        <v>228.21599999999998</v>
      </c>
      <c r="G114" s="4">
        <v>0</v>
      </c>
      <c r="H114" s="4">
        <v>1031.6410000000001</v>
      </c>
      <c r="I114" s="4">
        <v>384.06100000000004</v>
      </c>
      <c r="J114" s="4">
        <v>85.349000000000004</v>
      </c>
      <c r="K114" s="4">
        <v>3969.1510000000003</v>
      </c>
      <c r="L114"/>
    </row>
    <row r="115" spans="1:12" x14ac:dyDescent="0.25">
      <c r="A115">
        <v>131</v>
      </c>
      <c r="B115" t="s">
        <v>108</v>
      </c>
      <c r="C115" t="s">
        <v>15</v>
      </c>
      <c r="D115">
        <v>7</v>
      </c>
      <c r="E115" s="4">
        <v>1021.7471428571428</v>
      </c>
      <c r="F115" s="4">
        <v>212.14285714285714</v>
      </c>
      <c r="G115" s="4">
        <v>0</v>
      </c>
      <c r="H115" s="4">
        <v>624.24142857142851</v>
      </c>
      <c r="I115" s="4">
        <v>158.56</v>
      </c>
      <c r="J115" s="4">
        <v>11.19</v>
      </c>
      <c r="K115" s="4">
        <v>2056.3585714285714</v>
      </c>
      <c r="L115"/>
    </row>
    <row r="116" spans="1:12" x14ac:dyDescent="0.25">
      <c r="A116">
        <v>132</v>
      </c>
      <c r="B116" t="s">
        <v>122</v>
      </c>
      <c r="C116" t="s">
        <v>38</v>
      </c>
      <c r="D116">
        <v>10</v>
      </c>
      <c r="E116" s="4">
        <v>4989.2199999999993</v>
      </c>
      <c r="F116" s="4">
        <v>631</v>
      </c>
      <c r="G116" s="4">
        <v>617.15</v>
      </c>
      <c r="H116" s="4">
        <v>1818.78</v>
      </c>
      <c r="I116" s="4">
        <v>629.28300000000002</v>
      </c>
      <c r="J116" s="4">
        <v>18.5</v>
      </c>
      <c r="K116" s="4">
        <v>8703.9330000000009</v>
      </c>
      <c r="L116"/>
    </row>
    <row r="117" spans="1:12" x14ac:dyDescent="0.25">
      <c r="A117">
        <v>133</v>
      </c>
      <c r="B117" t="s">
        <v>135</v>
      </c>
      <c r="C117" t="s">
        <v>32</v>
      </c>
      <c r="D117">
        <v>7</v>
      </c>
      <c r="E117" s="4">
        <v>6177.8457142857142</v>
      </c>
      <c r="F117" s="4">
        <v>0</v>
      </c>
      <c r="G117" s="4">
        <v>668.71428571428567</v>
      </c>
      <c r="H117" s="4">
        <v>1624.48</v>
      </c>
      <c r="I117" s="4">
        <v>689.36142857142852</v>
      </c>
      <c r="J117" s="4">
        <v>402.29142857142858</v>
      </c>
      <c r="K117" s="4">
        <v>9562.692857142858</v>
      </c>
      <c r="L117"/>
    </row>
    <row r="118" spans="1:12" x14ac:dyDescent="0.25">
      <c r="A118">
        <v>134</v>
      </c>
      <c r="B118" t="s">
        <v>114</v>
      </c>
      <c r="C118" t="s">
        <v>32</v>
      </c>
      <c r="D118">
        <v>9</v>
      </c>
      <c r="E118" s="4">
        <v>4054.8333333333335</v>
      </c>
      <c r="F118" s="4">
        <v>0</v>
      </c>
      <c r="G118" s="4">
        <v>40</v>
      </c>
      <c r="H118" s="4">
        <v>1172.3233333333333</v>
      </c>
      <c r="I118" s="4">
        <v>278.58777777777777</v>
      </c>
      <c r="J118" s="4">
        <v>12.22111111111111</v>
      </c>
      <c r="K118" s="4">
        <v>5557.9655555555555</v>
      </c>
      <c r="L118"/>
    </row>
    <row r="119" spans="1:12" x14ac:dyDescent="0.25">
      <c r="A119">
        <v>135</v>
      </c>
      <c r="B119" t="s">
        <v>107</v>
      </c>
      <c r="C119" t="s">
        <v>15</v>
      </c>
      <c r="D119">
        <v>7</v>
      </c>
      <c r="E119" s="4">
        <v>2473.5928571428572</v>
      </c>
      <c r="F119" s="4">
        <v>0</v>
      </c>
      <c r="G119" s="4">
        <v>41.428571428571431</v>
      </c>
      <c r="H119" s="4">
        <v>524.95142857142855</v>
      </c>
      <c r="I119" s="4">
        <v>182.30142857142854</v>
      </c>
      <c r="J119" s="4">
        <v>18.437142857142856</v>
      </c>
      <c r="K119" s="4">
        <v>3240.7114285714283</v>
      </c>
      <c r="L119"/>
    </row>
    <row r="120" spans="1:12" x14ac:dyDescent="0.25">
      <c r="A120">
        <v>136</v>
      </c>
      <c r="B120" t="s">
        <v>134</v>
      </c>
      <c r="C120" t="s">
        <v>32</v>
      </c>
      <c r="D120">
        <v>8</v>
      </c>
      <c r="E120" s="4">
        <v>3497.7925</v>
      </c>
      <c r="F120" s="4">
        <v>298.125</v>
      </c>
      <c r="G120" s="4">
        <v>41.25</v>
      </c>
      <c r="H120" s="4">
        <v>2825.44625</v>
      </c>
      <c r="I120" s="4">
        <v>1246.6587500000001</v>
      </c>
      <c r="J120" s="4">
        <v>11.875</v>
      </c>
      <c r="K120" s="4">
        <v>7921.1475</v>
      </c>
      <c r="L120"/>
    </row>
    <row r="121" spans="1:12" x14ac:dyDescent="0.25">
      <c r="A121">
        <v>137</v>
      </c>
      <c r="B121" t="s">
        <v>120</v>
      </c>
      <c r="C121" t="s">
        <v>32</v>
      </c>
      <c r="D121">
        <v>8</v>
      </c>
      <c r="E121" s="4">
        <v>4827.7524999999996</v>
      </c>
      <c r="F121" s="4">
        <v>431.25</v>
      </c>
      <c r="G121" s="4">
        <v>0</v>
      </c>
      <c r="H121" s="4">
        <v>2119.3425000000002</v>
      </c>
      <c r="I121" s="4">
        <v>1958.3275000000001</v>
      </c>
      <c r="J121" s="4">
        <v>11.25</v>
      </c>
      <c r="K121" s="4">
        <v>9347.9225000000006</v>
      </c>
      <c r="L121"/>
    </row>
    <row r="122" spans="1:12" x14ac:dyDescent="0.25">
      <c r="A122">
        <v>138</v>
      </c>
      <c r="B122" t="s">
        <v>159</v>
      </c>
      <c r="C122" t="s">
        <v>105</v>
      </c>
      <c r="D122">
        <v>7</v>
      </c>
      <c r="E122" s="4">
        <v>2989.1714285714288</v>
      </c>
      <c r="F122" s="4">
        <v>57.857142857142854</v>
      </c>
      <c r="G122" s="4">
        <v>0</v>
      </c>
      <c r="H122" s="4">
        <v>1760.0257142857142</v>
      </c>
      <c r="I122" s="4">
        <v>803.23428571428576</v>
      </c>
      <c r="J122" s="4">
        <v>41.67</v>
      </c>
      <c r="K122" s="4">
        <v>5651.9585714285713</v>
      </c>
      <c r="L122"/>
    </row>
    <row r="123" spans="1:12" x14ac:dyDescent="0.25">
      <c r="A123">
        <v>139</v>
      </c>
      <c r="B123" t="s">
        <v>139</v>
      </c>
      <c r="C123" t="s">
        <v>38</v>
      </c>
      <c r="D123">
        <v>9</v>
      </c>
      <c r="E123" s="4">
        <v>2286.0066666666667</v>
      </c>
      <c r="F123" s="4">
        <v>130</v>
      </c>
      <c r="G123" s="4">
        <v>28.040000000000003</v>
      </c>
      <c r="H123" s="4">
        <v>1048.8377777777778</v>
      </c>
      <c r="I123" s="4">
        <v>213.26222222222222</v>
      </c>
      <c r="J123" s="4">
        <v>10</v>
      </c>
      <c r="K123" s="4">
        <v>3885.6466666666665</v>
      </c>
      <c r="L123"/>
    </row>
    <row r="124" spans="1:12" x14ac:dyDescent="0.25">
      <c r="A124">
        <v>140</v>
      </c>
      <c r="B124" t="s">
        <v>130</v>
      </c>
      <c r="C124" t="s">
        <v>38</v>
      </c>
      <c r="D124">
        <v>7</v>
      </c>
      <c r="E124" s="4">
        <v>7356.0328571428572</v>
      </c>
      <c r="F124" s="4">
        <v>28.571428571428573</v>
      </c>
      <c r="G124" s="4">
        <v>92.857142857142861</v>
      </c>
      <c r="H124" s="4">
        <v>2407.5942857142859</v>
      </c>
      <c r="I124" s="4">
        <v>1130.6642857142856</v>
      </c>
      <c r="J124" s="4">
        <v>3.5714285714285716</v>
      </c>
      <c r="K124" s="4">
        <v>11152.574285714287</v>
      </c>
      <c r="L124"/>
    </row>
    <row r="125" spans="1:12" x14ac:dyDescent="0.25">
      <c r="A125">
        <v>141</v>
      </c>
      <c r="B125" t="s">
        <v>145</v>
      </c>
      <c r="C125" t="s">
        <v>32</v>
      </c>
      <c r="D125">
        <v>9</v>
      </c>
      <c r="E125" s="4">
        <v>2625.4977777777776</v>
      </c>
      <c r="F125" s="4">
        <v>0</v>
      </c>
      <c r="G125" s="4">
        <v>13.333333333333334</v>
      </c>
      <c r="H125" s="4">
        <v>769.42111111111114</v>
      </c>
      <c r="I125" s="4">
        <v>149.54222222222222</v>
      </c>
      <c r="J125" s="4">
        <v>0</v>
      </c>
      <c r="K125" s="4">
        <v>3557.7944444444447</v>
      </c>
      <c r="L125"/>
    </row>
    <row r="126" spans="1:12" x14ac:dyDescent="0.25">
      <c r="A126">
        <v>143</v>
      </c>
      <c r="B126" t="s">
        <v>132</v>
      </c>
      <c r="C126" t="s">
        <v>32</v>
      </c>
      <c r="D126">
        <v>8</v>
      </c>
      <c r="E126" s="4">
        <v>6850.2725</v>
      </c>
      <c r="F126" s="4">
        <v>0</v>
      </c>
      <c r="G126" s="4">
        <v>22.5</v>
      </c>
      <c r="H126" s="4">
        <v>2361.8062500000001</v>
      </c>
      <c r="I126" s="4">
        <v>723.23374999999999</v>
      </c>
      <c r="J126" s="4">
        <v>48.247500000000002</v>
      </c>
      <c r="K126" s="4">
        <v>10008.637500000001</v>
      </c>
      <c r="L126"/>
    </row>
    <row r="127" spans="1:12" x14ac:dyDescent="0.25">
      <c r="A127">
        <v>144</v>
      </c>
      <c r="B127" t="s">
        <v>142</v>
      </c>
      <c r="C127" t="s">
        <v>32</v>
      </c>
      <c r="D127">
        <v>8</v>
      </c>
      <c r="E127" s="4">
        <v>4169.2112500000003</v>
      </c>
      <c r="F127" s="4">
        <v>0</v>
      </c>
      <c r="G127" s="4">
        <v>118.125</v>
      </c>
      <c r="H127" s="4">
        <v>1655.5225</v>
      </c>
      <c r="I127" s="4">
        <v>970.71124999999995</v>
      </c>
      <c r="J127" s="4">
        <v>48.55</v>
      </c>
      <c r="K127" s="4">
        <v>7186.5524999999998</v>
      </c>
      <c r="L127"/>
    </row>
    <row r="128" spans="1:12" x14ac:dyDescent="0.25">
      <c r="A128">
        <v>146</v>
      </c>
      <c r="B128" t="s">
        <v>119</v>
      </c>
      <c r="C128" t="s">
        <v>15</v>
      </c>
      <c r="D128">
        <v>8</v>
      </c>
      <c r="E128" s="4">
        <v>2310.8125</v>
      </c>
      <c r="F128" s="4">
        <v>0</v>
      </c>
      <c r="G128" s="4">
        <v>0</v>
      </c>
      <c r="H128" s="4">
        <v>894.32500000000005</v>
      </c>
      <c r="I128" s="4">
        <v>157.125</v>
      </c>
      <c r="J128" s="4">
        <v>0</v>
      </c>
      <c r="K128" s="4">
        <v>3362.2624999999998</v>
      </c>
      <c r="L128"/>
    </row>
    <row r="129" spans="1:12" x14ac:dyDescent="0.25">
      <c r="A129">
        <v>147</v>
      </c>
      <c r="B129" t="s">
        <v>136</v>
      </c>
      <c r="C129" t="s">
        <v>105</v>
      </c>
      <c r="D129">
        <v>8</v>
      </c>
      <c r="E129" s="4">
        <v>5986.4512500000001</v>
      </c>
      <c r="F129" s="4">
        <v>561.875</v>
      </c>
      <c r="G129" s="4">
        <v>187.5</v>
      </c>
      <c r="H129" s="4">
        <v>2456.06</v>
      </c>
      <c r="I129" s="4">
        <v>946.36500000000001</v>
      </c>
      <c r="J129" s="4">
        <v>31.9</v>
      </c>
      <c r="K129" s="4">
        <v>10277.626249999999</v>
      </c>
      <c r="L129"/>
    </row>
    <row r="130" spans="1:12" x14ac:dyDescent="0.25">
      <c r="A130">
        <v>149</v>
      </c>
      <c r="B130" t="s">
        <v>149</v>
      </c>
      <c r="C130" t="s">
        <v>32</v>
      </c>
      <c r="D130">
        <v>10</v>
      </c>
      <c r="E130" s="4">
        <v>1969.3319999999999</v>
      </c>
      <c r="F130" s="4">
        <v>0</v>
      </c>
      <c r="G130" s="4">
        <v>0</v>
      </c>
      <c r="H130" s="4">
        <v>621.04</v>
      </c>
      <c r="I130" s="4">
        <v>183.51900000000001</v>
      </c>
      <c r="J130" s="4">
        <v>20.305</v>
      </c>
      <c r="K130" s="4">
        <v>2794.1959999999999</v>
      </c>
      <c r="L130"/>
    </row>
    <row r="131" spans="1:12" x14ac:dyDescent="0.25">
      <c r="A131">
        <v>150</v>
      </c>
      <c r="B131" t="s">
        <v>153</v>
      </c>
      <c r="C131" t="s">
        <v>15</v>
      </c>
      <c r="D131">
        <v>8</v>
      </c>
      <c r="E131" s="4">
        <v>2642.375</v>
      </c>
      <c r="F131" s="4">
        <v>0</v>
      </c>
      <c r="G131" s="4">
        <v>70</v>
      </c>
      <c r="H131" s="4">
        <v>1440.1275000000001</v>
      </c>
      <c r="I131" s="4">
        <v>947.13374999999996</v>
      </c>
      <c r="J131" s="4">
        <v>8.125</v>
      </c>
      <c r="K131" s="4">
        <v>5107.7612499999996</v>
      </c>
      <c r="L131"/>
    </row>
    <row r="132" spans="1:12" x14ac:dyDescent="0.25">
      <c r="A132">
        <v>155</v>
      </c>
      <c r="B132" t="s">
        <v>143</v>
      </c>
      <c r="C132" t="s">
        <v>15</v>
      </c>
      <c r="D132">
        <v>8</v>
      </c>
      <c r="E132" s="4">
        <v>1084.36375</v>
      </c>
      <c r="F132" s="4">
        <v>199</v>
      </c>
      <c r="G132" s="4">
        <v>138.125</v>
      </c>
      <c r="H132" s="4">
        <v>319.21249999999998</v>
      </c>
      <c r="I132" s="4">
        <v>176.57499999999999</v>
      </c>
      <c r="J132" s="4">
        <v>26.824999999999999</v>
      </c>
      <c r="K132" s="4">
        <v>1974.6675</v>
      </c>
      <c r="L132"/>
    </row>
    <row r="133" spans="1:12" x14ac:dyDescent="0.25">
      <c r="A133">
        <v>159</v>
      </c>
      <c r="B133" t="s">
        <v>152</v>
      </c>
      <c r="C133" t="s">
        <v>59</v>
      </c>
      <c r="D133">
        <v>7</v>
      </c>
      <c r="E133" s="4">
        <v>5043.1400000000003</v>
      </c>
      <c r="F133" s="4">
        <v>0</v>
      </c>
      <c r="G133" s="4">
        <v>0</v>
      </c>
      <c r="H133" s="4">
        <v>2606.2371428571428</v>
      </c>
      <c r="I133" s="4">
        <v>853.52857142857135</v>
      </c>
      <c r="J133" s="4">
        <v>14.714285714285714</v>
      </c>
      <c r="K133" s="4">
        <v>8780.0242857142857</v>
      </c>
      <c r="L133"/>
    </row>
    <row r="134" spans="1:12" x14ac:dyDescent="0.25">
      <c r="A134">
        <v>160</v>
      </c>
      <c r="B134" t="s">
        <v>158</v>
      </c>
      <c r="C134" t="s">
        <v>38</v>
      </c>
      <c r="D134">
        <v>7</v>
      </c>
      <c r="E134" s="4">
        <v>4204.9671428571428</v>
      </c>
      <c r="F134" s="4">
        <v>657.14285714285711</v>
      </c>
      <c r="G134" s="4">
        <v>0</v>
      </c>
      <c r="H134" s="4">
        <v>1034.3142857142857</v>
      </c>
      <c r="I134" s="4">
        <v>263.37142857142857</v>
      </c>
      <c r="J134" s="4">
        <v>13.571428571428571</v>
      </c>
      <c r="K134" s="4">
        <v>6173.3671428571424</v>
      </c>
      <c r="L134"/>
    </row>
    <row r="135" spans="1:12" x14ac:dyDescent="0.25">
      <c r="A135">
        <v>163</v>
      </c>
      <c r="B135" t="s">
        <v>155</v>
      </c>
      <c r="C135" t="s">
        <v>38</v>
      </c>
      <c r="D135">
        <v>7</v>
      </c>
      <c r="E135" s="4">
        <v>4647.6085714285709</v>
      </c>
      <c r="F135" s="4">
        <v>350</v>
      </c>
      <c r="G135" s="4">
        <v>0</v>
      </c>
      <c r="H135" s="4">
        <v>1062</v>
      </c>
      <c r="I135" s="4">
        <v>357.42857142857144</v>
      </c>
      <c r="J135" s="4">
        <v>0.71285714285714286</v>
      </c>
      <c r="K135" s="4">
        <v>6417.75</v>
      </c>
      <c r="L135"/>
    </row>
    <row r="136" spans="1:12" x14ac:dyDescent="0.25">
      <c r="A136">
        <v>164</v>
      </c>
      <c r="B136" t="s">
        <v>150</v>
      </c>
      <c r="C136" t="s">
        <v>38</v>
      </c>
      <c r="D136">
        <v>7</v>
      </c>
      <c r="E136" s="4">
        <v>4384.9299999999994</v>
      </c>
      <c r="F136" s="4">
        <v>0</v>
      </c>
      <c r="G136" s="4">
        <v>0</v>
      </c>
      <c r="H136" s="4">
        <v>1172.8342857142857</v>
      </c>
      <c r="I136" s="4">
        <v>229.6657142857143</v>
      </c>
      <c r="J136" s="4">
        <v>0</v>
      </c>
      <c r="K136" s="4">
        <v>5787.43</v>
      </c>
      <c r="L136"/>
    </row>
    <row r="137" spans="1:12" x14ac:dyDescent="0.25">
      <c r="A137">
        <v>165</v>
      </c>
      <c r="B137" t="s">
        <v>154</v>
      </c>
      <c r="C137" t="s">
        <v>38</v>
      </c>
      <c r="D137">
        <v>6</v>
      </c>
      <c r="E137" s="4">
        <v>4980.1949999999997</v>
      </c>
      <c r="F137" s="4">
        <v>104.16666666666667</v>
      </c>
      <c r="G137" s="4">
        <v>365.84999999999997</v>
      </c>
      <c r="H137" s="4">
        <v>3393.4533333333334</v>
      </c>
      <c r="I137" s="4">
        <v>1260.0583333333334</v>
      </c>
      <c r="J137" s="4">
        <v>0</v>
      </c>
      <c r="K137" s="4">
        <v>10103.723333333333</v>
      </c>
      <c r="L137"/>
    </row>
    <row r="138" spans="1:12" x14ac:dyDescent="0.25">
      <c r="A138">
        <v>168</v>
      </c>
      <c r="B138" t="s">
        <v>147</v>
      </c>
      <c r="C138" t="s">
        <v>15</v>
      </c>
      <c r="D138">
        <v>7</v>
      </c>
      <c r="E138" s="4">
        <v>2314.9514285714286</v>
      </c>
      <c r="F138" s="4">
        <v>0</v>
      </c>
      <c r="G138" s="4">
        <v>268.39142857142855</v>
      </c>
      <c r="H138" s="4">
        <v>633.81428571428569</v>
      </c>
      <c r="I138" s="4">
        <v>209.64000000000001</v>
      </c>
      <c r="J138" s="4">
        <v>9.2857142857142865</v>
      </c>
      <c r="K138" s="4">
        <v>3453.2400000000002</v>
      </c>
      <c r="L138"/>
    </row>
    <row r="139" spans="1:12" x14ac:dyDescent="0.25">
      <c r="A139">
        <v>169</v>
      </c>
      <c r="B139" t="s">
        <v>157</v>
      </c>
      <c r="C139" t="s">
        <v>38</v>
      </c>
      <c r="D139">
        <v>7</v>
      </c>
      <c r="E139" s="4">
        <v>3980.34</v>
      </c>
      <c r="F139" s="4">
        <v>160.85714285714286</v>
      </c>
      <c r="G139" s="4">
        <v>93.857142857142861</v>
      </c>
      <c r="H139" s="4">
        <v>1286.4614285714285</v>
      </c>
      <c r="I139" s="4">
        <v>418.54714285714283</v>
      </c>
      <c r="J139" s="4">
        <v>2.8557142857142854</v>
      </c>
      <c r="K139" s="4">
        <v>6041.1814285714281</v>
      </c>
      <c r="L139"/>
    </row>
    <row r="140" spans="1:12" x14ac:dyDescent="0.25">
      <c r="A140">
        <v>170</v>
      </c>
      <c r="B140" t="s">
        <v>191</v>
      </c>
      <c r="C140" t="s">
        <v>38</v>
      </c>
      <c r="D140">
        <v>6</v>
      </c>
      <c r="E140" s="4">
        <v>7102.0566666666664</v>
      </c>
      <c r="F140" s="4">
        <v>197.40833333333333</v>
      </c>
      <c r="G140" s="4">
        <v>0</v>
      </c>
      <c r="H140" s="4">
        <v>1950.0816666666667</v>
      </c>
      <c r="I140" s="4">
        <v>1021.6216666666666</v>
      </c>
      <c r="J140" s="4">
        <v>0</v>
      </c>
      <c r="K140" s="4">
        <v>10271.168333333333</v>
      </c>
      <c r="L140"/>
    </row>
    <row r="141" spans="1:12" x14ac:dyDescent="0.25">
      <c r="A141">
        <v>174</v>
      </c>
      <c r="B141" t="s">
        <v>190</v>
      </c>
      <c r="C141" t="s">
        <v>15</v>
      </c>
      <c r="D141">
        <v>8</v>
      </c>
      <c r="E141" s="4">
        <v>2349.375</v>
      </c>
      <c r="F141" s="4">
        <v>0</v>
      </c>
      <c r="G141" s="4">
        <v>3.75</v>
      </c>
      <c r="H141" s="4">
        <v>1250.3275000000001</v>
      </c>
      <c r="I141" s="4">
        <v>582.63750000000005</v>
      </c>
      <c r="J141" s="4">
        <v>21.75</v>
      </c>
      <c r="K141" s="4">
        <v>4207.84</v>
      </c>
      <c r="L141"/>
    </row>
    <row r="142" spans="1:12" x14ac:dyDescent="0.25">
      <c r="A142">
        <v>901</v>
      </c>
      <c r="B142" t="s">
        <v>141</v>
      </c>
      <c r="C142" t="s">
        <v>36</v>
      </c>
      <c r="D142">
        <v>10</v>
      </c>
      <c r="E142" s="4">
        <v>3437.7220000000002</v>
      </c>
      <c r="F142" s="4">
        <v>175</v>
      </c>
      <c r="G142" s="4">
        <v>0</v>
      </c>
      <c r="H142" s="4">
        <v>1459.682</v>
      </c>
      <c r="I142" s="4">
        <v>579.70000000000005</v>
      </c>
      <c r="J142" s="4">
        <v>1.8</v>
      </c>
      <c r="K142" s="4">
        <v>5799.5640000000003</v>
      </c>
      <c r="L142"/>
    </row>
    <row r="143" spans="1:12" x14ac:dyDescent="0.25">
      <c r="A143">
        <v>902</v>
      </c>
      <c r="B143" t="s">
        <v>140</v>
      </c>
      <c r="C143" t="s">
        <v>36</v>
      </c>
      <c r="D143">
        <v>8</v>
      </c>
      <c r="E143" s="4">
        <v>2090.6</v>
      </c>
      <c r="F143" s="4">
        <v>223.25</v>
      </c>
      <c r="G143" s="4">
        <v>0</v>
      </c>
      <c r="H143" s="4">
        <v>721.99374999999998</v>
      </c>
      <c r="I143" s="4">
        <v>173.76625000000001</v>
      </c>
      <c r="J143" s="4">
        <v>0</v>
      </c>
      <c r="K143" s="4">
        <v>3209.61</v>
      </c>
      <c r="L143"/>
    </row>
    <row r="144" spans="1:12" x14ac:dyDescent="0.25">
      <c r="A144" t="s">
        <v>173</v>
      </c>
      <c r="E144" s="4">
        <v>3171.0289655172396</v>
      </c>
      <c r="F144" s="4">
        <v>152.85050709939148</v>
      </c>
      <c r="G144" s="4">
        <v>85.902829614604471</v>
      </c>
      <c r="H144" s="4">
        <v>1231.4057403651118</v>
      </c>
      <c r="I144" s="4">
        <v>419.48564908722102</v>
      </c>
      <c r="J144" s="4">
        <v>54.633356997971596</v>
      </c>
      <c r="K144" s="4">
        <v>5138.3733975659206</v>
      </c>
      <c r="L144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D286-EC12-47C4-8A86-794CDBFB42FB}">
  <sheetPr>
    <tabColor theme="9"/>
  </sheetPr>
  <dimension ref="A1:P144"/>
  <sheetViews>
    <sheetView zoomScaleNormal="100" workbookViewId="0">
      <selection sqref="A1:XFD1048576"/>
    </sheetView>
  </sheetViews>
  <sheetFormatPr defaultRowHeight="15" x14ac:dyDescent="0.25"/>
  <cols>
    <col min="1" max="1" width="13" customWidth="1"/>
    <col min="2" max="2" width="24" bestFit="1" customWidth="1"/>
    <col min="3" max="3" width="18.5703125" bestFit="1" customWidth="1"/>
    <col min="4" max="4" width="11.140625" bestFit="1" customWidth="1"/>
    <col min="5" max="5" width="18.28515625" style="1" bestFit="1" customWidth="1"/>
    <col min="6" max="6" width="7.28515625" style="1" bestFit="1" customWidth="1"/>
    <col min="7" max="7" width="7.85546875" bestFit="1" customWidth="1"/>
    <col min="8" max="8" width="9.28515625" bestFit="1" customWidth="1"/>
    <col min="9" max="9" width="7.140625" bestFit="1" customWidth="1"/>
    <col min="10" max="10" width="12.5703125" bestFit="1" customWidth="1"/>
    <col min="11" max="11" width="10.42578125" bestFit="1" customWidth="1"/>
    <col min="12" max="12" width="10.42578125" style="1" customWidth="1"/>
    <col min="13" max="13" width="10.42578125" customWidth="1"/>
    <col min="14" max="26" width="10.42578125" bestFit="1" customWidth="1"/>
    <col min="27" max="28" width="6" bestFit="1" customWidth="1"/>
    <col min="29" max="29" width="8.7109375" bestFit="1" customWidth="1"/>
    <col min="30" max="33" width="6.7109375" bestFit="1" customWidth="1"/>
    <col min="34" max="34" width="9.42578125" bestFit="1" customWidth="1"/>
    <col min="35" max="38" width="5.85546875" bestFit="1" customWidth="1"/>
    <col min="39" max="39" width="8.5703125" bestFit="1" customWidth="1"/>
    <col min="40" max="43" width="5.28515625" bestFit="1" customWidth="1"/>
    <col min="44" max="44" width="7.85546875" bestFit="1" customWidth="1"/>
    <col min="45" max="48" width="6.28515625" bestFit="1" customWidth="1"/>
    <col min="49" max="49" width="9" bestFit="1" customWidth="1"/>
    <col min="50" max="53" width="6.140625" bestFit="1" customWidth="1"/>
    <col min="54" max="54" width="8.7109375" bestFit="1" customWidth="1"/>
    <col min="55" max="59" width="5.85546875" bestFit="1" customWidth="1"/>
    <col min="60" max="60" width="8.5703125" bestFit="1" customWidth="1"/>
    <col min="61" max="65" width="6.42578125" bestFit="1" customWidth="1"/>
    <col min="66" max="66" width="9.140625" bestFit="1" customWidth="1"/>
    <col min="67" max="71" width="6.140625" bestFit="1" customWidth="1"/>
    <col min="72" max="72" width="8.7109375" bestFit="1" customWidth="1"/>
    <col min="73" max="73" width="10.7109375" bestFit="1" customWidth="1"/>
    <col min="74" max="74" width="6.7109375" bestFit="1" customWidth="1"/>
    <col min="75" max="75" width="9.28515625" bestFit="1" customWidth="1"/>
    <col min="76" max="78" width="6.7109375" bestFit="1" customWidth="1"/>
    <col min="79" max="79" width="9.28515625" bestFit="1" customWidth="1"/>
    <col min="80" max="80" width="9.7109375" bestFit="1" customWidth="1"/>
    <col min="81" max="83" width="7" bestFit="1" customWidth="1"/>
    <col min="84" max="84" width="9.28515625" bestFit="1" customWidth="1"/>
    <col min="85" max="85" width="9.7109375" bestFit="1" customWidth="1"/>
    <col min="86" max="86" width="10.7109375" bestFit="1" customWidth="1"/>
  </cols>
  <sheetData>
    <row r="1" spans="1:10" x14ac:dyDescent="0.25">
      <c r="A1" t="s">
        <v>179</v>
      </c>
    </row>
    <row r="2" spans="1:10" x14ac:dyDescent="0.25">
      <c r="A2" t="s">
        <v>161</v>
      </c>
    </row>
    <row r="4" spans="1:10" x14ac:dyDescent="0.25">
      <c r="A4" s="2" t="s">
        <v>163</v>
      </c>
      <c r="B4" t="s">
        <v>167</v>
      </c>
    </row>
    <row r="5" spans="1:10" x14ac:dyDescent="0.25">
      <c r="A5" s="2" t="s">
        <v>5</v>
      </c>
      <c r="B5" t="s">
        <v>193</v>
      </c>
    </row>
    <row r="7" spans="1:10" x14ac:dyDescent="0.25">
      <c r="E7" s="9" t="s">
        <v>180</v>
      </c>
      <c r="F7" s="4"/>
      <c r="G7" s="4"/>
      <c r="H7" s="4"/>
      <c r="I7" s="4"/>
      <c r="J7" s="4"/>
    </row>
    <row r="8" spans="1:10" x14ac:dyDescent="0.25">
      <c r="A8" s="2" t="s">
        <v>0</v>
      </c>
      <c r="B8" s="2" t="s">
        <v>1</v>
      </c>
      <c r="C8" s="2" t="s">
        <v>2</v>
      </c>
      <c r="D8" s="2" t="s">
        <v>3</v>
      </c>
      <c r="E8" t="s">
        <v>181</v>
      </c>
      <c r="F8" t="s">
        <v>7</v>
      </c>
      <c r="G8" t="s">
        <v>8</v>
      </c>
      <c r="H8" t="s">
        <v>9</v>
      </c>
      <c r="I8" t="s">
        <v>10</v>
      </c>
      <c r="J8" t="s">
        <v>11</v>
      </c>
    </row>
    <row r="9" spans="1:10" x14ac:dyDescent="0.25">
      <c r="A9">
        <v>2</v>
      </c>
      <c r="B9" t="s">
        <v>14</v>
      </c>
      <c r="C9" t="s">
        <v>15</v>
      </c>
      <c r="D9">
        <v>5</v>
      </c>
      <c r="E9" s="4">
        <v>15094.85</v>
      </c>
      <c r="F9" s="10">
        <v>7.1547580797424279E-2</v>
      </c>
      <c r="G9" s="10">
        <v>0</v>
      </c>
      <c r="H9" s="10">
        <v>0.22991152611652318</v>
      </c>
      <c r="I9" s="10">
        <v>6.5897971824827678E-2</v>
      </c>
      <c r="J9" s="10">
        <v>1.265332215954448E-2</v>
      </c>
    </row>
    <row r="10" spans="1:10" x14ac:dyDescent="0.25">
      <c r="A10">
        <v>4</v>
      </c>
      <c r="B10" t="s">
        <v>37</v>
      </c>
      <c r="C10" t="s">
        <v>38</v>
      </c>
      <c r="D10">
        <v>5</v>
      </c>
      <c r="E10" s="4">
        <v>18847.77</v>
      </c>
      <c r="F10" s="10">
        <v>9.2053330447050233E-2</v>
      </c>
      <c r="G10" s="10">
        <v>0</v>
      </c>
      <c r="H10" s="10">
        <v>0.30522443769209834</v>
      </c>
      <c r="I10" s="10">
        <v>9.0750258518647028E-2</v>
      </c>
      <c r="J10" s="10">
        <v>0</v>
      </c>
    </row>
    <row r="11" spans="1:10" x14ac:dyDescent="0.25">
      <c r="A11">
        <v>6</v>
      </c>
      <c r="B11" t="s">
        <v>16</v>
      </c>
      <c r="C11" t="s">
        <v>15</v>
      </c>
      <c r="D11">
        <v>6</v>
      </c>
      <c r="E11" s="4">
        <v>7851.65</v>
      </c>
      <c r="F11" s="10">
        <v>5.7312794126075416E-3</v>
      </c>
      <c r="G11" s="10">
        <v>0.15792858825851891</v>
      </c>
      <c r="H11" s="10">
        <v>0.28847439710124623</v>
      </c>
      <c r="I11" s="10">
        <v>6.5211770774295852E-2</v>
      </c>
      <c r="J11" s="10">
        <v>6.355352059758141E-4</v>
      </c>
    </row>
    <row r="12" spans="1:10" x14ac:dyDescent="0.25">
      <c r="A12">
        <v>7</v>
      </c>
      <c r="B12" t="s">
        <v>17</v>
      </c>
      <c r="C12" t="s">
        <v>15</v>
      </c>
      <c r="D12">
        <v>6</v>
      </c>
      <c r="E12" s="4">
        <v>12919.96</v>
      </c>
      <c r="F12" s="10">
        <v>0</v>
      </c>
      <c r="G12" s="10">
        <v>0</v>
      </c>
      <c r="H12" s="10">
        <v>0.22782578274236145</v>
      </c>
      <c r="I12" s="10">
        <v>7.0046656491196568E-2</v>
      </c>
      <c r="J12" s="10">
        <v>8.750104489487584E-2</v>
      </c>
    </row>
    <row r="13" spans="1:10" x14ac:dyDescent="0.25">
      <c r="A13">
        <v>8</v>
      </c>
      <c r="B13" t="s">
        <v>18</v>
      </c>
      <c r="C13" t="s">
        <v>15</v>
      </c>
      <c r="D13">
        <v>6</v>
      </c>
      <c r="E13" s="4">
        <v>12339.97</v>
      </c>
      <c r="F13" s="10">
        <v>0.1207458364971714</v>
      </c>
      <c r="G13" s="10">
        <v>4.679914132692381E-2</v>
      </c>
      <c r="H13" s="10">
        <v>0.68453326871945408</v>
      </c>
      <c r="I13" s="10">
        <v>0.10161775109663963</v>
      </c>
      <c r="J13" s="10">
        <v>3.8063301612564701E-3</v>
      </c>
    </row>
    <row r="14" spans="1:10" x14ac:dyDescent="0.25">
      <c r="A14">
        <v>9</v>
      </c>
      <c r="B14" t="s">
        <v>19</v>
      </c>
      <c r="C14" t="s">
        <v>20</v>
      </c>
      <c r="D14">
        <v>5</v>
      </c>
      <c r="E14" s="4">
        <v>19783.29</v>
      </c>
      <c r="F14" s="10">
        <v>0.232519464659316</v>
      </c>
      <c r="G14" s="10">
        <v>0</v>
      </c>
      <c r="H14" s="10">
        <v>0.42653218953975797</v>
      </c>
      <c r="I14" s="10">
        <v>6.7081865554212666E-2</v>
      </c>
      <c r="J14" s="10">
        <v>1.379952475043332E-3</v>
      </c>
    </row>
    <row r="15" spans="1:10" x14ac:dyDescent="0.25">
      <c r="A15">
        <v>10</v>
      </c>
      <c r="B15" t="s">
        <v>21</v>
      </c>
      <c r="C15" t="s">
        <v>15</v>
      </c>
      <c r="D15">
        <v>6</v>
      </c>
      <c r="E15" s="4">
        <v>8838.99</v>
      </c>
      <c r="F15" s="10">
        <v>0</v>
      </c>
      <c r="G15" s="10">
        <v>5.3739171556931281E-2</v>
      </c>
      <c r="H15" s="10">
        <v>0.32359466409623727</v>
      </c>
      <c r="I15" s="10">
        <v>9.5372887626301195E-2</v>
      </c>
      <c r="J15" s="10">
        <v>2.8272460993846579E-3</v>
      </c>
    </row>
    <row r="16" spans="1:10" x14ac:dyDescent="0.25">
      <c r="A16">
        <v>11</v>
      </c>
      <c r="B16" t="s">
        <v>22</v>
      </c>
      <c r="C16" t="s">
        <v>15</v>
      </c>
      <c r="D16">
        <v>6</v>
      </c>
      <c r="E16" s="4">
        <v>7180.08</v>
      </c>
      <c r="F16" s="10">
        <v>7.7993559960334705E-2</v>
      </c>
      <c r="G16" s="10">
        <v>0.17130728348430657</v>
      </c>
      <c r="H16" s="10">
        <v>0.58058963131330021</v>
      </c>
      <c r="I16" s="10">
        <v>0.10139162794843512</v>
      </c>
      <c r="J16" s="10">
        <v>6.5865561386502666E-2</v>
      </c>
    </row>
    <row r="17" spans="1:16" x14ac:dyDescent="0.25">
      <c r="A17">
        <v>12</v>
      </c>
      <c r="B17" t="s">
        <v>23</v>
      </c>
      <c r="C17" t="s">
        <v>15</v>
      </c>
      <c r="D17">
        <v>6</v>
      </c>
      <c r="E17" s="4">
        <v>7689.45</v>
      </c>
      <c r="F17" s="10">
        <v>2.3408696330686849E-2</v>
      </c>
      <c r="G17" s="10">
        <v>0</v>
      </c>
      <c r="H17" s="10">
        <v>0.22629186742874977</v>
      </c>
      <c r="I17" s="10">
        <v>4.9368940561418571E-2</v>
      </c>
      <c r="J17" s="10">
        <v>3.4462802931288974E-3</v>
      </c>
    </row>
    <row r="18" spans="1:16" x14ac:dyDescent="0.25">
      <c r="A18">
        <v>13</v>
      </c>
      <c r="B18" t="s">
        <v>25</v>
      </c>
      <c r="C18" t="s">
        <v>15</v>
      </c>
      <c r="D18">
        <v>6</v>
      </c>
      <c r="E18" s="4">
        <v>17547.96</v>
      </c>
      <c r="F18" s="10">
        <v>0</v>
      </c>
      <c r="G18" s="10">
        <v>7.1233351341124553E-3</v>
      </c>
      <c r="H18" s="10">
        <v>0.26526160305813329</v>
      </c>
      <c r="I18" s="10">
        <v>8.0396809657646812E-2</v>
      </c>
      <c r="J18" s="10">
        <v>0</v>
      </c>
    </row>
    <row r="19" spans="1:16" x14ac:dyDescent="0.25">
      <c r="A19">
        <v>14</v>
      </c>
      <c r="B19" t="s">
        <v>24</v>
      </c>
      <c r="C19" t="s">
        <v>15</v>
      </c>
      <c r="D19">
        <v>6</v>
      </c>
      <c r="E19" s="4">
        <v>2660.01</v>
      </c>
      <c r="F19" s="10">
        <v>4.6992304540208495E-2</v>
      </c>
      <c r="G19" s="10">
        <v>0.1682324502539464</v>
      </c>
      <c r="H19" s="10">
        <v>1.25319077747828</v>
      </c>
      <c r="I19" s="10">
        <v>0.2639087822978109</v>
      </c>
      <c r="J19" s="10">
        <v>0</v>
      </c>
    </row>
    <row r="20" spans="1:16" x14ac:dyDescent="0.25">
      <c r="A20">
        <v>15</v>
      </c>
      <c r="B20" t="s">
        <v>26</v>
      </c>
      <c r="C20" t="s">
        <v>20</v>
      </c>
      <c r="D20">
        <v>7</v>
      </c>
      <c r="E20" s="4">
        <v>34440.5</v>
      </c>
      <c r="F20" s="10">
        <v>0.2206704316139429</v>
      </c>
      <c r="G20" s="10">
        <v>3.7455902208156096E-2</v>
      </c>
      <c r="H20" s="10">
        <v>0.41339846982477024</v>
      </c>
      <c r="I20" s="10">
        <v>5.903514757335114E-2</v>
      </c>
      <c r="J20" s="10">
        <v>5.1091012035249198E-2</v>
      </c>
      <c r="N20" s="3"/>
      <c r="O20" s="1"/>
      <c r="P20" s="4"/>
    </row>
    <row r="21" spans="1:16" x14ac:dyDescent="0.25">
      <c r="A21">
        <v>16</v>
      </c>
      <c r="B21" t="s">
        <v>27</v>
      </c>
      <c r="C21" t="s">
        <v>15</v>
      </c>
      <c r="D21">
        <v>7</v>
      </c>
      <c r="E21" s="4">
        <v>13178.25</v>
      </c>
      <c r="F21" s="10">
        <v>0</v>
      </c>
      <c r="G21" s="10">
        <v>3.6044239561398517E-2</v>
      </c>
      <c r="H21" s="10">
        <v>0.2320490201658035</v>
      </c>
      <c r="I21" s="10">
        <v>0.10663024301405725</v>
      </c>
      <c r="J21" s="10">
        <v>7.6981389789994886E-2</v>
      </c>
      <c r="N21" s="3"/>
      <c r="O21" s="1"/>
      <c r="P21" s="4"/>
    </row>
    <row r="22" spans="1:16" x14ac:dyDescent="0.25">
      <c r="A22">
        <v>17</v>
      </c>
      <c r="B22" t="s">
        <v>28</v>
      </c>
      <c r="C22" t="s">
        <v>15</v>
      </c>
      <c r="D22">
        <v>7</v>
      </c>
      <c r="E22" s="4">
        <v>22430.62</v>
      </c>
      <c r="F22" s="10">
        <v>1.1145478814228052E-2</v>
      </c>
      <c r="G22" s="10">
        <v>7.4407216563786474E-2</v>
      </c>
      <c r="H22" s="10">
        <v>0.33495061661246994</v>
      </c>
      <c r="I22" s="10">
        <v>0.11894009171391608</v>
      </c>
      <c r="J22" s="10">
        <v>6.8563864931062993E-2</v>
      </c>
      <c r="N22" s="3"/>
      <c r="O22" s="1"/>
      <c r="P22" s="4"/>
    </row>
    <row r="23" spans="1:16" x14ac:dyDescent="0.25">
      <c r="A23">
        <v>18</v>
      </c>
      <c r="B23" t="s">
        <v>29</v>
      </c>
      <c r="C23" t="s">
        <v>15</v>
      </c>
      <c r="D23">
        <v>6</v>
      </c>
      <c r="E23" s="4">
        <v>7476.14</v>
      </c>
      <c r="F23" s="10">
        <v>0</v>
      </c>
      <c r="G23" s="10">
        <v>1.8992421222716535E-2</v>
      </c>
      <c r="H23" s="10">
        <v>0.27537740063722727</v>
      </c>
      <c r="I23" s="10">
        <v>0.101132402549979</v>
      </c>
      <c r="J23" s="10">
        <v>0.25847563047240957</v>
      </c>
      <c r="P23" s="4"/>
    </row>
    <row r="24" spans="1:16" x14ac:dyDescent="0.25">
      <c r="A24">
        <v>19</v>
      </c>
      <c r="B24" t="s">
        <v>31</v>
      </c>
      <c r="C24" t="s">
        <v>32</v>
      </c>
      <c r="D24">
        <v>6</v>
      </c>
      <c r="E24" s="4">
        <v>19458.02</v>
      </c>
      <c r="F24" s="10">
        <v>0</v>
      </c>
      <c r="G24" s="10">
        <v>6.3213009340107568E-2</v>
      </c>
      <c r="H24" s="10">
        <v>0.20895240111789382</v>
      </c>
      <c r="I24" s="10">
        <v>2.4976847592920553E-2</v>
      </c>
      <c r="J24" s="10">
        <v>0</v>
      </c>
      <c r="P24" s="4"/>
    </row>
    <row r="25" spans="1:16" x14ac:dyDescent="0.25">
      <c r="A25">
        <v>20</v>
      </c>
      <c r="B25" t="s">
        <v>30</v>
      </c>
      <c r="C25" t="s">
        <v>15</v>
      </c>
      <c r="D25">
        <v>6</v>
      </c>
      <c r="E25" s="4">
        <v>5552.5</v>
      </c>
      <c r="F25" s="10">
        <v>0.25754164790634848</v>
      </c>
      <c r="G25" s="10">
        <v>1.8009905447996397E-2</v>
      </c>
      <c r="H25" s="10">
        <v>0.59576767221972082</v>
      </c>
      <c r="I25" s="10">
        <v>0.14894191805493021</v>
      </c>
      <c r="J25" s="10">
        <v>0.10738045925258893</v>
      </c>
      <c r="P25" s="4"/>
    </row>
    <row r="26" spans="1:16" x14ac:dyDescent="0.25">
      <c r="A26">
        <v>21</v>
      </c>
      <c r="B26" t="s">
        <v>33</v>
      </c>
      <c r="C26" t="s">
        <v>15</v>
      </c>
      <c r="D26">
        <v>6</v>
      </c>
      <c r="E26" s="4">
        <v>27141.67</v>
      </c>
      <c r="F26" s="10">
        <v>0.11495239607584944</v>
      </c>
      <c r="G26" s="10">
        <v>5.6370886537195394E-2</v>
      </c>
      <c r="H26" s="10">
        <v>0.45010900213583027</v>
      </c>
      <c r="I26" s="10">
        <v>6.8660845113804714E-2</v>
      </c>
      <c r="J26" s="10">
        <v>3.5089587339319946E-2</v>
      </c>
      <c r="P26" s="4"/>
    </row>
    <row r="27" spans="1:16" x14ac:dyDescent="0.25">
      <c r="A27">
        <v>22</v>
      </c>
      <c r="B27" t="s">
        <v>34</v>
      </c>
      <c r="C27" t="s">
        <v>15</v>
      </c>
      <c r="D27">
        <v>6</v>
      </c>
      <c r="E27" s="4">
        <v>8105.5</v>
      </c>
      <c r="F27" s="10">
        <v>6.0452778977237678E-2</v>
      </c>
      <c r="G27" s="10">
        <v>3.3156498673740056E-2</v>
      </c>
      <c r="H27" s="10">
        <v>0.41049164147800871</v>
      </c>
      <c r="I27" s="10">
        <v>5.8108691629140709E-2</v>
      </c>
      <c r="J27" s="10">
        <v>2.4674603664178642E-3</v>
      </c>
      <c r="P27" s="4"/>
    </row>
    <row r="28" spans="1:16" x14ac:dyDescent="0.25">
      <c r="A28">
        <v>24</v>
      </c>
      <c r="B28" t="s">
        <v>39</v>
      </c>
      <c r="C28" t="s">
        <v>36</v>
      </c>
      <c r="D28">
        <v>6</v>
      </c>
      <c r="E28" s="4">
        <v>29538.92</v>
      </c>
      <c r="F28" s="10">
        <v>0</v>
      </c>
      <c r="G28" s="10">
        <v>2.2681939624062085E-2</v>
      </c>
      <c r="H28" s="10">
        <v>0.23505429446980461</v>
      </c>
      <c r="I28" s="10">
        <v>4.7860585288832497E-2</v>
      </c>
      <c r="J28" s="10">
        <v>5.6670656882512972E-2</v>
      </c>
      <c r="P28" s="4"/>
    </row>
    <row r="29" spans="1:16" x14ac:dyDescent="0.25">
      <c r="A29">
        <v>25</v>
      </c>
      <c r="B29" t="s">
        <v>40</v>
      </c>
      <c r="C29" t="s">
        <v>38</v>
      </c>
      <c r="D29">
        <v>6</v>
      </c>
      <c r="E29" s="4">
        <v>28079.52</v>
      </c>
      <c r="F29" s="10">
        <v>0</v>
      </c>
      <c r="G29" s="10">
        <v>0</v>
      </c>
      <c r="H29" s="10">
        <v>0.35194120127409584</v>
      </c>
      <c r="I29" s="10">
        <v>8.0303723140566496E-2</v>
      </c>
      <c r="J29" s="10">
        <v>5.9591474498139575E-3</v>
      </c>
      <c r="P29" s="4"/>
    </row>
    <row r="30" spans="1:16" x14ac:dyDescent="0.25">
      <c r="A30">
        <v>26</v>
      </c>
      <c r="B30" t="s">
        <v>41</v>
      </c>
      <c r="C30" t="s">
        <v>15</v>
      </c>
      <c r="D30">
        <v>8</v>
      </c>
      <c r="E30" s="4">
        <v>14240.25</v>
      </c>
      <c r="F30" s="10">
        <v>0</v>
      </c>
      <c r="G30" s="10">
        <v>0</v>
      </c>
      <c r="H30" s="10">
        <v>0.29547655413352997</v>
      </c>
      <c r="I30" s="10">
        <v>0.10723126349607626</v>
      </c>
      <c r="J30" s="10">
        <v>2.930987868892751E-2</v>
      </c>
      <c r="P30" s="4"/>
    </row>
    <row r="31" spans="1:16" x14ac:dyDescent="0.25">
      <c r="A31">
        <v>27</v>
      </c>
      <c r="B31" t="s">
        <v>42</v>
      </c>
      <c r="C31" t="s">
        <v>15</v>
      </c>
      <c r="D31">
        <v>6</v>
      </c>
      <c r="E31" s="4">
        <v>17629.68</v>
      </c>
      <c r="F31" s="10">
        <v>2.7226812965408333E-2</v>
      </c>
      <c r="G31" s="10">
        <v>1.8434821278661893E-2</v>
      </c>
      <c r="H31" s="10">
        <v>0.35181863766103522</v>
      </c>
      <c r="I31" s="10">
        <v>5.4014026346479345E-2</v>
      </c>
      <c r="J31" s="10">
        <v>1.1344505402253473E-3</v>
      </c>
      <c r="P31" s="4"/>
    </row>
    <row r="32" spans="1:16" x14ac:dyDescent="0.25">
      <c r="A32">
        <v>28</v>
      </c>
      <c r="B32" t="s">
        <v>46</v>
      </c>
      <c r="C32" t="s">
        <v>15</v>
      </c>
      <c r="D32">
        <v>8</v>
      </c>
      <c r="E32" s="4">
        <v>9000.01</v>
      </c>
      <c r="F32" s="10">
        <v>0</v>
      </c>
      <c r="G32" s="10">
        <v>0</v>
      </c>
      <c r="H32" s="10">
        <v>0.24291750786943572</v>
      </c>
      <c r="I32" s="10">
        <v>8.5222127530969402E-2</v>
      </c>
      <c r="J32" s="10">
        <v>3.221107532102742E-3</v>
      </c>
      <c r="P32" s="4"/>
    </row>
    <row r="33" spans="1:16" x14ac:dyDescent="0.25">
      <c r="A33">
        <v>29</v>
      </c>
      <c r="B33" t="s">
        <v>47</v>
      </c>
      <c r="C33" t="s">
        <v>15</v>
      </c>
      <c r="D33">
        <v>7</v>
      </c>
      <c r="E33" s="4">
        <v>11760</v>
      </c>
      <c r="F33" s="10">
        <v>0</v>
      </c>
      <c r="G33" s="10">
        <v>0</v>
      </c>
      <c r="H33" s="10">
        <v>0.19500425170068028</v>
      </c>
      <c r="I33" s="10">
        <v>9.9659863945578228E-2</v>
      </c>
      <c r="J33" s="10">
        <v>1.3703231292517007E-2</v>
      </c>
      <c r="P33" s="4"/>
    </row>
    <row r="34" spans="1:16" x14ac:dyDescent="0.25">
      <c r="A34">
        <v>30</v>
      </c>
      <c r="B34" t="s">
        <v>43</v>
      </c>
      <c r="C34" t="s">
        <v>15</v>
      </c>
      <c r="D34">
        <v>7</v>
      </c>
      <c r="E34" s="4">
        <v>18753.21</v>
      </c>
      <c r="F34" s="10">
        <v>3.732694296069846E-2</v>
      </c>
      <c r="G34" s="10">
        <v>0.11619344101623136</v>
      </c>
      <c r="H34" s="10">
        <v>0.26537323476887426</v>
      </c>
      <c r="I34" s="10">
        <v>8.5382182570343967E-2</v>
      </c>
      <c r="J34" s="10">
        <v>6.6806696026973519E-2</v>
      </c>
      <c r="N34" s="3"/>
      <c r="O34" s="1"/>
      <c r="P34" s="4"/>
    </row>
    <row r="35" spans="1:16" x14ac:dyDescent="0.25">
      <c r="A35">
        <v>31</v>
      </c>
      <c r="B35" t="s">
        <v>45</v>
      </c>
      <c r="C35" t="s">
        <v>20</v>
      </c>
      <c r="D35">
        <v>7</v>
      </c>
      <c r="E35" s="4">
        <v>33549</v>
      </c>
      <c r="F35" s="10">
        <v>0.35440698679543353</v>
      </c>
      <c r="G35" s="10">
        <v>0</v>
      </c>
      <c r="H35" s="10">
        <v>0.54901666219559453</v>
      </c>
      <c r="I35" s="10">
        <v>0.16102000059614296</v>
      </c>
      <c r="J35" s="10">
        <v>1.2823034963784317E-3</v>
      </c>
    </row>
    <row r="36" spans="1:16" x14ac:dyDescent="0.25">
      <c r="A36">
        <v>32</v>
      </c>
      <c r="B36" t="s">
        <v>49</v>
      </c>
      <c r="C36" t="s">
        <v>15</v>
      </c>
      <c r="D36">
        <v>7</v>
      </c>
      <c r="E36" s="4">
        <v>16099.87</v>
      </c>
      <c r="F36" s="10">
        <v>2.2360428997252772E-2</v>
      </c>
      <c r="G36" s="10">
        <v>0</v>
      </c>
      <c r="H36" s="10">
        <v>0.29770426717731258</v>
      </c>
      <c r="I36" s="10">
        <v>6.7067622285148884E-2</v>
      </c>
      <c r="J36" s="10">
        <v>2.8720728800915784E-3</v>
      </c>
    </row>
    <row r="37" spans="1:16" x14ac:dyDescent="0.25">
      <c r="A37">
        <v>33</v>
      </c>
      <c r="B37" t="s">
        <v>44</v>
      </c>
      <c r="C37" t="s">
        <v>32</v>
      </c>
      <c r="D37">
        <v>6</v>
      </c>
      <c r="E37" s="4">
        <v>21950.23</v>
      </c>
      <c r="F37" s="10">
        <v>0</v>
      </c>
      <c r="G37" s="10">
        <v>0</v>
      </c>
      <c r="H37" s="10">
        <v>0.20779098897824763</v>
      </c>
      <c r="I37" s="10">
        <v>5.2146150632590177E-2</v>
      </c>
      <c r="J37" s="10">
        <v>0</v>
      </c>
    </row>
    <row r="38" spans="1:16" x14ac:dyDescent="0.25">
      <c r="A38">
        <v>34</v>
      </c>
      <c r="B38" t="s">
        <v>48</v>
      </c>
      <c r="C38" t="s">
        <v>15</v>
      </c>
      <c r="D38">
        <v>7</v>
      </c>
      <c r="E38" s="4">
        <v>24709.49</v>
      </c>
      <c r="F38" s="10">
        <v>1.1938732851224368E-2</v>
      </c>
      <c r="G38" s="10">
        <v>0</v>
      </c>
      <c r="H38" s="10">
        <v>0.39305950871507256</v>
      </c>
      <c r="I38" s="10">
        <v>0.12284753752505616</v>
      </c>
      <c r="J38" s="10">
        <v>4.045813976735254E-3</v>
      </c>
    </row>
    <row r="39" spans="1:16" x14ac:dyDescent="0.25">
      <c r="A39">
        <v>35</v>
      </c>
      <c r="B39" t="s">
        <v>61</v>
      </c>
      <c r="C39" t="s">
        <v>15</v>
      </c>
      <c r="D39">
        <v>9</v>
      </c>
      <c r="E39" s="4">
        <v>16694.62</v>
      </c>
      <c r="F39" s="10">
        <v>2.7553786788797829E-2</v>
      </c>
      <c r="G39" s="10">
        <v>0</v>
      </c>
      <c r="H39" s="10">
        <v>0.37894902669243147</v>
      </c>
      <c r="I39" s="10">
        <v>0.11226431029876692</v>
      </c>
      <c r="J39" s="10">
        <v>6.4092504052203651E-3</v>
      </c>
    </row>
    <row r="40" spans="1:16" x14ac:dyDescent="0.25">
      <c r="A40">
        <v>36</v>
      </c>
      <c r="B40" t="s">
        <v>52</v>
      </c>
      <c r="C40" t="s">
        <v>15</v>
      </c>
      <c r="D40">
        <v>7</v>
      </c>
      <c r="E40" s="4">
        <v>22118.6</v>
      </c>
      <c r="F40" s="10">
        <v>0</v>
      </c>
      <c r="G40" s="10">
        <v>0.17089689220836762</v>
      </c>
      <c r="H40" s="10">
        <v>0.48437514128380643</v>
      </c>
      <c r="I40" s="10">
        <v>0.1426595715822882</v>
      </c>
      <c r="J40" s="10">
        <v>2.0344868120043763E-3</v>
      </c>
    </row>
    <row r="41" spans="1:16" x14ac:dyDescent="0.25">
      <c r="A41">
        <v>37</v>
      </c>
      <c r="B41" t="s">
        <v>51</v>
      </c>
      <c r="C41" t="s">
        <v>36</v>
      </c>
      <c r="D41">
        <v>7</v>
      </c>
      <c r="E41" s="4">
        <v>19628.36</v>
      </c>
      <c r="F41" s="10">
        <v>1.5284007425989741E-2</v>
      </c>
      <c r="G41" s="10">
        <v>3.8210018564974351E-3</v>
      </c>
      <c r="H41" s="10">
        <v>0.34211365595495496</v>
      </c>
      <c r="I41" s="10">
        <v>9.195877801303827E-2</v>
      </c>
      <c r="J41" s="10">
        <v>0</v>
      </c>
    </row>
    <row r="42" spans="1:16" x14ac:dyDescent="0.25">
      <c r="A42">
        <v>38</v>
      </c>
      <c r="B42" t="s">
        <v>53</v>
      </c>
      <c r="C42" t="s">
        <v>15</v>
      </c>
      <c r="D42">
        <v>8</v>
      </c>
      <c r="E42" s="4">
        <v>6165.04</v>
      </c>
      <c r="F42" s="10">
        <v>0</v>
      </c>
      <c r="G42" s="10">
        <v>0</v>
      </c>
      <c r="H42" s="10">
        <v>0.29617001673955079</v>
      </c>
      <c r="I42" s="10">
        <v>7.605790067866551E-2</v>
      </c>
      <c r="J42" s="10">
        <v>8.0940269649507545E-4</v>
      </c>
    </row>
    <row r="43" spans="1:16" x14ac:dyDescent="0.25">
      <c r="A43">
        <v>40</v>
      </c>
      <c r="B43" t="s">
        <v>57</v>
      </c>
      <c r="C43" t="s">
        <v>32</v>
      </c>
      <c r="D43">
        <v>7</v>
      </c>
      <c r="E43" s="4">
        <v>43843.26</v>
      </c>
      <c r="F43" s="10">
        <v>0</v>
      </c>
      <c r="G43" s="10">
        <v>0</v>
      </c>
      <c r="H43" s="10">
        <v>0.28173224345087478</v>
      </c>
      <c r="I43" s="10">
        <v>8.2572326966562234E-2</v>
      </c>
      <c r="J43" s="10">
        <v>1.7722222298250632E-3</v>
      </c>
    </row>
    <row r="44" spans="1:16" x14ac:dyDescent="0.25">
      <c r="A44">
        <v>41</v>
      </c>
      <c r="B44" t="s">
        <v>50</v>
      </c>
      <c r="C44" t="s">
        <v>38</v>
      </c>
      <c r="D44">
        <v>5</v>
      </c>
      <c r="E44" s="4">
        <v>28134.14</v>
      </c>
      <c r="F44" s="10">
        <v>0.23601219017179839</v>
      </c>
      <c r="G44" s="10">
        <v>5.7759007383911508E-2</v>
      </c>
      <c r="H44" s="10">
        <v>0.33023294829698013</v>
      </c>
      <c r="I44" s="10">
        <v>5.7916467324041189E-2</v>
      </c>
      <c r="J44" s="10">
        <v>3.7494304073271832E-2</v>
      </c>
    </row>
    <row r="45" spans="1:16" x14ac:dyDescent="0.25">
      <c r="A45">
        <v>42</v>
      </c>
      <c r="B45" t="s">
        <v>60</v>
      </c>
      <c r="C45" t="s">
        <v>15</v>
      </c>
      <c r="D45">
        <v>8</v>
      </c>
      <c r="E45" s="4">
        <v>14321.81</v>
      </c>
      <c r="F45" s="10">
        <v>0</v>
      </c>
      <c r="G45" s="10">
        <v>0</v>
      </c>
      <c r="H45" s="10">
        <v>0.32674361690317077</v>
      </c>
      <c r="I45" s="10">
        <v>0.22234131021148865</v>
      </c>
      <c r="J45" s="10">
        <v>0</v>
      </c>
    </row>
    <row r="46" spans="1:16" x14ac:dyDescent="0.25">
      <c r="A46">
        <v>43</v>
      </c>
      <c r="B46" t="s">
        <v>75</v>
      </c>
      <c r="C46" t="s">
        <v>15</v>
      </c>
      <c r="D46">
        <v>10</v>
      </c>
      <c r="E46" s="4">
        <v>18407.22</v>
      </c>
      <c r="F46" s="10">
        <v>0</v>
      </c>
      <c r="G46" s="10">
        <v>0</v>
      </c>
      <c r="H46" s="10">
        <v>0.25806721492979384</v>
      </c>
      <c r="I46" s="10">
        <v>4.900033791088497E-2</v>
      </c>
      <c r="J46" s="10">
        <v>5.4310210884641998E-3</v>
      </c>
    </row>
    <row r="47" spans="1:16" x14ac:dyDescent="0.25">
      <c r="A47">
        <v>44</v>
      </c>
      <c r="B47" t="s">
        <v>84</v>
      </c>
      <c r="C47" t="s">
        <v>15</v>
      </c>
      <c r="D47">
        <v>7</v>
      </c>
      <c r="E47" s="4">
        <v>40433.269999999997</v>
      </c>
      <c r="F47" s="10">
        <v>0</v>
      </c>
      <c r="G47" s="10">
        <v>0</v>
      </c>
      <c r="H47" s="10">
        <v>0.35576395379349735</v>
      </c>
      <c r="I47" s="10">
        <v>5.773092307399328E-2</v>
      </c>
      <c r="J47" s="10">
        <v>5.9777505010106778E-2</v>
      </c>
    </row>
    <row r="48" spans="1:16" x14ac:dyDescent="0.25">
      <c r="A48">
        <v>45</v>
      </c>
      <c r="B48" t="s">
        <v>126</v>
      </c>
      <c r="C48" t="s">
        <v>15</v>
      </c>
      <c r="D48">
        <v>7</v>
      </c>
      <c r="E48" s="4">
        <v>34115.72</v>
      </c>
      <c r="F48" s="10">
        <v>0</v>
      </c>
      <c r="G48" s="10">
        <v>0</v>
      </c>
      <c r="H48" s="10">
        <v>0.44424036778353204</v>
      </c>
      <c r="I48" s="10">
        <v>9.2639111822936743E-2</v>
      </c>
      <c r="J48" s="10">
        <v>8.7760129347995593E-4</v>
      </c>
    </row>
    <row r="49" spans="1:10" x14ac:dyDescent="0.25">
      <c r="A49">
        <v>47</v>
      </c>
      <c r="B49" t="s">
        <v>77</v>
      </c>
      <c r="C49" t="s">
        <v>36</v>
      </c>
      <c r="D49">
        <v>9</v>
      </c>
      <c r="E49" s="4">
        <v>46283.45</v>
      </c>
      <c r="F49" s="10">
        <v>6.697858521782625E-2</v>
      </c>
      <c r="G49" s="10">
        <v>0.20734171717968303</v>
      </c>
      <c r="H49" s="10">
        <v>0.4730429559594197</v>
      </c>
      <c r="I49" s="10">
        <v>0.23929223080820469</v>
      </c>
      <c r="J49" s="10">
        <v>4.7125916499310236E-2</v>
      </c>
    </row>
    <row r="50" spans="1:10" x14ac:dyDescent="0.25">
      <c r="A50">
        <v>48</v>
      </c>
      <c r="B50" t="s">
        <v>95</v>
      </c>
      <c r="C50" t="s">
        <v>36</v>
      </c>
      <c r="D50">
        <v>8</v>
      </c>
      <c r="E50" s="4">
        <v>65607.490000000005</v>
      </c>
      <c r="F50" s="10">
        <v>6.4931610704814333E-2</v>
      </c>
      <c r="G50" s="10">
        <v>2.3712993745073921E-2</v>
      </c>
      <c r="H50" s="10">
        <v>0.19286913735001901</v>
      </c>
      <c r="I50" s="10">
        <v>9.9508760356477585E-2</v>
      </c>
      <c r="J50" s="10">
        <v>6.6690098950592372E-2</v>
      </c>
    </row>
    <row r="51" spans="1:10" x14ac:dyDescent="0.25">
      <c r="A51">
        <v>49</v>
      </c>
      <c r="B51" t="s">
        <v>64</v>
      </c>
      <c r="C51" t="s">
        <v>15</v>
      </c>
      <c r="D51">
        <v>7</v>
      </c>
      <c r="E51" s="4">
        <v>9164.76</v>
      </c>
      <c r="F51" s="10">
        <v>0</v>
      </c>
      <c r="G51" s="10">
        <v>0.3113011142681314</v>
      </c>
      <c r="H51" s="10">
        <v>0.46073546934125931</v>
      </c>
      <c r="I51" s="10">
        <v>0.14501634521798715</v>
      </c>
      <c r="J51" s="10">
        <v>4.3442490583495912E-2</v>
      </c>
    </row>
    <row r="52" spans="1:10" x14ac:dyDescent="0.25">
      <c r="A52">
        <v>53</v>
      </c>
      <c r="B52" t="s">
        <v>66</v>
      </c>
      <c r="C52" t="s">
        <v>36</v>
      </c>
      <c r="D52">
        <v>6</v>
      </c>
      <c r="E52" s="4">
        <v>18215.8</v>
      </c>
      <c r="F52" s="10">
        <v>0</v>
      </c>
      <c r="G52" s="10">
        <v>0</v>
      </c>
      <c r="H52" s="10">
        <v>0.46505341516705279</v>
      </c>
      <c r="I52" s="10">
        <v>0.16808924120818192</v>
      </c>
      <c r="J52" s="10">
        <v>7.6856355471623542E-3</v>
      </c>
    </row>
    <row r="53" spans="1:10" x14ac:dyDescent="0.25">
      <c r="A53">
        <v>54</v>
      </c>
      <c r="B53" t="s">
        <v>65</v>
      </c>
      <c r="C53" t="s">
        <v>15</v>
      </c>
      <c r="D53">
        <v>8</v>
      </c>
      <c r="E53" s="4">
        <v>6341.56</v>
      </c>
      <c r="F53" s="10">
        <v>0</v>
      </c>
      <c r="G53" s="10">
        <v>0</v>
      </c>
      <c r="H53" s="10">
        <v>0.24710008262951069</v>
      </c>
      <c r="I53" s="10">
        <v>8.7226171478311326E-2</v>
      </c>
      <c r="J53" s="10">
        <v>0</v>
      </c>
    </row>
    <row r="54" spans="1:10" x14ac:dyDescent="0.25">
      <c r="A54">
        <v>55</v>
      </c>
      <c r="B54" t="s">
        <v>118</v>
      </c>
      <c r="C54" t="s">
        <v>36</v>
      </c>
      <c r="D54">
        <v>10</v>
      </c>
      <c r="E54" s="4">
        <v>37419.64</v>
      </c>
      <c r="F54" s="10">
        <v>0</v>
      </c>
      <c r="G54" s="10">
        <v>0</v>
      </c>
      <c r="H54" s="10">
        <v>0.2604653599019125</v>
      </c>
      <c r="I54" s="10">
        <v>0.17709283146497401</v>
      </c>
      <c r="J54" s="10">
        <v>3.9312243517040782E-2</v>
      </c>
    </row>
    <row r="55" spans="1:10" x14ac:dyDescent="0.25">
      <c r="A55">
        <v>56</v>
      </c>
      <c r="B55" t="s">
        <v>55</v>
      </c>
      <c r="C55" t="s">
        <v>15</v>
      </c>
      <c r="D55">
        <v>6</v>
      </c>
      <c r="E55" s="4">
        <v>8285.25</v>
      </c>
      <c r="F55" s="10">
        <v>0</v>
      </c>
      <c r="G55" s="10">
        <v>0</v>
      </c>
      <c r="H55" s="10">
        <v>0.67657463564768716</v>
      </c>
      <c r="I55" s="10">
        <v>0.25825895416553513</v>
      </c>
      <c r="J55" s="10">
        <v>2.4127214024923811E-3</v>
      </c>
    </row>
    <row r="56" spans="1:10" x14ac:dyDescent="0.25">
      <c r="A56">
        <v>57</v>
      </c>
      <c r="B56" t="s">
        <v>86</v>
      </c>
      <c r="C56" t="s">
        <v>15</v>
      </c>
      <c r="D56">
        <v>7</v>
      </c>
      <c r="E56" s="4">
        <v>14244.29</v>
      </c>
      <c r="F56" s="10">
        <v>0.18042317307496547</v>
      </c>
      <c r="G56" s="10">
        <v>0</v>
      </c>
      <c r="H56" s="10">
        <v>0.8907056792581447</v>
      </c>
      <c r="I56" s="10">
        <v>0.13434997462140968</v>
      </c>
      <c r="J56" s="10">
        <v>1.1143412553381037E-2</v>
      </c>
    </row>
    <row r="57" spans="1:10" x14ac:dyDescent="0.25">
      <c r="A57">
        <v>59</v>
      </c>
      <c r="B57" t="s">
        <v>144</v>
      </c>
      <c r="C57" t="s">
        <v>15</v>
      </c>
      <c r="D57">
        <v>8</v>
      </c>
      <c r="E57" s="4">
        <v>12810.54</v>
      </c>
      <c r="F57" s="10">
        <v>0</v>
      </c>
      <c r="G57" s="10">
        <v>4.4494611468369014E-2</v>
      </c>
      <c r="H57" s="10">
        <v>0.37276102334483951</v>
      </c>
      <c r="I57" s="10">
        <v>0.21453350132000679</v>
      </c>
      <c r="J57" s="10">
        <v>2.9663074312246008E-3</v>
      </c>
    </row>
    <row r="58" spans="1:10" x14ac:dyDescent="0.25">
      <c r="A58">
        <v>60</v>
      </c>
      <c r="B58" t="s">
        <v>67</v>
      </c>
      <c r="C58" t="s">
        <v>15</v>
      </c>
      <c r="D58">
        <v>7</v>
      </c>
      <c r="E58" s="4">
        <v>32593.75</v>
      </c>
      <c r="F58" s="10">
        <v>0</v>
      </c>
      <c r="G58" s="10">
        <v>2.4544582933844677E-2</v>
      </c>
      <c r="H58" s="10">
        <v>0.32030680728667305</v>
      </c>
      <c r="I58" s="10">
        <v>6.7390220517737298E-2</v>
      </c>
      <c r="J58" s="10">
        <v>9.4402454458293386E-2</v>
      </c>
    </row>
    <row r="59" spans="1:10" x14ac:dyDescent="0.25">
      <c r="A59">
        <v>61</v>
      </c>
      <c r="B59" t="s">
        <v>78</v>
      </c>
      <c r="C59" t="s">
        <v>15</v>
      </c>
      <c r="D59">
        <v>8</v>
      </c>
      <c r="E59" s="4">
        <v>22804.02</v>
      </c>
      <c r="F59" s="10">
        <v>0</v>
      </c>
      <c r="G59" s="10">
        <v>0</v>
      </c>
      <c r="H59" s="10">
        <v>0.77353992848629316</v>
      </c>
      <c r="I59" s="10">
        <v>4.1440061883825749E-2</v>
      </c>
      <c r="J59" s="10">
        <v>0</v>
      </c>
    </row>
    <row r="60" spans="1:10" x14ac:dyDescent="0.25">
      <c r="A60">
        <v>62</v>
      </c>
      <c r="B60" t="s">
        <v>63</v>
      </c>
      <c r="C60" t="s">
        <v>15</v>
      </c>
      <c r="D60">
        <v>9</v>
      </c>
      <c r="E60" s="4">
        <v>9370.85</v>
      </c>
      <c r="F60" s="10">
        <v>0</v>
      </c>
      <c r="G60" s="10">
        <v>1.0671390535543734E-2</v>
      </c>
      <c r="H60" s="10">
        <v>0.42734863966449144</v>
      </c>
      <c r="I60" s="10">
        <v>8.9200019208502956E-2</v>
      </c>
      <c r="J60" s="10">
        <v>1.6564132389270982E-2</v>
      </c>
    </row>
    <row r="61" spans="1:10" x14ac:dyDescent="0.25">
      <c r="A61">
        <v>63</v>
      </c>
      <c r="B61" t="s">
        <v>56</v>
      </c>
      <c r="C61" t="s">
        <v>15</v>
      </c>
      <c r="D61">
        <v>8</v>
      </c>
      <c r="E61" s="4">
        <v>38480.01</v>
      </c>
      <c r="F61" s="10">
        <v>0</v>
      </c>
      <c r="G61" s="10">
        <v>1.1044695674455386E-2</v>
      </c>
      <c r="H61" s="10">
        <v>0.31234113504648253</v>
      </c>
      <c r="I61" s="10">
        <v>8.565668252165215E-2</v>
      </c>
      <c r="J61" s="10">
        <v>0.10069358090083656</v>
      </c>
    </row>
    <row r="62" spans="1:10" x14ac:dyDescent="0.25">
      <c r="A62">
        <v>64</v>
      </c>
      <c r="B62" t="s">
        <v>70</v>
      </c>
      <c r="C62" t="s">
        <v>32</v>
      </c>
      <c r="D62">
        <v>9</v>
      </c>
      <c r="E62" s="4">
        <v>35846.15</v>
      </c>
      <c r="F62" s="10">
        <v>0</v>
      </c>
      <c r="G62" s="10">
        <v>1.2553649415627619E-2</v>
      </c>
      <c r="H62" s="10">
        <v>0.26422642320025996</v>
      </c>
      <c r="I62" s="10">
        <v>6.2457195542617541E-2</v>
      </c>
      <c r="J62" s="10">
        <v>4.7980048066528763E-3</v>
      </c>
    </row>
    <row r="63" spans="1:10" x14ac:dyDescent="0.25">
      <c r="A63">
        <v>65</v>
      </c>
      <c r="B63" t="s">
        <v>82</v>
      </c>
      <c r="C63" t="s">
        <v>15</v>
      </c>
      <c r="D63">
        <v>8</v>
      </c>
      <c r="E63" s="4">
        <v>16841</v>
      </c>
      <c r="F63" s="10">
        <v>0</v>
      </c>
      <c r="G63" s="10">
        <v>0</v>
      </c>
      <c r="H63" s="10">
        <v>0.18729410367555369</v>
      </c>
      <c r="I63" s="10">
        <v>3.6933673772341309E-2</v>
      </c>
      <c r="J63" s="10">
        <v>0</v>
      </c>
    </row>
    <row r="64" spans="1:10" x14ac:dyDescent="0.25">
      <c r="A64">
        <v>66</v>
      </c>
      <c r="B64" t="s">
        <v>138</v>
      </c>
      <c r="C64" t="s">
        <v>32</v>
      </c>
      <c r="D64">
        <v>8</v>
      </c>
      <c r="E64" s="4">
        <v>103182.38</v>
      </c>
      <c r="F64" s="10">
        <v>1.9383154371899541E-4</v>
      </c>
      <c r="G64" s="10">
        <v>2.6167258402064381E-3</v>
      </c>
      <c r="H64" s="10">
        <v>0.93784413579140158</v>
      </c>
      <c r="I64" s="10">
        <v>0.33884583782618694</v>
      </c>
      <c r="J64" s="10">
        <v>4.6655252573162198E-3</v>
      </c>
    </row>
    <row r="65" spans="1:10" x14ac:dyDescent="0.25">
      <c r="A65">
        <v>67</v>
      </c>
      <c r="B65" t="s">
        <v>68</v>
      </c>
      <c r="C65" t="s">
        <v>15</v>
      </c>
      <c r="D65">
        <v>8</v>
      </c>
      <c r="E65" s="4">
        <v>19840.62</v>
      </c>
      <c r="F65" s="10">
        <v>5.2921733292608804E-2</v>
      </c>
      <c r="G65" s="10">
        <v>0</v>
      </c>
      <c r="H65" s="10">
        <v>0.42077465321144203</v>
      </c>
      <c r="I65" s="10">
        <v>0.12819911877753823</v>
      </c>
      <c r="J65" s="10">
        <v>7.5602476132298284E-4</v>
      </c>
    </row>
    <row r="66" spans="1:10" x14ac:dyDescent="0.25">
      <c r="A66">
        <v>68</v>
      </c>
      <c r="B66" t="s">
        <v>72</v>
      </c>
      <c r="C66" t="s">
        <v>32</v>
      </c>
      <c r="D66">
        <v>6</v>
      </c>
      <c r="E66" s="4">
        <v>18795.5</v>
      </c>
      <c r="F66" s="10">
        <v>0</v>
      </c>
      <c r="G66" s="10">
        <v>0</v>
      </c>
      <c r="H66" s="10">
        <v>0.25950520071293659</v>
      </c>
      <c r="I66" s="10">
        <v>6.400468197174855E-2</v>
      </c>
      <c r="J66" s="10">
        <v>0.25474342262775662</v>
      </c>
    </row>
    <row r="67" spans="1:10" x14ac:dyDescent="0.25">
      <c r="A67">
        <v>69</v>
      </c>
      <c r="B67" t="s">
        <v>76</v>
      </c>
      <c r="C67" t="s">
        <v>15</v>
      </c>
      <c r="D67">
        <v>7</v>
      </c>
      <c r="E67" s="4">
        <v>16362.74</v>
      </c>
      <c r="F67" s="10">
        <v>0</v>
      </c>
      <c r="G67" s="10">
        <v>0</v>
      </c>
      <c r="H67" s="10">
        <v>0.67447566850050789</v>
      </c>
      <c r="I67" s="10">
        <v>0.17421532090591185</v>
      </c>
      <c r="J67" s="10">
        <v>3.7564002117004849E-2</v>
      </c>
    </row>
    <row r="68" spans="1:10" x14ac:dyDescent="0.25">
      <c r="A68">
        <v>70</v>
      </c>
      <c r="B68" t="s">
        <v>69</v>
      </c>
      <c r="C68" t="s">
        <v>15</v>
      </c>
      <c r="D68">
        <v>8</v>
      </c>
      <c r="E68" s="4">
        <v>7733</v>
      </c>
      <c r="F68" s="10">
        <v>0</v>
      </c>
      <c r="G68" s="10">
        <v>0</v>
      </c>
      <c r="H68" s="10">
        <v>0.24392215181688867</v>
      </c>
      <c r="I68" s="10">
        <v>0.10280227596017071</v>
      </c>
      <c r="J68" s="10">
        <v>0</v>
      </c>
    </row>
    <row r="69" spans="1:10" x14ac:dyDescent="0.25">
      <c r="A69">
        <v>71</v>
      </c>
      <c r="B69" t="s">
        <v>73</v>
      </c>
      <c r="C69" t="s">
        <v>15</v>
      </c>
      <c r="D69">
        <v>7</v>
      </c>
      <c r="E69" s="4">
        <v>11797.64</v>
      </c>
      <c r="F69" s="10">
        <v>0.50857629152949235</v>
      </c>
      <c r="G69" s="10">
        <v>0</v>
      </c>
      <c r="H69" s="10">
        <v>0.24557114812793068</v>
      </c>
      <c r="I69" s="10">
        <v>9.5171576688219003E-2</v>
      </c>
      <c r="J69" s="10">
        <v>0</v>
      </c>
    </row>
    <row r="70" spans="1:10" x14ac:dyDescent="0.25">
      <c r="A70">
        <v>72</v>
      </c>
      <c r="B70" t="s">
        <v>71</v>
      </c>
      <c r="C70" t="s">
        <v>32</v>
      </c>
      <c r="D70">
        <v>8</v>
      </c>
      <c r="E70" s="4">
        <v>20403.5</v>
      </c>
      <c r="F70" s="10">
        <v>0</v>
      </c>
      <c r="G70" s="10">
        <v>4.3668978361555616E-2</v>
      </c>
      <c r="H70" s="10">
        <v>0.28554414683755241</v>
      </c>
      <c r="I70" s="10">
        <v>8.0407773176170746E-2</v>
      </c>
      <c r="J70" s="10">
        <v>5.8813438870781972E-3</v>
      </c>
    </row>
    <row r="71" spans="1:10" x14ac:dyDescent="0.25">
      <c r="A71">
        <v>73</v>
      </c>
      <c r="B71" t="s">
        <v>112</v>
      </c>
      <c r="C71" t="s">
        <v>38</v>
      </c>
      <c r="D71">
        <v>7</v>
      </c>
      <c r="E71" s="4">
        <v>41729.11</v>
      </c>
      <c r="F71" s="10">
        <v>0</v>
      </c>
      <c r="G71" s="10">
        <v>5.9910216153663477E-4</v>
      </c>
      <c r="H71" s="10">
        <v>0.31321947676334339</v>
      </c>
      <c r="I71" s="10">
        <v>8.729086242193998E-2</v>
      </c>
      <c r="J71" s="10">
        <v>4.3837503363958639E-3</v>
      </c>
    </row>
    <row r="72" spans="1:10" x14ac:dyDescent="0.25">
      <c r="A72">
        <v>74</v>
      </c>
      <c r="B72" t="s">
        <v>80</v>
      </c>
      <c r="C72" t="s">
        <v>36</v>
      </c>
      <c r="D72">
        <v>8</v>
      </c>
      <c r="E72" s="4">
        <v>30352.639999999999</v>
      </c>
      <c r="F72" s="10">
        <v>0</v>
      </c>
      <c r="G72" s="10">
        <v>2.2403323071732806E-2</v>
      </c>
      <c r="H72" s="10">
        <v>0.21946558849576181</v>
      </c>
      <c r="I72" s="10">
        <v>5.8676938809935478E-2</v>
      </c>
      <c r="J72" s="10">
        <v>8.3435905410534309E-3</v>
      </c>
    </row>
    <row r="73" spans="1:10" x14ac:dyDescent="0.25">
      <c r="A73">
        <v>76</v>
      </c>
      <c r="B73" t="s">
        <v>74</v>
      </c>
      <c r="C73" t="s">
        <v>15</v>
      </c>
      <c r="D73">
        <v>7</v>
      </c>
      <c r="E73" s="4">
        <v>12856.21</v>
      </c>
      <c r="F73" s="10">
        <v>0.28779865916938197</v>
      </c>
      <c r="G73" s="10">
        <v>0</v>
      </c>
      <c r="H73" s="10">
        <v>0.41810144669385457</v>
      </c>
      <c r="I73" s="10">
        <v>3.9241736094852216E-2</v>
      </c>
      <c r="J73" s="10">
        <v>8.5561763536843292E-4</v>
      </c>
    </row>
    <row r="74" spans="1:10" x14ac:dyDescent="0.25">
      <c r="A74">
        <v>78</v>
      </c>
      <c r="B74" t="s">
        <v>151</v>
      </c>
      <c r="C74" t="s">
        <v>15</v>
      </c>
      <c r="D74">
        <v>7</v>
      </c>
      <c r="E74" s="4">
        <v>10939.56</v>
      </c>
      <c r="F74" s="10">
        <v>0</v>
      </c>
      <c r="G74" s="10">
        <v>0</v>
      </c>
      <c r="H74" s="10">
        <v>0.31175476893037746</v>
      </c>
      <c r="I74" s="10">
        <v>0.11189846758004891</v>
      </c>
      <c r="J74" s="10">
        <v>9.2691113719381782E-3</v>
      </c>
    </row>
    <row r="75" spans="1:10" x14ac:dyDescent="0.25">
      <c r="A75">
        <v>79</v>
      </c>
      <c r="B75" t="s">
        <v>123</v>
      </c>
      <c r="C75" t="s">
        <v>38</v>
      </c>
      <c r="D75">
        <v>7</v>
      </c>
      <c r="E75" s="4">
        <v>32051.73</v>
      </c>
      <c r="F75" s="10">
        <v>7.1291003636933165E-2</v>
      </c>
      <c r="G75" s="10">
        <v>8.4925213085221926E-2</v>
      </c>
      <c r="H75" s="10">
        <v>0.36316947634339858</v>
      </c>
      <c r="I75" s="10">
        <v>0.26809067716469598</v>
      </c>
      <c r="J75" s="10">
        <v>5.5419785453078504E-3</v>
      </c>
    </row>
    <row r="76" spans="1:10" x14ac:dyDescent="0.25">
      <c r="A76">
        <v>80</v>
      </c>
      <c r="B76" t="s">
        <v>94</v>
      </c>
      <c r="C76" t="s">
        <v>15</v>
      </c>
      <c r="D76">
        <v>7</v>
      </c>
      <c r="E76" s="4">
        <v>7292.69</v>
      </c>
      <c r="F76" s="10">
        <v>0</v>
      </c>
      <c r="G76" s="10">
        <v>0</v>
      </c>
      <c r="H76" s="10">
        <v>0.35879216036880768</v>
      </c>
      <c r="I76" s="10">
        <v>6.8190201420874882E-2</v>
      </c>
      <c r="J76" s="10">
        <v>0</v>
      </c>
    </row>
    <row r="77" spans="1:10" x14ac:dyDescent="0.25">
      <c r="A77">
        <v>81</v>
      </c>
      <c r="B77" t="s">
        <v>91</v>
      </c>
      <c r="C77" t="s">
        <v>59</v>
      </c>
      <c r="D77">
        <v>7</v>
      </c>
      <c r="E77" s="4">
        <v>21949</v>
      </c>
      <c r="F77" s="10">
        <v>0.15034853524078545</v>
      </c>
      <c r="G77" s="10">
        <v>0</v>
      </c>
      <c r="H77" s="10">
        <v>0.63557701945418932</v>
      </c>
      <c r="I77" s="10">
        <v>0.27270900724406577</v>
      </c>
      <c r="J77" s="10">
        <v>2.0729873798350722E-2</v>
      </c>
    </row>
    <row r="78" spans="1:10" x14ac:dyDescent="0.25">
      <c r="A78">
        <v>82</v>
      </c>
      <c r="B78" t="s">
        <v>87</v>
      </c>
      <c r="C78" t="s">
        <v>59</v>
      </c>
      <c r="D78">
        <v>7</v>
      </c>
      <c r="E78" s="4">
        <v>19746.259999999998</v>
      </c>
      <c r="F78" s="10">
        <v>0.17978088002487561</v>
      </c>
      <c r="G78" s="10">
        <v>0</v>
      </c>
      <c r="H78" s="10">
        <v>0.42636479009189593</v>
      </c>
      <c r="I78" s="10">
        <v>0.1532138237823264</v>
      </c>
      <c r="J78" s="10">
        <v>0</v>
      </c>
    </row>
    <row r="79" spans="1:10" x14ac:dyDescent="0.25">
      <c r="A79">
        <v>83</v>
      </c>
      <c r="B79" t="s">
        <v>62</v>
      </c>
      <c r="C79" t="s">
        <v>15</v>
      </c>
      <c r="D79">
        <v>6</v>
      </c>
      <c r="E79" s="4">
        <v>7658.5</v>
      </c>
      <c r="F79" s="10">
        <v>5.6146765032317032E-2</v>
      </c>
      <c r="G79" s="10">
        <v>0.40592152510282692</v>
      </c>
      <c r="H79" s="10">
        <v>0.60395769406541744</v>
      </c>
      <c r="I79" s="10">
        <v>0.12056407912776654</v>
      </c>
      <c r="J79" s="10">
        <v>0</v>
      </c>
    </row>
    <row r="80" spans="1:10" x14ac:dyDescent="0.25">
      <c r="A80">
        <v>84</v>
      </c>
      <c r="B80" t="s">
        <v>101</v>
      </c>
      <c r="C80" t="s">
        <v>38</v>
      </c>
      <c r="D80">
        <v>6</v>
      </c>
      <c r="E80" s="4">
        <v>30889</v>
      </c>
      <c r="F80" s="10">
        <v>5.6654472465926378E-2</v>
      </c>
      <c r="G80" s="10">
        <v>0</v>
      </c>
      <c r="H80" s="10">
        <v>0.30437210657515623</v>
      </c>
      <c r="I80" s="10">
        <v>9.3431318592379159E-2</v>
      </c>
      <c r="J80" s="10">
        <v>3.2309236297711161E-4</v>
      </c>
    </row>
    <row r="81" spans="1:10" x14ac:dyDescent="0.25">
      <c r="A81">
        <v>86</v>
      </c>
      <c r="B81" t="s">
        <v>104</v>
      </c>
      <c r="C81" t="s">
        <v>105</v>
      </c>
      <c r="D81">
        <v>7</v>
      </c>
      <c r="E81" s="4">
        <v>34648.5</v>
      </c>
      <c r="F81" s="10">
        <v>0.11163802184798766</v>
      </c>
      <c r="G81" s="10">
        <v>0</v>
      </c>
      <c r="H81" s="10">
        <v>0.38564007099874453</v>
      </c>
      <c r="I81" s="10">
        <v>0.164336118446686</v>
      </c>
      <c r="J81" s="10">
        <v>6.9867382426367667E-3</v>
      </c>
    </row>
    <row r="82" spans="1:10" x14ac:dyDescent="0.25">
      <c r="A82">
        <v>87</v>
      </c>
      <c r="B82" t="s">
        <v>81</v>
      </c>
      <c r="C82" t="s">
        <v>20</v>
      </c>
      <c r="D82">
        <v>8</v>
      </c>
      <c r="E82" s="4">
        <v>13517.19</v>
      </c>
      <c r="F82" s="10">
        <v>0.12576578416076123</v>
      </c>
      <c r="G82" s="10">
        <v>1.8494968258935474E-2</v>
      </c>
      <c r="H82" s="10">
        <v>0.31946136734040137</v>
      </c>
      <c r="I82" s="10">
        <v>0.15530002907409007</v>
      </c>
      <c r="J82" s="10">
        <v>4.7347118742874809E-3</v>
      </c>
    </row>
    <row r="83" spans="1:10" x14ac:dyDescent="0.25">
      <c r="A83">
        <v>88</v>
      </c>
      <c r="B83" t="s">
        <v>92</v>
      </c>
      <c r="C83" t="s">
        <v>15</v>
      </c>
      <c r="D83">
        <v>7</v>
      </c>
      <c r="E83" s="4">
        <v>19322.75</v>
      </c>
      <c r="F83" s="10">
        <v>0</v>
      </c>
      <c r="G83" s="10">
        <v>0.31439624277082712</v>
      </c>
      <c r="H83" s="10">
        <v>0.31191005421071016</v>
      </c>
      <c r="I83" s="10">
        <v>0.15650101564218344</v>
      </c>
      <c r="J83" s="10">
        <v>3.0726475268789383E-2</v>
      </c>
    </row>
    <row r="84" spans="1:10" x14ac:dyDescent="0.25">
      <c r="A84">
        <v>89</v>
      </c>
      <c r="B84" t="s">
        <v>83</v>
      </c>
      <c r="C84" t="s">
        <v>32</v>
      </c>
      <c r="D84">
        <v>9</v>
      </c>
      <c r="E84" s="4">
        <v>32219.34</v>
      </c>
      <c r="F84" s="10">
        <v>0</v>
      </c>
      <c r="G84" s="10">
        <v>0</v>
      </c>
      <c r="H84" s="10">
        <v>0.24455001250801536</v>
      </c>
      <c r="I84" s="10">
        <v>6.4563706146680833E-2</v>
      </c>
      <c r="J84" s="10">
        <v>4.3914617742014583E-3</v>
      </c>
    </row>
    <row r="85" spans="1:10" x14ac:dyDescent="0.25">
      <c r="A85">
        <v>90</v>
      </c>
      <c r="B85" t="s">
        <v>90</v>
      </c>
      <c r="C85" t="s">
        <v>38</v>
      </c>
      <c r="D85">
        <v>6</v>
      </c>
      <c r="E85" s="4">
        <v>49202.41</v>
      </c>
      <c r="F85" s="10">
        <v>6.9569762944538691E-2</v>
      </c>
      <c r="G85" s="10">
        <v>1.7377400822439389E-2</v>
      </c>
      <c r="H85" s="10">
        <v>0.40188559869323476</v>
      </c>
      <c r="I85" s="10">
        <v>0.19207148592924611</v>
      </c>
      <c r="J85" s="10">
        <v>1.3159924483373883E-3</v>
      </c>
    </row>
    <row r="86" spans="1:10" x14ac:dyDescent="0.25">
      <c r="A86">
        <v>92</v>
      </c>
      <c r="B86" t="s">
        <v>93</v>
      </c>
      <c r="C86" t="s">
        <v>15</v>
      </c>
      <c r="D86">
        <v>8</v>
      </c>
      <c r="E86" s="4">
        <v>26681.75</v>
      </c>
      <c r="F86" s="10">
        <v>0</v>
      </c>
      <c r="G86" s="10">
        <v>0</v>
      </c>
      <c r="H86" s="10">
        <v>0.3650929942751131</v>
      </c>
      <c r="I86" s="10">
        <v>0.10939012620986253</v>
      </c>
      <c r="J86" s="10">
        <v>5.996608168504689E-4</v>
      </c>
    </row>
    <row r="87" spans="1:10" x14ac:dyDescent="0.25">
      <c r="A87">
        <v>93</v>
      </c>
      <c r="B87" t="s">
        <v>100</v>
      </c>
      <c r="C87" t="s">
        <v>15</v>
      </c>
      <c r="D87">
        <v>8</v>
      </c>
      <c r="E87" s="4">
        <v>19873.169999999998</v>
      </c>
      <c r="F87" s="10">
        <v>2.9688268152489011E-2</v>
      </c>
      <c r="G87" s="10">
        <v>2.4656358296134943E-2</v>
      </c>
      <c r="H87" s="10">
        <v>0.3800732344160494</v>
      </c>
      <c r="I87" s="10">
        <v>0.11345698748614338</v>
      </c>
      <c r="J87" s="10">
        <v>0</v>
      </c>
    </row>
    <row r="88" spans="1:10" x14ac:dyDescent="0.25">
      <c r="A88">
        <v>94</v>
      </c>
      <c r="B88" t="s">
        <v>124</v>
      </c>
      <c r="C88" t="s">
        <v>38</v>
      </c>
      <c r="D88">
        <v>7</v>
      </c>
      <c r="E88" s="4">
        <v>30179.43</v>
      </c>
      <c r="F88" s="10">
        <v>0</v>
      </c>
      <c r="G88" s="10">
        <v>4.5726509745213875E-2</v>
      </c>
      <c r="H88" s="10">
        <v>0.36194421167000174</v>
      </c>
      <c r="I88" s="10">
        <v>7.670290658239734E-2</v>
      </c>
      <c r="J88" s="10">
        <v>3.2101335247219712E-3</v>
      </c>
    </row>
    <row r="89" spans="1:10" x14ac:dyDescent="0.25">
      <c r="A89">
        <v>95</v>
      </c>
      <c r="B89" t="s">
        <v>98</v>
      </c>
      <c r="C89" t="s">
        <v>59</v>
      </c>
      <c r="D89">
        <v>7</v>
      </c>
      <c r="E89" s="4">
        <v>11948.99</v>
      </c>
      <c r="F89" s="10">
        <v>9.9924763515577469E-2</v>
      </c>
      <c r="G89" s="10">
        <v>0</v>
      </c>
      <c r="H89" s="10">
        <v>0.21163294973047933</v>
      </c>
      <c r="I89" s="10">
        <v>9.9648589546062052E-2</v>
      </c>
      <c r="J89" s="10">
        <v>9.0384208205044943E-3</v>
      </c>
    </row>
    <row r="90" spans="1:10" x14ac:dyDescent="0.25">
      <c r="A90">
        <v>96</v>
      </c>
      <c r="B90" t="s">
        <v>110</v>
      </c>
      <c r="C90" t="s">
        <v>32</v>
      </c>
      <c r="D90">
        <v>8</v>
      </c>
      <c r="E90" s="4">
        <v>25509.54</v>
      </c>
      <c r="F90" s="10">
        <v>0</v>
      </c>
      <c r="G90" s="10">
        <v>0</v>
      </c>
      <c r="H90" s="10">
        <v>0.34615716316327144</v>
      </c>
      <c r="I90" s="10">
        <v>8.1381710528688492E-2</v>
      </c>
      <c r="J90" s="10">
        <v>9.778459352853873E-2</v>
      </c>
    </row>
    <row r="91" spans="1:10" x14ac:dyDescent="0.25">
      <c r="A91">
        <v>97</v>
      </c>
      <c r="B91" t="s">
        <v>96</v>
      </c>
      <c r="C91" t="s">
        <v>15</v>
      </c>
      <c r="D91">
        <v>8</v>
      </c>
      <c r="E91" s="4">
        <v>13977.97</v>
      </c>
      <c r="F91" s="10">
        <v>0</v>
      </c>
      <c r="G91" s="10">
        <v>8.1914612779967338E-2</v>
      </c>
      <c r="H91" s="10">
        <v>0.50309165064741157</v>
      </c>
      <c r="I91" s="10">
        <v>0.13364959289510567</v>
      </c>
      <c r="J91" s="10">
        <v>3.5699032119828564E-4</v>
      </c>
    </row>
    <row r="92" spans="1:10" x14ac:dyDescent="0.25">
      <c r="A92">
        <v>99</v>
      </c>
      <c r="B92" t="s">
        <v>85</v>
      </c>
      <c r="C92" t="s">
        <v>15</v>
      </c>
      <c r="D92">
        <v>8</v>
      </c>
      <c r="E92" s="4">
        <v>12485.59</v>
      </c>
      <c r="F92" s="10">
        <v>0</v>
      </c>
      <c r="G92" s="10">
        <v>6.3272941046438338E-2</v>
      </c>
      <c r="H92" s="10">
        <v>0.44297466118941919</v>
      </c>
      <c r="I92" s="10">
        <v>0.14030574446221603</v>
      </c>
      <c r="J92" s="10">
        <v>1.721664735106631E-2</v>
      </c>
    </row>
    <row r="93" spans="1:10" x14ac:dyDescent="0.25">
      <c r="A93">
        <v>100</v>
      </c>
      <c r="B93" t="s">
        <v>103</v>
      </c>
      <c r="C93" t="s">
        <v>15</v>
      </c>
      <c r="D93">
        <v>8</v>
      </c>
      <c r="E93" s="4">
        <v>15407.39</v>
      </c>
      <c r="F93" s="10">
        <v>0</v>
      </c>
      <c r="G93" s="10">
        <v>0</v>
      </c>
      <c r="H93" s="10">
        <v>0.52255638365745272</v>
      </c>
      <c r="I93" s="10">
        <v>0.28577714979629903</v>
      </c>
      <c r="J93" s="10">
        <v>0</v>
      </c>
    </row>
    <row r="94" spans="1:10" x14ac:dyDescent="0.25">
      <c r="A94">
        <v>103</v>
      </c>
      <c r="B94" t="s">
        <v>156</v>
      </c>
      <c r="C94" t="s">
        <v>15</v>
      </c>
      <c r="D94">
        <v>8</v>
      </c>
      <c r="E94" s="4">
        <v>4969.5</v>
      </c>
      <c r="F94" s="10">
        <v>0</v>
      </c>
      <c r="G94" s="10">
        <v>2.8171848274474293E-2</v>
      </c>
      <c r="H94" s="10">
        <v>0.67424288157762358</v>
      </c>
      <c r="I94" s="10">
        <v>0.15328503873629137</v>
      </c>
      <c r="J94" s="10">
        <v>0</v>
      </c>
    </row>
    <row r="95" spans="1:10" x14ac:dyDescent="0.25">
      <c r="A95">
        <v>105</v>
      </c>
      <c r="B95" t="s">
        <v>146</v>
      </c>
      <c r="C95" t="s">
        <v>15</v>
      </c>
      <c r="D95">
        <v>12</v>
      </c>
      <c r="E95" s="4">
        <v>4343.75</v>
      </c>
      <c r="F95" s="10">
        <v>0</v>
      </c>
      <c r="G95" s="10">
        <v>0</v>
      </c>
      <c r="H95" s="10">
        <v>0.66713323741007202</v>
      </c>
      <c r="I95" s="10">
        <v>3.8439136690647482E-2</v>
      </c>
      <c r="J95" s="10">
        <v>8.6330935251798559E-3</v>
      </c>
    </row>
    <row r="96" spans="1:10" x14ac:dyDescent="0.25">
      <c r="A96">
        <v>106</v>
      </c>
      <c r="B96" t="s">
        <v>113</v>
      </c>
      <c r="C96" t="s">
        <v>15</v>
      </c>
      <c r="D96">
        <v>7</v>
      </c>
      <c r="E96" s="4">
        <v>7117.52</v>
      </c>
      <c r="F96" s="10">
        <v>4.425698838921422E-2</v>
      </c>
      <c r="G96" s="10">
        <v>1.4049837583877529E-2</v>
      </c>
      <c r="H96" s="10">
        <v>0.33168154076138878</v>
      </c>
      <c r="I96" s="10">
        <v>0.11253919904685901</v>
      </c>
      <c r="J96" s="10">
        <v>1.4822578650990794E-2</v>
      </c>
    </row>
    <row r="97" spans="1:10" x14ac:dyDescent="0.25">
      <c r="A97">
        <v>108</v>
      </c>
      <c r="B97" t="s">
        <v>97</v>
      </c>
      <c r="C97" t="s">
        <v>15</v>
      </c>
      <c r="D97">
        <v>9</v>
      </c>
      <c r="E97" s="4">
        <v>8174.67</v>
      </c>
      <c r="F97" s="10">
        <v>0.36759893671548821</v>
      </c>
      <c r="G97" s="10">
        <v>2.7371135470911974E-2</v>
      </c>
      <c r="H97" s="10">
        <v>0.71825529348585326</v>
      </c>
      <c r="I97" s="10">
        <v>0.2077759713847776</v>
      </c>
      <c r="J97" s="10">
        <v>0</v>
      </c>
    </row>
    <row r="98" spans="1:10" x14ac:dyDescent="0.25">
      <c r="A98">
        <v>109</v>
      </c>
      <c r="B98" t="s">
        <v>99</v>
      </c>
      <c r="C98" t="s">
        <v>20</v>
      </c>
      <c r="D98">
        <v>7</v>
      </c>
      <c r="E98" s="4">
        <v>35854.5</v>
      </c>
      <c r="F98" s="10">
        <v>0.28587764436821039</v>
      </c>
      <c r="G98" s="10">
        <v>2.0638971398290313E-2</v>
      </c>
      <c r="H98" s="10">
        <v>0.29687486926327239</v>
      </c>
      <c r="I98" s="10">
        <v>5.9498807681044229E-2</v>
      </c>
      <c r="J98" s="10">
        <v>1.9523351322707052E-4</v>
      </c>
    </row>
    <row r="99" spans="1:10" x14ac:dyDescent="0.25">
      <c r="A99">
        <v>110</v>
      </c>
      <c r="B99" t="s">
        <v>148</v>
      </c>
      <c r="C99" t="s">
        <v>38</v>
      </c>
      <c r="D99">
        <v>7</v>
      </c>
      <c r="E99" s="4">
        <v>26820.46</v>
      </c>
      <c r="F99" s="10">
        <v>5.6654509281347153E-2</v>
      </c>
      <c r="G99" s="10">
        <v>4.8470458746792565E-3</v>
      </c>
      <c r="H99" s="10">
        <v>0.52468041189450143</v>
      </c>
      <c r="I99" s="10">
        <v>0.33304089489889432</v>
      </c>
      <c r="J99" s="10">
        <v>2.8187436009673209E-3</v>
      </c>
    </row>
    <row r="100" spans="1:10" x14ac:dyDescent="0.25">
      <c r="A100">
        <v>111</v>
      </c>
      <c r="B100" t="s">
        <v>127</v>
      </c>
      <c r="C100" t="s">
        <v>38</v>
      </c>
      <c r="D100">
        <v>6</v>
      </c>
      <c r="E100" s="4">
        <v>30835.99</v>
      </c>
      <c r="F100" s="10">
        <v>0.1033162872344945</v>
      </c>
      <c r="G100" s="10">
        <v>0</v>
      </c>
      <c r="H100" s="10">
        <v>0.25899314405018292</v>
      </c>
      <c r="I100" s="10">
        <v>0.1404491958909054</v>
      </c>
      <c r="J100" s="10">
        <v>0</v>
      </c>
    </row>
    <row r="101" spans="1:10" x14ac:dyDescent="0.25">
      <c r="A101">
        <v>113</v>
      </c>
      <c r="B101" t="s">
        <v>109</v>
      </c>
      <c r="C101" t="s">
        <v>32</v>
      </c>
      <c r="D101">
        <v>6</v>
      </c>
      <c r="E101" s="4">
        <v>37913.06</v>
      </c>
      <c r="F101" s="10">
        <v>0</v>
      </c>
      <c r="G101" s="10">
        <v>4.7477043530646168E-3</v>
      </c>
      <c r="H101" s="10">
        <v>0.32292961844810208</v>
      </c>
      <c r="I101" s="10">
        <v>0.13741096076127857</v>
      </c>
      <c r="J101" s="10">
        <v>5.6972452236775401E-3</v>
      </c>
    </row>
    <row r="102" spans="1:10" x14ac:dyDescent="0.25">
      <c r="A102">
        <v>114</v>
      </c>
      <c r="B102" t="s">
        <v>115</v>
      </c>
      <c r="C102" t="s">
        <v>15</v>
      </c>
      <c r="D102">
        <v>7</v>
      </c>
      <c r="E102" s="4">
        <v>12480.65</v>
      </c>
      <c r="F102" s="10">
        <v>0</v>
      </c>
      <c r="G102" s="10">
        <v>7.2111628801384544E-3</v>
      </c>
      <c r="H102" s="10">
        <v>0.50349621213638718</v>
      </c>
      <c r="I102" s="10">
        <v>0.19698172771450206</v>
      </c>
      <c r="J102" s="10">
        <v>0</v>
      </c>
    </row>
    <row r="103" spans="1:10" x14ac:dyDescent="0.25">
      <c r="A103">
        <v>116</v>
      </c>
      <c r="B103" t="s">
        <v>129</v>
      </c>
      <c r="C103" t="s">
        <v>15</v>
      </c>
      <c r="D103">
        <v>8</v>
      </c>
      <c r="E103" s="4">
        <v>20386.490000000002</v>
      </c>
      <c r="F103" s="10">
        <v>0</v>
      </c>
      <c r="G103" s="10">
        <v>1.3244065064658014E-2</v>
      </c>
      <c r="H103" s="10">
        <v>0.29681421372683575</v>
      </c>
      <c r="I103" s="10">
        <v>5.275552584088776E-2</v>
      </c>
      <c r="J103" s="10">
        <v>3.4433588126254196E-2</v>
      </c>
    </row>
    <row r="104" spans="1:10" x14ac:dyDescent="0.25">
      <c r="A104">
        <v>117</v>
      </c>
      <c r="B104" t="s">
        <v>89</v>
      </c>
      <c r="C104" t="s">
        <v>15</v>
      </c>
      <c r="D104">
        <v>5</v>
      </c>
      <c r="E104" s="4">
        <v>4327</v>
      </c>
      <c r="F104" s="10">
        <v>0</v>
      </c>
      <c r="G104" s="10">
        <v>6.7021030737231341E-2</v>
      </c>
      <c r="H104" s="10">
        <v>0.52233649179570141</v>
      </c>
      <c r="I104" s="10">
        <v>0.27902703951929742</v>
      </c>
      <c r="J104" s="10">
        <v>6.9332100762653105E-3</v>
      </c>
    </row>
    <row r="105" spans="1:10" x14ac:dyDescent="0.25">
      <c r="A105">
        <v>118</v>
      </c>
      <c r="B105" t="s">
        <v>102</v>
      </c>
      <c r="C105" t="s">
        <v>15</v>
      </c>
      <c r="D105">
        <v>8</v>
      </c>
      <c r="E105" s="4">
        <v>15844.23</v>
      </c>
      <c r="F105" s="10">
        <v>0</v>
      </c>
      <c r="G105" s="10">
        <v>0</v>
      </c>
      <c r="H105" s="10">
        <v>0.3991225827951248</v>
      </c>
      <c r="I105" s="10">
        <v>0.14054832579431126</v>
      </c>
      <c r="J105" s="10">
        <v>3.1494114892298333E-4</v>
      </c>
    </row>
    <row r="106" spans="1:10" x14ac:dyDescent="0.25">
      <c r="A106">
        <v>119</v>
      </c>
      <c r="B106" t="s">
        <v>131</v>
      </c>
      <c r="C106" t="s">
        <v>15</v>
      </c>
      <c r="D106">
        <v>7</v>
      </c>
      <c r="E106" s="4">
        <v>28446.77</v>
      </c>
      <c r="F106" s="10">
        <v>0.21619326201182068</v>
      </c>
      <c r="G106" s="10">
        <v>0.19334356765284774</v>
      </c>
      <c r="H106" s="10">
        <v>0.3147809048268046</v>
      </c>
      <c r="I106" s="10">
        <v>9.1518298914077062E-2</v>
      </c>
      <c r="J106" s="10">
        <v>1.318251597633053E-3</v>
      </c>
    </row>
    <row r="107" spans="1:10" x14ac:dyDescent="0.25">
      <c r="A107">
        <v>121</v>
      </c>
      <c r="B107" t="s">
        <v>116</v>
      </c>
      <c r="C107" t="s">
        <v>15</v>
      </c>
      <c r="D107">
        <v>7</v>
      </c>
      <c r="E107" s="4">
        <v>10808.39</v>
      </c>
      <c r="F107" s="10">
        <v>1.4803314832273817E-2</v>
      </c>
      <c r="G107" s="10">
        <v>0</v>
      </c>
      <c r="H107" s="10">
        <v>0.3749143026852288</v>
      </c>
      <c r="I107" s="10">
        <v>0.15611945904986776</v>
      </c>
      <c r="J107" s="10">
        <v>1.8504143540342272E-3</v>
      </c>
    </row>
    <row r="108" spans="1:10" x14ac:dyDescent="0.25">
      <c r="A108">
        <v>123</v>
      </c>
      <c r="B108" t="s">
        <v>125</v>
      </c>
      <c r="C108" t="s">
        <v>15</v>
      </c>
      <c r="D108">
        <v>8</v>
      </c>
      <c r="E108" s="4">
        <v>32375.22</v>
      </c>
      <c r="F108" s="10">
        <v>0</v>
      </c>
      <c r="G108" s="10">
        <v>0</v>
      </c>
      <c r="H108" s="10">
        <v>0.379557266329001</v>
      </c>
      <c r="I108" s="10">
        <v>0.12685720745681417</v>
      </c>
      <c r="J108" s="10">
        <v>8.184963685188857E-3</v>
      </c>
    </row>
    <row r="109" spans="1:10" x14ac:dyDescent="0.25">
      <c r="A109">
        <v>124</v>
      </c>
      <c r="B109" t="s">
        <v>121</v>
      </c>
      <c r="C109" t="s">
        <v>38</v>
      </c>
      <c r="D109">
        <v>8</v>
      </c>
      <c r="E109" s="4">
        <v>61818.77</v>
      </c>
      <c r="F109" s="10">
        <v>0</v>
      </c>
      <c r="G109" s="10">
        <v>4.0440791688349676E-3</v>
      </c>
      <c r="H109" s="10">
        <v>0.41858209084392978</v>
      </c>
      <c r="I109" s="10">
        <v>4.6571615708303482E-2</v>
      </c>
      <c r="J109" s="10">
        <v>1.0001007784528873E-2</v>
      </c>
    </row>
    <row r="110" spans="1:10" x14ac:dyDescent="0.25">
      <c r="A110">
        <v>125</v>
      </c>
      <c r="B110" t="s">
        <v>137</v>
      </c>
      <c r="C110" t="s">
        <v>15</v>
      </c>
      <c r="D110">
        <v>6</v>
      </c>
      <c r="E110" s="4">
        <v>12312.51</v>
      </c>
      <c r="F110" s="10">
        <v>0.17945487963055462</v>
      </c>
      <c r="G110" s="10">
        <v>0</v>
      </c>
      <c r="H110" s="10">
        <v>0.37219543374990149</v>
      </c>
      <c r="I110" s="10">
        <v>0.13308009496032897</v>
      </c>
      <c r="J110" s="10">
        <v>3.2487283259059283E-3</v>
      </c>
    </row>
    <row r="111" spans="1:10" x14ac:dyDescent="0.25">
      <c r="A111">
        <v>126</v>
      </c>
      <c r="B111" t="s">
        <v>106</v>
      </c>
      <c r="C111" t="s">
        <v>15</v>
      </c>
      <c r="D111">
        <v>8</v>
      </c>
      <c r="E111" s="4">
        <v>16662.939999999999</v>
      </c>
      <c r="F111" s="10">
        <v>0</v>
      </c>
      <c r="G111" s="10">
        <v>8.7019457550708348E-3</v>
      </c>
      <c r="H111" s="10">
        <v>0.3605156112906846</v>
      </c>
      <c r="I111" s="10">
        <v>0.12302630868262145</v>
      </c>
      <c r="J111" s="10">
        <v>4.0196988046527207E-3</v>
      </c>
    </row>
    <row r="112" spans="1:10" x14ac:dyDescent="0.25">
      <c r="A112">
        <v>127</v>
      </c>
      <c r="B112" t="s">
        <v>128</v>
      </c>
      <c r="C112" t="s">
        <v>15</v>
      </c>
      <c r="D112">
        <v>7</v>
      </c>
      <c r="E112" s="4">
        <v>33814.57</v>
      </c>
      <c r="F112" s="10">
        <v>0</v>
      </c>
      <c r="G112" s="10">
        <v>2.9573050906754102E-3</v>
      </c>
      <c r="H112" s="10">
        <v>0.2896393477722769</v>
      </c>
      <c r="I112" s="10">
        <v>0.10990646931189721</v>
      </c>
      <c r="J112" s="10">
        <v>4.4359576360131149E-4</v>
      </c>
    </row>
    <row r="113" spans="1:10" x14ac:dyDescent="0.25">
      <c r="A113">
        <v>128</v>
      </c>
      <c r="B113" t="s">
        <v>111</v>
      </c>
      <c r="C113" t="s">
        <v>15</v>
      </c>
      <c r="D113">
        <v>7</v>
      </c>
      <c r="E113" s="4">
        <v>12571.04</v>
      </c>
      <c r="F113" s="10">
        <v>0</v>
      </c>
      <c r="G113" s="10">
        <v>1.1932186994870749E-2</v>
      </c>
      <c r="H113" s="10">
        <v>0.27994899387799255</v>
      </c>
      <c r="I113" s="10">
        <v>0.11035522916162863</v>
      </c>
      <c r="J113" s="10">
        <v>5.8038157543051317E-3</v>
      </c>
    </row>
    <row r="114" spans="1:10" x14ac:dyDescent="0.25">
      <c r="A114">
        <v>129</v>
      </c>
      <c r="B114" t="s">
        <v>117</v>
      </c>
      <c r="C114" t="s">
        <v>32</v>
      </c>
      <c r="D114">
        <v>10</v>
      </c>
      <c r="E114" s="4">
        <v>22398.84</v>
      </c>
      <c r="F114" s="10">
        <v>0.10188741916992129</v>
      </c>
      <c r="G114" s="10">
        <v>0</v>
      </c>
      <c r="H114" s="10">
        <v>0.46057786921108412</v>
      </c>
      <c r="I114" s="10">
        <v>0.17146468299251211</v>
      </c>
      <c r="J114" s="10">
        <v>3.8104205396350885E-2</v>
      </c>
    </row>
    <row r="115" spans="1:10" x14ac:dyDescent="0.25">
      <c r="A115">
        <v>131</v>
      </c>
      <c r="B115" t="s">
        <v>108</v>
      </c>
      <c r="C115" t="s">
        <v>15</v>
      </c>
      <c r="D115">
        <v>7</v>
      </c>
      <c r="E115" s="4">
        <v>7152.23</v>
      </c>
      <c r="F115" s="10">
        <v>0.20762755112741063</v>
      </c>
      <c r="G115" s="10">
        <v>0</v>
      </c>
      <c r="H115" s="10">
        <v>0.61095490497369354</v>
      </c>
      <c r="I115" s="10">
        <v>0.15518516602514182</v>
      </c>
      <c r="J115" s="10">
        <v>1.0951829009973114E-2</v>
      </c>
    </row>
    <row r="116" spans="1:10" x14ac:dyDescent="0.25">
      <c r="A116">
        <v>132</v>
      </c>
      <c r="B116" t="s">
        <v>122</v>
      </c>
      <c r="C116" t="s">
        <v>38</v>
      </c>
      <c r="D116">
        <v>10</v>
      </c>
      <c r="E116" s="4">
        <v>49892.2</v>
      </c>
      <c r="F116" s="10">
        <v>0.12647267508748863</v>
      </c>
      <c r="G116" s="10">
        <v>0.12369669006377751</v>
      </c>
      <c r="H116" s="10">
        <v>0.36454195244948107</v>
      </c>
      <c r="I116" s="10">
        <v>0.12612853311740113</v>
      </c>
      <c r="J116" s="10">
        <v>3.707994436004025E-3</v>
      </c>
    </row>
    <row r="117" spans="1:10" x14ac:dyDescent="0.25">
      <c r="A117">
        <v>133</v>
      </c>
      <c r="B117" t="s">
        <v>135</v>
      </c>
      <c r="C117" t="s">
        <v>32</v>
      </c>
      <c r="D117">
        <v>7</v>
      </c>
      <c r="E117" s="4">
        <v>43244.92</v>
      </c>
      <c r="F117" s="10">
        <v>0</v>
      </c>
      <c r="G117" s="10">
        <v>0.10824392784169794</v>
      </c>
      <c r="H117" s="10">
        <v>0.26295250401665676</v>
      </c>
      <c r="I117" s="10">
        <v>0.11158605450073673</v>
      </c>
      <c r="J117" s="10">
        <v>6.5118400034038681E-2</v>
      </c>
    </row>
    <row r="118" spans="1:10" x14ac:dyDescent="0.25">
      <c r="A118">
        <v>134</v>
      </c>
      <c r="B118" t="s">
        <v>114</v>
      </c>
      <c r="C118" t="s">
        <v>32</v>
      </c>
      <c r="D118">
        <v>9</v>
      </c>
      <c r="E118" s="4">
        <v>36493.5</v>
      </c>
      <c r="F118" s="10">
        <v>0</v>
      </c>
      <c r="G118" s="10">
        <v>9.8647704385712524E-3</v>
      </c>
      <c r="H118" s="10">
        <v>0.28911751407784947</v>
      </c>
      <c r="I118" s="10">
        <v>6.8705111869236987E-2</v>
      </c>
      <c r="J118" s="10">
        <v>3.0139613903845887E-3</v>
      </c>
    </row>
    <row r="119" spans="1:10" x14ac:dyDescent="0.25">
      <c r="A119">
        <v>135</v>
      </c>
      <c r="B119" t="s">
        <v>107</v>
      </c>
      <c r="C119" t="s">
        <v>15</v>
      </c>
      <c r="D119">
        <v>7</v>
      </c>
      <c r="E119" s="4">
        <v>17315.150000000001</v>
      </c>
      <c r="F119" s="10">
        <v>0</v>
      </c>
      <c r="G119" s="10">
        <v>1.6748338882423771E-2</v>
      </c>
      <c r="H119" s="10">
        <v>0.21222224468168047</v>
      </c>
      <c r="I119" s="10">
        <v>7.3699043900861377E-2</v>
      </c>
      <c r="J119" s="10">
        <v>7.4535883316055587E-3</v>
      </c>
    </row>
    <row r="120" spans="1:10" x14ac:dyDescent="0.25">
      <c r="A120">
        <v>136</v>
      </c>
      <c r="B120" t="s">
        <v>134</v>
      </c>
      <c r="C120" t="s">
        <v>32</v>
      </c>
      <c r="D120">
        <v>8</v>
      </c>
      <c r="E120" s="4">
        <v>27982.34</v>
      </c>
      <c r="F120" s="10">
        <v>8.5232328675871993E-2</v>
      </c>
      <c r="G120" s="10">
        <v>1.1793152395403673E-2</v>
      </c>
      <c r="H120" s="10">
        <v>0.8077798354247715</v>
      </c>
      <c r="I120" s="10">
        <v>0.35641300906214418</v>
      </c>
      <c r="J120" s="10">
        <v>3.3949984168586329E-3</v>
      </c>
    </row>
    <row r="121" spans="1:10" x14ac:dyDescent="0.25">
      <c r="A121">
        <v>137</v>
      </c>
      <c r="B121" t="s">
        <v>120</v>
      </c>
      <c r="C121" t="s">
        <v>32</v>
      </c>
      <c r="D121">
        <v>8</v>
      </c>
      <c r="E121" s="4">
        <v>38622.019999999997</v>
      </c>
      <c r="F121" s="10">
        <v>8.9327280137082424E-2</v>
      </c>
      <c r="G121" s="10">
        <v>0</v>
      </c>
      <c r="H121" s="10">
        <v>0.43899153902359334</v>
      </c>
      <c r="I121" s="10">
        <v>0.40563958073658501</v>
      </c>
      <c r="J121" s="10">
        <v>2.3302768731412807E-3</v>
      </c>
    </row>
    <row r="122" spans="1:10" x14ac:dyDescent="0.25">
      <c r="A122">
        <v>138</v>
      </c>
      <c r="B122" t="s">
        <v>159</v>
      </c>
      <c r="C122" t="s">
        <v>105</v>
      </c>
      <c r="D122">
        <v>7</v>
      </c>
      <c r="E122" s="4">
        <v>20924.2</v>
      </c>
      <c r="F122" s="10">
        <v>1.9355578707907588E-2</v>
      </c>
      <c r="G122" s="10">
        <v>0</v>
      </c>
      <c r="H122" s="10">
        <v>0.58880052761873813</v>
      </c>
      <c r="I122" s="10">
        <v>0.2687146939906902</v>
      </c>
      <c r="J122" s="10">
        <v>1.3940317909406332E-2</v>
      </c>
    </row>
    <row r="123" spans="1:10" x14ac:dyDescent="0.25">
      <c r="A123">
        <v>139</v>
      </c>
      <c r="B123" t="s">
        <v>139</v>
      </c>
      <c r="C123" t="s">
        <v>38</v>
      </c>
      <c r="D123">
        <v>9</v>
      </c>
      <c r="E123" s="4">
        <v>20574.060000000001</v>
      </c>
      <c r="F123" s="10">
        <v>5.6867725670091365E-2</v>
      </c>
      <c r="G123" s="10">
        <v>1.2265930982995091E-2</v>
      </c>
      <c r="H123" s="10">
        <v>0.45880783860842245</v>
      </c>
      <c r="I123" s="10">
        <v>9.3290288839441501E-2</v>
      </c>
      <c r="J123" s="10">
        <v>4.3744404361608742E-3</v>
      </c>
    </row>
    <row r="124" spans="1:10" x14ac:dyDescent="0.25">
      <c r="A124">
        <v>140</v>
      </c>
      <c r="B124" t="s">
        <v>130</v>
      </c>
      <c r="C124" t="s">
        <v>38</v>
      </c>
      <c r="D124">
        <v>7</v>
      </c>
      <c r="E124" s="4">
        <v>51492.23</v>
      </c>
      <c r="F124" s="10">
        <v>3.8840811516611339E-3</v>
      </c>
      <c r="G124" s="10">
        <v>1.2623263742898684E-2</v>
      </c>
      <c r="H124" s="10">
        <v>0.32729520550964675</v>
      </c>
      <c r="I124" s="10">
        <v>0.15370571443497397</v>
      </c>
      <c r="J124" s="10">
        <v>4.8551014395764174E-4</v>
      </c>
    </row>
    <row r="125" spans="1:10" x14ac:dyDescent="0.25">
      <c r="A125">
        <v>141</v>
      </c>
      <c r="B125" t="s">
        <v>145</v>
      </c>
      <c r="C125" t="s">
        <v>32</v>
      </c>
      <c r="D125">
        <v>9</v>
      </c>
      <c r="E125" s="4">
        <v>23629.48</v>
      </c>
      <c r="F125" s="10">
        <v>0</v>
      </c>
      <c r="G125" s="10">
        <v>5.0784020638625985E-3</v>
      </c>
      <c r="H125" s="10">
        <v>0.29305723189845906</v>
      </c>
      <c r="I125" s="10">
        <v>5.6957664747594956E-2</v>
      </c>
      <c r="J125" s="10">
        <v>0</v>
      </c>
    </row>
    <row r="126" spans="1:10" x14ac:dyDescent="0.25">
      <c r="A126">
        <v>143</v>
      </c>
      <c r="B126" t="s">
        <v>132</v>
      </c>
      <c r="C126" t="s">
        <v>32</v>
      </c>
      <c r="D126">
        <v>8</v>
      </c>
      <c r="E126" s="4">
        <v>54802.18</v>
      </c>
      <c r="F126" s="10">
        <v>0</v>
      </c>
      <c r="G126" s="10">
        <v>3.2845408704544237E-3</v>
      </c>
      <c r="H126" s="10">
        <v>0.34477551805420881</v>
      </c>
      <c r="I126" s="10">
        <v>0.10557736936742297</v>
      </c>
      <c r="J126" s="10">
        <v>7.0431504732111029E-3</v>
      </c>
    </row>
    <row r="127" spans="1:10" x14ac:dyDescent="0.25">
      <c r="A127">
        <v>144</v>
      </c>
      <c r="B127" t="s">
        <v>142</v>
      </c>
      <c r="C127" t="s">
        <v>32</v>
      </c>
      <c r="D127">
        <v>8</v>
      </c>
      <c r="E127" s="4">
        <v>33353.69</v>
      </c>
      <c r="F127" s="10">
        <v>0</v>
      </c>
      <c r="G127" s="10">
        <v>2.8332697221806639E-2</v>
      </c>
      <c r="H127" s="10">
        <v>0.39708290147207098</v>
      </c>
      <c r="I127" s="10">
        <v>0.23282851162794879</v>
      </c>
      <c r="J127" s="10">
        <v>1.1644888466613438E-2</v>
      </c>
    </row>
    <row r="128" spans="1:10" x14ac:dyDescent="0.25">
      <c r="A128">
        <v>146</v>
      </c>
      <c r="B128" t="s">
        <v>119</v>
      </c>
      <c r="C128" t="s">
        <v>15</v>
      </c>
      <c r="D128">
        <v>8</v>
      </c>
      <c r="E128" s="4">
        <v>18486.5</v>
      </c>
      <c r="F128" s="10">
        <v>0</v>
      </c>
      <c r="G128" s="10">
        <v>0</v>
      </c>
      <c r="H128" s="10">
        <v>0.38701755334974175</v>
      </c>
      <c r="I128" s="10">
        <v>6.7995564330727828E-2</v>
      </c>
      <c r="J128" s="10">
        <v>0</v>
      </c>
    </row>
    <row r="129" spans="1:10" x14ac:dyDescent="0.25">
      <c r="A129">
        <v>147</v>
      </c>
      <c r="B129" t="s">
        <v>136</v>
      </c>
      <c r="C129" t="s">
        <v>105</v>
      </c>
      <c r="D129">
        <v>8</v>
      </c>
      <c r="E129" s="4">
        <v>47891.61</v>
      </c>
      <c r="F129" s="10">
        <v>9.3857775923590792E-2</v>
      </c>
      <c r="G129" s="10">
        <v>3.1320726114657658E-2</v>
      </c>
      <c r="H129" s="10">
        <v>0.41026977376621915</v>
      </c>
      <c r="I129" s="10">
        <v>0.15808447450398933</v>
      </c>
      <c r="J129" s="10">
        <v>5.32869953630709E-3</v>
      </c>
    </row>
    <row r="130" spans="1:10" x14ac:dyDescent="0.25">
      <c r="A130">
        <v>149</v>
      </c>
      <c r="B130" t="s">
        <v>149</v>
      </c>
      <c r="C130" t="s">
        <v>32</v>
      </c>
      <c r="D130">
        <v>10</v>
      </c>
      <c r="E130" s="4">
        <v>19693.32</v>
      </c>
      <c r="F130" s="10">
        <v>0</v>
      </c>
      <c r="G130" s="10">
        <v>0</v>
      </c>
      <c r="H130" s="10">
        <v>0.31535566374791046</v>
      </c>
      <c r="I130" s="10">
        <v>9.3188451718653836E-2</v>
      </c>
      <c r="J130" s="10">
        <v>1.0310602783075683E-2</v>
      </c>
    </row>
    <row r="131" spans="1:10" x14ac:dyDescent="0.25">
      <c r="A131">
        <v>150</v>
      </c>
      <c r="B131" t="s">
        <v>153</v>
      </c>
      <c r="C131" t="s">
        <v>15</v>
      </c>
      <c r="D131">
        <v>8</v>
      </c>
      <c r="E131" s="4">
        <v>21139</v>
      </c>
      <c r="F131" s="10">
        <v>0</v>
      </c>
      <c r="G131" s="10">
        <v>2.6491319362316097E-2</v>
      </c>
      <c r="H131" s="10">
        <v>0.54501253607076972</v>
      </c>
      <c r="I131" s="10">
        <v>0.35844032357254363</v>
      </c>
      <c r="J131" s="10">
        <v>3.0748852831259756E-3</v>
      </c>
    </row>
    <row r="132" spans="1:10" x14ac:dyDescent="0.25">
      <c r="A132">
        <v>155</v>
      </c>
      <c r="B132" t="s">
        <v>143</v>
      </c>
      <c r="C132" t="s">
        <v>15</v>
      </c>
      <c r="D132">
        <v>8</v>
      </c>
      <c r="E132" s="4">
        <v>8674.91</v>
      </c>
      <c r="F132" s="10">
        <v>0.18351775407468204</v>
      </c>
      <c r="G132" s="10">
        <v>0.12737884312344452</v>
      </c>
      <c r="H132" s="10">
        <v>0.29437769383198209</v>
      </c>
      <c r="I132" s="10">
        <v>0.16283742424993458</v>
      </c>
      <c r="J132" s="10">
        <v>2.4738008809313296E-2</v>
      </c>
    </row>
    <row r="133" spans="1:10" x14ac:dyDescent="0.25">
      <c r="A133">
        <v>159</v>
      </c>
      <c r="B133" t="s">
        <v>152</v>
      </c>
      <c r="C133" t="s">
        <v>59</v>
      </c>
      <c r="D133">
        <v>7</v>
      </c>
      <c r="E133" s="4">
        <v>35301.980000000003</v>
      </c>
      <c r="F133" s="10">
        <v>0</v>
      </c>
      <c r="G133" s="10">
        <v>0</v>
      </c>
      <c r="H133" s="10">
        <v>0.51678857673139011</v>
      </c>
      <c r="I133" s="10">
        <v>0.16924546441870963</v>
      </c>
      <c r="J133" s="10">
        <v>2.9176833707344457E-3</v>
      </c>
    </row>
    <row r="134" spans="1:10" x14ac:dyDescent="0.25">
      <c r="A134">
        <v>160</v>
      </c>
      <c r="B134" t="s">
        <v>158</v>
      </c>
      <c r="C134" t="s">
        <v>38</v>
      </c>
      <c r="D134">
        <v>7</v>
      </c>
      <c r="E134" s="4">
        <v>29434.77</v>
      </c>
      <c r="F134" s="10">
        <v>0.15627776265960291</v>
      </c>
      <c r="G134" s="10">
        <v>0</v>
      </c>
      <c r="H134" s="10">
        <v>0.24597440374088195</v>
      </c>
      <c r="I134" s="10">
        <v>6.2633409399835638E-2</v>
      </c>
      <c r="J134" s="10">
        <v>3.2274755331874513E-3</v>
      </c>
    </row>
    <row r="135" spans="1:10" x14ac:dyDescent="0.25">
      <c r="A135">
        <v>163</v>
      </c>
      <c r="B135" t="s">
        <v>155</v>
      </c>
      <c r="C135" t="s">
        <v>38</v>
      </c>
      <c r="D135">
        <v>7</v>
      </c>
      <c r="E135" s="4">
        <v>32533.26</v>
      </c>
      <c r="F135" s="10">
        <v>7.530754679979812E-2</v>
      </c>
      <c r="G135" s="10">
        <v>0</v>
      </c>
      <c r="H135" s="10">
        <v>0.22850461343253028</v>
      </c>
      <c r="I135" s="10">
        <v>7.6905911058406079E-2</v>
      </c>
      <c r="J135" s="10">
        <v>1.5338149327795618E-4</v>
      </c>
    </row>
    <row r="136" spans="1:10" x14ac:dyDescent="0.25">
      <c r="A136">
        <v>164</v>
      </c>
      <c r="B136" t="s">
        <v>150</v>
      </c>
      <c r="C136" t="s">
        <v>38</v>
      </c>
      <c r="D136">
        <v>7</v>
      </c>
      <c r="E136" s="4">
        <v>30694.51</v>
      </c>
      <c r="F136" s="10">
        <v>0</v>
      </c>
      <c r="G136" s="10">
        <v>0</v>
      </c>
      <c r="H136" s="10">
        <v>0.26746932920577654</v>
      </c>
      <c r="I136" s="10">
        <v>5.2376141531498638E-2</v>
      </c>
      <c r="J136" s="10">
        <v>0</v>
      </c>
    </row>
    <row r="137" spans="1:10" x14ac:dyDescent="0.25">
      <c r="A137">
        <v>165</v>
      </c>
      <c r="B137" t="s">
        <v>154</v>
      </c>
      <c r="C137" t="s">
        <v>38</v>
      </c>
      <c r="D137">
        <v>6</v>
      </c>
      <c r="E137" s="4">
        <v>29881.17</v>
      </c>
      <c r="F137" s="10">
        <v>2.09161823315486E-2</v>
      </c>
      <c r="G137" s="10">
        <v>7.3460978937571725E-2</v>
      </c>
      <c r="H137" s="10">
        <v>0.68138965107457317</v>
      </c>
      <c r="I137" s="10">
        <v>0.25301385454451752</v>
      </c>
      <c r="J137" s="10">
        <v>0</v>
      </c>
    </row>
    <row r="138" spans="1:10" x14ac:dyDescent="0.25">
      <c r="A138">
        <v>168</v>
      </c>
      <c r="B138" t="s">
        <v>147</v>
      </c>
      <c r="C138" t="s">
        <v>15</v>
      </c>
      <c r="D138">
        <v>7</v>
      </c>
      <c r="E138" s="4">
        <v>16204.66</v>
      </c>
      <c r="F138" s="10">
        <v>0</v>
      </c>
      <c r="G138" s="10">
        <v>0.1159382547983111</v>
      </c>
      <c r="H138" s="10">
        <v>0.27379161302983213</v>
      </c>
      <c r="I138" s="10">
        <v>9.0559135458565629E-2</v>
      </c>
      <c r="J138" s="10">
        <v>4.0111918423465839E-3</v>
      </c>
    </row>
    <row r="139" spans="1:10" x14ac:dyDescent="0.25">
      <c r="A139">
        <v>169</v>
      </c>
      <c r="B139" t="s">
        <v>157</v>
      </c>
      <c r="C139" t="s">
        <v>38</v>
      </c>
      <c r="D139">
        <v>7</v>
      </c>
      <c r="E139" s="4">
        <v>27862.38</v>
      </c>
      <c r="F139" s="10">
        <v>4.0412915192456635E-2</v>
      </c>
      <c r="G139" s="10">
        <v>2.3580182310341039E-2</v>
      </c>
      <c r="H139" s="10">
        <v>0.32320390433265211</v>
      </c>
      <c r="I139" s="10">
        <v>0.10515361573562632</v>
      </c>
      <c r="J139" s="10">
        <v>7.1745486207567329E-4</v>
      </c>
    </row>
    <row r="140" spans="1:10" x14ac:dyDescent="0.25">
      <c r="A140">
        <v>170</v>
      </c>
      <c r="B140" t="s">
        <v>191</v>
      </c>
      <c r="C140" t="s">
        <v>38</v>
      </c>
      <c r="D140">
        <v>6</v>
      </c>
      <c r="E140" s="4">
        <v>42612.34</v>
      </c>
      <c r="F140" s="10">
        <v>2.779593892285662E-2</v>
      </c>
      <c r="G140" s="10">
        <v>0</v>
      </c>
      <c r="H140" s="10">
        <v>0.27457985175186345</v>
      </c>
      <c r="I140" s="10">
        <v>0.14384870673612385</v>
      </c>
      <c r="J140" s="10">
        <v>0</v>
      </c>
    </row>
    <row r="141" spans="1:10" x14ac:dyDescent="0.25">
      <c r="A141">
        <v>174</v>
      </c>
      <c r="B141" t="s">
        <v>190</v>
      </c>
      <c r="C141" t="s">
        <v>15</v>
      </c>
      <c r="D141">
        <v>8</v>
      </c>
      <c r="E141" s="4">
        <v>18795</v>
      </c>
      <c r="F141" s="10">
        <v>0</v>
      </c>
      <c r="G141" s="10">
        <v>1.5961691939345571E-3</v>
      </c>
      <c r="H141" s="10">
        <v>0.53219579675445605</v>
      </c>
      <c r="I141" s="10">
        <v>0.24799680766161214</v>
      </c>
      <c r="J141" s="10">
        <v>9.2577813248204306E-3</v>
      </c>
    </row>
    <row r="142" spans="1:10" x14ac:dyDescent="0.25">
      <c r="A142">
        <v>901</v>
      </c>
      <c r="B142" t="s">
        <v>141</v>
      </c>
      <c r="C142" t="s">
        <v>36</v>
      </c>
      <c r="D142">
        <v>10</v>
      </c>
      <c r="E142" s="4">
        <v>34377.22</v>
      </c>
      <c r="F142" s="10">
        <v>5.0905803319756512E-2</v>
      </c>
      <c r="G142" s="10">
        <v>0</v>
      </c>
      <c r="H142" s="10">
        <v>0.42460734172222186</v>
      </c>
      <c r="I142" s="10">
        <v>0.16862910962550201</v>
      </c>
      <c r="J142" s="10">
        <v>5.2360254843178129E-4</v>
      </c>
    </row>
    <row r="143" spans="1:10" x14ac:dyDescent="0.25">
      <c r="A143">
        <v>902</v>
      </c>
      <c r="B143" t="s">
        <v>140</v>
      </c>
      <c r="C143" t="s">
        <v>36</v>
      </c>
      <c r="D143">
        <v>8</v>
      </c>
      <c r="E143" s="4">
        <v>16724.8</v>
      </c>
      <c r="F143" s="10">
        <v>0.10678752511240792</v>
      </c>
      <c r="G143" s="10">
        <v>0</v>
      </c>
      <c r="H143" s="10">
        <v>0.34535241079116041</v>
      </c>
      <c r="I143" s="10">
        <v>8.3117884817755672E-2</v>
      </c>
      <c r="J143" s="10">
        <v>0</v>
      </c>
    </row>
    <row r="144" spans="1:10" x14ac:dyDescent="0.25">
      <c r="A144" t="s">
        <v>173</v>
      </c>
      <c r="E144" s="4">
        <v>3126634.5599999982</v>
      </c>
      <c r="F144" s="10">
        <v>4.8202179406601355E-2</v>
      </c>
      <c r="G144" s="10">
        <v>2.7089891183189649E-2</v>
      </c>
      <c r="H144" s="10">
        <v>0.38833001961060681</v>
      </c>
      <c r="I144" s="10">
        <v>0.13228691811044274</v>
      </c>
      <c r="J144" s="10">
        <v>1.7228905062701035E-2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CDEC-665B-4454-837E-EB5B66F36992}">
  <sheetPr>
    <tabColor theme="9"/>
  </sheetPr>
  <dimension ref="A1:I153"/>
  <sheetViews>
    <sheetView zoomScaleNormal="100" workbookViewId="0">
      <pane ySplit="8" topLeftCell="A122" activePane="bottomLeft" state="frozen"/>
      <selection pane="bottomLeft" activeCell="D9" sqref="D9:D148"/>
    </sheetView>
  </sheetViews>
  <sheetFormatPr defaultRowHeight="15" x14ac:dyDescent="0.25"/>
  <cols>
    <col min="1" max="1" width="14.7109375" customWidth="1"/>
    <col min="2" max="2" width="22.140625" bestFit="1" customWidth="1"/>
    <col min="3" max="3" width="16.7109375" bestFit="1" customWidth="1"/>
    <col min="4" max="4" width="11.85546875" bestFit="1" customWidth="1"/>
    <col min="5" max="6" width="11.5703125" bestFit="1" customWidth="1"/>
    <col min="7" max="7" width="12.5703125" bestFit="1" customWidth="1"/>
    <col min="8" max="8" width="9.7109375" bestFit="1" customWidth="1"/>
    <col min="9" max="9" width="10.140625" bestFit="1" customWidth="1"/>
  </cols>
  <sheetData>
    <row r="1" spans="1:9" x14ac:dyDescent="0.25">
      <c r="A1" t="s">
        <v>182</v>
      </c>
    </row>
    <row r="2" spans="1:9" x14ac:dyDescent="0.25">
      <c r="A2" t="s">
        <v>161</v>
      </c>
    </row>
    <row r="4" spans="1:9" hidden="1" x14ac:dyDescent="0.25">
      <c r="A4" t="s">
        <v>183</v>
      </c>
      <c r="B4" s="12">
        <f>MAX(Table_Sales_Data[[#All],[Sales_Date]])</f>
        <v>46143</v>
      </c>
    </row>
    <row r="5" spans="1:9" hidden="1" x14ac:dyDescent="0.25">
      <c r="A5" t="s">
        <v>184</v>
      </c>
      <c r="B5" s="12">
        <f>DATE(YEAR(B4),1,1)</f>
        <v>46023</v>
      </c>
    </row>
    <row r="6" spans="1:9" hidden="1" x14ac:dyDescent="0.25">
      <c r="A6" t="s">
        <v>185</v>
      </c>
      <c r="B6" s="12">
        <f>DATE(YEAR(B4)-1,1,1)</f>
        <v>45658</v>
      </c>
    </row>
    <row r="7" spans="1:9" x14ac:dyDescent="0.25">
      <c r="D7" s="40">
        <f>YEAR(B4)-1</f>
        <v>2025</v>
      </c>
      <c r="E7" s="40"/>
      <c r="F7" s="40">
        <f>YEAR(B4)</f>
        <v>2026</v>
      </c>
      <c r="G7" s="40"/>
      <c r="H7" s="40" t="s">
        <v>186</v>
      </c>
      <c r="I7" s="40"/>
    </row>
    <row r="8" spans="1:9" x14ac:dyDescent="0.25">
      <c r="A8" s="5" t="s">
        <v>0</v>
      </c>
      <c r="B8" s="5" t="s">
        <v>1</v>
      </c>
      <c r="C8" s="5" t="s">
        <v>2</v>
      </c>
      <c r="D8" s="13">
        <f>DATE(YEAR(B4)-1,MONTH(B4),DAY(B4))</f>
        <v>45778</v>
      </c>
      <c r="E8" s="14" t="s">
        <v>187</v>
      </c>
      <c r="F8" s="13">
        <f>DATE(YEAR(B4),MONTH(B4),DAY(B4))</f>
        <v>46143</v>
      </c>
      <c r="G8" s="14" t="s">
        <v>187</v>
      </c>
      <c r="H8" s="13" t="s">
        <v>188</v>
      </c>
      <c r="I8" s="14" t="s">
        <v>187</v>
      </c>
    </row>
    <row r="9" spans="1:9" x14ac:dyDescent="0.25">
      <c r="A9" s="6">
        <v>2</v>
      </c>
      <c r="B9" s="7" t="s">
        <v>14</v>
      </c>
      <c r="C9" t="s">
        <v>15</v>
      </c>
      <c r="D9" s="1">
        <f>SUMIFS(Table_Sales_Data[[#All],[Total Sales]],Table_Sales_Data[[#All],[Sales_Date]],'YoY Analysis'!$D$8,Table_Sales_Data[[#All],[Location ID]],'YoY Analysis'!A9)</f>
        <v>25672.959999999999</v>
      </c>
      <c r="E9" s="1">
        <f>SUMIFS(Table_Sales_Data[[#All],[Total Sales]],Table_Sales_Data[[#All],[Sales_Date]],"&lt;="&amp;'YoY Analysis'!$D$8,Table_Sales_Data[[#All],[Sales_Date]],"&gt;="&amp;'YoY Analysis'!$B$6,Table_Sales_Data[[#All],[Location ID]],'YoY Analysis'!A9)</f>
        <v>336041.94</v>
      </c>
      <c r="F9" s="1">
        <f>SUMIFS(Table_Sales_Data[[#All],[Total Sales]],Table_Sales_Data[[#All],[Sales_Date]],'YoY Analysis'!$F$8,Table_Sales_Data[[#All],[Location ID]],'YoY Analysis'!A9)</f>
        <v>20831.05</v>
      </c>
      <c r="G9" s="1">
        <f>SUMIFS(Table_Sales_Data[[#All],[Total Sales]],Table_Sales_Data[[#All],[Sales_Date]],"&lt;="&amp;'YoY Analysis'!$F$8,Table_Sales_Data[[#All],[Sales_Date]],"&gt;="&amp;'YoY Analysis'!$B$5,Table_Sales_Data[[#All],[Location ID]],'YoY Analysis'!A9)</f>
        <v>345916.76999999996</v>
      </c>
      <c r="H9" s="11">
        <f>IFERROR((F9-D9)/D9,0)</f>
        <v>-0.18859960051353641</v>
      </c>
      <c r="I9" s="11">
        <f>IFERROR((G9-E9)/E9,0)</f>
        <v>2.9385707034068301E-2</v>
      </c>
    </row>
    <row r="10" spans="1:9" x14ac:dyDescent="0.25">
      <c r="A10" s="6">
        <v>4</v>
      </c>
      <c r="B10" s="7" t="s">
        <v>37</v>
      </c>
      <c r="C10" t="s">
        <v>38</v>
      </c>
      <c r="D10" s="1">
        <f>SUMIFS(Table_Sales_Data[[#All],[Total Sales]],Table_Sales_Data[[#All],[Sales_Date]],'YoY Analysis'!$D$8,Table_Sales_Data[[#All],[Location ID]],'YoY Analysis'!A10)</f>
        <v>61691.9</v>
      </c>
      <c r="E10" s="1">
        <f>SUMIFS(Table_Sales_Data[[#All],[Total Sales]],Table_Sales_Data[[#All],[Sales_Date]],"&lt;="&amp;'YoY Analysis'!$D$8,Table_Sales_Data[[#All],[Sales_Date]],"&gt;="&amp;'YoY Analysis'!$B$6,Table_Sales_Data[[#All],[Location ID]],'YoY Analysis'!A10)</f>
        <v>280465.95</v>
      </c>
      <c r="F10" s="1">
        <f>SUMIFS(Table_Sales_Data[[#All],[Total Sales]],Table_Sales_Data[[#All],[Sales_Date]],'YoY Analysis'!$F$8,Table_Sales_Data[[#All],[Location ID]],'YoY Analysis'!A10)</f>
        <v>28046.01</v>
      </c>
      <c r="G10" s="1">
        <f>SUMIFS(Table_Sales_Data[[#All],[Total Sales]],Table_Sales_Data[[#All],[Sales_Date]],"&lt;="&amp;'YoY Analysis'!$F$8,Table_Sales_Data[[#All],[Sales_Date]],"&gt;="&amp;'YoY Analysis'!$B$5,Table_Sales_Data[[#All],[Location ID]],'YoY Analysis'!A10)</f>
        <v>180523.32</v>
      </c>
      <c r="H10" s="11">
        <f t="shared" ref="H10:H73" si="0">IFERROR((F10-D10)/D10,0)</f>
        <v>-0.54538586102875741</v>
      </c>
      <c r="I10" s="11">
        <f t="shared" ref="I10:I73" si="1">IFERROR((G10-E10)/E10,0)</f>
        <v>-0.35634496807901278</v>
      </c>
    </row>
    <row r="11" spans="1:9" x14ac:dyDescent="0.25">
      <c r="A11" s="6">
        <v>6</v>
      </c>
      <c r="B11" s="7" t="s">
        <v>16</v>
      </c>
      <c r="C11" t="s">
        <v>15</v>
      </c>
      <c r="D11" s="1">
        <f>SUMIFS(Table_Sales_Data[[#All],[Total Sales]],Table_Sales_Data[[#All],[Sales_Date]],'YoY Analysis'!$D$8,Table_Sales_Data[[#All],[Location ID]],'YoY Analysis'!A11)</f>
        <v>20520.95</v>
      </c>
      <c r="E11" s="1">
        <f>SUMIFS(Table_Sales_Data[[#All],[Total Sales]],Table_Sales_Data[[#All],[Sales_Date]],"&lt;="&amp;'YoY Analysis'!$D$8,Table_Sales_Data[[#All],[Sales_Date]],"&gt;="&amp;'YoY Analysis'!$B$6,Table_Sales_Data[[#All],[Location ID]],'YoY Analysis'!A11)</f>
        <v>415964.65</v>
      </c>
      <c r="F11" s="1">
        <f>SUMIFS(Table_Sales_Data[[#All],[Total Sales]],Table_Sales_Data[[#All],[Sales_Date]],'YoY Analysis'!$F$8,Table_Sales_Data[[#All],[Location ID]],'YoY Analysis'!A11)</f>
        <v>11918.66</v>
      </c>
      <c r="G11" s="1">
        <f>SUMIFS(Table_Sales_Data[[#All],[Total Sales]],Table_Sales_Data[[#All],[Sales_Date]],"&lt;="&amp;'YoY Analysis'!$F$8,Table_Sales_Data[[#All],[Sales_Date]],"&gt;="&amp;'YoY Analysis'!$B$5,Table_Sales_Data[[#All],[Location ID]],'YoY Analysis'!A11)</f>
        <v>384795.60999999993</v>
      </c>
      <c r="H11" s="11">
        <f t="shared" si="0"/>
        <v>-0.41919550508139247</v>
      </c>
      <c r="I11" s="11">
        <f t="shared" si="1"/>
        <v>-7.4931944337097142E-2</v>
      </c>
    </row>
    <row r="12" spans="1:9" x14ac:dyDescent="0.25">
      <c r="A12" s="6">
        <v>7</v>
      </c>
      <c r="B12" s="7" t="s">
        <v>17</v>
      </c>
      <c r="C12" t="s">
        <v>15</v>
      </c>
      <c r="D12" s="1">
        <f>SUMIFS(Table_Sales_Data[[#All],[Total Sales]],Table_Sales_Data[[#All],[Sales_Date]],'YoY Analysis'!$D$8,Table_Sales_Data[[#All],[Location ID]],'YoY Analysis'!A12)</f>
        <v>10923.84</v>
      </c>
      <c r="E12" s="1">
        <f>SUMIFS(Table_Sales_Data[[#All],[Total Sales]],Table_Sales_Data[[#All],[Sales_Date]],"&lt;="&amp;'YoY Analysis'!$D$8,Table_Sales_Data[[#All],[Sales_Date]],"&gt;="&amp;'YoY Analysis'!$B$6,Table_Sales_Data[[#All],[Location ID]],'YoY Analysis'!A12)</f>
        <v>312051.55</v>
      </c>
      <c r="F12" s="1">
        <f>SUMIFS(Table_Sales_Data[[#All],[Total Sales]],Table_Sales_Data[[#All],[Sales_Date]],'YoY Analysis'!$F$8,Table_Sales_Data[[#All],[Location ID]],'YoY Analysis'!A12)</f>
        <v>17898.97</v>
      </c>
      <c r="G12" s="1">
        <f>SUMIFS(Table_Sales_Data[[#All],[Total Sales]],Table_Sales_Data[[#All],[Sales_Date]],"&lt;="&amp;'YoY Analysis'!$F$8,Table_Sales_Data[[#All],[Sales_Date]],"&gt;="&amp;'YoY Analysis'!$B$5,Table_Sales_Data[[#All],[Location ID]],'YoY Analysis'!A12)</f>
        <v>357769.86</v>
      </c>
      <c r="H12" s="11">
        <f t="shared" si="0"/>
        <v>0.63852363271523571</v>
      </c>
      <c r="I12" s="11">
        <f t="shared" si="1"/>
        <v>0.14650883804294515</v>
      </c>
    </row>
    <row r="13" spans="1:9" x14ac:dyDescent="0.25">
      <c r="A13" s="6">
        <v>8</v>
      </c>
      <c r="B13" s="7" t="s">
        <v>18</v>
      </c>
      <c r="C13" t="s">
        <v>15</v>
      </c>
      <c r="D13" s="1">
        <f>SUMIFS(Table_Sales_Data[[#All],[Total Sales]],Table_Sales_Data[[#All],[Sales_Date]],'YoY Analysis'!$D$8,Table_Sales_Data[[#All],[Location ID]],'YoY Analysis'!A13)</f>
        <v>17320.98</v>
      </c>
      <c r="E13" s="1">
        <f>SUMIFS(Table_Sales_Data[[#All],[Total Sales]],Table_Sales_Data[[#All],[Sales_Date]],"&lt;="&amp;'YoY Analysis'!$D$8,Table_Sales_Data[[#All],[Sales_Date]],"&gt;="&amp;'YoY Analysis'!$B$6,Table_Sales_Data[[#All],[Location ID]],'YoY Analysis'!A13)</f>
        <v>442286.99999999994</v>
      </c>
      <c r="F13" s="1">
        <f>SUMIFS(Table_Sales_Data[[#All],[Total Sales]],Table_Sales_Data[[#All],[Sales_Date]],'YoY Analysis'!$F$8,Table_Sales_Data[[#All],[Location ID]],'YoY Analysis'!A13)</f>
        <v>24155.52</v>
      </c>
      <c r="G13" s="1">
        <f>SUMIFS(Table_Sales_Data[[#All],[Total Sales]],Table_Sales_Data[[#All],[Sales_Date]],"&lt;="&amp;'YoY Analysis'!$F$8,Table_Sales_Data[[#All],[Sales_Date]],"&gt;="&amp;'YoY Analysis'!$B$5,Table_Sales_Data[[#All],[Location ID]],'YoY Analysis'!A13)</f>
        <v>483229.46</v>
      </c>
      <c r="H13" s="11">
        <f t="shared" si="0"/>
        <v>0.39458159988638064</v>
      </c>
      <c r="I13" s="11">
        <f t="shared" si="1"/>
        <v>9.2569892400183776E-2</v>
      </c>
    </row>
    <row r="14" spans="1:9" x14ac:dyDescent="0.25">
      <c r="A14" s="6">
        <v>9</v>
      </c>
      <c r="B14" s="7" t="s">
        <v>19</v>
      </c>
      <c r="C14" t="s">
        <v>20</v>
      </c>
      <c r="D14" s="1">
        <f>SUMIFS(Table_Sales_Data[[#All],[Total Sales]],Table_Sales_Data[[#All],[Sales_Date]],'YoY Analysis'!$D$8,Table_Sales_Data[[#All],[Location ID]],'YoY Analysis'!A14)</f>
        <v>32837.47</v>
      </c>
      <c r="E14" s="1">
        <f>SUMIFS(Table_Sales_Data[[#All],[Total Sales]],Table_Sales_Data[[#All],[Sales_Date]],"&lt;="&amp;'YoY Analysis'!$D$8,Table_Sales_Data[[#All],[Sales_Date]],"&gt;="&amp;'YoY Analysis'!$B$6,Table_Sales_Data[[#All],[Location ID]],'YoY Analysis'!A14)</f>
        <v>284613.03000000003</v>
      </c>
      <c r="F14" s="1">
        <f>SUMIFS(Table_Sales_Data[[#All],[Total Sales]],Table_Sales_Data[[#All],[Sales_Date]],'YoY Analysis'!$F$8,Table_Sales_Data[[#All],[Location ID]],'YoY Analysis'!A14)</f>
        <v>34175.9</v>
      </c>
      <c r="G14" s="1">
        <f>SUMIFS(Table_Sales_Data[[#All],[Total Sales]],Table_Sales_Data[[#All],[Sales_Date]],"&lt;="&amp;'YoY Analysis'!$F$8,Table_Sales_Data[[#All],[Sales_Date]],"&gt;="&amp;'YoY Analysis'!$B$5,Table_Sales_Data[[#All],[Location ID]],'YoY Analysis'!A14)</f>
        <v>300493.64</v>
      </c>
      <c r="H14" s="11">
        <f t="shared" si="0"/>
        <v>4.0759230233023441E-2</v>
      </c>
      <c r="I14" s="11">
        <f t="shared" si="1"/>
        <v>5.5797199446560773E-2</v>
      </c>
    </row>
    <row r="15" spans="1:9" x14ac:dyDescent="0.25">
      <c r="A15" s="6">
        <v>10</v>
      </c>
      <c r="B15" s="7" t="s">
        <v>21</v>
      </c>
      <c r="C15" t="s">
        <v>15</v>
      </c>
      <c r="D15" s="1">
        <f>SUMIFS(Table_Sales_Data[[#All],[Total Sales]],Table_Sales_Data[[#All],[Sales_Date]],'YoY Analysis'!$D$8,Table_Sales_Data[[#All],[Location ID]],'YoY Analysis'!A15)</f>
        <v>13266.73</v>
      </c>
      <c r="E15" s="1">
        <f>SUMIFS(Table_Sales_Data[[#All],[Total Sales]],Table_Sales_Data[[#All],[Sales_Date]],"&lt;="&amp;'YoY Analysis'!$D$8,Table_Sales_Data[[#All],[Sales_Date]],"&gt;="&amp;'YoY Analysis'!$B$6,Table_Sales_Data[[#All],[Location ID]],'YoY Analysis'!A15)</f>
        <v>426077.29</v>
      </c>
      <c r="F15" s="1">
        <f>SUMIFS(Table_Sales_Data[[#All],[Total Sales]],Table_Sales_Data[[#All],[Sales_Date]],'YoY Analysis'!$F$8,Table_Sales_Data[[#All],[Location ID]],'YoY Analysis'!A15)</f>
        <v>13042.23</v>
      </c>
      <c r="G15" s="1">
        <f>SUMIFS(Table_Sales_Data[[#All],[Total Sales]],Table_Sales_Data[[#All],[Sales_Date]],"&lt;="&amp;'YoY Analysis'!$F$8,Table_Sales_Data[[#All],[Sales_Date]],"&gt;="&amp;'YoY Analysis'!$B$5,Table_Sales_Data[[#All],[Location ID]],'YoY Analysis'!A15)</f>
        <v>422975.89999999997</v>
      </c>
      <c r="H15" s="11">
        <f t="shared" si="0"/>
        <v>-1.6922029769204618E-2</v>
      </c>
      <c r="I15" s="11">
        <f t="shared" si="1"/>
        <v>-7.2789375843054531E-3</v>
      </c>
    </row>
    <row r="16" spans="1:9" x14ac:dyDescent="0.25">
      <c r="A16" s="6">
        <v>11</v>
      </c>
      <c r="B16" s="7" t="s">
        <v>22</v>
      </c>
      <c r="C16" t="s">
        <v>15</v>
      </c>
      <c r="D16" s="1">
        <f>SUMIFS(Table_Sales_Data[[#All],[Total Sales]],Table_Sales_Data[[#All],[Sales_Date]],'YoY Analysis'!$D$8,Table_Sales_Data[[#All],[Location ID]],'YoY Analysis'!A16)</f>
        <v>20438.009999999998</v>
      </c>
      <c r="E16" s="1">
        <f>SUMIFS(Table_Sales_Data[[#All],[Total Sales]],Table_Sales_Data[[#All],[Sales_Date]],"&lt;="&amp;'YoY Analysis'!$D$8,Table_Sales_Data[[#All],[Sales_Date]],"&gt;="&amp;'YoY Analysis'!$B$6,Table_Sales_Data[[#All],[Location ID]],'YoY Analysis'!A16)</f>
        <v>440518.97000000003</v>
      </c>
      <c r="F16" s="1">
        <f>SUMIFS(Table_Sales_Data[[#All],[Total Sales]],Table_Sales_Data[[#All],[Sales_Date]],'YoY Analysis'!$F$8,Table_Sales_Data[[#All],[Location ID]],'YoY Analysis'!A16)</f>
        <v>14339.68</v>
      </c>
      <c r="G16" s="1">
        <f>SUMIFS(Table_Sales_Data[[#All],[Total Sales]],Table_Sales_Data[[#All],[Sales_Date]],"&lt;="&amp;'YoY Analysis'!$F$8,Table_Sales_Data[[#All],[Sales_Date]],"&gt;="&amp;'YoY Analysis'!$B$5,Table_Sales_Data[[#All],[Location ID]],'YoY Analysis'!A16)</f>
        <v>495857.26</v>
      </c>
      <c r="H16" s="11">
        <f t="shared" si="0"/>
        <v>-0.29838178961650369</v>
      </c>
      <c r="I16" s="11">
        <f t="shared" si="1"/>
        <v>0.12562067417891215</v>
      </c>
    </row>
    <row r="17" spans="1:9" x14ac:dyDescent="0.25">
      <c r="A17" s="6">
        <v>12</v>
      </c>
      <c r="B17" s="7" t="s">
        <v>23</v>
      </c>
      <c r="C17" t="s">
        <v>15</v>
      </c>
      <c r="D17" s="1">
        <f>SUMIFS(Table_Sales_Data[[#All],[Total Sales]],Table_Sales_Data[[#All],[Sales_Date]],'YoY Analysis'!$D$8,Table_Sales_Data[[#All],[Location ID]],'YoY Analysis'!A17)</f>
        <v>14182.23</v>
      </c>
      <c r="E17" s="1">
        <f>SUMIFS(Table_Sales_Data[[#All],[Total Sales]],Table_Sales_Data[[#All],[Sales_Date]],"&lt;="&amp;'YoY Analysis'!$D$8,Table_Sales_Data[[#All],[Sales_Date]],"&gt;="&amp;'YoY Analysis'!$B$6,Table_Sales_Data[[#All],[Location ID]],'YoY Analysis'!A17)</f>
        <v>366316.57999999996</v>
      </c>
      <c r="F17" s="1">
        <f>SUMIFS(Table_Sales_Data[[#All],[Total Sales]],Table_Sales_Data[[#All],[Sales_Date]],'YoY Analysis'!$F$8,Table_Sales_Data[[#All],[Location ID]],'YoY Analysis'!A17)</f>
        <v>10015.629999999999</v>
      </c>
      <c r="G17" s="1">
        <f>SUMIFS(Table_Sales_Data[[#All],[Total Sales]],Table_Sales_Data[[#All],[Sales_Date]],"&lt;="&amp;'YoY Analysis'!$F$8,Table_Sales_Data[[#All],[Sales_Date]],"&gt;="&amp;'YoY Analysis'!$B$5,Table_Sales_Data[[#All],[Location ID]],'YoY Analysis'!A17)</f>
        <v>333903.87</v>
      </c>
      <c r="H17" s="11">
        <f t="shared" si="0"/>
        <v>-0.29379018673368013</v>
      </c>
      <c r="I17" s="11">
        <f t="shared" si="1"/>
        <v>-8.8482781751238138E-2</v>
      </c>
    </row>
    <row r="18" spans="1:9" x14ac:dyDescent="0.25">
      <c r="A18" s="6">
        <v>13</v>
      </c>
      <c r="B18" s="7" t="s">
        <v>25</v>
      </c>
      <c r="C18" t="s">
        <v>15</v>
      </c>
      <c r="D18" s="1">
        <f>SUMIFS(Table_Sales_Data[[#All],[Total Sales]],Table_Sales_Data[[#All],[Sales_Date]],'YoY Analysis'!$D$8,Table_Sales_Data[[#All],[Location ID]],'YoY Analysis'!A18)</f>
        <v>29631.29</v>
      </c>
      <c r="E18" s="1">
        <f>SUMIFS(Table_Sales_Data[[#All],[Total Sales]],Table_Sales_Data[[#All],[Sales_Date]],"&lt;="&amp;'YoY Analysis'!$D$8,Table_Sales_Data[[#All],[Sales_Date]],"&gt;="&amp;'YoY Analysis'!$B$6,Table_Sales_Data[[#All],[Location ID]],'YoY Analysis'!A18)</f>
        <v>435562.38999999996</v>
      </c>
      <c r="F18" s="1">
        <f>SUMIFS(Table_Sales_Data[[#All],[Total Sales]],Table_Sales_Data[[#All],[Sales_Date]],'YoY Analysis'!$F$8,Table_Sales_Data[[#All],[Location ID]],'YoY Analysis'!A18)</f>
        <v>23738.560000000001</v>
      </c>
      <c r="G18" s="1">
        <f>SUMIFS(Table_Sales_Data[[#All],[Total Sales]],Table_Sales_Data[[#All],[Sales_Date]],"&lt;="&amp;'YoY Analysis'!$F$8,Table_Sales_Data[[#All],[Sales_Date]],"&gt;="&amp;'YoY Analysis'!$B$5,Table_Sales_Data[[#All],[Location ID]],'YoY Analysis'!A18)</f>
        <v>404705.46</v>
      </c>
      <c r="H18" s="11">
        <f t="shared" si="0"/>
        <v>-0.19886849340680068</v>
      </c>
      <c r="I18" s="11">
        <f t="shared" si="1"/>
        <v>-7.0843880712473675E-2</v>
      </c>
    </row>
    <row r="19" spans="1:9" x14ac:dyDescent="0.25">
      <c r="A19" s="6">
        <v>14</v>
      </c>
      <c r="B19" s="7" t="s">
        <v>24</v>
      </c>
      <c r="C19" t="s">
        <v>15</v>
      </c>
      <c r="D19" s="1">
        <f>SUMIFS(Table_Sales_Data[[#All],[Total Sales]],Table_Sales_Data[[#All],[Sales_Date]],'YoY Analysis'!$D$8,Table_Sales_Data[[#All],[Location ID]],'YoY Analysis'!A19)</f>
        <v>15988.23</v>
      </c>
      <c r="E19" s="1">
        <f>SUMIFS(Table_Sales_Data[[#All],[Total Sales]],Table_Sales_Data[[#All],[Sales_Date]],"&lt;="&amp;'YoY Analysis'!$D$8,Table_Sales_Data[[#All],[Sales_Date]],"&gt;="&amp;'YoY Analysis'!$B$6,Table_Sales_Data[[#All],[Location ID]],'YoY Analysis'!A19)</f>
        <v>335100.62</v>
      </c>
      <c r="F19" s="1">
        <f>SUMIFS(Table_Sales_Data[[#All],[Total Sales]],Table_Sales_Data[[#All],[Sales_Date]],'YoY Analysis'!$F$8,Table_Sales_Data[[#All],[Location ID]],'YoY Analysis'!A19)</f>
        <v>7268.01</v>
      </c>
      <c r="G19" s="1">
        <f>SUMIFS(Table_Sales_Data[[#All],[Total Sales]],Table_Sales_Data[[#All],[Sales_Date]],"&lt;="&amp;'YoY Analysis'!$F$8,Table_Sales_Data[[#All],[Sales_Date]],"&gt;="&amp;'YoY Analysis'!$B$5,Table_Sales_Data[[#All],[Location ID]],'YoY Analysis'!A19)</f>
        <v>304310.34999999998</v>
      </c>
      <c r="H19" s="11">
        <f t="shared" si="0"/>
        <v>-0.54541497088795943</v>
      </c>
      <c r="I19" s="11">
        <f t="shared" si="1"/>
        <v>-9.1883655721078705E-2</v>
      </c>
    </row>
    <row r="20" spans="1:9" x14ac:dyDescent="0.25">
      <c r="A20" s="6">
        <v>15</v>
      </c>
      <c r="B20" s="7" t="s">
        <v>26</v>
      </c>
      <c r="C20" t="s">
        <v>20</v>
      </c>
      <c r="D20" s="1">
        <f>SUMIFS(Table_Sales_Data[[#All],[Total Sales]],Table_Sales_Data[[#All],[Sales_Date]],'YoY Analysis'!$D$8,Table_Sales_Data[[#All],[Location ID]],'YoY Analysis'!A20)</f>
        <v>60093.69</v>
      </c>
      <c r="E20" s="1">
        <f>SUMIFS(Table_Sales_Data[[#All],[Total Sales]],Table_Sales_Data[[#All],[Sales_Date]],"&lt;="&amp;'YoY Analysis'!$D$8,Table_Sales_Data[[#All],[Sales_Date]],"&gt;="&amp;'YoY Analysis'!$B$6,Table_Sales_Data[[#All],[Location ID]],'YoY Analysis'!A20)</f>
        <v>570487.12</v>
      </c>
      <c r="F20" s="1">
        <f>SUMIFS(Table_Sales_Data[[#All],[Total Sales]],Table_Sales_Data[[#All],[Sales_Date]],'YoY Analysis'!$F$8,Table_Sales_Data[[#All],[Location ID]],'YoY Analysis'!A20)</f>
        <v>61360.95</v>
      </c>
      <c r="G20" s="1">
        <f>SUMIFS(Table_Sales_Data[[#All],[Total Sales]],Table_Sales_Data[[#All],[Sales_Date]],"&lt;="&amp;'YoY Analysis'!$F$8,Table_Sales_Data[[#All],[Sales_Date]],"&gt;="&amp;'YoY Analysis'!$B$5,Table_Sales_Data[[#All],[Location ID]],'YoY Analysis'!A20)</f>
        <v>448362.23</v>
      </c>
      <c r="H20" s="11">
        <f t="shared" si="0"/>
        <v>2.1088070977169061E-2</v>
      </c>
      <c r="I20" s="11">
        <f t="shared" si="1"/>
        <v>-0.21407124844466255</v>
      </c>
    </row>
    <row r="21" spans="1:9" x14ac:dyDescent="0.25">
      <c r="A21" s="6">
        <v>16</v>
      </c>
      <c r="B21" s="7" t="s">
        <v>27</v>
      </c>
      <c r="C21" t="s">
        <v>15</v>
      </c>
      <c r="D21" s="1">
        <f>SUMIFS(Table_Sales_Data[[#All],[Total Sales]],Table_Sales_Data[[#All],[Sales_Date]],'YoY Analysis'!$D$8,Table_Sales_Data[[#All],[Location ID]],'YoY Analysis'!A21)</f>
        <v>28978.23</v>
      </c>
      <c r="E21" s="1">
        <f>SUMIFS(Table_Sales_Data[[#All],[Total Sales]],Table_Sales_Data[[#All],[Sales_Date]],"&lt;="&amp;'YoY Analysis'!$D$8,Table_Sales_Data[[#All],[Sales_Date]],"&gt;="&amp;'YoY Analysis'!$B$6,Table_Sales_Data[[#All],[Location ID]],'YoY Analysis'!A21)</f>
        <v>438892.05</v>
      </c>
      <c r="F21" s="1">
        <f>SUMIFS(Table_Sales_Data[[#All],[Total Sales]],Table_Sales_Data[[#All],[Sales_Date]],'YoY Analysis'!$F$8,Table_Sales_Data[[#All],[Location ID]],'YoY Analysis'!A21)</f>
        <v>19361.87</v>
      </c>
      <c r="G21" s="1">
        <f>SUMIFS(Table_Sales_Data[[#All],[Total Sales]],Table_Sales_Data[[#All],[Sales_Date]],"&lt;="&amp;'YoY Analysis'!$F$8,Table_Sales_Data[[#All],[Sales_Date]],"&gt;="&amp;'YoY Analysis'!$B$5,Table_Sales_Data[[#All],[Location ID]],'YoY Analysis'!A21)</f>
        <v>445279.72</v>
      </c>
      <c r="H21" s="11">
        <f t="shared" si="0"/>
        <v>-0.33184773535167611</v>
      </c>
      <c r="I21" s="11">
        <f t="shared" si="1"/>
        <v>1.4554079983904889E-2</v>
      </c>
    </row>
    <row r="22" spans="1:9" x14ac:dyDescent="0.25">
      <c r="A22" s="6">
        <v>17</v>
      </c>
      <c r="B22" s="7" t="s">
        <v>28</v>
      </c>
      <c r="C22" t="s">
        <v>15</v>
      </c>
      <c r="D22" s="1">
        <f>SUMIFS(Table_Sales_Data[[#All],[Total Sales]],Table_Sales_Data[[#All],[Sales_Date]],'YoY Analysis'!$D$8,Table_Sales_Data[[#All],[Location ID]],'YoY Analysis'!A22)</f>
        <v>39975.550000000003</v>
      </c>
      <c r="E22" s="1">
        <f>SUMIFS(Table_Sales_Data[[#All],[Total Sales]],Table_Sales_Data[[#All],[Sales_Date]],"&lt;="&amp;'YoY Analysis'!$D$8,Table_Sales_Data[[#All],[Sales_Date]],"&gt;="&amp;'YoY Analysis'!$B$6,Table_Sales_Data[[#All],[Location ID]],'YoY Analysis'!A22)</f>
        <v>538928.08000000007</v>
      </c>
      <c r="F22" s="1">
        <f>SUMIFS(Table_Sales_Data[[#All],[Total Sales]],Table_Sales_Data[[#All],[Sales_Date]],'YoY Analysis'!$F$8,Table_Sales_Data[[#All],[Location ID]],'YoY Analysis'!A22)</f>
        <v>36068.6</v>
      </c>
      <c r="G22" s="1">
        <f>SUMIFS(Table_Sales_Data[[#All],[Total Sales]],Table_Sales_Data[[#All],[Sales_Date]],"&lt;="&amp;'YoY Analysis'!$F$8,Table_Sales_Data[[#All],[Sales_Date]],"&gt;="&amp;'YoY Analysis'!$B$5,Table_Sales_Data[[#All],[Location ID]],'YoY Analysis'!A22)</f>
        <v>504766.75999999995</v>
      </c>
      <c r="H22" s="11">
        <f t="shared" si="0"/>
        <v>-9.7733489595515366E-2</v>
      </c>
      <c r="I22" s="11">
        <f t="shared" si="1"/>
        <v>-6.3387530299033809E-2</v>
      </c>
    </row>
    <row r="23" spans="1:9" x14ac:dyDescent="0.25">
      <c r="A23" s="6">
        <v>18</v>
      </c>
      <c r="B23" s="7" t="s">
        <v>29</v>
      </c>
      <c r="C23" t="s">
        <v>15</v>
      </c>
      <c r="D23" s="1">
        <f>SUMIFS(Table_Sales_Data[[#All],[Total Sales]],Table_Sales_Data[[#All],[Sales_Date]],'YoY Analysis'!$D$8,Table_Sales_Data[[#All],[Location ID]],'YoY Analysis'!A23)</f>
        <v>15313.25</v>
      </c>
      <c r="E23" s="1">
        <f>SUMIFS(Table_Sales_Data[[#All],[Total Sales]],Table_Sales_Data[[#All],[Sales_Date]],"&lt;="&amp;'YoY Analysis'!$D$8,Table_Sales_Data[[#All],[Sales_Date]],"&gt;="&amp;'YoY Analysis'!$B$6,Table_Sales_Data[[#All],[Location ID]],'YoY Analysis'!A23)</f>
        <v>362424.14</v>
      </c>
      <c r="F23" s="1">
        <f>SUMIFS(Table_Sales_Data[[#All],[Total Sales]],Table_Sales_Data[[#All],[Sales_Date]],'YoY Analysis'!$F$8,Table_Sales_Data[[#All],[Location ID]],'YoY Analysis'!A23)</f>
        <v>12365.37</v>
      </c>
      <c r="G23" s="1">
        <f>SUMIFS(Table_Sales_Data[[#All],[Total Sales]],Table_Sales_Data[[#All],[Sales_Date]],"&lt;="&amp;'YoY Analysis'!$F$8,Table_Sales_Data[[#All],[Sales_Date]],"&gt;="&amp;'YoY Analysis'!$B$5,Table_Sales_Data[[#All],[Location ID]],'YoY Analysis'!A23)</f>
        <v>342143.55000000005</v>
      </c>
      <c r="H23" s="11">
        <f t="shared" si="0"/>
        <v>-0.19250518341958756</v>
      </c>
      <c r="I23" s="11">
        <f t="shared" si="1"/>
        <v>-5.5958165479815906E-2</v>
      </c>
    </row>
    <row r="24" spans="1:9" x14ac:dyDescent="0.25">
      <c r="A24" s="6">
        <v>19</v>
      </c>
      <c r="B24" s="7" t="s">
        <v>31</v>
      </c>
      <c r="C24" t="s">
        <v>32</v>
      </c>
      <c r="D24" s="1">
        <f>SUMIFS(Table_Sales_Data[[#All],[Total Sales]],Table_Sales_Data[[#All],[Sales_Date]],'YoY Analysis'!$D$8,Table_Sales_Data[[#All],[Location ID]],'YoY Analysis'!A24)</f>
        <v>33675.4</v>
      </c>
      <c r="E24" s="1">
        <f>SUMIFS(Table_Sales_Data[[#All],[Total Sales]],Table_Sales_Data[[#All],[Sales_Date]],"&lt;="&amp;'YoY Analysis'!$D$8,Table_Sales_Data[[#All],[Sales_Date]],"&gt;="&amp;'YoY Analysis'!$B$6,Table_Sales_Data[[#All],[Location ID]],'YoY Analysis'!A24)</f>
        <v>451031.39</v>
      </c>
      <c r="F24" s="1">
        <f>SUMIFS(Table_Sales_Data[[#All],[Total Sales]],Table_Sales_Data[[#All],[Sales_Date]],'YoY Analysis'!$F$8,Table_Sales_Data[[#All],[Location ID]],'YoY Analysis'!A24)</f>
        <v>25239.82</v>
      </c>
      <c r="G24" s="1">
        <f>SUMIFS(Table_Sales_Data[[#All],[Total Sales]],Table_Sales_Data[[#All],[Sales_Date]],"&lt;="&amp;'YoY Analysis'!$F$8,Table_Sales_Data[[#All],[Sales_Date]],"&gt;="&amp;'YoY Analysis'!$B$5,Table_Sales_Data[[#All],[Location ID]],'YoY Analysis'!A24)</f>
        <v>391487.59</v>
      </c>
      <c r="H24" s="11">
        <f t="shared" si="0"/>
        <v>-0.250496801819726</v>
      </c>
      <c r="I24" s="11">
        <f t="shared" si="1"/>
        <v>-0.1320169755812339</v>
      </c>
    </row>
    <row r="25" spans="1:9" x14ac:dyDescent="0.25">
      <c r="A25" s="6">
        <v>20</v>
      </c>
      <c r="B25" s="7" t="s">
        <v>30</v>
      </c>
      <c r="C25" t="s">
        <v>15</v>
      </c>
      <c r="D25" s="1">
        <f>SUMIFS(Table_Sales_Data[[#All],[Total Sales]],Table_Sales_Data[[#All],[Sales_Date]],'YoY Analysis'!$D$8,Table_Sales_Data[[#All],[Location ID]],'YoY Analysis'!A25)</f>
        <v>13186.98</v>
      </c>
      <c r="E25" s="1">
        <f>SUMIFS(Table_Sales_Data[[#All],[Total Sales]],Table_Sales_Data[[#All],[Sales_Date]],"&lt;="&amp;'YoY Analysis'!$D$8,Table_Sales_Data[[#All],[Sales_Date]],"&gt;="&amp;'YoY Analysis'!$B$6,Table_Sales_Data[[#All],[Location ID]],'YoY Analysis'!A25)</f>
        <v>278963.42</v>
      </c>
      <c r="F25" s="1">
        <f>SUMIFS(Table_Sales_Data[[#All],[Total Sales]],Table_Sales_Data[[#All],[Sales_Date]],'YoY Analysis'!$F$8,Table_Sales_Data[[#All],[Location ID]],'YoY Analysis'!A25)</f>
        <v>11813.73</v>
      </c>
      <c r="G25" s="1">
        <f>SUMIFS(Table_Sales_Data[[#All],[Total Sales]],Table_Sales_Data[[#All],[Sales_Date]],"&lt;="&amp;'YoY Analysis'!$F$8,Table_Sales_Data[[#All],[Sales_Date]],"&gt;="&amp;'YoY Analysis'!$B$5,Table_Sales_Data[[#All],[Location ID]],'YoY Analysis'!A25)</f>
        <v>274364.98</v>
      </c>
      <c r="H25" s="11">
        <f t="shared" si="0"/>
        <v>-0.10413680766938299</v>
      </c>
      <c r="I25" s="11">
        <f t="shared" si="1"/>
        <v>-1.6484025038121495E-2</v>
      </c>
    </row>
    <row r="26" spans="1:9" x14ac:dyDescent="0.25">
      <c r="A26" s="6">
        <v>21</v>
      </c>
      <c r="B26" s="7" t="s">
        <v>33</v>
      </c>
      <c r="C26" t="s">
        <v>15</v>
      </c>
      <c r="D26" s="1">
        <f>SUMIFS(Table_Sales_Data[[#All],[Total Sales]],Table_Sales_Data[[#All],[Sales_Date]],'YoY Analysis'!$D$8,Table_Sales_Data[[#All],[Location ID]],'YoY Analysis'!A26)</f>
        <v>35417.75</v>
      </c>
      <c r="E26" s="1">
        <f>SUMIFS(Table_Sales_Data[[#All],[Total Sales]],Table_Sales_Data[[#All],[Sales_Date]],"&lt;="&amp;'YoY Analysis'!$D$8,Table_Sales_Data[[#All],[Sales_Date]],"&gt;="&amp;'YoY Analysis'!$B$6,Table_Sales_Data[[#All],[Location ID]],'YoY Analysis'!A26)</f>
        <v>540363.42999999993</v>
      </c>
      <c r="F26" s="1">
        <f>SUMIFS(Table_Sales_Data[[#All],[Total Sales]],Table_Sales_Data[[#All],[Sales_Date]],'YoY Analysis'!$F$8,Table_Sales_Data[[#All],[Location ID]],'YoY Analysis'!A26)</f>
        <v>46824.34</v>
      </c>
      <c r="G26" s="1">
        <f>SUMIFS(Table_Sales_Data[[#All],[Total Sales]],Table_Sales_Data[[#All],[Sales_Date]],"&lt;="&amp;'YoY Analysis'!$F$8,Table_Sales_Data[[#All],[Sales_Date]],"&gt;="&amp;'YoY Analysis'!$B$5,Table_Sales_Data[[#All],[Location ID]],'YoY Analysis'!A26)</f>
        <v>473848.68999999994</v>
      </c>
      <c r="H26" s="11">
        <f t="shared" si="0"/>
        <v>0.32205857232602286</v>
      </c>
      <c r="I26" s="11">
        <f t="shared" si="1"/>
        <v>-0.12309260084458343</v>
      </c>
    </row>
    <row r="27" spans="1:9" x14ac:dyDescent="0.25">
      <c r="A27" s="6">
        <v>22</v>
      </c>
      <c r="B27" s="7" t="s">
        <v>34</v>
      </c>
      <c r="C27" t="s">
        <v>15</v>
      </c>
      <c r="D27" s="1">
        <f>SUMIFS(Table_Sales_Data[[#All],[Total Sales]],Table_Sales_Data[[#All],[Sales_Date]],'YoY Analysis'!$D$8,Table_Sales_Data[[#All],[Location ID]],'YoY Analysis'!A27)</f>
        <v>16805.39</v>
      </c>
      <c r="E27" s="1">
        <f>SUMIFS(Table_Sales_Data[[#All],[Total Sales]],Table_Sales_Data[[#All],[Sales_Date]],"&lt;="&amp;'YoY Analysis'!$D$8,Table_Sales_Data[[#All],[Sales_Date]],"&gt;="&amp;'YoY Analysis'!$B$6,Table_Sales_Data[[#All],[Location ID]],'YoY Analysis'!A27)</f>
        <v>325491.42</v>
      </c>
      <c r="F27" s="1">
        <f>SUMIFS(Table_Sales_Data[[#All],[Total Sales]],Table_Sales_Data[[#All],[Sales_Date]],'YoY Analysis'!$F$8,Table_Sales_Data[[#All],[Location ID]],'YoY Analysis'!A27)</f>
        <v>12682.49</v>
      </c>
      <c r="G27" s="1">
        <f>SUMIFS(Table_Sales_Data[[#All],[Total Sales]],Table_Sales_Data[[#All],[Sales_Date]],"&lt;="&amp;'YoY Analysis'!$F$8,Table_Sales_Data[[#All],[Sales_Date]],"&gt;="&amp;'YoY Analysis'!$B$5,Table_Sales_Data[[#All],[Location ID]],'YoY Analysis'!A27)</f>
        <v>323053.23000000004</v>
      </c>
      <c r="H27" s="11">
        <f t="shared" si="0"/>
        <v>-0.24533200360122553</v>
      </c>
      <c r="I27" s="11">
        <f t="shared" si="1"/>
        <v>-7.4907965315950398E-3</v>
      </c>
    </row>
    <row r="28" spans="1:9" x14ac:dyDescent="0.25">
      <c r="A28" s="6">
        <v>23</v>
      </c>
      <c r="B28" s="7" t="s">
        <v>35</v>
      </c>
      <c r="C28" t="s">
        <v>36</v>
      </c>
      <c r="D28" s="1">
        <f>SUMIFS(Table_Sales_Data[[#All],[Total Sales]],Table_Sales_Data[[#All],[Sales_Date]],'YoY Analysis'!$D$8,Table_Sales_Data[[#All],[Location ID]],'YoY Analysis'!A28)</f>
        <v>11530.72</v>
      </c>
      <c r="E28" s="1">
        <f>SUMIFS(Table_Sales_Data[[#All],[Total Sales]],Table_Sales_Data[[#All],[Sales_Date]],"&lt;="&amp;'YoY Analysis'!$D$8,Table_Sales_Data[[#All],[Sales_Date]],"&gt;="&amp;'YoY Analysis'!$B$6,Table_Sales_Data[[#All],[Location ID]],'YoY Analysis'!A28)</f>
        <v>420805.73</v>
      </c>
      <c r="F28" s="1">
        <f>SUMIFS(Table_Sales_Data[[#All],[Total Sales]],Table_Sales_Data[[#All],[Sales_Date]],'YoY Analysis'!$F$8,Table_Sales_Data[[#All],[Location ID]],'YoY Analysis'!A28)</f>
        <v>0</v>
      </c>
      <c r="G28" s="1">
        <f>SUMIFS(Table_Sales_Data[[#All],[Total Sales]],Table_Sales_Data[[#All],[Sales_Date]],"&lt;="&amp;'YoY Analysis'!$F$8,Table_Sales_Data[[#All],[Sales_Date]],"&gt;="&amp;'YoY Analysis'!$B$5,Table_Sales_Data[[#All],[Location ID]],'YoY Analysis'!A28)</f>
        <v>0</v>
      </c>
      <c r="H28" s="11">
        <f t="shared" si="0"/>
        <v>-1</v>
      </c>
      <c r="I28" s="11">
        <f t="shared" si="1"/>
        <v>-1</v>
      </c>
    </row>
    <row r="29" spans="1:9" x14ac:dyDescent="0.25">
      <c r="A29" s="6">
        <v>24</v>
      </c>
      <c r="B29" s="7" t="s">
        <v>39</v>
      </c>
      <c r="C29" t="s">
        <v>36</v>
      </c>
      <c r="D29" s="1">
        <f>SUMIFS(Table_Sales_Data[[#All],[Total Sales]],Table_Sales_Data[[#All],[Sales_Date]],'YoY Analysis'!$D$8,Table_Sales_Data[[#All],[Location ID]],'YoY Analysis'!A29)</f>
        <v>57446.97</v>
      </c>
      <c r="E29" s="1">
        <f>SUMIFS(Table_Sales_Data[[#All],[Total Sales]],Table_Sales_Data[[#All],[Sales_Date]],"&lt;="&amp;'YoY Analysis'!$D$8,Table_Sales_Data[[#All],[Sales_Date]],"&gt;="&amp;'YoY Analysis'!$B$6,Table_Sales_Data[[#All],[Location ID]],'YoY Analysis'!A29)</f>
        <v>452562.08999999997</v>
      </c>
      <c r="F29" s="1">
        <f>SUMIFS(Table_Sales_Data[[#All],[Total Sales]],Table_Sales_Data[[#All],[Sales_Date]],'YoY Analysis'!$F$8,Table_Sales_Data[[#All],[Location ID]],'YoY Analysis'!A29)</f>
        <v>40239.910000000003</v>
      </c>
      <c r="G29" s="1">
        <f>SUMIFS(Table_Sales_Data[[#All],[Total Sales]],Table_Sales_Data[[#All],[Sales_Date]],"&lt;="&amp;'YoY Analysis'!$F$8,Table_Sales_Data[[#All],[Sales_Date]],"&gt;="&amp;'YoY Analysis'!$B$5,Table_Sales_Data[[#All],[Location ID]],'YoY Analysis'!A29)</f>
        <v>445302.16000000003</v>
      </c>
      <c r="H29" s="11">
        <f t="shared" si="0"/>
        <v>-0.29952946169310579</v>
      </c>
      <c r="I29" s="11">
        <f t="shared" si="1"/>
        <v>-1.6041843009872821E-2</v>
      </c>
    </row>
    <row r="30" spans="1:9" x14ac:dyDescent="0.25">
      <c r="A30" s="6">
        <v>25</v>
      </c>
      <c r="B30" s="7" t="s">
        <v>40</v>
      </c>
      <c r="C30" t="s">
        <v>38</v>
      </c>
      <c r="D30" s="1">
        <f>SUMIFS(Table_Sales_Data[[#All],[Total Sales]],Table_Sales_Data[[#All],[Sales_Date]],'YoY Analysis'!$D$8,Table_Sales_Data[[#All],[Location ID]],'YoY Analysis'!A30)</f>
        <v>43706.99</v>
      </c>
      <c r="E30" s="1">
        <f>SUMIFS(Table_Sales_Data[[#All],[Total Sales]],Table_Sales_Data[[#All],[Sales_Date]],"&lt;="&amp;'YoY Analysis'!$D$8,Table_Sales_Data[[#All],[Sales_Date]],"&gt;="&amp;'YoY Analysis'!$B$6,Table_Sales_Data[[#All],[Location ID]],'YoY Analysis'!A30)</f>
        <v>359031.27</v>
      </c>
      <c r="F30" s="1">
        <f>SUMIFS(Table_Sales_Data[[#All],[Total Sales]],Table_Sales_Data[[#All],[Sales_Date]],'YoY Analysis'!$F$8,Table_Sales_Data[[#All],[Location ID]],'YoY Analysis'!A30)</f>
        <v>40384.080000000002</v>
      </c>
      <c r="G30" s="1">
        <f>SUMIFS(Table_Sales_Data[[#All],[Total Sales]],Table_Sales_Data[[#All],[Sales_Date]],"&lt;="&amp;'YoY Analysis'!$F$8,Table_Sales_Data[[#All],[Sales_Date]],"&gt;="&amp;'YoY Analysis'!$B$5,Table_Sales_Data[[#All],[Location ID]],'YoY Analysis'!A30)</f>
        <v>298982.38</v>
      </c>
      <c r="H30" s="11">
        <f t="shared" si="0"/>
        <v>-7.6026969599141833E-2</v>
      </c>
      <c r="I30" s="11">
        <f t="shared" si="1"/>
        <v>-0.16725253485580799</v>
      </c>
    </row>
    <row r="31" spans="1:9" x14ac:dyDescent="0.25">
      <c r="A31" s="6">
        <v>26</v>
      </c>
      <c r="B31" s="7" t="s">
        <v>41</v>
      </c>
      <c r="C31" t="s">
        <v>15</v>
      </c>
      <c r="D31" s="1">
        <f>SUMIFS(Table_Sales_Data[[#All],[Total Sales]],Table_Sales_Data[[#All],[Sales_Date]],'YoY Analysis'!$D$8,Table_Sales_Data[[#All],[Location ID]],'YoY Analysis'!A31)</f>
        <v>19268.07</v>
      </c>
      <c r="E31" s="1">
        <f>SUMIFS(Table_Sales_Data[[#All],[Total Sales]],Table_Sales_Data[[#All],[Sales_Date]],"&lt;="&amp;'YoY Analysis'!$D$8,Table_Sales_Data[[#All],[Sales_Date]],"&gt;="&amp;'YoY Analysis'!$B$6,Table_Sales_Data[[#All],[Location ID]],'YoY Analysis'!A31)</f>
        <v>432354.74000000005</v>
      </c>
      <c r="F31" s="1">
        <f>SUMIFS(Table_Sales_Data[[#All],[Total Sales]],Table_Sales_Data[[#All],[Sales_Date]],'YoY Analysis'!$F$8,Table_Sales_Data[[#All],[Location ID]],'YoY Analysis'!A31)</f>
        <v>20392.29</v>
      </c>
      <c r="G31" s="1">
        <f>SUMIFS(Table_Sales_Data[[#All],[Total Sales]],Table_Sales_Data[[#All],[Sales_Date]],"&lt;="&amp;'YoY Analysis'!$F$8,Table_Sales_Data[[#All],[Sales_Date]],"&gt;="&amp;'YoY Analysis'!$B$5,Table_Sales_Data[[#All],[Location ID]],'YoY Analysis'!A31)</f>
        <v>379012.62999999995</v>
      </c>
      <c r="H31" s="11">
        <f t="shared" si="0"/>
        <v>5.8346269242326873E-2</v>
      </c>
      <c r="I31" s="11">
        <f t="shared" si="1"/>
        <v>-0.12337579553308493</v>
      </c>
    </row>
    <row r="32" spans="1:9" x14ac:dyDescent="0.25">
      <c r="A32" s="6">
        <v>27</v>
      </c>
      <c r="B32" s="7" t="s">
        <v>42</v>
      </c>
      <c r="C32" t="s">
        <v>15</v>
      </c>
      <c r="D32" s="1">
        <f>SUMIFS(Table_Sales_Data[[#All],[Total Sales]],Table_Sales_Data[[#All],[Sales_Date]],'YoY Analysis'!$D$8,Table_Sales_Data[[#All],[Location ID]],'YoY Analysis'!A32)</f>
        <v>28793.49</v>
      </c>
      <c r="E32" s="1">
        <f>SUMIFS(Table_Sales_Data[[#All],[Total Sales]],Table_Sales_Data[[#All],[Sales_Date]],"&lt;="&amp;'YoY Analysis'!$D$8,Table_Sales_Data[[#All],[Sales_Date]],"&gt;="&amp;'YoY Analysis'!$B$6,Table_Sales_Data[[#All],[Location ID]],'YoY Analysis'!A32)</f>
        <v>483161.83999999997</v>
      </c>
      <c r="F32" s="1">
        <f>SUMIFS(Table_Sales_Data[[#All],[Total Sales]],Table_Sales_Data[[#All],[Sales_Date]],'YoY Analysis'!$F$8,Table_Sales_Data[[#All],[Location ID]],'YoY Analysis'!A32)</f>
        <v>25609.38</v>
      </c>
      <c r="G32" s="1">
        <f>SUMIFS(Table_Sales_Data[[#All],[Total Sales]],Table_Sales_Data[[#All],[Sales_Date]],"&lt;="&amp;'YoY Analysis'!$F$8,Table_Sales_Data[[#All],[Sales_Date]],"&gt;="&amp;'YoY Analysis'!$B$5,Table_Sales_Data[[#All],[Location ID]],'YoY Analysis'!A32)</f>
        <v>453626.10000000003</v>
      </c>
      <c r="H32" s="11">
        <f t="shared" si="0"/>
        <v>-0.11058437167568087</v>
      </c>
      <c r="I32" s="11">
        <f t="shared" si="1"/>
        <v>-6.1130117395032553E-2</v>
      </c>
    </row>
    <row r="33" spans="1:9" x14ac:dyDescent="0.25">
      <c r="A33" s="6">
        <v>28</v>
      </c>
      <c r="B33" s="7" t="s">
        <v>46</v>
      </c>
      <c r="C33" t="s">
        <v>15</v>
      </c>
      <c r="D33" s="1">
        <f>SUMIFS(Table_Sales_Data[[#All],[Total Sales]],Table_Sales_Data[[#All],[Sales_Date]],'YoY Analysis'!$D$8,Table_Sales_Data[[#All],[Location ID]],'YoY Analysis'!A33)</f>
        <v>18359.47</v>
      </c>
      <c r="E33" s="1">
        <f>SUMIFS(Table_Sales_Data[[#All],[Total Sales]],Table_Sales_Data[[#All],[Sales_Date]],"&lt;="&amp;'YoY Analysis'!$D$8,Table_Sales_Data[[#All],[Sales_Date]],"&gt;="&amp;'YoY Analysis'!$B$6,Table_Sales_Data[[#All],[Location ID]],'YoY Analysis'!A33)</f>
        <v>313088.26</v>
      </c>
      <c r="F33" s="1">
        <f>SUMIFS(Table_Sales_Data[[#All],[Total Sales]],Table_Sales_Data[[#All],[Sales_Date]],'YoY Analysis'!$F$8,Table_Sales_Data[[#All],[Location ID]],'YoY Analysis'!A33)</f>
        <v>11982.26</v>
      </c>
      <c r="G33" s="1">
        <f>SUMIFS(Table_Sales_Data[[#All],[Total Sales]],Table_Sales_Data[[#All],[Sales_Date]],"&lt;="&amp;'YoY Analysis'!$F$8,Table_Sales_Data[[#All],[Sales_Date]],"&gt;="&amp;'YoY Analysis'!$B$5,Table_Sales_Data[[#All],[Location ID]],'YoY Analysis'!A33)</f>
        <v>343385.81999999995</v>
      </c>
      <c r="H33" s="11">
        <f t="shared" si="0"/>
        <v>-0.34735261965623193</v>
      </c>
      <c r="I33" s="11">
        <f t="shared" si="1"/>
        <v>9.6770029000767824E-2</v>
      </c>
    </row>
    <row r="34" spans="1:9" x14ac:dyDescent="0.25">
      <c r="A34" s="6">
        <v>29</v>
      </c>
      <c r="B34" s="7" t="s">
        <v>47</v>
      </c>
      <c r="C34" t="s">
        <v>15</v>
      </c>
      <c r="D34" s="1">
        <f>SUMIFS(Table_Sales_Data[[#All],[Total Sales]],Table_Sales_Data[[#All],[Sales_Date]],'YoY Analysis'!$D$8,Table_Sales_Data[[#All],[Location ID]],'YoY Analysis'!A34)</f>
        <v>20683.48</v>
      </c>
      <c r="E34" s="1">
        <f>SUMIFS(Table_Sales_Data[[#All],[Total Sales]],Table_Sales_Data[[#All],[Sales_Date]],"&lt;="&amp;'YoY Analysis'!$D$8,Table_Sales_Data[[#All],[Sales_Date]],"&gt;="&amp;'YoY Analysis'!$B$6,Table_Sales_Data[[#All],[Location ID]],'YoY Analysis'!A34)</f>
        <v>338756.68999999994</v>
      </c>
      <c r="F34" s="1">
        <f>SUMIFS(Table_Sales_Data[[#All],[Total Sales]],Table_Sales_Data[[#All],[Sales_Date]],'YoY Analysis'!$F$8,Table_Sales_Data[[#All],[Location ID]],'YoY Analysis'!A34)</f>
        <v>15386.4</v>
      </c>
      <c r="G34" s="1">
        <f>SUMIFS(Table_Sales_Data[[#All],[Total Sales]],Table_Sales_Data[[#All],[Sales_Date]],"&lt;="&amp;'YoY Analysis'!$F$8,Table_Sales_Data[[#All],[Sales_Date]],"&gt;="&amp;'YoY Analysis'!$B$5,Table_Sales_Data[[#All],[Location ID]],'YoY Analysis'!A34)</f>
        <v>325868.13</v>
      </c>
      <c r="H34" s="11">
        <f t="shared" si="0"/>
        <v>-0.2561019712350146</v>
      </c>
      <c r="I34" s="11">
        <f t="shared" si="1"/>
        <v>-3.804665820769456E-2</v>
      </c>
    </row>
    <row r="35" spans="1:9" x14ac:dyDescent="0.25">
      <c r="A35" s="6">
        <v>30</v>
      </c>
      <c r="B35" s="7" t="s">
        <v>43</v>
      </c>
      <c r="C35" t="s">
        <v>15</v>
      </c>
      <c r="D35" s="1">
        <f>SUMIFS(Table_Sales_Data[[#All],[Total Sales]],Table_Sales_Data[[#All],[Sales_Date]],'YoY Analysis'!$D$8,Table_Sales_Data[[#All],[Location ID]],'YoY Analysis'!A35)</f>
        <v>27697.24</v>
      </c>
      <c r="E35" s="1">
        <f>SUMIFS(Table_Sales_Data[[#All],[Total Sales]],Table_Sales_Data[[#All],[Sales_Date]],"&lt;="&amp;'YoY Analysis'!$D$8,Table_Sales_Data[[#All],[Sales_Date]],"&gt;="&amp;'YoY Analysis'!$B$6,Table_Sales_Data[[#All],[Location ID]],'YoY Analysis'!A35)</f>
        <v>416114.6</v>
      </c>
      <c r="F35" s="1">
        <f>SUMIFS(Table_Sales_Data[[#All],[Total Sales]],Table_Sales_Data[[#All],[Sales_Date]],'YoY Analysis'!$F$8,Table_Sales_Data[[#All],[Location ID]],'YoY Analysis'!A35)</f>
        <v>29462.84</v>
      </c>
      <c r="G35" s="1">
        <f>SUMIFS(Table_Sales_Data[[#All],[Total Sales]],Table_Sales_Data[[#All],[Sales_Date]],"&lt;="&amp;'YoY Analysis'!$F$8,Table_Sales_Data[[#All],[Sales_Date]],"&gt;="&amp;'YoY Analysis'!$B$5,Table_Sales_Data[[#All],[Location ID]],'YoY Analysis'!A35)</f>
        <v>404671.43000000005</v>
      </c>
      <c r="H35" s="11">
        <f t="shared" si="0"/>
        <v>6.3746423831399751E-2</v>
      </c>
      <c r="I35" s="11">
        <f t="shared" si="1"/>
        <v>-2.7500044458906095E-2</v>
      </c>
    </row>
    <row r="36" spans="1:9" x14ac:dyDescent="0.25">
      <c r="A36" s="6">
        <v>31</v>
      </c>
      <c r="B36" s="7" t="s">
        <v>45</v>
      </c>
      <c r="C36" t="s">
        <v>20</v>
      </c>
      <c r="D36" s="1">
        <f>SUMIFS(Table_Sales_Data[[#All],[Total Sales]],Table_Sales_Data[[#All],[Sales_Date]],'YoY Analysis'!$D$8,Table_Sales_Data[[#All],[Location ID]],'YoY Analysis'!A36)</f>
        <v>58834.87</v>
      </c>
      <c r="E36" s="1">
        <f>SUMIFS(Table_Sales_Data[[#All],[Total Sales]],Table_Sales_Data[[#All],[Sales_Date]],"&lt;="&amp;'YoY Analysis'!$D$8,Table_Sales_Data[[#All],[Sales_Date]],"&gt;="&amp;'YoY Analysis'!$B$6,Table_Sales_Data[[#All],[Location ID]],'YoY Analysis'!A36)</f>
        <v>594538.49</v>
      </c>
      <c r="F36" s="1">
        <f>SUMIFS(Table_Sales_Data[[#All],[Total Sales]],Table_Sales_Data[[#All],[Sales_Date]],'YoY Analysis'!$F$8,Table_Sales_Data[[#All],[Location ID]],'YoY Analysis'!A36)</f>
        <v>69303.039999999994</v>
      </c>
      <c r="G36" s="1">
        <f>SUMIFS(Table_Sales_Data[[#All],[Total Sales]],Table_Sales_Data[[#All],[Sales_Date]],"&lt;="&amp;'YoY Analysis'!$F$8,Table_Sales_Data[[#All],[Sales_Date]],"&gt;="&amp;'YoY Analysis'!$B$5,Table_Sales_Data[[#All],[Location ID]],'YoY Analysis'!A36)</f>
        <v>450033.83</v>
      </c>
      <c r="H36" s="11">
        <f t="shared" si="0"/>
        <v>0.177924587918695</v>
      </c>
      <c r="I36" s="11">
        <f t="shared" si="1"/>
        <v>-0.24305349852118066</v>
      </c>
    </row>
    <row r="37" spans="1:9" x14ac:dyDescent="0.25">
      <c r="A37" s="6">
        <v>32</v>
      </c>
      <c r="B37" s="7" t="s">
        <v>49</v>
      </c>
      <c r="C37" t="s">
        <v>15</v>
      </c>
      <c r="D37" s="1">
        <f>SUMIFS(Table_Sales_Data[[#All],[Total Sales]],Table_Sales_Data[[#All],[Sales_Date]],'YoY Analysis'!$D$8,Table_Sales_Data[[#All],[Location ID]],'YoY Analysis'!A37)</f>
        <v>15349.88</v>
      </c>
      <c r="E37" s="1">
        <f>SUMIFS(Table_Sales_Data[[#All],[Total Sales]],Table_Sales_Data[[#All],[Sales_Date]],"&lt;="&amp;'YoY Analysis'!$D$8,Table_Sales_Data[[#All],[Sales_Date]],"&gt;="&amp;'YoY Analysis'!$B$6,Table_Sales_Data[[#All],[Location ID]],'YoY Analysis'!A37)</f>
        <v>472944.98000000004</v>
      </c>
      <c r="F37" s="1">
        <f>SUMIFS(Table_Sales_Data[[#All],[Total Sales]],Table_Sales_Data[[#All],[Sales_Date]],'YoY Analysis'!$F$8,Table_Sales_Data[[#All],[Location ID]],'YoY Analysis'!A37)</f>
        <v>22378.89</v>
      </c>
      <c r="G37" s="1">
        <f>SUMIFS(Table_Sales_Data[[#All],[Total Sales]],Table_Sales_Data[[#All],[Sales_Date]],"&lt;="&amp;'YoY Analysis'!$F$8,Table_Sales_Data[[#All],[Sales_Date]],"&gt;="&amp;'YoY Analysis'!$B$5,Table_Sales_Data[[#All],[Location ID]],'YoY Analysis'!A37)</f>
        <v>479834.61000000004</v>
      </c>
      <c r="H37" s="11">
        <f t="shared" si="0"/>
        <v>0.45791954073908075</v>
      </c>
      <c r="I37" s="11">
        <f t="shared" si="1"/>
        <v>1.4567508465783915E-2</v>
      </c>
    </row>
    <row r="38" spans="1:9" x14ac:dyDescent="0.25">
      <c r="A38" s="6">
        <v>33</v>
      </c>
      <c r="B38" s="7" t="s">
        <v>44</v>
      </c>
      <c r="C38" t="s">
        <v>32</v>
      </c>
      <c r="D38" s="1">
        <f>SUMIFS(Table_Sales_Data[[#All],[Total Sales]],Table_Sales_Data[[#All],[Sales_Date]],'YoY Analysis'!$D$8,Table_Sales_Data[[#All],[Location ID]],'YoY Analysis'!A38)</f>
        <v>27608.58</v>
      </c>
      <c r="E38" s="1">
        <f>SUMIFS(Table_Sales_Data[[#All],[Total Sales]],Table_Sales_Data[[#All],[Sales_Date]],"&lt;="&amp;'YoY Analysis'!$D$8,Table_Sales_Data[[#All],[Sales_Date]],"&gt;="&amp;'YoY Analysis'!$B$6,Table_Sales_Data[[#All],[Location ID]],'YoY Analysis'!A38)</f>
        <v>484489.43</v>
      </c>
      <c r="F38" s="1">
        <f>SUMIFS(Table_Sales_Data[[#All],[Total Sales]],Table_Sales_Data[[#All],[Sales_Date]],'YoY Analysis'!$F$8,Table_Sales_Data[[#All],[Location ID]],'YoY Analysis'!A38)</f>
        <v>27655.91</v>
      </c>
      <c r="G38" s="1">
        <f>SUMIFS(Table_Sales_Data[[#All],[Total Sales]],Table_Sales_Data[[#All],[Sales_Date]],"&lt;="&amp;'YoY Analysis'!$F$8,Table_Sales_Data[[#All],[Sales_Date]],"&gt;="&amp;'YoY Analysis'!$B$5,Table_Sales_Data[[#All],[Location ID]],'YoY Analysis'!A38)</f>
        <v>467368.79</v>
      </c>
      <c r="H38" s="11">
        <f t="shared" si="0"/>
        <v>1.7143221418848091E-3</v>
      </c>
      <c r="I38" s="11">
        <f t="shared" si="1"/>
        <v>-3.5337489199712808E-2</v>
      </c>
    </row>
    <row r="39" spans="1:9" x14ac:dyDescent="0.25">
      <c r="A39" s="6">
        <v>34</v>
      </c>
      <c r="B39" s="7" t="s">
        <v>48</v>
      </c>
      <c r="C39" t="s">
        <v>15</v>
      </c>
      <c r="D39" s="1">
        <f>SUMIFS(Table_Sales_Data[[#All],[Total Sales]],Table_Sales_Data[[#All],[Sales_Date]],'YoY Analysis'!$D$8,Table_Sales_Data[[#All],[Location ID]],'YoY Analysis'!A39)</f>
        <v>31058.74</v>
      </c>
      <c r="E39" s="1">
        <f>SUMIFS(Table_Sales_Data[[#All],[Total Sales]],Table_Sales_Data[[#All],[Sales_Date]],"&lt;="&amp;'YoY Analysis'!$D$8,Table_Sales_Data[[#All],[Sales_Date]],"&gt;="&amp;'YoY Analysis'!$B$6,Table_Sales_Data[[#All],[Location ID]],'YoY Analysis'!A39)</f>
        <v>555742.34</v>
      </c>
      <c r="F39" s="1">
        <f>SUMIFS(Table_Sales_Data[[#All],[Total Sales]],Table_Sales_Data[[#All],[Sales_Date]],'YoY Analysis'!$F$8,Table_Sales_Data[[#All],[Location ID]],'YoY Analysis'!A39)</f>
        <v>38130.620000000003</v>
      </c>
      <c r="G39" s="1">
        <f>SUMIFS(Table_Sales_Data[[#All],[Total Sales]],Table_Sales_Data[[#All],[Sales_Date]],"&lt;="&amp;'YoY Analysis'!$F$8,Table_Sales_Data[[#All],[Sales_Date]],"&gt;="&amp;'YoY Analysis'!$B$5,Table_Sales_Data[[#All],[Location ID]],'YoY Analysis'!A39)</f>
        <v>581649.22000000009</v>
      </c>
      <c r="H39" s="11">
        <f t="shared" si="0"/>
        <v>0.22769371841871244</v>
      </c>
      <c r="I39" s="11">
        <f t="shared" si="1"/>
        <v>4.6616710902394304E-2</v>
      </c>
    </row>
    <row r="40" spans="1:9" x14ac:dyDescent="0.25">
      <c r="A40" s="6">
        <v>35</v>
      </c>
      <c r="B40" s="7" t="s">
        <v>61</v>
      </c>
      <c r="C40" t="s">
        <v>15</v>
      </c>
      <c r="D40" s="1">
        <f>SUMIFS(Table_Sales_Data[[#All],[Total Sales]],Table_Sales_Data[[#All],[Sales_Date]],'YoY Analysis'!$D$8,Table_Sales_Data[[#All],[Location ID]],'YoY Analysis'!A40)</f>
        <v>34557.18</v>
      </c>
      <c r="E40" s="1">
        <f>SUMIFS(Table_Sales_Data[[#All],[Total Sales]],Table_Sales_Data[[#All],[Sales_Date]],"&lt;="&amp;'YoY Analysis'!$D$8,Table_Sales_Data[[#All],[Sales_Date]],"&gt;="&amp;'YoY Analysis'!$B$6,Table_Sales_Data[[#All],[Location ID]],'YoY Analysis'!A40)</f>
        <v>551200.65</v>
      </c>
      <c r="F40" s="1">
        <f>SUMIFS(Table_Sales_Data[[#All],[Total Sales]],Table_Sales_Data[[#All],[Sales_Date]],'YoY Analysis'!$F$8,Table_Sales_Data[[#All],[Location ID]],'YoY Analysis'!A40)</f>
        <v>25462.240000000002</v>
      </c>
      <c r="G40" s="1">
        <f>SUMIFS(Table_Sales_Data[[#All],[Total Sales]],Table_Sales_Data[[#All],[Sales_Date]],"&lt;="&amp;'YoY Analysis'!$F$8,Table_Sales_Data[[#All],[Sales_Date]],"&gt;="&amp;'YoY Analysis'!$B$5,Table_Sales_Data[[#All],[Location ID]],'YoY Analysis'!A40)</f>
        <v>506092.22000000003</v>
      </c>
      <c r="H40" s="11">
        <f t="shared" si="0"/>
        <v>-0.26318524833334195</v>
      </c>
      <c r="I40" s="11">
        <f t="shared" si="1"/>
        <v>-8.1836677805078764E-2</v>
      </c>
    </row>
    <row r="41" spans="1:9" x14ac:dyDescent="0.25">
      <c r="A41" s="6">
        <v>36</v>
      </c>
      <c r="B41" s="7" t="s">
        <v>52</v>
      </c>
      <c r="C41" t="s">
        <v>15</v>
      </c>
      <c r="D41" s="1">
        <f>SUMIFS(Table_Sales_Data[[#All],[Total Sales]],Table_Sales_Data[[#All],[Sales_Date]],'YoY Analysis'!$D$8,Table_Sales_Data[[#All],[Location ID]],'YoY Analysis'!A41)</f>
        <v>39529.75</v>
      </c>
      <c r="E41" s="1">
        <f>SUMIFS(Table_Sales_Data[[#All],[Total Sales]],Table_Sales_Data[[#All],[Sales_Date]],"&lt;="&amp;'YoY Analysis'!$D$8,Table_Sales_Data[[#All],[Sales_Date]],"&gt;="&amp;'YoY Analysis'!$B$6,Table_Sales_Data[[#All],[Location ID]],'YoY Analysis'!A41)</f>
        <v>488541.52999999997</v>
      </c>
      <c r="F41" s="1">
        <f>SUMIFS(Table_Sales_Data[[#All],[Total Sales]],Table_Sales_Data[[#All],[Sales_Date]],'YoY Analysis'!$F$8,Table_Sales_Data[[#All],[Location ID]],'YoY Analysis'!A41)</f>
        <v>39912.730000000003</v>
      </c>
      <c r="G41" s="1">
        <f>SUMIFS(Table_Sales_Data[[#All],[Total Sales]],Table_Sales_Data[[#All],[Sales_Date]],"&lt;="&amp;'YoY Analysis'!$F$8,Table_Sales_Data[[#All],[Sales_Date]],"&gt;="&amp;'YoY Analysis'!$B$5,Table_Sales_Data[[#All],[Location ID]],'YoY Analysis'!A41)</f>
        <v>437640.95</v>
      </c>
      <c r="H41" s="11">
        <f t="shared" si="0"/>
        <v>9.6883992436077437E-3</v>
      </c>
      <c r="I41" s="11">
        <f t="shared" si="1"/>
        <v>-0.10418884961530284</v>
      </c>
    </row>
    <row r="42" spans="1:9" x14ac:dyDescent="0.25">
      <c r="A42" s="6">
        <v>37</v>
      </c>
      <c r="B42" s="7" t="s">
        <v>51</v>
      </c>
      <c r="C42" t="s">
        <v>36</v>
      </c>
      <c r="D42" s="1">
        <f>SUMIFS(Table_Sales_Data[[#All],[Total Sales]],Table_Sales_Data[[#All],[Sales_Date]],'YoY Analysis'!$D$8,Table_Sales_Data[[#All],[Location ID]],'YoY Analysis'!A42)</f>
        <v>37418.769999999997</v>
      </c>
      <c r="E42" s="1">
        <f>SUMIFS(Table_Sales_Data[[#All],[Total Sales]],Table_Sales_Data[[#All],[Sales_Date]],"&lt;="&amp;'YoY Analysis'!$D$8,Table_Sales_Data[[#All],[Sales_Date]],"&gt;="&amp;'YoY Analysis'!$B$6,Table_Sales_Data[[#All],[Location ID]],'YoY Analysis'!A42)</f>
        <v>408793.79000000004</v>
      </c>
      <c r="F42" s="1">
        <f>SUMIFS(Table_Sales_Data[[#All],[Total Sales]],Table_Sales_Data[[#All],[Sales_Date]],'YoY Analysis'!$F$8,Table_Sales_Data[[#All],[Location ID]],'YoY Analysis'!A42)</f>
        <v>28523.49</v>
      </c>
      <c r="G42" s="1">
        <f>SUMIFS(Table_Sales_Data[[#All],[Total Sales]],Table_Sales_Data[[#All],[Sales_Date]],"&lt;="&amp;'YoY Analysis'!$F$8,Table_Sales_Data[[#All],[Sales_Date]],"&gt;="&amp;'YoY Analysis'!$B$5,Table_Sales_Data[[#All],[Location ID]],'YoY Analysis'!A42)</f>
        <v>418439.51999999996</v>
      </c>
      <c r="H42" s="11">
        <f t="shared" si="0"/>
        <v>-0.2377224050924174</v>
      </c>
      <c r="I42" s="11">
        <f t="shared" si="1"/>
        <v>2.3595588377210725E-2</v>
      </c>
    </row>
    <row r="43" spans="1:9" x14ac:dyDescent="0.25">
      <c r="A43" s="6">
        <v>38</v>
      </c>
      <c r="B43" s="7" t="s">
        <v>53</v>
      </c>
      <c r="C43" t="s">
        <v>15</v>
      </c>
      <c r="D43" s="1">
        <f>SUMIFS(Table_Sales_Data[[#All],[Total Sales]],Table_Sales_Data[[#All],[Sales_Date]],'YoY Analysis'!$D$8,Table_Sales_Data[[#All],[Location ID]],'YoY Analysis'!A43)</f>
        <v>17378.310000000001</v>
      </c>
      <c r="E43" s="1">
        <f>SUMIFS(Table_Sales_Data[[#All],[Total Sales]],Table_Sales_Data[[#All],[Sales_Date]],"&lt;="&amp;'YoY Analysis'!$D$8,Table_Sales_Data[[#All],[Sales_Date]],"&gt;="&amp;'YoY Analysis'!$B$6,Table_Sales_Data[[#All],[Location ID]],'YoY Analysis'!A43)</f>
        <v>413230.1</v>
      </c>
      <c r="F43" s="1">
        <f>SUMIFS(Table_Sales_Data[[#All],[Total Sales]],Table_Sales_Data[[#All],[Sales_Date]],'YoY Analysis'!$F$8,Table_Sales_Data[[#All],[Location ID]],'YoY Analysis'!A43)</f>
        <v>8464.83</v>
      </c>
      <c r="G43" s="1">
        <f>SUMIFS(Table_Sales_Data[[#All],[Total Sales]],Table_Sales_Data[[#All],[Sales_Date]],"&lt;="&amp;'YoY Analysis'!$F$8,Table_Sales_Data[[#All],[Sales_Date]],"&gt;="&amp;'YoY Analysis'!$B$5,Table_Sales_Data[[#All],[Location ID]],'YoY Analysis'!A43)</f>
        <v>370511.33</v>
      </c>
      <c r="H43" s="11">
        <f t="shared" si="0"/>
        <v>-0.51290833228317367</v>
      </c>
      <c r="I43" s="11">
        <f t="shared" si="1"/>
        <v>-0.1033776823130744</v>
      </c>
    </row>
    <row r="44" spans="1:9" x14ac:dyDescent="0.25">
      <c r="A44" s="6">
        <v>39</v>
      </c>
      <c r="B44" s="7" t="s">
        <v>54</v>
      </c>
      <c r="C44" t="s">
        <v>38</v>
      </c>
      <c r="D44" s="1">
        <f>SUMIFS(Table_Sales_Data[[#All],[Total Sales]],Table_Sales_Data[[#All],[Sales_Date]],'YoY Analysis'!$D$8,Table_Sales_Data[[#All],[Location ID]],'YoY Analysis'!A44)</f>
        <v>0</v>
      </c>
      <c r="E44" s="1">
        <f>SUMIFS(Table_Sales_Data[[#All],[Total Sales]],Table_Sales_Data[[#All],[Sales_Date]],"&lt;="&amp;'YoY Analysis'!$D$8,Table_Sales_Data[[#All],[Sales_Date]],"&gt;="&amp;'YoY Analysis'!$B$6,Table_Sales_Data[[#All],[Location ID]],'YoY Analysis'!A44)</f>
        <v>0</v>
      </c>
      <c r="F44" s="1">
        <f>SUMIFS(Table_Sales_Data[[#All],[Total Sales]],Table_Sales_Data[[#All],[Sales_Date]],'YoY Analysis'!$F$8,Table_Sales_Data[[#All],[Location ID]],'YoY Analysis'!A44)</f>
        <v>0</v>
      </c>
      <c r="G44" s="1">
        <f>SUMIFS(Table_Sales_Data[[#All],[Total Sales]],Table_Sales_Data[[#All],[Sales_Date]],"&lt;="&amp;'YoY Analysis'!$F$8,Table_Sales_Data[[#All],[Sales_Date]],"&gt;="&amp;'YoY Analysis'!$B$5,Table_Sales_Data[[#All],[Location ID]],'YoY Analysis'!A44)</f>
        <v>0</v>
      </c>
      <c r="H44" s="11">
        <f t="shared" si="0"/>
        <v>0</v>
      </c>
      <c r="I44" s="11">
        <f t="shared" si="1"/>
        <v>0</v>
      </c>
    </row>
    <row r="45" spans="1:9" x14ac:dyDescent="0.25">
      <c r="A45" s="6">
        <v>40</v>
      </c>
      <c r="B45" s="7" t="s">
        <v>57</v>
      </c>
      <c r="C45" t="s">
        <v>32</v>
      </c>
      <c r="D45" s="1">
        <f>SUMIFS(Table_Sales_Data[[#All],[Total Sales]],Table_Sales_Data[[#All],[Sales_Date]],'YoY Analysis'!$D$8,Table_Sales_Data[[#All],[Location ID]],'YoY Analysis'!A45)</f>
        <v>72726.14</v>
      </c>
      <c r="E45" s="1">
        <f>SUMIFS(Table_Sales_Data[[#All],[Total Sales]],Table_Sales_Data[[#All],[Sales_Date]],"&lt;="&amp;'YoY Analysis'!$D$8,Table_Sales_Data[[#All],[Sales_Date]],"&gt;="&amp;'YoY Analysis'!$B$6,Table_Sales_Data[[#All],[Location ID]],'YoY Analysis'!A45)</f>
        <v>789616.95</v>
      </c>
      <c r="F45" s="1">
        <f>SUMIFS(Table_Sales_Data[[#All],[Total Sales]],Table_Sales_Data[[#All],[Sales_Date]],'YoY Analysis'!$F$8,Table_Sales_Data[[#All],[Location ID]],'YoY Analysis'!A45)</f>
        <v>59893.26</v>
      </c>
      <c r="G45" s="1">
        <f>SUMIFS(Table_Sales_Data[[#All],[Total Sales]],Table_Sales_Data[[#All],[Sales_Date]],"&lt;="&amp;'YoY Analysis'!$F$8,Table_Sales_Data[[#All],[Sales_Date]],"&gt;="&amp;'YoY Analysis'!$B$5,Table_Sales_Data[[#All],[Location ID]],'YoY Analysis'!A45)</f>
        <v>661739.72</v>
      </c>
      <c r="H45" s="11">
        <f t="shared" si="0"/>
        <v>-0.176454848284262</v>
      </c>
      <c r="I45" s="11">
        <f t="shared" si="1"/>
        <v>-0.16194843588400679</v>
      </c>
    </row>
    <row r="46" spans="1:9" x14ac:dyDescent="0.25">
      <c r="A46" s="6">
        <v>41</v>
      </c>
      <c r="B46" s="7" t="s">
        <v>50</v>
      </c>
      <c r="C46" t="s">
        <v>38</v>
      </c>
      <c r="D46" s="1">
        <f>SUMIFS(Table_Sales_Data[[#All],[Total Sales]],Table_Sales_Data[[#All],[Sales_Date]],'YoY Analysis'!$D$8,Table_Sales_Data[[#All],[Location ID]],'YoY Analysis'!A46)</f>
        <v>51908.5</v>
      </c>
      <c r="E46" s="1">
        <f>SUMIFS(Table_Sales_Data[[#All],[Total Sales]],Table_Sales_Data[[#All],[Sales_Date]],"&lt;="&amp;'YoY Analysis'!$D$8,Table_Sales_Data[[#All],[Sales_Date]],"&gt;="&amp;'YoY Analysis'!$B$6,Table_Sales_Data[[#All],[Location ID]],'YoY Analysis'!A46)</f>
        <v>292964.28999999998</v>
      </c>
      <c r="F46" s="1">
        <f>SUMIFS(Table_Sales_Data[[#All],[Total Sales]],Table_Sales_Data[[#All],[Sales_Date]],'YoY Analysis'!$F$8,Table_Sales_Data[[#All],[Location ID]],'YoY Analysis'!A46)</f>
        <v>48374.26</v>
      </c>
      <c r="G46" s="1">
        <f>SUMIFS(Table_Sales_Data[[#All],[Total Sales]],Table_Sales_Data[[#All],[Sales_Date]],"&lt;="&amp;'YoY Analysis'!$F$8,Table_Sales_Data[[#All],[Sales_Date]],"&gt;="&amp;'YoY Analysis'!$B$5,Table_Sales_Data[[#All],[Location ID]],'YoY Analysis'!A46)</f>
        <v>218909.75</v>
      </c>
      <c r="H46" s="11">
        <f t="shared" si="0"/>
        <v>-6.8085958946993222E-2</v>
      </c>
      <c r="I46" s="11">
        <f t="shared" si="1"/>
        <v>-0.25277667800399833</v>
      </c>
    </row>
    <row r="47" spans="1:9" x14ac:dyDescent="0.25">
      <c r="A47" s="6">
        <v>42</v>
      </c>
      <c r="B47" s="7" t="s">
        <v>60</v>
      </c>
      <c r="C47" t="s">
        <v>15</v>
      </c>
      <c r="D47" s="1">
        <f>SUMIFS(Table_Sales_Data[[#All],[Total Sales]],Table_Sales_Data[[#All],[Sales_Date]],'YoY Analysis'!$D$8,Table_Sales_Data[[#All],[Location ID]],'YoY Analysis'!A47)</f>
        <v>13625.84</v>
      </c>
      <c r="E47" s="1">
        <f>SUMIFS(Table_Sales_Data[[#All],[Total Sales]],Table_Sales_Data[[#All],[Sales_Date]],"&lt;="&amp;'YoY Analysis'!$D$8,Table_Sales_Data[[#All],[Sales_Date]],"&gt;="&amp;'YoY Analysis'!$B$6,Table_Sales_Data[[#All],[Location ID]],'YoY Analysis'!A47)</f>
        <v>379984.63000000006</v>
      </c>
      <c r="F47" s="1">
        <f>SUMIFS(Table_Sales_Data[[#All],[Total Sales]],Table_Sales_Data[[#All],[Sales_Date]],'YoY Analysis'!$F$8,Table_Sales_Data[[#All],[Location ID]],'YoY Analysis'!A47)</f>
        <v>22490.400000000001</v>
      </c>
      <c r="G47" s="1">
        <f>SUMIFS(Table_Sales_Data[[#All],[Total Sales]],Table_Sales_Data[[#All],[Sales_Date]],"&lt;="&amp;'YoY Analysis'!$F$8,Table_Sales_Data[[#All],[Sales_Date]],"&gt;="&amp;'YoY Analysis'!$B$5,Table_Sales_Data[[#All],[Location ID]],'YoY Analysis'!A47)</f>
        <v>435181.03</v>
      </c>
      <c r="H47" s="11">
        <f t="shared" si="0"/>
        <v>0.65056979973344775</v>
      </c>
      <c r="I47" s="11">
        <f t="shared" si="1"/>
        <v>0.1452595595774491</v>
      </c>
    </row>
    <row r="48" spans="1:9" x14ac:dyDescent="0.25">
      <c r="A48" s="6">
        <v>43</v>
      </c>
      <c r="B48" s="7" t="s">
        <v>75</v>
      </c>
      <c r="C48" t="s">
        <v>15</v>
      </c>
      <c r="D48" s="1">
        <f>SUMIFS(Table_Sales_Data[[#All],[Total Sales]],Table_Sales_Data[[#All],[Sales_Date]],'YoY Analysis'!$D$8,Table_Sales_Data[[#All],[Location ID]],'YoY Analysis'!A48)</f>
        <v>28094.79</v>
      </c>
      <c r="E48" s="1">
        <f>SUMIFS(Table_Sales_Data[[#All],[Total Sales]],Table_Sales_Data[[#All],[Sales_Date]],"&lt;="&amp;'YoY Analysis'!$D$8,Table_Sales_Data[[#All],[Sales_Date]],"&gt;="&amp;'YoY Analysis'!$B$6,Table_Sales_Data[[#All],[Location ID]],'YoY Analysis'!A48)</f>
        <v>466260.67</v>
      </c>
      <c r="F48" s="1">
        <f>SUMIFS(Table_Sales_Data[[#All],[Total Sales]],Table_Sales_Data[[#All],[Sales_Date]],'YoY Analysis'!$F$8,Table_Sales_Data[[#All],[Location ID]],'YoY Analysis'!A48)</f>
        <v>24159.45</v>
      </c>
      <c r="G48" s="1">
        <f>SUMIFS(Table_Sales_Data[[#All],[Total Sales]],Table_Sales_Data[[#All],[Sales_Date]],"&lt;="&amp;'YoY Analysis'!$F$8,Table_Sales_Data[[#All],[Sales_Date]],"&gt;="&amp;'YoY Analysis'!$B$5,Table_Sales_Data[[#All],[Location ID]],'YoY Analysis'!A48)</f>
        <v>454506.56</v>
      </c>
      <c r="H48" s="11">
        <f t="shared" si="0"/>
        <v>-0.14007365778494874</v>
      </c>
      <c r="I48" s="11">
        <f t="shared" si="1"/>
        <v>-2.5209310491489636E-2</v>
      </c>
    </row>
    <row r="49" spans="1:9" x14ac:dyDescent="0.25">
      <c r="A49" s="6">
        <v>44</v>
      </c>
      <c r="B49" s="7" t="s">
        <v>84</v>
      </c>
      <c r="C49" t="s">
        <v>15</v>
      </c>
      <c r="D49" s="1">
        <f>SUMIFS(Table_Sales_Data[[#All],[Total Sales]],Table_Sales_Data[[#All],[Sales_Date]],'YoY Analysis'!$D$8,Table_Sales_Data[[#All],[Location ID]],'YoY Analysis'!A49)</f>
        <v>65457.38</v>
      </c>
      <c r="E49" s="1">
        <f>SUMIFS(Table_Sales_Data[[#All],[Total Sales]],Table_Sales_Data[[#All],[Sales_Date]],"&lt;="&amp;'YoY Analysis'!$D$8,Table_Sales_Data[[#All],[Sales_Date]],"&gt;="&amp;'YoY Analysis'!$B$6,Table_Sales_Data[[#All],[Location ID]],'YoY Analysis'!A49)</f>
        <v>561536.49</v>
      </c>
      <c r="F49" s="1">
        <f>SUMIFS(Table_Sales_Data[[#All],[Total Sales]],Table_Sales_Data[[#All],[Sales_Date]],'YoY Analysis'!$F$8,Table_Sales_Data[[#All],[Location ID]],'YoY Analysis'!A49)</f>
        <v>59569.22</v>
      </c>
      <c r="G49" s="1">
        <f>SUMIFS(Table_Sales_Data[[#All],[Total Sales]],Table_Sales_Data[[#All],[Sales_Date]],"&lt;="&amp;'YoY Analysis'!$F$8,Table_Sales_Data[[#All],[Sales_Date]],"&gt;="&amp;'YoY Analysis'!$B$5,Table_Sales_Data[[#All],[Location ID]],'YoY Analysis'!A49)</f>
        <v>509007.02</v>
      </c>
      <c r="H49" s="11">
        <f t="shared" si="0"/>
        <v>-8.9954104487530606E-2</v>
      </c>
      <c r="I49" s="11">
        <f t="shared" si="1"/>
        <v>-9.3545959942870266E-2</v>
      </c>
    </row>
    <row r="50" spans="1:9" x14ac:dyDescent="0.25">
      <c r="A50" s="6">
        <v>45</v>
      </c>
      <c r="B50" s="7" t="s">
        <v>126</v>
      </c>
      <c r="C50" t="s">
        <v>15</v>
      </c>
      <c r="D50" s="1">
        <f>SUMIFS(Table_Sales_Data[[#All],[Total Sales]],Table_Sales_Data[[#All],[Sales_Date]],'YoY Analysis'!$D$8,Table_Sales_Data[[#All],[Location ID]],'YoY Analysis'!A50)</f>
        <v>45547.78</v>
      </c>
      <c r="E50" s="1">
        <f>SUMIFS(Table_Sales_Data[[#All],[Total Sales]],Table_Sales_Data[[#All],[Sales_Date]],"&lt;="&amp;'YoY Analysis'!$D$8,Table_Sales_Data[[#All],[Sales_Date]],"&gt;="&amp;'YoY Analysis'!$B$6,Table_Sales_Data[[#All],[Location ID]],'YoY Analysis'!A50)</f>
        <v>452063.73</v>
      </c>
      <c r="F50" s="1">
        <f>SUMIFS(Table_Sales_Data[[#All],[Total Sales]],Table_Sales_Data[[#All],[Sales_Date]],'YoY Analysis'!$F$8,Table_Sales_Data[[#All],[Location ID]],'YoY Analysis'!A50)</f>
        <v>52461.69</v>
      </c>
      <c r="G50" s="1">
        <f>SUMIFS(Table_Sales_Data[[#All],[Total Sales]],Table_Sales_Data[[#All],[Sales_Date]],"&lt;="&amp;'YoY Analysis'!$F$8,Table_Sales_Data[[#All],[Sales_Date]],"&gt;="&amp;'YoY Analysis'!$B$5,Table_Sales_Data[[#All],[Location ID]],'YoY Analysis'!A50)</f>
        <v>455240.58</v>
      </c>
      <c r="H50" s="11">
        <f t="shared" si="0"/>
        <v>0.15179466485523563</v>
      </c>
      <c r="I50" s="11">
        <f t="shared" si="1"/>
        <v>7.0274383658251796E-3</v>
      </c>
    </row>
    <row r="51" spans="1:9" x14ac:dyDescent="0.25">
      <c r="A51" s="6">
        <v>47</v>
      </c>
      <c r="B51" s="7" t="s">
        <v>77</v>
      </c>
      <c r="C51" t="s">
        <v>36</v>
      </c>
      <c r="D51" s="1">
        <f>SUMIFS(Table_Sales_Data[[#All],[Total Sales]],Table_Sales_Data[[#All],[Sales_Date]],'YoY Analysis'!$D$8,Table_Sales_Data[[#All],[Location ID]],'YoY Analysis'!A51)</f>
        <v>96950.49</v>
      </c>
      <c r="E51" s="1">
        <f>SUMIFS(Table_Sales_Data[[#All],[Total Sales]],Table_Sales_Data[[#All],[Sales_Date]],"&lt;="&amp;'YoY Analysis'!$D$8,Table_Sales_Data[[#All],[Sales_Date]],"&gt;="&amp;'YoY Analysis'!$B$6,Table_Sales_Data[[#All],[Location ID]],'YoY Analysis'!A51)</f>
        <v>866772.43</v>
      </c>
      <c r="F51" s="1">
        <f>SUMIFS(Table_Sales_Data[[#All],[Total Sales]],Table_Sales_Data[[#All],[Sales_Date]],'YoY Analysis'!$F$8,Table_Sales_Data[[#All],[Location ID]],'YoY Analysis'!A51)</f>
        <v>94527.07</v>
      </c>
      <c r="G51" s="1">
        <f>SUMIFS(Table_Sales_Data[[#All],[Total Sales]],Table_Sales_Data[[#All],[Sales_Date]],"&lt;="&amp;'YoY Analysis'!$F$8,Table_Sales_Data[[#All],[Sales_Date]],"&gt;="&amp;'YoY Analysis'!$B$5,Table_Sales_Data[[#All],[Location ID]],'YoY Analysis'!A51)</f>
        <v>967629.01</v>
      </c>
      <c r="H51" s="11">
        <f t="shared" si="0"/>
        <v>-2.4996469847651085E-2</v>
      </c>
      <c r="I51" s="11">
        <f t="shared" si="1"/>
        <v>0.11635877712446387</v>
      </c>
    </row>
    <row r="52" spans="1:9" x14ac:dyDescent="0.25">
      <c r="A52" s="6">
        <v>48</v>
      </c>
      <c r="B52" s="7" t="s">
        <v>95</v>
      </c>
      <c r="C52" t="s">
        <v>36</v>
      </c>
      <c r="D52" s="1">
        <f>SUMIFS(Table_Sales_Data[[#All],[Total Sales]],Table_Sales_Data[[#All],[Sales_Date]],'YoY Analysis'!$D$8,Table_Sales_Data[[#All],[Location ID]],'YoY Analysis'!A52)</f>
        <v>115676.17</v>
      </c>
      <c r="E52" s="1">
        <f>SUMIFS(Table_Sales_Data[[#All],[Total Sales]],Table_Sales_Data[[#All],[Sales_Date]],"&lt;="&amp;'YoY Analysis'!$D$8,Table_Sales_Data[[#All],[Sales_Date]],"&gt;="&amp;'YoY Analysis'!$B$6,Table_Sales_Data[[#All],[Location ID]],'YoY Analysis'!A52)</f>
        <v>826361.05</v>
      </c>
      <c r="F52" s="1">
        <f>SUMIFS(Table_Sales_Data[[#All],[Total Sales]],Table_Sales_Data[[#All],[Sales_Date]],'YoY Analysis'!$F$8,Table_Sales_Data[[#All],[Location ID]],'YoY Analysis'!A52)</f>
        <v>94980.79</v>
      </c>
      <c r="G52" s="1">
        <f>SUMIFS(Table_Sales_Data[[#All],[Total Sales]],Table_Sales_Data[[#All],[Sales_Date]],"&lt;="&amp;'YoY Analysis'!$F$8,Table_Sales_Data[[#All],[Sales_Date]],"&gt;="&amp;'YoY Analysis'!$B$5,Table_Sales_Data[[#All],[Location ID]],'YoY Analysis'!A52)</f>
        <v>820990.21</v>
      </c>
      <c r="H52" s="11">
        <f t="shared" si="0"/>
        <v>-0.17890789433986279</v>
      </c>
      <c r="I52" s="11">
        <f t="shared" si="1"/>
        <v>-6.4993866784985614E-3</v>
      </c>
    </row>
    <row r="53" spans="1:9" x14ac:dyDescent="0.25">
      <c r="A53" s="6">
        <v>49</v>
      </c>
      <c r="B53" s="7" t="s">
        <v>64</v>
      </c>
      <c r="C53" t="s">
        <v>15</v>
      </c>
      <c r="D53" s="1">
        <f>SUMIFS(Table_Sales_Data[[#All],[Total Sales]],Table_Sales_Data[[#All],[Sales_Date]],'YoY Analysis'!$D$8,Table_Sales_Data[[#All],[Location ID]],'YoY Analysis'!A53)</f>
        <v>31132.67</v>
      </c>
      <c r="E53" s="1">
        <f>SUMIFS(Table_Sales_Data[[#All],[Total Sales]],Table_Sales_Data[[#All],[Sales_Date]],"&lt;="&amp;'YoY Analysis'!$D$8,Table_Sales_Data[[#All],[Sales_Date]],"&gt;="&amp;'YoY Analysis'!$B$6,Table_Sales_Data[[#All],[Location ID]],'YoY Analysis'!A53)</f>
        <v>431299.51999999996</v>
      </c>
      <c r="F53" s="1">
        <f>SUMIFS(Table_Sales_Data[[#All],[Total Sales]],Table_Sales_Data[[#All],[Sales_Date]],'YoY Analysis'!$F$8,Table_Sales_Data[[#All],[Location ID]],'YoY Analysis'!A53)</f>
        <v>17967.47</v>
      </c>
      <c r="G53" s="1">
        <f>SUMIFS(Table_Sales_Data[[#All],[Total Sales]],Table_Sales_Data[[#All],[Sales_Date]],"&lt;="&amp;'YoY Analysis'!$F$8,Table_Sales_Data[[#All],[Sales_Date]],"&gt;="&amp;'YoY Analysis'!$B$5,Table_Sales_Data[[#All],[Location ID]],'YoY Analysis'!A53)</f>
        <v>449681.70999999996</v>
      </c>
      <c r="H53" s="11">
        <f t="shared" si="0"/>
        <v>-0.42287410620418991</v>
      </c>
      <c r="I53" s="11">
        <f t="shared" si="1"/>
        <v>4.2620474050145025E-2</v>
      </c>
    </row>
    <row r="54" spans="1:9" x14ac:dyDescent="0.25">
      <c r="A54" s="6">
        <v>53</v>
      </c>
      <c r="B54" s="7" t="s">
        <v>66</v>
      </c>
      <c r="C54" t="s">
        <v>36</v>
      </c>
      <c r="D54" s="1">
        <f>SUMIFS(Table_Sales_Data[[#All],[Total Sales]],Table_Sales_Data[[#All],[Sales_Date]],'YoY Analysis'!$D$8,Table_Sales_Data[[#All],[Location ID]],'YoY Analysis'!A54)</f>
        <v>46657.63</v>
      </c>
      <c r="E54" s="1">
        <f>SUMIFS(Table_Sales_Data[[#All],[Total Sales]],Table_Sales_Data[[#All],[Sales_Date]],"&lt;="&amp;'YoY Analysis'!$D$8,Table_Sales_Data[[#All],[Sales_Date]],"&gt;="&amp;'YoY Analysis'!$B$6,Table_Sales_Data[[#All],[Location ID]],'YoY Analysis'!A54)</f>
        <v>359529.47000000003</v>
      </c>
      <c r="F54" s="1">
        <f>SUMIFS(Table_Sales_Data[[#All],[Total Sales]],Table_Sales_Data[[#All],[Sales_Date]],'YoY Analysis'!$F$8,Table_Sales_Data[[#All],[Location ID]],'YoY Analysis'!A54)</f>
        <v>29889</v>
      </c>
      <c r="G54" s="1">
        <f>SUMIFS(Table_Sales_Data[[#All],[Total Sales]],Table_Sales_Data[[#All],[Sales_Date]],"&lt;="&amp;'YoY Analysis'!$F$8,Table_Sales_Data[[#All],[Sales_Date]],"&gt;="&amp;'YoY Analysis'!$B$5,Table_Sales_Data[[#All],[Location ID]],'YoY Analysis'!A54)</f>
        <v>356474</v>
      </c>
      <c r="H54" s="11">
        <f t="shared" si="0"/>
        <v>-0.35939738044988567</v>
      </c>
      <c r="I54" s="11">
        <f t="shared" si="1"/>
        <v>-8.4985244742246859E-3</v>
      </c>
    </row>
    <row r="55" spans="1:9" x14ac:dyDescent="0.25">
      <c r="A55" s="6">
        <v>54</v>
      </c>
      <c r="B55" s="7" t="s">
        <v>65</v>
      </c>
      <c r="C55" t="s">
        <v>15</v>
      </c>
      <c r="D55" s="1">
        <f>SUMIFS(Table_Sales_Data[[#All],[Total Sales]],Table_Sales_Data[[#All],[Sales_Date]],'YoY Analysis'!$D$8,Table_Sales_Data[[#All],[Location ID]],'YoY Analysis'!A55)</f>
        <v>12324.33</v>
      </c>
      <c r="E55" s="1">
        <f>SUMIFS(Table_Sales_Data[[#All],[Total Sales]],Table_Sales_Data[[#All],[Sales_Date]],"&lt;="&amp;'YoY Analysis'!$D$8,Table_Sales_Data[[#All],[Sales_Date]],"&gt;="&amp;'YoY Analysis'!$B$6,Table_Sales_Data[[#All],[Location ID]],'YoY Analysis'!A55)</f>
        <v>368867.00000000006</v>
      </c>
      <c r="F55" s="1">
        <f>SUMIFS(Table_Sales_Data[[#All],[Total Sales]],Table_Sales_Data[[#All],[Sales_Date]],'YoY Analysis'!$F$8,Table_Sales_Data[[#All],[Location ID]],'YoY Analysis'!A55)</f>
        <v>8461.7099999999991</v>
      </c>
      <c r="G55" s="1">
        <f>SUMIFS(Table_Sales_Data[[#All],[Total Sales]],Table_Sales_Data[[#All],[Sales_Date]],"&lt;="&amp;'YoY Analysis'!$F$8,Table_Sales_Data[[#All],[Sales_Date]],"&gt;="&amp;'YoY Analysis'!$B$5,Table_Sales_Data[[#All],[Location ID]],'YoY Analysis'!A55)</f>
        <v>326840.92</v>
      </c>
      <c r="H55" s="11">
        <f t="shared" si="0"/>
        <v>-0.31341419776977741</v>
      </c>
      <c r="I55" s="11">
        <f t="shared" si="1"/>
        <v>-0.11393288095709311</v>
      </c>
    </row>
    <row r="56" spans="1:9" x14ac:dyDescent="0.25">
      <c r="A56" s="6">
        <v>55</v>
      </c>
      <c r="B56" s="7" t="s">
        <v>118</v>
      </c>
      <c r="C56" t="s">
        <v>36</v>
      </c>
      <c r="D56" s="1">
        <f>SUMIFS(Table_Sales_Data[[#All],[Total Sales]],Table_Sales_Data[[#All],[Sales_Date]],'YoY Analysis'!$D$8,Table_Sales_Data[[#All],[Location ID]],'YoY Analysis'!A56)</f>
        <v>49036.04</v>
      </c>
      <c r="E56" s="1">
        <f>SUMIFS(Table_Sales_Data[[#All],[Total Sales]],Table_Sales_Data[[#All],[Sales_Date]],"&lt;="&amp;'YoY Analysis'!$D$8,Table_Sales_Data[[#All],[Sales_Date]],"&gt;="&amp;'YoY Analysis'!$B$6,Table_Sales_Data[[#All],[Location ID]],'YoY Analysis'!A56)</f>
        <v>507227.43</v>
      </c>
      <c r="F56" s="1">
        <f>SUMIFS(Table_Sales_Data[[#All],[Total Sales]],Table_Sales_Data[[#All],[Sales_Date]],'YoY Analysis'!$F$8,Table_Sales_Data[[#All],[Location ID]],'YoY Analysis'!A56)</f>
        <v>55576.59</v>
      </c>
      <c r="G56" s="1">
        <f>SUMIFS(Table_Sales_Data[[#All],[Total Sales]],Table_Sales_Data[[#All],[Sales_Date]],"&lt;="&amp;'YoY Analysis'!$F$8,Table_Sales_Data[[#All],[Sales_Date]],"&gt;="&amp;'YoY Analysis'!$B$5,Table_Sales_Data[[#All],[Location ID]],'YoY Analysis'!A56)</f>
        <v>521753.24</v>
      </c>
      <c r="H56" s="11">
        <f t="shared" si="0"/>
        <v>0.1333825080491817</v>
      </c>
      <c r="I56" s="11">
        <f t="shared" si="1"/>
        <v>2.8637666539445626E-2</v>
      </c>
    </row>
    <row r="57" spans="1:9" x14ac:dyDescent="0.25">
      <c r="A57" s="6">
        <v>56</v>
      </c>
      <c r="B57" s="7" t="s">
        <v>55</v>
      </c>
      <c r="C57" t="s">
        <v>15</v>
      </c>
      <c r="D57" s="1">
        <f>SUMIFS(Table_Sales_Data[[#All],[Total Sales]],Table_Sales_Data[[#All],[Sales_Date]],'YoY Analysis'!$D$8,Table_Sales_Data[[#All],[Location ID]],'YoY Analysis'!A57)</f>
        <v>60180.66</v>
      </c>
      <c r="E57" s="1">
        <f>SUMIFS(Table_Sales_Data[[#All],[Total Sales]],Table_Sales_Data[[#All],[Sales_Date]],"&lt;="&amp;'YoY Analysis'!$D$8,Table_Sales_Data[[#All],[Sales_Date]],"&gt;="&amp;'YoY Analysis'!$B$6,Table_Sales_Data[[#All],[Location ID]],'YoY Analysis'!A57)</f>
        <v>380201.87</v>
      </c>
      <c r="F57" s="1">
        <f>SUMIFS(Table_Sales_Data[[#All],[Total Sales]],Table_Sales_Data[[#All],[Sales_Date]],'YoY Analysis'!$F$8,Table_Sales_Data[[#All],[Location ID]],'YoY Analysis'!A57)</f>
        <v>16050.57</v>
      </c>
      <c r="G57" s="1">
        <f>SUMIFS(Table_Sales_Data[[#All],[Total Sales]],Table_Sales_Data[[#All],[Sales_Date]],"&lt;="&amp;'YoY Analysis'!$F$8,Table_Sales_Data[[#All],[Sales_Date]],"&gt;="&amp;'YoY Analysis'!$B$5,Table_Sales_Data[[#All],[Location ID]],'YoY Analysis'!A57)</f>
        <v>390278.89</v>
      </c>
      <c r="H57" s="11">
        <f t="shared" si="0"/>
        <v>-0.73329355311158106</v>
      </c>
      <c r="I57" s="11">
        <f t="shared" si="1"/>
        <v>2.650439357386648E-2</v>
      </c>
    </row>
    <row r="58" spans="1:9" x14ac:dyDescent="0.25">
      <c r="A58" s="6">
        <v>57</v>
      </c>
      <c r="B58" s="7" t="s">
        <v>86</v>
      </c>
      <c r="C58" t="s">
        <v>15</v>
      </c>
      <c r="D58" s="1">
        <f>SUMIFS(Table_Sales_Data[[#All],[Total Sales]],Table_Sales_Data[[#All],[Sales_Date]],'YoY Analysis'!$D$8,Table_Sales_Data[[#All],[Location ID]],'YoY Analysis'!A58)</f>
        <v>36786.69</v>
      </c>
      <c r="E58" s="1">
        <f>SUMIFS(Table_Sales_Data[[#All],[Total Sales]],Table_Sales_Data[[#All],[Sales_Date]],"&lt;="&amp;'YoY Analysis'!$D$8,Table_Sales_Data[[#All],[Sales_Date]],"&gt;="&amp;'YoY Analysis'!$B$6,Table_Sales_Data[[#All],[Location ID]],'YoY Analysis'!A58)</f>
        <v>440960.25</v>
      </c>
      <c r="F58" s="1">
        <f>SUMIFS(Table_Sales_Data[[#All],[Total Sales]],Table_Sales_Data[[#All],[Sales_Date]],'YoY Analysis'!$F$8,Table_Sales_Data[[#All],[Location ID]],'YoY Analysis'!A58)</f>
        <v>31600.13</v>
      </c>
      <c r="G58" s="1">
        <f>SUMIFS(Table_Sales_Data[[#All],[Total Sales]],Table_Sales_Data[[#All],[Sales_Date]],"&lt;="&amp;'YoY Analysis'!$F$8,Table_Sales_Data[[#All],[Sales_Date]],"&gt;="&amp;'YoY Analysis'!$B$5,Table_Sales_Data[[#All],[Location ID]],'YoY Analysis'!A58)</f>
        <v>417413.22</v>
      </c>
      <c r="H58" s="11">
        <f t="shared" si="0"/>
        <v>-0.14099012441728248</v>
      </c>
      <c r="I58" s="11">
        <f t="shared" si="1"/>
        <v>-5.339943906508586E-2</v>
      </c>
    </row>
    <row r="59" spans="1:9" x14ac:dyDescent="0.25">
      <c r="A59" s="6">
        <v>58</v>
      </c>
      <c r="B59" s="7" t="s">
        <v>58</v>
      </c>
      <c r="C59" t="s">
        <v>59</v>
      </c>
      <c r="D59" s="1">
        <f>SUMIFS(Table_Sales_Data[[#All],[Total Sales]],Table_Sales_Data[[#All],[Sales_Date]],'YoY Analysis'!$D$8,Table_Sales_Data[[#All],[Location ID]],'YoY Analysis'!A59)</f>
        <v>44060.65</v>
      </c>
      <c r="E59" s="1">
        <f>SUMIFS(Table_Sales_Data[[#All],[Total Sales]],Table_Sales_Data[[#All],[Sales_Date]],"&lt;="&amp;'YoY Analysis'!$D$8,Table_Sales_Data[[#All],[Sales_Date]],"&gt;="&amp;'YoY Analysis'!$B$6,Table_Sales_Data[[#All],[Location ID]],'YoY Analysis'!A59)</f>
        <v>332796.43000000005</v>
      </c>
      <c r="F59" s="1">
        <f>SUMIFS(Table_Sales_Data[[#All],[Total Sales]],Table_Sales_Data[[#All],[Sales_Date]],'YoY Analysis'!$F$8,Table_Sales_Data[[#All],[Location ID]],'YoY Analysis'!A59)</f>
        <v>0</v>
      </c>
      <c r="G59" s="1">
        <f>SUMIFS(Table_Sales_Data[[#All],[Total Sales]],Table_Sales_Data[[#All],[Sales_Date]],"&lt;="&amp;'YoY Analysis'!$F$8,Table_Sales_Data[[#All],[Sales_Date]],"&gt;="&amp;'YoY Analysis'!$B$5,Table_Sales_Data[[#All],[Location ID]],'YoY Analysis'!A59)</f>
        <v>0</v>
      </c>
      <c r="H59" s="11">
        <f t="shared" si="0"/>
        <v>-1</v>
      </c>
      <c r="I59" s="11">
        <f t="shared" si="1"/>
        <v>-1</v>
      </c>
    </row>
    <row r="60" spans="1:9" x14ac:dyDescent="0.25">
      <c r="A60" s="6">
        <v>59</v>
      </c>
      <c r="B60" s="7" t="s">
        <v>144</v>
      </c>
      <c r="C60" t="s">
        <v>15</v>
      </c>
      <c r="D60" s="1">
        <f>SUMIFS(Table_Sales_Data[[#All],[Total Sales]],Table_Sales_Data[[#All],[Sales_Date]],'YoY Analysis'!$D$8,Table_Sales_Data[[#All],[Location ID]],'YoY Analysis'!A60)</f>
        <v>29520.7</v>
      </c>
      <c r="E60" s="1">
        <f>SUMIFS(Table_Sales_Data[[#All],[Total Sales]],Table_Sales_Data[[#All],[Sales_Date]],"&lt;="&amp;'YoY Analysis'!$D$8,Table_Sales_Data[[#All],[Sales_Date]],"&gt;="&amp;'YoY Analysis'!$B$6,Table_Sales_Data[[#All],[Location ID]],'YoY Analysis'!A60)</f>
        <v>427691.22000000003</v>
      </c>
      <c r="F60" s="1">
        <f>SUMIFS(Table_Sales_Data[[#All],[Total Sales]],Table_Sales_Data[[#All],[Sales_Date]],'YoY Analysis'!$F$8,Table_Sales_Data[[#All],[Location ID]],'YoY Analysis'!A60)</f>
        <v>21196.15</v>
      </c>
      <c r="G60" s="1">
        <f>SUMIFS(Table_Sales_Data[[#All],[Total Sales]],Table_Sales_Data[[#All],[Sales_Date]],"&lt;="&amp;'YoY Analysis'!$F$8,Table_Sales_Data[[#All],[Sales_Date]],"&gt;="&amp;'YoY Analysis'!$B$5,Table_Sales_Data[[#All],[Location ID]],'YoY Analysis'!A60)</f>
        <v>380359.47000000003</v>
      </c>
      <c r="H60" s="11">
        <f t="shared" si="0"/>
        <v>-0.28199026445849856</v>
      </c>
      <c r="I60" s="11">
        <f t="shared" si="1"/>
        <v>-0.11066804223851029</v>
      </c>
    </row>
    <row r="61" spans="1:9" x14ac:dyDescent="0.25">
      <c r="A61" s="6">
        <v>60</v>
      </c>
      <c r="B61" s="7" t="s">
        <v>67</v>
      </c>
      <c r="C61" t="s">
        <v>15</v>
      </c>
      <c r="D61" s="1">
        <f>SUMIFS(Table_Sales_Data[[#All],[Total Sales]],Table_Sales_Data[[#All],[Sales_Date]],'YoY Analysis'!$D$8,Table_Sales_Data[[#All],[Location ID]],'YoY Analysis'!A61)</f>
        <v>43318</v>
      </c>
      <c r="E61" s="1">
        <f>SUMIFS(Table_Sales_Data[[#All],[Total Sales]],Table_Sales_Data[[#All],[Sales_Date]],"&lt;="&amp;'YoY Analysis'!$D$8,Table_Sales_Data[[#All],[Sales_Date]],"&gt;="&amp;'YoY Analysis'!$B$6,Table_Sales_Data[[#All],[Location ID]],'YoY Analysis'!A61)</f>
        <v>576654.23</v>
      </c>
      <c r="F61" s="1">
        <f>SUMIFS(Table_Sales_Data[[#All],[Total Sales]],Table_Sales_Data[[#All],[Sales_Date]],'YoY Analysis'!$F$8,Table_Sales_Data[[#All],[Location ID]],'YoY Analysis'!A61)</f>
        <v>49107.18</v>
      </c>
      <c r="G61" s="1">
        <f>SUMIFS(Table_Sales_Data[[#All],[Total Sales]],Table_Sales_Data[[#All],[Sales_Date]],"&lt;="&amp;'YoY Analysis'!$F$8,Table_Sales_Data[[#All],[Sales_Date]],"&gt;="&amp;'YoY Analysis'!$B$5,Table_Sales_Data[[#All],[Location ID]],'YoY Analysis'!A61)</f>
        <v>560499.26</v>
      </c>
      <c r="H61" s="11">
        <f t="shared" si="0"/>
        <v>0.13364375086569094</v>
      </c>
      <c r="I61" s="11">
        <f t="shared" si="1"/>
        <v>-2.8015003028764696E-2</v>
      </c>
    </row>
    <row r="62" spans="1:9" x14ac:dyDescent="0.25">
      <c r="A62" s="6">
        <v>61</v>
      </c>
      <c r="B62" s="7" t="s">
        <v>78</v>
      </c>
      <c r="C62" t="s">
        <v>15</v>
      </c>
      <c r="D62" s="1">
        <f>SUMIFS(Table_Sales_Data[[#All],[Total Sales]],Table_Sales_Data[[#All],[Sales_Date]],'YoY Analysis'!$D$8,Table_Sales_Data[[#All],[Location ID]],'YoY Analysis'!A62)</f>
        <v>52386.7</v>
      </c>
      <c r="E62" s="1">
        <f>SUMIFS(Table_Sales_Data[[#All],[Total Sales]],Table_Sales_Data[[#All],[Sales_Date]],"&lt;="&amp;'YoY Analysis'!$D$8,Table_Sales_Data[[#All],[Sales_Date]],"&gt;="&amp;'YoY Analysis'!$B$6,Table_Sales_Data[[#All],[Location ID]],'YoY Analysis'!A62)</f>
        <v>458082.7</v>
      </c>
      <c r="F62" s="1">
        <f>SUMIFS(Table_Sales_Data[[#All],[Total Sales]],Table_Sales_Data[[#All],[Sales_Date]],'YoY Analysis'!$F$8,Table_Sales_Data[[#All],[Location ID]],'YoY Analysis'!A62)</f>
        <v>41596.980000000003</v>
      </c>
      <c r="G62" s="1">
        <f>SUMIFS(Table_Sales_Data[[#All],[Total Sales]],Table_Sales_Data[[#All],[Sales_Date]],"&lt;="&amp;'YoY Analysis'!$F$8,Table_Sales_Data[[#All],[Sales_Date]],"&gt;="&amp;'YoY Analysis'!$B$5,Table_Sales_Data[[#All],[Location ID]],'YoY Analysis'!A62)</f>
        <v>363607.00999999995</v>
      </c>
      <c r="H62" s="11">
        <f t="shared" si="0"/>
        <v>-0.20596296388205393</v>
      </c>
      <c r="I62" s="11">
        <f t="shared" si="1"/>
        <v>-0.20624155856573509</v>
      </c>
    </row>
    <row r="63" spans="1:9" x14ac:dyDescent="0.25">
      <c r="A63" s="6">
        <v>62</v>
      </c>
      <c r="B63" s="7" t="s">
        <v>63</v>
      </c>
      <c r="C63" t="s">
        <v>15</v>
      </c>
      <c r="D63" s="1">
        <f>SUMIFS(Table_Sales_Data[[#All],[Total Sales]],Table_Sales_Data[[#All],[Sales_Date]],'YoY Analysis'!$D$8,Table_Sales_Data[[#All],[Location ID]],'YoY Analysis'!A63)</f>
        <v>26890.85</v>
      </c>
      <c r="E63" s="1">
        <f>SUMIFS(Table_Sales_Data[[#All],[Total Sales]],Table_Sales_Data[[#All],[Sales_Date]],"&lt;="&amp;'YoY Analysis'!$D$8,Table_Sales_Data[[#All],[Sales_Date]],"&gt;="&amp;'YoY Analysis'!$B$6,Table_Sales_Data[[#All],[Location ID]],'YoY Analysis'!A63)</f>
        <v>440456.95999999996</v>
      </c>
      <c r="F63" s="1">
        <f>SUMIFS(Table_Sales_Data[[#All],[Total Sales]],Table_Sales_Data[[#All],[Sales_Date]],'YoY Analysis'!$F$8,Table_Sales_Data[[#All],[Location ID]],'YoY Analysis'!A63)</f>
        <v>14466.57</v>
      </c>
      <c r="G63" s="1">
        <f>SUMIFS(Table_Sales_Data[[#All],[Total Sales]],Table_Sales_Data[[#All],[Sales_Date]],"&lt;="&amp;'YoY Analysis'!$F$8,Table_Sales_Data[[#All],[Sales_Date]],"&gt;="&amp;'YoY Analysis'!$B$5,Table_Sales_Data[[#All],[Location ID]],'YoY Analysis'!A63)</f>
        <v>373834.94</v>
      </c>
      <c r="H63" s="11">
        <f t="shared" si="0"/>
        <v>-0.46202630262710176</v>
      </c>
      <c r="I63" s="11">
        <f t="shared" si="1"/>
        <v>-0.15125659496900665</v>
      </c>
    </row>
    <row r="64" spans="1:9" x14ac:dyDescent="0.25">
      <c r="A64" s="6">
        <v>63</v>
      </c>
      <c r="B64" s="7" t="s">
        <v>56</v>
      </c>
      <c r="C64" t="s">
        <v>15</v>
      </c>
      <c r="D64" s="1">
        <f>SUMIFS(Table_Sales_Data[[#All],[Total Sales]],Table_Sales_Data[[#All],[Sales_Date]],'YoY Analysis'!$D$8,Table_Sales_Data[[#All],[Location ID]],'YoY Analysis'!A64)</f>
        <v>59950.9</v>
      </c>
      <c r="E64" s="1">
        <f>SUMIFS(Table_Sales_Data[[#All],[Total Sales]],Table_Sales_Data[[#All],[Sales_Date]],"&lt;="&amp;'YoY Analysis'!$D$8,Table_Sales_Data[[#All],[Sales_Date]],"&gt;="&amp;'YoY Analysis'!$B$6,Table_Sales_Data[[#All],[Location ID]],'YoY Analysis'!A64)</f>
        <v>679764.63</v>
      </c>
      <c r="F64" s="1">
        <f>SUMIFS(Table_Sales_Data[[#All],[Total Sales]],Table_Sales_Data[[#All],[Sales_Date]],'YoY Analysis'!$F$8,Table_Sales_Data[[#All],[Location ID]],'YoY Analysis'!A64)</f>
        <v>58094.66</v>
      </c>
      <c r="G64" s="1">
        <f>SUMIFS(Table_Sales_Data[[#All],[Total Sales]],Table_Sales_Data[[#All],[Sales_Date]],"&lt;="&amp;'YoY Analysis'!$F$8,Table_Sales_Data[[#All],[Sales_Date]],"&gt;="&amp;'YoY Analysis'!$B$5,Table_Sales_Data[[#All],[Location ID]],'YoY Analysis'!A64)</f>
        <v>702722.8</v>
      </c>
      <c r="H64" s="11">
        <f t="shared" si="0"/>
        <v>-3.0962671119199175E-2</v>
      </c>
      <c r="I64" s="11">
        <f t="shared" si="1"/>
        <v>3.3773704877819312E-2</v>
      </c>
    </row>
    <row r="65" spans="1:9" x14ac:dyDescent="0.25">
      <c r="A65" s="6">
        <v>64</v>
      </c>
      <c r="B65" s="7" t="s">
        <v>70</v>
      </c>
      <c r="C65" t="s">
        <v>32</v>
      </c>
      <c r="D65" s="1">
        <f>SUMIFS(Table_Sales_Data[[#All],[Total Sales]],Table_Sales_Data[[#All],[Sales_Date]],'YoY Analysis'!$D$8,Table_Sales_Data[[#All],[Location ID]],'YoY Analysis'!A65)</f>
        <v>53523.91</v>
      </c>
      <c r="E65" s="1">
        <f>SUMIFS(Table_Sales_Data[[#All],[Total Sales]],Table_Sales_Data[[#All],[Sales_Date]],"&lt;="&amp;'YoY Analysis'!$D$8,Table_Sales_Data[[#All],[Sales_Date]],"&gt;="&amp;'YoY Analysis'!$B$6,Table_Sales_Data[[#All],[Location ID]],'YoY Analysis'!A65)</f>
        <v>776555.42</v>
      </c>
      <c r="F65" s="1">
        <f>SUMIFS(Table_Sales_Data[[#All],[Total Sales]],Table_Sales_Data[[#All],[Sales_Date]],'YoY Analysis'!$F$8,Table_Sales_Data[[#All],[Location ID]],'YoY Analysis'!A65)</f>
        <v>48178.49</v>
      </c>
      <c r="G65" s="1">
        <f>SUMIFS(Table_Sales_Data[[#All],[Total Sales]],Table_Sales_Data[[#All],[Sales_Date]],"&lt;="&amp;'YoY Analysis'!$F$8,Table_Sales_Data[[#All],[Sales_Date]],"&gt;="&amp;'YoY Analysis'!$B$5,Table_Sales_Data[[#All],[Location ID]],'YoY Analysis'!A65)</f>
        <v>739524.26</v>
      </c>
      <c r="H65" s="11">
        <f t="shared" si="0"/>
        <v>-9.9869759141288539E-2</v>
      </c>
      <c r="I65" s="11">
        <f t="shared" si="1"/>
        <v>-4.7686435566955454E-2</v>
      </c>
    </row>
    <row r="66" spans="1:9" x14ac:dyDescent="0.25">
      <c r="A66" s="6">
        <v>65</v>
      </c>
      <c r="B66" s="7" t="s">
        <v>82</v>
      </c>
      <c r="C66" t="s">
        <v>15</v>
      </c>
      <c r="D66" s="1">
        <f>SUMIFS(Table_Sales_Data[[#All],[Total Sales]],Table_Sales_Data[[#All],[Sales_Date]],'YoY Analysis'!$D$8,Table_Sales_Data[[#All],[Location ID]],'YoY Analysis'!A66)</f>
        <v>24373.1</v>
      </c>
      <c r="E66" s="1">
        <f>SUMIFS(Table_Sales_Data[[#All],[Total Sales]],Table_Sales_Data[[#All],[Sales_Date]],"&lt;="&amp;'YoY Analysis'!$D$8,Table_Sales_Data[[#All],[Sales_Date]],"&gt;="&amp;'YoY Analysis'!$B$6,Table_Sales_Data[[#All],[Location ID]],'YoY Analysis'!A66)</f>
        <v>365514.19999999995</v>
      </c>
      <c r="F66" s="1">
        <f>SUMIFS(Table_Sales_Data[[#All],[Total Sales]],Table_Sales_Data[[#All],[Sales_Date]],'YoY Analysis'!$F$8,Table_Sales_Data[[#All],[Location ID]],'YoY Analysis'!A66)</f>
        <v>20617.22</v>
      </c>
      <c r="G66" s="1">
        <f>SUMIFS(Table_Sales_Data[[#All],[Total Sales]],Table_Sales_Data[[#All],[Sales_Date]],"&lt;="&amp;'YoY Analysis'!$F$8,Table_Sales_Data[[#All],[Sales_Date]],"&gt;="&amp;'YoY Analysis'!$B$5,Table_Sales_Data[[#All],[Location ID]],'YoY Analysis'!A66)</f>
        <v>280271.26</v>
      </c>
      <c r="H66" s="11">
        <f t="shared" si="0"/>
        <v>-0.1540993964657757</v>
      </c>
      <c r="I66" s="11">
        <f t="shared" si="1"/>
        <v>-0.23321375749560469</v>
      </c>
    </row>
    <row r="67" spans="1:9" x14ac:dyDescent="0.25">
      <c r="A67" s="6">
        <v>66</v>
      </c>
      <c r="B67" s="7" t="s">
        <v>138</v>
      </c>
      <c r="C67" t="s">
        <v>32</v>
      </c>
      <c r="D67" s="1">
        <f>SUMIFS(Table_Sales_Data[[#All],[Total Sales]],Table_Sales_Data[[#All],[Sales_Date]],'YoY Analysis'!$D$8,Table_Sales_Data[[#All],[Location ID]],'YoY Analysis'!A67)</f>
        <v>186116.88</v>
      </c>
      <c r="E67" s="1">
        <f>SUMIFS(Table_Sales_Data[[#All],[Total Sales]],Table_Sales_Data[[#All],[Sales_Date]],"&lt;="&amp;'YoY Analysis'!$D$8,Table_Sales_Data[[#All],[Sales_Date]],"&gt;="&amp;'YoY Analysis'!$B$6,Table_Sales_Data[[#All],[Location ID]],'YoY Analysis'!A67)</f>
        <v>937941.38</v>
      </c>
      <c r="F67" s="1">
        <f>SUMIFS(Table_Sales_Data[[#All],[Total Sales]],Table_Sales_Data[[#All],[Sales_Date]],'YoY Analysis'!$F$8,Table_Sales_Data[[#All],[Location ID]],'YoY Analysis'!A67)</f>
        <v>236408.69</v>
      </c>
      <c r="G67" s="1">
        <f>SUMIFS(Table_Sales_Data[[#All],[Total Sales]],Table_Sales_Data[[#All],[Sales_Date]],"&lt;="&amp;'YoY Analysis'!$F$8,Table_Sales_Data[[#All],[Sales_Date]],"&gt;="&amp;'YoY Analysis'!$B$5,Table_Sales_Data[[#All],[Location ID]],'YoY Analysis'!A67)</f>
        <v>1074950.76</v>
      </c>
      <c r="H67" s="11">
        <f t="shared" si="0"/>
        <v>0.27021627484836408</v>
      </c>
      <c r="I67" s="11">
        <f t="shared" si="1"/>
        <v>0.14607456598193802</v>
      </c>
    </row>
    <row r="68" spans="1:9" x14ac:dyDescent="0.25">
      <c r="A68" s="6">
        <v>67</v>
      </c>
      <c r="B68" s="7" t="s">
        <v>68</v>
      </c>
      <c r="C68" t="s">
        <v>15</v>
      </c>
      <c r="D68" s="1">
        <f>SUMIFS(Table_Sales_Data[[#All],[Total Sales]],Table_Sales_Data[[#All],[Sales_Date]],'YoY Analysis'!$D$8,Table_Sales_Data[[#All],[Location ID]],'YoY Analysis'!A68)</f>
        <v>32698.21</v>
      </c>
      <c r="E68" s="1">
        <f>SUMIFS(Table_Sales_Data[[#All],[Total Sales]],Table_Sales_Data[[#All],[Sales_Date]],"&lt;="&amp;'YoY Analysis'!$D$8,Table_Sales_Data[[#All],[Sales_Date]],"&gt;="&amp;'YoY Analysis'!$B$6,Table_Sales_Data[[#All],[Location ID]],'YoY Analysis'!A68)</f>
        <v>452633.29000000004</v>
      </c>
      <c r="F68" s="1">
        <f>SUMIFS(Table_Sales_Data[[#All],[Total Sales]],Table_Sales_Data[[#All],[Sales_Date]],'YoY Analysis'!$F$8,Table_Sales_Data[[#All],[Location ID]],'YoY Analysis'!A68)</f>
        <v>31797.599999999999</v>
      </c>
      <c r="G68" s="1">
        <f>SUMIFS(Table_Sales_Data[[#All],[Total Sales]],Table_Sales_Data[[#All],[Sales_Date]],"&lt;="&amp;'YoY Analysis'!$F$8,Table_Sales_Data[[#All],[Sales_Date]],"&gt;="&amp;'YoY Analysis'!$B$5,Table_Sales_Data[[#All],[Location ID]],'YoY Analysis'!A68)</f>
        <v>428007.19999999995</v>
      </c>
      <c r="H68" s="11">
        <f t="shared" si="0"/>
        <v>-2.75430979249323E-2</v>
      </c>
      <c r="I68" s="11">
        <f t="shared" si="1"/>
        <v>-5.4406272238615244E-2</v>
      </c>
    </row>
    <row r="69" spans="1:9" x14ac:dyDescent="0.25">
      <c r="A69" s="6">
        <v>68</v>
      </c>
      <c r="B69" s="7" t="s">
        <v>72</v>
      </c>
      <c r="C69" t="s">
        <v>32</v>
      </c>
      <c r="D69" s="1">
        <f>SUMIFS(Table_Sales_Data[[#All],[Total Sales]],Table_Sales_Data[[#All],[Sales_Date]],'YoY Analysis'!$D$8,Table_Sales_Data[[#All],[Location ID]],'YoY Analysis'!A69)</f>
        <v>45734</v>
      </c>
      <c r="E69" s="1">
        <f>SUMIFS(Table_Sales_Data[[#All],[Total Sales]],Table_Sales_Data[[#All],[Sales_Date]],"&lt;="&amp;'YoY Analysis'!$D$8,Table_Sales_Data[[#All],[Sales_Date]],"&gt;="&amp;'YoY Analysis'!$B$6,Table_Sales_Data[[#All],[Location ID]],'YoY Analysis'!A69)</f>
        <v>481784.05</v>
      </c>
      <c r="F69" s="1">
        <f>SUMIFS(Table_Sales_Data[[#All],[Total Sales]],Table_Sales_Data[[#All],[Sales_Date]],'YoY Analysis'!$F$8,Table_Sales_Data[[#All],[Location ID]],'YoY Analysis'!A69)</f>
        <v>30047.71</v>
      </c>
      <c r="G69" s="1">
        <f>SUMIFS(Table_Sales_Data[[#All],[Total Sales]],Table_Sales_Data[[#All],[Sales_Date]],"&lt;="&amp;'YoY Analysis'!$F$8,Table_Sales_Data[[#All],[Sales_Date]],"&gt;="&amp;'YoY Analysis'!$B$5,Table_Sales_Data[[#All],[Location ID]],'YoY Analysis'!A69)</f>
        <v>369600.54</v>
      </c>
      <c r="H69" s="11">
        <f t="shared" si="0"/>
        <v>-0.34298967945073688</v>
      </c>
      <c r="I69" s="11">
        <f t="shared" si="1"/>
        <v>-0.23285019501994725</v>
      </c>
    </row>
    <row r="70" spans="1:9" x14ac:dyDescent="0.25">
      <c r="A70" s="6">
        <v>69</v>
      </c>
      <c r="B70" s="7" t="s">
        <v>76</v>
      </c>
      <c r="C70" t="s">
        <v>15</v>
      </c>
      <c r="D70" s="1">
        <f>SUMIFS(Table_Sales_Data[[#All],[Total Sales]],Table_Sales_Data[[#All],[Sales_Date]],'YoY Analysis'!$D$8,Table_Sales_Data[[#All],[Location ID]],'YoY Analysis'!A70)</f>
        <v>40619.760000000002</v>
      </c>
      <c r="E70" s="1">
        <f>SUMIFS(Table_Sales_Data[[#All],[Total Sales]],Table_Sales_Data[[#All],[Sales_Date]],"&lt;="&amp;'YoY Analysis'!$D$8,Table_Sales_Data[[#All],[Sales_Date]],"&gt;="&amp;'YoY Analysis'!$B$6,Table_Sales_Data[[#All],[Location ID]],'YoY Analysis'!A70)</f>
        <v>336951.71</v>
      </c>
      <c r="F70" s="1">
        <f>SUMIFS(Table_Sales_Data[[#All],[Total Sales]],Table_Sales_Data[[#All],[Sales_Date]],'YoY Analysis'!$F$8,Table_Sales_Data[[#All],[Location ID]],'YoY Analysis'!A70)</f>
        <v>30864.3</v>
      </c>
      <c r="G70" s="1">
        <f>SUMIFS(Table_Sales_Data[[#All],[Total Sales]],Table_Sales_Data[[#All],[Sales_Date]],"&lt;="&amp;'YoY Analysis'!$F$8,Table_Sales_Data[[#All],[Sales_Date]],"&gt;="&amp;'YoY Analysis'!$B$5,Table_Sales_Data[[#All],[Location ID]],'YoY Analysis'!A70)</f>
        <v>303579.67</v>
      </c>
      <c r="H70" s="11">
        <f t="shared" si="0"/>
        <v>-0.2401653776388635</v>
      </c>
      <c r="I70" s="11">
        <f t="shared" si="1"/>
        <v>-9.9041016886366406E-2</v>
      </c>
    </row>
    <row r="71" spans="1:9" x14ac:dyDescent="0.25">
      <c r="A71" s="6">
        <v>70</v>
      </c>
      <c r="B71" s="7" t="s">
        <v>69</v>
      </c>
      <c r="C71" t="s">
        <v>15</v>
      </c>
      <c r="D71" s="1">
        <f>SUMIFS(Table_Sales_Data[[#All],[Total Sales]],Table_Sales_Data[[#All],[Sales_Date]],'YoY Analysis'!$D$8,Table_Sales_Data[[#All],[Location ID]],'YoY Analysis'!A71)</f>
        <v>11163.12</v>
      </c>
      <c r="E71" s="1">
        <f>SUMIFS(Table_Sales_Data[[#All],[Total Sales]],Table_Sales_Data[[#All],[Sales_Date]],"&lt;="&amp;'YoY Analysis'!$D$8,Table_Sales_Data[[#All],[Sales_Date]],"&gt;="&amp;'YoY Analysis'!$B$6,Table_Sales_Data[[#All],[Location ID]],'YoY Analysis'!A71)</f>
        <v>355621.37</v>
      </c>
      <c r="F71" s="1">
        <f>SUMIFS(Table_Sales_Data[[#All],[Total Sales]],Table_Sales_Data[[#All],[Sales_Date]],'YoY Analysis'!$F$8,Table_Sales_Data[[#All],[Location ID]],'YoY Analysis'!A71)</f>
        <v>10414.219999999999</v>
      </c>
      <c r="G71" s="1">
        <f>SUMIFS(Table_Sales_Data[[#All],[Total Sales]],Table_Sales_Data[[#All],[Sales_Date]],"&lt;="&amp;'YoY Analysis'!$F$8,Table_Sales_Data[[#All],[Sales_Date]],"&gt;="&amp;'YoY Analysis'!$B$5,Table_Sales_Data[[#All],[Location ID]],'YoY Analysis'!A71)</f>
        <v>303945.84999999998</v>
      </c>
      <c r="H71" s="11">
        <f t="shared" si="0"/>
        <v>-6.7086979267445071E-2</v>
      </c>
      <c r="I71" s="11">
        <f t="shared" si="1"/>
        <v>-0.14531050257187869</v>
      </c>
    </row>
    <row r="72" spans="1:9" x14ac:dyDescent="0.25">
      <c r="A72" s="6">
        <v>71</v>
      </c>
      <c r="B72" s="7" t="s">
        <v>73</v>
      </c>
      <c r="C72" t="s">
        <v>15</v>
      </c>
      <c r="D72" s="1">
        <f>SUMIFS(Table_Sales_Data[[#All],[Total Sales]],Table_Sales_Data[[#All],[Sales_Date]],'YoY Analysis'!$D$8,Table_Sales_Data[[#All],[Location ID]],'YoY Analysis'!A72)</f>
        <v>19865.03</v>
      </c>
      <c r="E72" s="1">
        <f>SUMIFS(Table_Sales_Data[[#All],[Total Sales]],Table_Sales_Data[[#All],[Sales_Date]],"&lt;="&amp;'YoY Analysis'!$D$8,Table_Sales_Data[[#All],[Sales_Date]],"&gt;="&amp;'YoY Analysis'!$B$6,Table_Sales_Data[[#All],[Location ID]],'YoY Analysis'!A72)</f>
        <v>313891.30000000005</v>
      </c>
      <c r="F72" s="1">
        <f>SUMIFS(Table_Sales_Data[[#All],[Total Sales]],Table_Sales_Data[[#All],[Sales_Date]],'YoY Analysis'!$F$8,Table_Sales_Data[[#All],[Location ID]],'YoY Analysis'!A72)</f>
        <v>21817.599999999999</v>
      </c>
      <c r="G72" s="1">
        <f>SUMIFS(Table_Sales_Data[[#All],[Total Sales]],Table_Sales_Data[[#All],[Sales_Date]],"&lt;="&amp;'YoY Analysis'!$F$8,Table_Sales_Data[[#All],[Sales_Date]],"&gt;="&amp;'YoY Analysis'!$B$5,Table_Sales_Data[[#All],[Location ID]],'YoY Analysis'!A72)</f>
        <v>258689.02000000002</v>
      </c>
      <c r="H72" s="11">
        <f t="shared" si="0"/>
        <v>9.8291822363218165E-2</v>
      </c>
      <c r="I72" s="11">
        <f t="shared" si="1"/>
        <v>-0.17586431990947191</v>
      </c>
    </row>
    <row r="73" spans="1:9" x14ac:dyDescent="0.25">
      <c r="A73" s="6">
        <v>72</v>
      </c>
      <c r="B73" s="7" t="s">
        <v>71</v>
      </c>
      <c r="C73" t="s">
        <v>32</v>
      </c>
      <c r="D73" s="1">
        <f>SUMIFS(Table_Sales_Data[[#All],[Total Sales]],Table_Sales_Data[[#All],[Sales_Date]],'YoY Analysis'!$D$8,Table_Sales_Data[[#All],[Location ID]],'YoY Analysis'!A73)</f>
        <v>37081.29</v>
      </c>
      <c r="E73" s="1">
        <f>SUMIFS(Table_Sales_Data[[#All],[Total Sales]],Table_Sales_Data[[#All],[Sales_Date]],"&lt;="&amp;'YoY Analysis'!$D$8,Table_Sales_Data[[#All],[Sales_Date]],"&gt;="&amp;'YoY Analysis'!$B$6,Table_Sales_Data[[#All],[Location ID]],'YoY Analysis'!A73)</f>
        <v>513499.00999999995</v>
      </c>
      <c r="F73" s="1">
        <f>SUMIFS(Table_Sales_Data[[#All],[Total Sales]],Table_Sales_Data[[#All],[Sales_Date]],'YoY Analysis'!$F$8,Table_Sales_Data[[#All],[Location ID]],'YoY Analysis'!A73)</f>
        <v>28881.200000000001</v>
      </c>
      <c r="G73" s="1">
        <f>SUMIFS(Table_Sales_Data[[#All],[Total Sales]],Table_Sales_Data[[#All],[Sales_Date]],"&lt;="&amp;'YoY Analysis'!$F$8,Table_Sales_Data[[#All],[Sales_Date]],"&gt;="&amp;'YoY Analysis'!$B$5,Table_Sales_Data[[#All],[Location ID]],'YoY Analysis'!A73)</f>
        <v>488920.23</v>
      </c>
      <c r="H73" s="11">
        <f t="shared" si="0"/>
        <v>-0.22113820743560972</v>
      </c>
      <c r="I73" s="11">
        <f t="shared" si="1"/>
        <v>-4.7865291892188792E-2</v>
      </c>
    </row>
    <row r="74" spans="1:9" x14ac:dyDescent="0.25">
      <c r="A74" s="6">
        <v>73</v>
      </c>
      <c r="B74" s="7" t="s">
        <v>112</v>
      </c>
      <c r="C74" t="s">
        <v>38</v>
      </c>
      <c r="D74" s="1">
        <f>SUMIFS(Table_Sales_Data[[#All],[Total Sales]],Table_Sales_Data[[#All],[Sales_Date]],'YoY Analysis'!$D$8,Table_Sales_Data[[#All],[Location ID]],'YoY Analysis'!A74)</f>
        <v>70435.28</v>
      </c>
      <c r="E74" s="1">
        <f>SUMIFS(Table_Sales_Data[[#All],[Total Sales]],Table_Sales_Data[[#All],[Sales_Date]],"&lt;="&amp;'YoY Analysis'!$D$8,Table_Sales_Data[[#All],[Sales_Date]],"&gt;="&amp;'YoY Analysis'!$B$6,Table_Sales_Data[[#All],[Location ID]],'YoY Analysis'!A74)</f>
        <v>306258.45999999996</v>
      </c>
      <c r="F74" s="1">
        <f>SUMIFS(Table_Sales_Data[[#All],[Total Sales]],Table_Sales_Data[[#All],[Sales_Date]],'YoY Analysis'!$F$8,Table_Sales_Data[[#All],[Location ID]],'YoY Analysis'!A74)</f>
        <v>59553.55</v>
      </c>
      <c r="G74" s="1">
        <f>SUMIFS(Table_Sales_Data[[#All],[Total Sales]],Table_Sales_Data[[#All],[Sales_Date]],"&lt;="&amp;'YoY Analysis'!$F$8,Table_Sales_Data[[#All],[Sales_Date]],"&gt;="&amp;'YoY Analysis'!$B$5,Table_Sales_Data[[#All],[Location ID]],'YoY Analysis'!A74)</f>
        <v>314008.07</v>
      </c>
      <c r="H74" s="11">
        <f t="shared" ref="H74:H138" si="2">IFERROR((F74-D74)/D74,0)</f>
        <v>-0.15449260654603766</v>
      </c>
      <c r="I74" s="11">
        <f t="shared" ref="I74:I138" si="3">IFERROR((G74-E74)/E74,0)</f>
        <v>2.5304149965359471E-2</v>
      </c>
    </row>
    <row r="75" spans="1:9" x14ac:dyDescent="0.25">
      <c r="A75" s="6">
        <v>74</v>
      </c>
      <c r="B75" s="7" t="s">
        <v>80</v>
      </c>
      <c r="C75" t="s">
        <v>36</v>
      </c>
      <c r="D75" s="1">
        <f>SUMIFS(Table_Sales_Data[[#All],[Total Sales]],Table_Sales_Data[[#All],[Sales_Date]],'YoY Analysis'!$D$8,Table_Sales_Data[[#All],[Location ID]],'YoY Analysis'!A75)</f>
        <v>27855.1</v>
      </c>
      <c r="E75" s="1">
        <f>SUMIFS(Table_Sales_Data[[#All],[Total Sales]],Table_Sales_Data[[#All],[Sales_Date]],"&lt;="&amp;'YoY Analysis'!$D$8,Table_Sales_Data[[#All],[Sales_Date]],"&gt;="&amp;'YoY Analysis'!$B$6,Table_Sales_Data[[#All],[Location ID]],'YoY Analysis'!A75)</f>
        <v>321869.52999999997</v>
      </c>
      <c r="F75" s="1">
        <f>SUMIFS(Table_Sales_Data[[#All],[Total Sales]],Table_Sales_Data[[#All],[Sales_Date]],'YoY Analysis'!$F$8,Table_Sales_Data[[#All],[Location ID]],'YoY Analysis'!A75)</f>
        <v>39728.25</v>
      </c>
      <c r="G75" s="1">
        <f>SUMIFS(Table_Sales_Data[[#All],[Total Sales]],Table_Sales_Data[[#All],[Sales_Date]],"&lt;="&amp;'YoY Analysis'!$F$8,Table_Sales_Data[[#All],[Sales_Date]],"&gt;="&amp;'YoY Analysis'!$B$5,Table_Sales_Data[[#All],[Location ID]],'YoY Analysis'!A75)</f>
        <v>383746.98</v>
      </c>
      <c r="H75" s="11">
        <f t="shared" si="2"/>
        <v>0.42624689913157743</v>
      </c>
      <c r="I75" s="11">
        <f t="shared" si="3"/>
        <v>0.19224388838545858</v>
      </c>
    </row>
    <row r="76" spans="1:9" x14ac:dyDescent="0.25">
      <c r="A76" s="6">
        <v>76</v>
      </c>
      <c r="B76" s="7" t="s">
        <v>74</v>
      </c>
      <c r="C76" t="s">
        <v>15</v>
      </c>
      <c r="D76" s="1">
        <f>SUMIFS(Table_Sales_Data[[#All],[Total Sales]],Table_Sales_Data[[#All],[Sales_Date]],'YoY Analysis'!$D$8,Table_Sales_Data[[#All],[Location ID]],'YoY Analysis'!A76)</f>
        <v>27501.9</v>
      </c>
      <c r="E76" s="1">
        <f>SUMIFS(Table_Sales_Data[[#All],[Total Sales]],Table_Sales_Data[[#All],[Sales_Date]],"&lt;="&amp;'YoY Analysis'!$D$8,Table_Sales_Data[[#All],[Sales_Date]],"&gt;="&amp;'YoY Analysis'!$B$6,Table_Sales_Data[[#All],[Location ID]],'YoY Analysis'!A76)</f>
        <v>413129.30000000005</v>
      </c>
      <c r="F76" s="1">
        <f>SUMIFS(Table_Sales_Data[[#All],[Total Sales]],Table_Sales_Data[[#All],[Sales_Date]],'YoY Analysis'!$F$8,Table_Sales_Data[[#All],[Location ID]],'YoY Analysis'!A76)</f>
        <v>22446.91</v>
      </c>
      <c r="G76" s="1">
        <f>SUMIFS(Table_Sales_Data[[#All],[Total Sales]],Table_Sales_Data[[#All],[Sales_Date]],"&lt;="&amp;'YoY Analysis'!$F$8,Table_Sales_Data[[#All],[Sales_Date]],"&gt;="&amp;'YoY Analysis'!$B$5,Table_Sales_Data[[#All],[Location ID]],'YoY Analysis'!A76)</f>
        <v>330426.07</v>
      </c>
      <c r="H76" s="11">
        <f t="shared" si="2"/>
        <v>-0.18380511891905654</v>
      </c>
      <c r="I76" s="11">
        <f t="shared" si="3"/>
        <v>-0.20018727792969424</v>
      </c>
    </row>
    <row r="77" spans="1:9" x14ac:dyDescent="0.25">
      <c r="A77" s="6">
        <v>78</v>
      </c>
      <c r="B77" s="7" t="s">
        <v>151</v>
      </c>
      <c r="C77" t="s">
        <v>15</v>
      </c>
      <c r="D77" s="1">
        <f>SUMIFS(Table_Sales_Data[[#All],[Total Sales]],Table_Sales_Data[[#All],[Sales_Date]],'YoY Analysis'!$D$8,Table_Sales_Data[[#All],[Location ID]],'YoY Analysis'!A77)</f>
        <v>5279.5</v>
      </c>
      <c r="E77" s="1">
        <f>SUMIFS(Table_Sales_Data[[#All],[Total Sales]],Table_Sales_Data[[#All],[Sales_Date]],"&lt;="&amp;'YoY Analysis'!$D$8,Table_Sales_Data[[#All],[Sales_Date]],"&gt;="&amp;'YoY Analysis'!$B$6,Table_Sales_Data[[#All],[Location ID]],'YoY Analysis'!A77)</f>
        <v>5279.5</v>
      </c>
      <c r="F77" s="1">
        <f>SUMIFS(Table_Sales_Data[[#All],[Total Sales]],Table_Sales_Data[[#All],[Sales_Date]],'YoY Analysis'!$F$8,Table_Sales_Data[[#All],[Location ID]],'YoY Analysis'!A77)</f>
        <v>15892.19</v>
      </c>
      <c r="G77" s="1">
        <f>SUMIFS(Table_Sales_Data[[#All],[Total Sales]],Table_Sales_Data[[#All],[Sales_Date]],"&lt;="&amp;'YoY Analysis'!$F$8,Table_Sales_Data[[#All],[Sales_Date]],"&gt;="&amp;'YoY Analysis'!$B$5,Table_Sales_Data[[#All],[Location ID]],'YoY Analysis'!A77)</f>
        <v>271543.26</v>
      </c>
      <c r="H77" s="11">
        <f t="shared" si="2"/>
        <v>2.0101695236291315</v>
      </c>
      <c r="I77" s="11">
        <f t="shared" si="3"/>
        <v>50.433518325599017</v>
      </c>
    </row>
    <row r="78" spans="1:9" x14ac:dyDescent="0.25">
      <c r="A78" s="6">
        <v>79</v>
      </c>
      <c r="B78" s="7" t="s">
        <v>123</v>
      </c>
      <c r="C78" t="s">
        <v>38</v>
      </c>
      <c r="D78" s="1">
        <f>SUMIFS(Table_Sales_Data[[#All],[Total Sales]],Table_Sales_Data[[#All],[Sales_Date]],'YoY Analysis'!$D$8,Table_Sales_Data[[#All],[Location ID]],'YoY Analysis'!A78)</f>
        <v>46702.42</v>
      </c>
      <c r="E78" s="1">
        <f>SUMIFS(Table_Sales_Data[[#All],[Total Sales]],Table_Sales_Data[[#All],[Sales_Date]],"&lt;="&amp;'YoY Analysis'!$D$8,Table_Sales_Data[[#All],[Sales_Date]],"&gt;="&amp;'YoY Analysis'!$B$6,Table_Sales_Data[[#All],[Location ID]],'YoY Analysis'!A78)</f>
        <v>361235.97</v>
      </c>
      <c r="F78" s="1">
        <f>SUMIFS(Table_Sales_Data[[#All],[Total Sales]],Table_Sales_Data[[#All],[Sales_Date]],'YoY Analysis'!$F$8,Table_Sales_Data[[#All],[Location ID]],'YoY Analysis'!A78)</f>
        <v>59031.67</v>
      </c>
      <c r="G78" s="1">
        <f>SUMIFS(Table_Sales_Data[[#All],[Total Sales]],Table_Sales_Data[[#All],[Sales_Date]],"&lt;="&amp;'YoY Analysis'!$F$8,Table_Sales_Data[[#All],[Sales_Date]],"&gt;="&amp;'YoY Analysis'!$B$5,Table_Sales_Data[[#All],[Location ID]],'YoY Analysis'!A78)</f>
        <v>403061.79</v>
      </c>
      <c r="H78" s="11">
        <f t="shared" si="2"/>
        <v>0.26399595566996314</v>
      </c>
      <c r="I78" s="11">
        <f t="shared" si="3"/>
        <v>0.11578531340608193</v>
      </c>
    </row>
    <row r="79" spans="1:9" x14ac:dyDescent="0.25">
      <c r="A79" s="6">
        <v>80</v>
      </c>
      <c r="B79" s="7" t="s">
        <v>94</v>
      </c>
      <c r="C79" t="s">
        <v>15</v>
      </c>
      <c r="D79" s="1">
        <f>SUMIFS(Table_Sales_Data[[#All],[Total Sales]],Table_Sales_Data[[#All],[Sales_Date]],'YoY Analysis'!$D$8,Table_Sales_Data[[#All],[Location ID]],'YoY Analysis'!A79)</f>
        <v>21802.6</v>
      </c>
      <c r="E79" s="1">
        <f>SUMIFS(Table_Sales_Data[[#All],[Total Sales]],Table_Sales_Data[[#All],[Sales_Date]],"&lt;="&amp;'YoY Analysis'!$D$8,Table_Sales_Data[[#All],[Sales_Date]],"&gt;="&amp;'YoY Analysis'!$B$6,Table_Sales_Data[[#All],[Location ID]],'YoY Analysis'!A79)</f>
        <v>319640.78999999992</v>
      </c>
      <c r="F79" s="1">
        <f>SUMIFS(Table_Sales_Data[[#All],[Total Sales]],Table_Sales_Data[[#All],[Sales_Date]],'YoY Analysis'!$F$8,Table_Sales_Data[[#All],[Location ID]],'YoY Analysis'!A79)</f>
        <v>10406.540000000001</v>
      </c>
      <c r="G79" s="1">
        <f>SUMIFS(Table_Sales_Data[[#All],[Total Sales]],Table_Sales_Data[[#All],[Sales_Date]],"&lt;="&amp;'YoY Analysis'!$F$8,Table_Sales_Data[[#All],[Sales_Date]],"&gt;="&amp;'YoY Analysis'!$B$5,Table_Sales_Data[[#All],[Location ID]],'YoY Analysis'!A79)</f>
        <v>301460.03999999998</v>
      </c>
      <c r="H79" s="11">
        <f t="shared" si="2"/>
        <v>-0.52269270637446907</v>
      </c>
      <c r="I79" s="11">
        <f t="shared" si="3"/>
        <v>-5.6878691859070761E-2</v>
      </c>
    </row>
    <row r="80" spans="1:9" x14ac:dyDescent="0.25">
      <c r="A80" s="6">
        <v>81</v>
      </c>
      <c r="B80" s="7" t="s">
        <v>91</v>
      </c>
      <c r="C80" t="s">
        <v>59</v>
      </c>
      <c r="D80" s="1">
        <f>SUMIFS(Table_Sales_Data[[#All],[Total Sales]],Table_Sales_Data[[#All],[Sales_Date]],'YoY Analysis'!$D$8,Table_Sales_Data[[#All],[Location ID]],'YoY Analysis'!A80)</f>
        <v>31688.959999999999</v>
      </c>
      <c r="E80" s="1">
        <f>SUMIFS(Table_Sales_Data[[#All],[Total Sales]],Table_Sales_Data[[#All],[Sales_Date]],"&lt;="&amp;'YoY Analysis'!$D$8,Table_Sales_Data[[#All],[Sales_Date]],"&gt;="&amp;'YoY Analysis'!$B$6,Table_Sales_Data[[#All],[Location ID]],'YoY Analysis'!A80)</f>
        <v>67636.41</v>
      </c>
      <c r="F80" s="1">
        <f>SUMIFS(Table_Sales_Data[[#All],[Total Sales]],Table_Sales_Data[[#All],[Sales_Date]],'YoY Analysis'!$F$8,Table_Sales_Data[[#All],[Location ID]],'YoY Analysis'!A80)</f>
        <v>45639.97</v>
      </c>
      <c r="G80" s="1">
        <f>SUMIFS(Table_Sales_Data[[#All],[Total Sales]],Table_Sales_Data[[#All],[Sales_Date]],"&lt;="&amp;'YoY Analysis'!$F$8,Table_Sales_Data[[#All],[Sales_Date]],"&gt;="&amp;'YoY Analysis'!$B$5,Table_Sales_Data[[#All],[Location ID]],'YoY Analysis'!A80)</f>
        <v>348895.77</v>
      </c>
      <c r="H80" s="11">
        <f t="shared" si="2"/>
        <v>0.44024827574019476</v>
      </c>
      <c r="I80" s="11">
        <f t="shared" si="3"/>
        <v>4.1584016656117608</v>
      </c>
    </row>
    <row r="81" spans="1:9" x14ac:dyDescent="0.25">
      <c r="A81" s="6">
        <v>82</v>
      </c>
      <c r="B81" s="7" t="s">
        <v>87</v>
      </c>
      <c r="C81" t="s">
        <v>59</v>
      </c>
      <c r="D81" s="1">
        <f>SUMIFS(Table_Sales_Data[[#All],[Total Sales]],Table_Sales_Data[[#All],[Sales_Date]],'YoY Analysis'!$D$8,Table_Sales_Data[[#All],[Location ID]],'YoY Analysis'!A81)</f>
        <v>19569.79</v>
      </c>
      <c r="E81" s="1">
        <f>SUMIFS(Table_Sales_Data[[#All],[Total Sales]],Table_Sales_Data[[#All],[Sales_Date]],"&lt;="&amp;'YoY Analysis'!$D$8,Table_Sales_Data[[#All],[Sales_Date]],"&gt;="&amp;'YoY Analysis'!$B$6,Table_Sales_Data[[#All],[Location ID]],'YoY Analysis'!A81)</f>
        <v>73510.010000000009</v>
      </c>
      <c r="F81" s="1">
        <f>SUMIFS(Table_Sales_Data[[#All],[Total Sales]],Table_Sales_Data[[#All],[Sales_Date]],'YoY Analysis'!$F$8,Table_Sales_Data[[#All],[Location ID]],'YoY Analysis'!A81)</f>
        <v>34740.769999999997</v>
      </c>
      <c r="G81" s="1">
        <f>SUMIFS(Table_Sales_Data[[#All],[Total Sales]],Table_Sales_Data[[#All],[Sales_Date]],"&lt;="&amp;'YoY Analysis'!$F$8,Table_Sales_Data[[#All],[Sales_Date]],"&gt;="&amp;'YoY Analysis'!$B$5,Table_Sales_Data[[#All],[Location ID]],'YoY Analysis'!A81)</f>
        <v>357661.9</v>
      </c>
      <c r="H81" s="11">
        <f t="shared" si="2"/>
        <v>0.77522446587316451</v>
      </c>
      <c r="I81" s="11">
        <f t="shared" si="3"/>
        <v>3.8654856665099078</v>
      </c>
    </row>
    <row r="82" spans="1:9" x14ac:dyDescent="0.25">
      <c r="A82" s="6">
        <v>83</v>
      </c>
      <c r="B82" s="7" t="s">
        <v>62</v>
      </c>
      <c r="C82" t="s">
        <v>15</v>
      </c>
      <c r="D82" s="1">
        <f>SUMIFS(Table_Sales_Data[[#All],[Total Sales]],Table_Sales_Data[[#All],[Sales_Date]],'YoY Analysis'!$D$8,Table_Sales_Data[[#All],[Location ID]],'YoY Analysis'!A82)</f>
        <v>18336.88</v>
      </c>
      <c r="E82" s="1">
        <f>SUMIFS(Table_Sales_Data[[#All],[Total Sales]],Table_Sales_Data[[#All],[Sales_Date]],"&lt;="&amp;'YoY Analysis'!$D$8,Table_Sales_Data[[#All],[Sales_Date]],"&gt;="&amp;'YoY Analysis'!$B$6,Table_Sales_Data[[#All],[Location ID]],'YoY Analysis'!A82)</f>
        <v>309174.61</v>
      </c>
      <c r="F82" s="1">
        <f>SUMIFS(Table_Sales_Data[[#All],[Total Sales]],Table_Sales_Data[[#All],[Sales_Date]],'YoY Analysis'!$F$8,Table_Sales_Data[[#All],[Location ID]],'YoY Analysis'!A82)</f>
        <v>16930.72</v>
      </c>
      <c r="G82" s="1">
        <f>SUMIFS(Table_Sales_Data[[#All],[Total Sales]],Table_Sales_Data[[#All],[Sales_Date]],"&lt;="&amp;'YoY Analysis'!$F$8,Table_Sales_Data[[#All],[Sales_Date]],"&gt;="&amp;'YoY Analysis'!$B$5,Table_Sales_Data[[#All],[Location ID]],'YoY Analysis'!A82)</f>
        <v>321452.77</v>
      </c>
      <c r="H82" s="11">
        <f t="shared" si="2"/>
        <v>-7.6684801340249797E-2</v>
      </c>
      <c r="I82" s="11">
        <f t="shared" si="3"/>
        <v>3.9712704739888027E-2</v>
      </c>
    </row>
    <row r="83" spans="1:9" x14ac:dyDescent="0.25">
      <c r="A83" s="6">
        <v>84</v>
      </c>
      <c r="B83" s="7" t="s">
        <v>101</v>
      </c>
      <c r="C83" t="s">
        <v>38</v>
      </c>
      <c r="D83" s="1">
        <f>SUMIFS(Table_Sales_Data[[#All],[Total Sales]],Table_Sales_Data[[#All],[Sales_Date]],'YoY Analysis'!$D$8,Table_Sales_Data[[#All],[Location ID]],'YoY Analysis'!A83)</f>
        <v>53531.14</v>
      </c>
      <c r="E83" s="1">
        <f>SUMIFS(Table_Sales_Data[[#All],[Total Sales]],Table_Sales_Data[[#All],[Sales_Date]],"&lt;="&amp;'YoY Analysis'!$D$8,Table_Sales_Data[[#All],[Sales_Date]],"&gt;="&amp;'YoY Analysis'!$B$6,Table_Sales_Data[[#All],[Location ID]],'YoY Analysis'!A83)</f>
        <v>357431.78</v>
      </c>
      <c r="F83" s="1">
        <f>SUMIFS(Table_Sales_Data[[#All],[Total Sales]],Table_Sales_Data[[#All],[Sales_Date]],'YoY Analysis'!$F$8,Table_Sales_Data[[#All],[Location ID]],'YoY Analysis'!A83)</f>
        <v>44936.73</v>
      </c>
      <c r="G83" s="1">
        <f>SUMIFS(Table_Sales_Data[[#All],[Total Sales]],Table_Sales_Data[[#All],[Sales_Date]],"&lt;="&amp;'YoY Analysis'!$F$8,Table_Sales_Data[[#All],[Sales_Date]],"&gt;="&amp;'YoY Analysis'!$B$5,Table_Sales_Data[[#All],[Location ID]],'YoY Analysis'!A83)</f>
        <v>247752.31</v>
      </c>
      <c r="H83" s="11">
        <f t="shared" si="2"/>
        <v>-0.16054972862524497</v>
      </c>
      <c r="I83" s="11">
        <f t="shared" si="3"/>
        <v>-0.30685427580054581</v>
      </c>
    </row>
    <row r="84" spans="1:9" x14ac:dyDescent="0.25">
      <c r="A84" s="6">
        <v>85</v>
      </c>
      <c r="B84" s="7" t="s">
        <v>88</v>
      </c>
      <c r="C84" t="s">
        <v>59</v>
      </c>
      <c r="D84" s="1">
        <f>SUMIFS(Table_Sales_Data[[#All],[Total Sales]],Table_Sales_Data[[#All],[Sales_Date]],'YoY Analysis'!$D$8,Table_Sales_Data[[#All],[Location ID]],'YoY Analysis'!A84)</f>
        <v>33076.47</v>
      </c>
      <c r="E84" s="1">
        <f>SUMIFS(Table_Sales_Data[[#All],[Total Sales]],Table_Sales_Data[[#All],[Sales_Date]],"&lt;="&amp;'YoY Analysis'!$D$8,Table_Sales_Data[[#All],[Sales_Date]],"&gt;="&amp;'YoY Analysis'!$B$6,Table_Sales_Data[[#All],[Location ID]],'YoY Analysis'!A84)</f>
        <v>322381.39</v>
      </c>
      <c r="F84" s="1">
        <f>SUMIFS(Table_Sales_Data[[#All],[Total Sales]],Table_Sales_Data[[#All],[Sales_Date]],'YoY Analysis'!$F$8,Table_Sales_Data[[#All],[Location ID]],'YoY Analysis'!A84)</f>
        <v>0</v>
      </c>
      <c r="G84" s="1">
        <f>SUMIFS(Table_Sales_Data[[#All],[Total Sales]],Table_Sales_Data[[#All],[Sales_Date]],"&lt;="&amp;'YoY Analysis'!$F$8,Table_Sales_Data[[#All],[Sales_Date]],"&gt;="&amp;'YoY Analysis'!$B$5,Table_Sales_Data[[#All],[Location ID]],'YoY Analysis'!A84)</f>
        <v>0</v>
      </c>
      <c r="H84" s="11">
        <f t="shared" si="2"/>
        <v>-1</v>
      </c>
      <c r="I84" s="11">
        <f t="shared" si="3"/>
        <v>-1</v>
      </c>
    </row>
    <row r="85" spans="1:9" x14ac:dyDescent="0.25">
      <c r="A85" s="6">
        <v>86</v>
      </c>
      <c r="B85" s="7" t="s">
        <v>104</v>
      </c>
      <c r="C85" t="s">
        <v>105</v>
      </c>
      <c r="D85" s="1">
        <f>SUMIFS(Table_Sales_Data[[#All],[Total Sales]],Table_Sales_Data[[#All],[Sales_Date]],'YoY Analysis'!$D$8,Table_Sales_Data[[#All],[Location ID]],'YoY Analysis'!A85)</f>
        <v>65690.06</v>
      </c>
      <c r="E85" s="1">
        <f>SUMIFS(Table_Sales_Data[[#All],[Total Sales]],Table_Sales_Data[[#All],[Sales_Date]],"&lt;="&amp;'YoY Analysis'!$D$8,Table_Sales_Data[[#All],[Sales_Date]],"&gt;="&amp;'YoY Analysis'!$B$6,Table_Sales_Data[[#All],[Location ID]],'YoY Analysis'!A85)</f>
        <v>449206.76999999996</v>
      </c>
      <c r="F85" s="1">
        <f>SUMIFS(Table_Sales_Data[[#All],[Total Sales]],Table_Sales_Data[[#All],[Sales_Date]],'YoY Analysis'!$F$8,Table_Sales_Data[[#All],[Location ID]],'YoY Analysis'!A85)</f>
        <v>58172.72</v>
      </c>
      <c r="G85" s="1">
        <f>SUMIFS(Table_Sales_Data[[#All],[Total Sales]],Table_Sales_Data[[#All],[Sales_Date]],"&lt;="&amp;'YoY Analysis'!$F$8,Table_Sales_Data[[#All],[Sales_Date]],"&gt;="&amp;'YoY Analysis'!$B$5,Table_Sales_Data[[#All],[Location ID]],'YoY Analysis'!A85)</f>
        <v>392459.29000000004</v>
      </c>
      <c r="H85" s="11">
        <f t="shared" si="2"/>
        <v>-0.11443649160923276</v>
      </c>
      <c r="I85" s="11">
        <f t="shared" si="3"/>
        <v>-0.12632819402966686</v>
      </c>
    </row>
    <row r="86" spans="1:9" x14ac:dyDescent="0.25">
      <c r="A86" s="6">
        <v>87</v>
      </c>
      <c r="B86" s="7" t="s">
        <v>81</v>
      </c>
      <c r="C86" t="s">
        <v>20</v>
      </c>
      <c r="D86" s="1">
        <f>SUMIFS(Table_Sales_Data[[#All],[Total Sales]],Table_Sales_Data[[#All],[Sales_Date]],'YoY Analysis'!$D$8,Table_Sales_Data[[#All],[Location ID]],'YoY Analysis'!A86)</f>
        <v>36117.18</v>
      </c>
      <c r="E86" s="1">
        <f>SUMIFS(Table_Sales_Data[[#All],[Total Sales]],Table_Sales_Data[[#All],[Sales_Date]],"&lt;="&amp;'YoY Analysis'!$D$8,Table_Sales_Data[[#All],[Sales_Date]],"&gt;="&amp;'YoY Analysis'!$B$6,Table_Sales_Data[[#All],[Location ID]],'YoY Analysis'!A86)</f>
        <v>420406.99999999994</v>
      </c>
      <c r="F86" s="1">
        <f>SUMIFS(Table_Sales_Data[[#All],[Total Sales]],Table_Sales_Data[[#All],[Sales_Date]],'YoY Analysis'!$F$8,Table_Sales_Data[[#All],[Location ID]],'YoY Analysis'!A86)</f>
        <v>22245.439999999999</v>
      </c>
      <c r="G86" s="1">
        <f>SUMIFS(Table_Sales_Data[[#All],[Total Sales]],Table_Sales_Data[[#All],[Sales_Date]],"&lt;="&amp;'YoY Analysis'!$F$8,Table_Sales_Data[[#All],[Sales_Date]],"&gt;="&amp;'YoY Analysis'!$B$5,Table_Sales_Data[[#All],[Location ID]],'YoY Analysis'!A86)</f>
        <v>293718.06</v>
      </c>
      <c r="H86" s="11">
        <f t="shared" si="2"/>
        <v>-0.38407594391367217</v>
      </c>
      <c r="I86" s="11">
        <f t="shared" si="3"/>
        <v>-0.30134831246863147</v>
      </c>
    </row>
    <row r="87" spans="1:9" x14ac:dyDescent="0.25">
      <c r="A87" s="6">
        <v>88</v>
      </c>
      <c r="B87" s="7" t="s">
        <v>92</v>
      </c>
      <c r="C87" t="s">
        <v>15</v>
      </c>
      <c r="D87" s="1">
        <f>SUMIFS(Table_Sales_Data[[#All],[Total Sales]],Table_Sales_Data[[#All],[Sales_Date]],'YoY Analysis'!$D$8,Table_Sales_Data[[#All],[Location ID]],'YoY Analysis'!A87)</f>
        <v>39148.5</v>
      </c>
      <c r="E87" s="1">
        <f>SUMIFS(Table_Sales_Data[[#All],[Total Sales]],Table_Sales_Data[[#All],[Sales_Date]],"&lt;="&amp;'YoY Analysis'!$D$8,Table_Sales_Data[[#All],[Sales_Date]],"&gt;="&amp;'YoY Analysis'!$B$6,Table_Sales_Data[[#All],[Location ID]],'YoY Analysis'!A87)</f>
        <v>429340.05</v>
      </c>
      <c r="F87" s="1">
        <f>SUMIFS(Table_Sales_Data[[#All],[Total Sales]],Table_Sales_Data[[#All],[Sales_Date]],'YoY Analysis'!$F$8,Table_Sales_Data[[#All],[Location ID]],'YoY Analysis'!A87)</f>
        <v>35438.769999999997</v>
      </c>
      <c r="G87" s="1">
        <f>SUMIFS(Table_Sales_Data[[#All],[Total Sales]],Table_Sales_Data[[#All],[Sales_Date]],"&lt;="&amp;'YoY Analysis'!$F$8,Table_Sales_Data[[#All],[Sales_Date]],"&gt;="&amp;'YoY Analysis'!$B$5,Table_Sales_Data[[#All],[Location ID]],'YoY Analysis'!A87)</f>
        <v>400770.54000000004</v>
      </c>
      <c r="H87" s="11">
        <f t="shared" si="2"/>
        <v>-9.4760463363858211E-2</v>
      </c>
      <c r="I87" s="11">
        <f t="shared" si="3"/>
        <v>-6.6542848727948745E-2</v>
      </c>
    </row>
    <row r="88" spans="1:9" x14ac:dyDescent="0.25">
      <c r="A88" s="6">
        <v>89</v>
      </c>
      <c r="B88" s="7" t="s">
        <v>83</v>
      </c>
      <c r="C88" t="s">
        <v>32</v>
      </c>
      <c r="D88" s="1">
        <f>SUMIFS(Table_Sales_Data[[#All],[Total Sales]],Table_Sales_Data[[#All],[Sales_Date]],'YoY Analysis'!$D$8,Table_Sales_Data[[#All],[Location ID]],'YoY Analysis'!A88)</f>
        <v>57857.88</v>
      </c>
      <c r="E88" s="1">
        <f>SUMIFS(Table_Sales_Data[[#All],[Total Sales]],Table_Sales_Data[[#All],[Sales_Date]],"&lt;="&amp;'YoY Analysis'!$D$8,Table_Sales_Data[[#All],[Sales_Date]],"&gt;="&amp;'YoY Analysis'!$B$6,Table_Sales_Data[[#All],[Location ID]],'YoY Analysis'!A88)</f>
        <v>747936.82</v>
      </c>
      <c r="F88" s="1">
        <f>SUMIFS(Table_Sales_Data[[#All],[Total Sales]],Table_Sales_Data[[#All],[Sales_Date]],'YoY Analysis'!$F$8,Table_Sales_Data[[#All],[Location ID]],'YoY Analysis'!A88)</f>
        <v>42320.27</v>
      </c>
      <c r="G88" s="1">
        <f>SUMIFS(Table_Sales_Data[[#All],[Total Sales]],Table_Sales_Data[[#All],[Sales_Date]],"&lt;="&amp;'YoY Analysis'!$F$8,Table_Sales_Data[[#All],[Sales_Date]],"&gt;="&amp;'YoY Analysis'!$B$5,Table_Sales_Data[[#All],[Location ID]],'YoY Analysis'!A88)</f>
        <v>640664.4</v>
      </c>
      <c r="H88" s="11">
        <f t="shared" si="2"/>
        <v>-0.2685478624519253</v>
      </c>
      <c r="I88" s="11">
        <f t="shared" si="3"/>
        <v>-0.14342444058309622</v>
      </c>
    </row>
    <row r="89" spans="1:9" x14ac:dyDescent="0.25">
      <c r="A89" s="6">
        <v>90</v>
      </c>
      <c r="B89" s="7" t="s">
        <v>90</v>
      </c>
      <c r="C89" t="s">
        <v>38</v>
      </c>
      <c r="D89" s="1">
        <f>SUMIFS(Table_Sales_Data[[#All],[Total Sales]],Table_Sales_Data[[#All],[Sales_Date]],'YoY Analysis'!$D$8,Table_Sales_Data[[#All],[Location ID]],'YoY Analysis'!A89)</f>
        <v>74700.81</v>
      </c>
      <c r="E89" s="1">
        <f>SUMIFS(Table_Sales_Data[[#All],[Total Sales]],Table_Sales_Data[[#All],[Sales_Date]],"&lt;="&amp;'YoY Analysis'!$D$8,Table_Sales_Data[[#All],[Sales_Date]],"&gt;="&amp;'YoY Analysis'!$B$6,Table_Sales_Data[[#All],[Location ID]],'YoY Analysis'!A89)</f>
        <v>421222.69999999995</v>
      </c>
      <c r="F89" s="1">
        <f>SUMIFS(Table_Sales_Data[[#All],[Total Sales]],Table_Sales_Data[[#All],[Sales_Date]],'YoY Analysis'!$F$8,Table_Sales_Data[[#All],[Location ID]],'YoY Analysis'!A89)</f>
        <v>83793.97</v>
      </c>
      <c r="G89" s="1">
        <f>SUMIFS(Table_Sales_Data[[#All],[Total Sales]],Table_Sales_Data[[#All],[Sales_Date]],"&lt;="&amp;'YoY Analysis'!$F$8,Table_Sales_Data[[#All],[Sales_Date]],"&gt;="&amp;'YoY Analysis'!$B$5,Table_Sales_Data[[#All],[Location ID]],'YoY Analysis'!A89)</f>
        <v>425565.08999999997</v>
      </c>
      <c r="H89" s="11">
        <f t="shared" si="2"/>
        <v>0.12172772959222268</v>
      </c>
      <c r="I89" s="11">
        <f t="shared" si="3"/>
        <v>1.0309012311064941E-2</v>
      </c>
    </row>
    <row r="90" spans="1:9" x14ac:dyDescent="0.25">
      <c r="A90" s="6">
        <v>92</v>
      </c>
      <c r="B90" s="7" t="s">
        <v>93</v>
      </c>
      <c r="C90" t="s">
        <v>15</v>
      </c>
      <c r="D90" s="1">
        <f>SUMIFS(Table_Sales_Data[[#All],[Total Sales]],Table_Sales_Data[[#All],[Sales_Date]],'YoY Analysis'!$D$8,Table_Sales_Data[[#All],[Location ID]],'YoY Analysis'!A90)</f>
        <v>26349.11</v>
      </c>
      <c r="E90" s="1">
        <f>SUMIFS(Table_Sales_Data[[#All],[Total Sales]],Table_Sales_Data[[#All],[Sales_Date]],"&lt;="&amp;'YoY Analysis'!$D$8,Table_Sales_Data[[#All],[Sales_Date]],"&gt;="&amp;'YoY Analysis'!$B$6,Table_Sales_Data[[#All],[Location ID]],'YoY Analysis'!A90)</f>
        <v>409391.41999999993</v>
      </c>
      <c r="F90" s="1">
        <f>SUMIFS(Table_Sales_Data[[#All],[Total Sales]],Table_Sales_Data[[#All],[Sales_Date]],'YoY Analysis'!$F$8,Table_Sales_Data[[#All],[Location ID]],'YoY Analysis'!A90)</f>
        <v>39357.79</v>
      </c>
      <c r="G90" s="1">
        <f>SUMIFS(Table_Sales_Data[[#All],[Total Sales]],Table_Sales_Data[[#All],[Sales_Date]],"&lt;="&amp;'YoY Analysis'!$F$8,Table_Sales_Data[[#All],[Sales_Date]],"&gt;="&amp;'YoY Analysis'!$B$5,Table_Sales_Data[[#All],[Location ID]],'YoY Analysis'!A90)</f>
        <v>432824.6</v>
      </c>
      <c r="H90" s="11">
        <f t="shared" si="2"/>
        <v>0.49370472095641937</v>
      </c>
      <c r="I90" s="11">
        <f t="shared" si="3"/>
        <v>5.7239059870868948E-2</v>
      </c>
    </row>
    <row r="91" spans="1:9" x14ac:dyDescent="0.25">
      <c r="A91" s="6">
        <v>93</v>
      </c>
      <c r="B91" s="7" t="s">
        <v>100</v>
      </c>
      <c r="C91" t="s">
        <v>15</v>
      </c>
      <c r="D91" s="1">
        <f>SUMIFS(Table_Sales_Data[[#All],[Total Sales]],Table_Sales_Data[[#All],[Sales_Date]],'YoY Analysis'!$D$8,Table_Sales_Data[[#All],[Location ID]],'YoY Analysis'!A91)</f>
        <v>33835.519999999997</v>
      </c>
      <c r="E91" s="1">
        <f>SUMIFS(Table_Sales_Data[[#All],[Total Sales]],Table_Sales_Data[[#All],[Sales_Date]],"&lt;="&amp;'YoY Analysis'!$D$8,Table_Sales_Data[[#All],[Sales_Date]],"&gt;="&amp;'YoY Analysis'!$B$6,Table_Sales_Data[[#All],[Location ID]],'YoY Analysis'!A91)</f>
        <v>432689.39</v>
      </c>
      <c r="F91" s="1">
        <f>SUMIFS(Table_Sales_Data[[#All],[Total Sales]],Table_Sales_Data[[#All],[Sales_Date]],'YoY Analysis'!$F$8,Table_Sales_Data[[#All],[Location ID]],'YoY Analysis'!A91)</f>
        <v>30918.78</v>
      </c>
      <c r="G91" s="1">
        <f>SUMIFS(Table_Sales_Data[[#All],[Total Sales]],Table_Sales_Data[[#All],[Sales_Date]],"&lt;="&amp;'YoY Analysis'!$F$8,Table_Sales_Data[[#All],[Sales_Date]],"&gt;="&amp;'YoY Analysis'!$B$5,Table_Sales_Data[[#All],[Location ID]],'YoY Analysis'!A91)</f>
        <v>483955.06999999995</v>
      </c>
      <c r="H91" s="11">
        <f t="shared" si="2"/>
        <v>-8.6203492660966885E-2</v>
      </c>
      <c r="I91" s="11">
        <f t="shared" si="3"/>
        <v>0.11848148160046156</v>
      </c>
    </row>
    <row r="92" spans="1:9" x14ac:dyDescent="0.25">
      <c r="A92" s="6">
        <v>94</v>
      </c>
      <c r="B92" s="7" t="s">
        <v>124</v>
      </c>
      <c r="C92" t="s">
        <v>38</v>
      </c>
      <c r="D92" s="1">
        <f>SUMIFS(Table_Sales_Data[[#All],[Total Sales]],Table_Sales_Data[[#All],[Sales_Date]],'YoY Analysis'!$D$8,Table_Sales_Data[[#All],[Location ID]],'YoY Analysis'!A92)</f>
        <v>52832.12</v>
      </c>
      <c r="E92" s="1">
        <f>SUMIFS(Table_Sales_Data[[#All],[Total Sales]],Table_Sales_Data[[#All],[Sales_Date]],"&lt;="&amp;'YoY Analysis'!$D$8,Table_Sales_Data[[#All],[Sales_Date]],"&gt;="&amp;'YoY Analysis'!$B$6,Table_Sales_Data[[#All],[Location ID]],'YoY Analysis'!A92)</f>
        <v>302225.40000000002</v>
      </c>
      <c r="F92" s="1">
        <f>SUMIFS(Table_Sales_Data[[#All],[Total Sales]],Table_Sales_Data[[#All],[Sales_Date]],'YoY Analysis'!$F$8,Table_Sales_Data[[#All],[Location ID]],'YoY Analysis'!A92)</f>
        <v>44894.43</v>
      </c>
      <c r="G92" s="1">
        <f>SUMIFS(Table_Sales_Data[[#All],[Total Sales]],Table_Sales_Data[[#All],[Sales_Date]],"&lt;="&amp;'YoY Analysis'!$F$8,Table_Sales_Data[[#All],[Sales_Date]],"&gt;="&amp;'YoY Analysis'!$B$5,Table_Sales_Data[[#All],[Location ID]],'YoY Analysis'!A92)</f>
        <v>295078.40999999997</v>
      </c>
      <c r="H92" s="11">
        <f t="shared" si="2"/>
        <v>-0.15024363966465859</v>
      </c>
      <c r="I92" s="11">
        <f t="shared" si="3"/>
        <v>-2.3647880025967533E-2</v>
      </c>
    </row>
    <row r="93" spans="1:9" x14ac:dyDescent="0.25">
      <c r="A93" s="6">
        <v>95</v>
      </c>
      <c r="B93" s="7" t="s">
        <v>98</v>
      </c>
      <c r="C93" t="s">
        <v>59</v>
      </c>
      <c r="D93" s="1">
        <f>SUMIFS(Table_Sales_Data[[#All],[Total Sales]],Table_Sales_Data[[#All],[Sales_Date]],'YoY Analysis'!$D$8,Table_Sales_Data[[#All],[Location ID]],'YoY Analysis'!A93)</f>
        <v>36934.589999999997</v>
      </c>
      <c r="E93" s="1">
        <f>SUMIFS(Table_Sales_Data[[#All],[Total Sales]],Table_Sales_Data[[#All],[Sales_Date]],"&lt;="&amp;'YoY Analysis'!$D$8,Table_Sales_Data[[#All],[Sales_Date]],"&gt;="&amp;'YoY Analysis'!$B$6,Table_Sales_Data[[#All],[Location ID]],'YoY Analysis'!A93)</f>
        <v>417158.19000000006</v>
      </c>
      <c r="F93" s="1">
        <f>SUMIFS(Table_Sales_Data[[#All],[Total Sales]],Table_Sales_Data[[#All],[Sales_Date]],'YoY Analysis'!$F$8,Table_Sales_Data[[#All],[Location ID]],'YoY Analysis'!A93)</f>
        <v>16970.490000000002</v>
      </c>
      <c r="G93" s="1">
        <f>SUMIFS(Table_Sales_Data[[#All],[Total Sales]],Table_Sales_Data[[#All],[Sales_Date]],"&lt;="&amp;'YoY Analysis'!$F$8,Table_Sales_Data[[#All],[Sales_Date]],"&gt;="&amp;'YoY Analysis'!$B$5,Table_Sales_Data[[#All],[Location ID]],'YoY Analysis'!A93)</f>
        <v>381051.98</v>
      </c>
      <c r="H93" s="11">
        <f t="shared" si="2"/>
        <v>-0.54052583228891937</v>
      </c>
      <c r="I93" s="11">
        <f t="shared" si="3"/>
        <v>-8.655280146843114E-2</v>
      </c>
    </row>
    <row r="94" spans="1:9" x14ac:dyDescent="0.25">
      <c r="A94" s="6">
        <v>96</v>
      </c>
      <c r="B94" s="7" t="s">
        <v>110</v>
      </c>
      <c r="C94" t="s">
        <v>32</v>
      </c>
      <c r="D94" s="1">
        <f>SUMIFS(Table_Sales_Data[[#All],[Total Sales]],Table_Sales_Data[[#All],[Sales_Date]],'YoY Analysis'!$D$8,Table_Sales_Data[[#All],[Location ID]],'YoY Analysis'!A94)</f>
        <v>54023.4</v>
      </c>
      <c r="E94" s="1">
        <f>SUMIFS(Table_Sales_Data[[#All],[Total Sales]],Table_Sales_Data[[#All],[Sales_Date]],"&lt;="&amp;'YoY Analysis'!$D$8,Table_Sales_Data[[#All],[Sales_Date]],"&gt;="&amp;'YoY Analysis'!$B$6,Table_Sales_Data[[#All],[Location ID]],'YoY Analysis'!A94)</f>
        <v>669224.82000000007</v>
      </c>
      <c r="F94" s="1">
        <f>SUMIFS(Table_Sales_Data[[#All],[Total Sales]],Table_Sales_Data[[#All],[Sales_Date]],'YoY Analysis'!$F$8,Table_Sales_Data[[#All],[Location ID]],'YoY Analysis'!A94)</f>
        <v>38910.300000000003</v>
      </c>
      <c r="G94" s="1">
        <f>SUMIFS(Table_Sales_Data[[#All],[Total Sales]],Table_Sales_Data[[#All],[Sales_Date]],"&lt;="&amp;'YoY Analysis'!$F$8,Table_Sales_Data[[#All],[Sales_Date]],"&gt;="&amp;'YoY Analysis'!$B$5,Table_Sales_Data[[#All],[Location ID]],'YoY Analysis'!A94)</f>
        <v>680913.09</v>
      </c>
      <c r="H94" s="11">
        <f t="shared" si="2"/>
        <v>-0.27975099679027976</v>
      </c>
      <c r="I94" s="11">
        <f t="shared" si="3"/>
        <v>1.7465386295744234E-2</v>
      </c>
    </row>
    <row r="95" spans="1:9" x14ac:dyDescent="0.25">
      <c r="A95" s="6">
        <v>97</v>
      </c>
      <c r="B95" s="7" t="s">
        <v>96</v>
      </c>
      <c r="C95" t="s">
        <v>15</v>
      </c>
      <c r="D95" s="1">
        <f>SUMIFS(Table_Sales_Data[[#All],[Total Sales]],Table_Sales_Data[[#All],[Sales_Date]],'YoY Analysis'!$D$8,Table_Sales_Data[[#All],[Location ID]],'YoY Analysis'!A95)</f>
        <v>49398.79</v>
      </c>
      <c r="E95" s="1">
        <f>SUMIFS(Table_Sales_Data[[#All],[Total Sales]],Table_Sales_Data[[#All],[Sales_Date]],"&lt;="&amp;'YoY Analysis'!$D$8,Table_Sales_Data[[#All],[Sales_Date]],"&gt;="&amp;'YoY Analysis'!$B$6,Table_Sales_Data[[#All],[Location ID]],'YoY Analysis'!A95)</f>
        <v>436150.2</v>
      </c>
      <c r="F95" s="1">
        <f>SUMIFS(Table_Sales_Data[[#All],[Total Sales]],Table_Sales_Data[[#All],[Sales_Date]],'YoY Analysis'!$F$8,Table_Sales_Data[[#All],[Location ID]],'YoY Analysis'!A95)</f>
        <v>24352.22</v>
      </c>
      <c r="G95" s="1">
        <f>SUMIFS(Table_Sales_Data[[#All],[Total Sales]],Table_Sales_Data[[#All],[Sales_Date]],"&lt;="&amp;'YoY Analysis'!$F$8,Table_Sales_Data[[#All],[Sales_Date]],"&gt;="&amp;'YoY Analysis'!$B$5,Table_Sales_Data[[#All],[Location ID]],'YoY Analysis'!A95)</f>
        <v>338423.29999999993</v>
      </c>
      <c r="H95" s="11">
        <f t="shared" si="2"/>
        <v>-0.50702800615156762</v>
      </c>
      <c r="I95" s="11">
        <f t="shared" si="3"/>
        <v>-0.22406707597520323</v>
      </c>
    </row>
    <row r="96" spans="1:9" x14ac:dyDescent="0.25">
      <c r="A96" s="6">
        <v>98</v>
      </c>
      <c r="B96" s="7" t="s">
        <v>133</v>
      </c>
      <c r="C96" t="s">
        <v>59</v>
      </c>
      <c r="D96" s="1">
        <f>SUMIFS(Table_Sales_Data[[#All],[Total Sales]],Table_Sales_Data[[#All],[Sales_Date]],'YoY Analysis'!$D$8,Table_Sales_Data[[#All],[Location ID]],'YoY Analysis'!A96)</f>
        <v>17268.37</v>
      </c>
      <c r="E96" s="1">
        <f>SUMIFS(Table_Sales_Data[[#All],[Total Sales]],Table_Sales_Data[[#All],[Sales_Date]],"&lt;="&amp;'YoY Analysis'!$D$8,Table_Sales_Data[[#All],[Sales_Date]],"&gt;="&amp;'YoY Analysis'!$B$6,Table_Sales_Data[[#All],[Location ID]],'YoY Analysis'!A96)</f>
        <v>189649.26</v>
      </c>
      <c r="F96" s="1">
        <f>SUMIFS(Table_Sales_Data[[#All],[Total Sales]],Table_Sales_Data[[#All],[Sales_Date]],'YoY Analysis'!$F$8,Table_Sales_Data[[#All],[Location ID]],'YoY Analysis'!A96)</f>
        <v>0</v>
      </c>
      <c r="G96" s="1">
        <f>SUMIFS(Table_Sales_Data[[#All],[Total Sales]],Table_Sales_Data[[#All],[Sales_Date]],"&lt;="&amp;'YoY Analysis'!$F$8,Table_Sales_Data[[#All],[Sales_Date]],"&gt;="&amp;'YoY Analysis'!$B$5,Table_Sales_Data[[#All],[Location ID]],'YoY Analysis'!A96)</f>
        <v>0</v>
      </c>
      <c r="H96" s="11">
        <f t="shared" si="2"/>
        <v>-1</v>
      </c>
      <c r="I96" s="11">
        <f t="shared" si="3"/>
        <v>-1</v>
      </c>
    </row>
    <row r="97" spans="1:9" x14ac:dyDescent="0.25">
      <c r="A97" s="6">
        <v>99</v>
      </c>
      <c r="B97" s="7" t="s">
        <v>85</v>
      </c>
      <c r="C97" t="s">
        <v>15</v>
      </c>
      <c r="D97" s="1">
        <f>SUMIFS(Table_Sales_Data[[#All],[Total Sales]],Table_Sales_Data[[#All],[Sales_Date]],'YoY Analysis'!$D$8,Table_Sales_Data[[#All],[Location ID]],'YoY Analysis'!A97)</f>
        <v>23121.95</v>
      </c>
      <c r="E97" s="1">
        <f>SUMIFS(Table_Sales_Data[[#All],[Total Sales]],Table_Sales_Data[[#All],[Sales_Date]],"&lt;="&amp;'YoY Analysis'!$D$8,Table_Sales_Data[[#All],[Sales_Date]],"&gt;="&amp;'YoY Analysis'!$B$6,Table_Sales_Data[[#All],[Location ID]],'YoY Analysis'!A97)</f>
        <v>532565.14999999991</v>
      </c>
      <c r="F97" s="1">
        <f>SUMIFS(Table_Sales_Data[[#All],[Total Sales]],Table_Sales_Data[[#All],[Sales_Date]],'YoY Analysis'!$F$8,Table_Sales_Data[[#All],[Location ID]],'YoY Analysis'!A97)</f>
        <v>20773.150000000001</v>
      </c>
      <c r="G97" s="1">
        <f>SUMIFS(Table_Sales_Data[[#All],[Total Sales]],Table_Sales_Data[[#All],[Sales_Date]],"&lt;="&amp;'YoY Analysis'!$F$8,Table_Sales_Data[[#All],[Sales_Date]],"&gt;="&amp;'YoY Analysis'!$B$5,Table_Sales_Data[[#All],[Location ID]],'YoY Analysis'!A97)</f>
        <v>529678.81000000006</v>
      </c>
      <c r="H97" s="11">
        <f t="shared" si="2"/>
        <v>-0.10158312772062907</v>
      </c>
      <c r="I97" s="11">
        <f t="shared" si="3"/>
        <v>-5.4196937219790882E-3</v>
      </c>
    </row>
    <row r="98" spans="1:9" x14ac:dyDescent="0.25">
      <c r="A98" s="6">
        <v>100</v>
      </c>
      <c r="B98" s="7" t="s">
        <v>103</v>
      </c>
      <c r="C98" t="s">
        <v>15</v>
      </c>
      <c r="D98" s="1">
        <f>SUMIFS(Table_Sales_Data[[#All],[Total Sales]],Table_Sales_Data[[#All],[Sales_Date]],'YoY Analysis'!$D$8,Table_Sales_Data[[#All],[Location ID]],'YoY Analysis'!A98)</f>
        <v>34136.86</v>
      </c>
      <c r="E98" s="1">
        <f>SUMIFS(Table_Sales_Data[[#All],[Total Sales]],Table_Sales_Data[[#All],[Sales_Date]],"&lt;="&amp;'YoY Analysis'!$D$8,Table_Sales_Data[[#All],[Sales_Date]],"&gt;="&amp;'YoY Analysis'!$B$6,Table_Sales_Data[[#All],[Location ID]],'YoY Analysis'!A98)</f>
        <v>401407.98</v>
      </c>
      <c r="F98" s="1">
        <f>SUMIFS(Table_Sales_Data[[#All],[Total Sales]],Table_Sales_Data[[#All],[Sales_Date]],'YoY Analysis'!$F$8,Table_Sales_Data[[#All],[Location ID]],'YoY Analysis'!A98)</f>
        <v>27861.7</v>
      </c>
      <c r="G98" s="1">
        <f>SUMIFS(Table_Sales_Data[[#All],[Total Sales]],Table_Sales_Data[[#All],[Sales_Date]],"&lt;="&amp;'YoY Analysis'!$F$8,Table_Sales_Data[[#All],[Sales_Date]],"&gt;="&amp;'YoY Analysis'!$B$5,Table_Sales_Data[[#All],[Location ID]],'YoY Analysis'!A98)</f>
        <v>397093.01</v>
      </c>
      <c r="H98" s="11">
        <f t="shared" si="2"/>
        <v>-0.18382358541471008</v>
      </c>
      <c r="I98" s="11">
        <f t="shared" si="3"/>
        <v>-1.0749586991270009E-2</v>
      </c>
    </row>
    <row r="99" spans="1:9" x14ac:dyDescent="0.25">
      <c r="A99" s="6">
        <v>103</v>
      </c>
      <c r="B99" s="7" t="s">
        <v>156</v>
      </c>
      <c r="C99" t="s">
        <v>15</v>
      </c>
      <c r="D99" s="1">
        <f>SUMIFS(Table_Sales_Data[[#All],[Total Sales]],Table_Sales_Data[[#All],[Sales_Date]],'YoY Analysis'!$D$8,Table_Sales_Data[[#All],[Location ID]],'YoY Analysis'!A99)</f>
        <v>0</v>
      </c>
      <c r="E99" s="1">
        <f>SUMIFS(Table_Sales_Data[[#All],[Total Sales]],Table_Sales_Data[[#All],[Sales_Date]],"&lt;="&amp;'YoY Analysis'!$D$8,Table_Sales_Data[[#All],[Sales_Date]],"&gt;="&amp;'YoY Analysis'!$B$6,Table_Sales_Data[[#All],[Location ID]],'YoY Analysis'!A99)</f>
        <v>0</v>
      </c>
      <c r="F99" s="1">
        <f>SUMIFS(Table_Sales_Data[[#All],[Total Sales]],Table_Sales_Data[[#All],[Sales_Date]],'YoY Analysis'!$F$8,Table_Sales_Data[[#All],[Location ID]],'YoY Analysis'!A99)</f>
        <v>9221.9</v>
      </c>
      <c r="G99" s="1">
        <f>SUMIFS(Table_Sales_Data[[#All],[Total Sales]],Table_Sales_Data[[#All],[Sales_Date]],"&lt;="&amp;'YoY Analysis'!$F$8,Table_Sales_Data[[#All],[Sales_Date]],"&gt;="&amp;'YoY Analysis'!$B$5,Table_Sales_Data[[#All],[Location ID]],'YoY Analysis'!A99)</f>
        <v>136620.51999999999</v>
      </c>
      <c r="H99" s="11">
        <f t="shared" si="2"/>
        <v>0</v>
      </c>
      <c r="I99" s="11">
        <f t="shared" si="3"/>
        <v>0</v>
      </c>
    </row>
    <row r="100" spans="1:9" x14ac:dyDescent="0.25">
      <c r="A100" s="6">
        <v>105</v>
      </c>
      <c r="B100" s="7" t="s">
        <v>146</v>
      </c>
      <c r="C100" t="s">
        <v>15</v>
      </c>
      <c r="D100" s="1">
        <f>SUMIFS(Table_Sales_Data[[#All],[Total Sales]],Table_Sales_Data[[#All],[Sales_Date]],'YoY Analysis'!$D$8,Table_Sales_Data[[#All],[Location ID]],'YoY Analysis'!A100)</f>
        <v>11647.19</v>
      </c>
      <c r="E100" s="1">
        <f>SUMIFS(Table_Sales_Data[[#All],[Total Sales]],Table_Sales_Data[[#All],[Sales_Date]],"&lt;="&amp;'YoY Analysis'!$D$8,Table_Sales_Data[[#All],[Sales_Date]],"&gt;="&amp;'YoY Analysis'!$B$6,Table_Sales_Data[[#All],[Location ID]],'YoY Analysis'!A100)</f>
        <v>257810.66999999998</v>
      </c>
      <c r="F100" s="1">
        <f>SUMIFS(Table_Sales_Data[[#All],[Total Sales]],Table_Sales_Data[[#All],[Sales_Date]],'YoY Analysis'!$F$8,Table_Sales_Data[[#All],[Location ID]],'YoY Analysis'!A100)</f>
        <v>7580.93</v>
      </c>
      <c r="G100" s="1">
        <f>SUMIFS(Table_Sales_Data[[#All],[Total Sales]],Table_Sales_Data[[#All],[Sales_Date]],"&lt;="&amp;'YoY Analysis'!$F$8,Table_Sales_Data[[#All],[Sales_Date]],"&gt;="&amp;'YoY Analysis'!$B$5,Table_Sales_Data[[#All],[Location ID]],'YoY Analysis'!A100)</f>
        <v>197069.35999999996</v>
      </c>
      <c r="H100" s="11">
        <f t="shared" si="2"/>
        <v>-0.34911940133199509</v>
      </c>
      <c r="I100" s="11">
        <f t="shared" si="3"/>
        <v>-0.23560432933206385</v>
      </c>
    </row>
    <row r="101" spans="1:9" x14ac:dyDescent="0.25">
      <c r="A101" s="6">
        <v>106</v>
      </c>
      <c r="B101" s="7" t="s">
        <v>113</v>
      </c>
      <c r="C101" t="s">
        <v>15</v>
      </c>
      <c r="D101" s="1">
        <f>SUMIFS(Table_Sales_Data[[#All],[Total Sales]],Table_Sales_Data[[#All],[Sales_Date]],'YoY Analysis'!$D$8,Table_Sales_Data[[#All],[Location ID]],'YoY Analysis'!A101)</f>
        <v>15289.15</v>
      </c>
      <c r="E101" s="1">
        <f>SUMIFS(Table_Sales_Data[[#All],[Total Sales]],Table_Sales_Data[[#All],[Sales_Date]],"&lt;="&amp;'YoY Analysis'!$D$8,Table_Sales_Data[[#All],[Sales_Date]],"&gt;="&amp;'YoY Analysis'!$B$6,Table_Sales_Data[[#All],[Location ID]],'YoY Analysis'!A101)</f>
        <v>290946.79000000004</v>
      </c>
      <c r="F101" s="1">
        <f>SUMIFS(Table_Sales_Data[[#All],[Total Sales]],Table_Sales_Data[[#All],[Sales_Date]],'YoY Analysis'!$F$8,Table_Sales_Data[[#All],[Location ID]],'YoY Analysis'!A101)</f>
        <v>11285.31</v>
      </c>
      <c r="G101" s="1">
        <f>SUMIFS(Table_Sales_Data[[#All],[Total Sales]],Table_Sales_Data[[#All],[Sales_Date]],"&lt;="&amp;'YoY Analysis'!$F$8,Table_Sales_Data[[#All],[Sales_Date]],"&gt;="&amp;'YoY Analysis'!$B$5,Table_Sales_Data[[#All],[Location ID]],'YoY Analysis'!A101)</f>
        <v>294826.47000000003</v>
      </c>
      <c r="H101" s="11">
        <f t="shared" si="2"/>
        <v>-0.26187459734517615</v>
      </c>
      <c r="I101" s="11">
        <f t="shared" si="3"/>
        <v>1.3334671951527606E-2</v>
      </c>
    </row>
    <row r="102" spans="1:9" x14ac:dyDescent="0.25">
      <c r="A102" s="6">
        <v>108</v>
      </c>
      <c r="B102" s="7" t="s">
        <v>97</v>
      </c>
      <c r="C102" t="s">
        <v>15</v>
      </c>
      <c r="D102" s="1">
        <f>SUMIFS(Table_Sales_Data[[#All],[Total Sales]],Table_Sales_Data[[#All],[Sales_Date]],'YoY Analysis'!$D$8,Table_Sales_Data[[#All],[Location ID]],'YoY Analysis'!A102)</f>
        <v>31202.09</v>
      </c>
      <c r="E102" s="1">
        <f>SUMIFS(Table_Sales_Data[[#All],[Total Sales]],Table_Sales_Data[[#All],[Sales_Date]],"&lt;="&amp;'YoY Analysis'!$D$8,Table_Sales_Data[[#All],[Sales_Date]],"&gt;="&amp;'YoY Analysis'!$B$6,Table_Sales_Data[[#All],[Location ID]],'YoY Analysis'!A102)</f>
        <v>440021.24000000005</v>
      </c>
      <c r="F102" s="1">
        <f>SUMIFS(Table_Sales_Data[[#All],[Total Sales]],Table_Sales_Data[[#All],[Sales_Date]],'YoY Analysis'!$F$8,Table_Sales_Data[[#All],[Location ID]],'YoY Analysis'!A102)</f>
        <v>19088.62</v>
      </c>
      <c r="G102" s="1">
        <f>SUMIFS(Table_Sales_Data[[#All],[Total Sales]],Table_Sales_Data[[#All],[Sales_Date]],"&lt;="&amp;'YoY Analysis'!$F$8,Table_Sales_Data[[#All],[Sales_Date]],"&gt;="&amp;'YoY Analysis'!$B$5,Table_Sales_Data[[#All],[Location ID]],'YoY Analysis'!A102)</f>
        <v>411608.75</v>
      </c>
      <c r="H102" s="11">
        <f t="shared" si="2"/>
        <v>-0.38822623740909668</v>
      </c>
      <c r="I102" s="11">
        <f t="shared" si="3"/>
        <v>-6.4570723904146185E-2</v>
      </c>
    </row>
    <row r="103" spans="1:9" x14ac:dyDescent="0.25">
      <c r="A103" s="6">
        <v>109</v>
      </c>
      <c r="B103" s="7" t="s">
        <v>99</v>
      </c>
      <c r="C103" t="s">
        <v>20</v>
      </c>
      <c r="D103" s="1">
        <f>SUMIFS(Table_Sales_Data[[#All],[Total Sales]],Table_Sales_Data[[#All],[Sales_Date]],'YoY Analysis'!$D$8,Table_Sales_Data[[#All],[Location ID]],'YoY Analysis'!A103)</f>
        <v>68928.960000000006</v>
      </c>
      <c r="E103" s="1">
        <f>SUMIFS(Table_Sales_Data[[#All],[Total Sales]],Table_Sales_Data[[#All],[Sales_Date]],"&lt;="&amp;'YoY Analysis'!$D$8,Table_Sales_Data[[#All],[Sales_Date]],"&gt;="&amp;'YoY Analysis'!$B$6,Table_Sales_Data[[#All],[Location ID]],'YoY Analysis'!A103)</f>
        <v>547630.99</v>
      </c>
      <c r="F103" s="1">
        <f>SUMIFS(Table_Sales_Data[[#All],[Total Sales]],Table_Sales_Data[[#All],[Sales_Date]],'YoY Analysis'!$F$8,Table_Sales_Data[[#All],[Location ID]],'YoY Analysis'!A103)</f>
        <v>59629.1</v>
      </c>
      <c r="G103" s="1">
        <f>SUMIFS(Table_Sales_Data[[#All],[Total Sales]],Table_Sales_Data[[#All],[Sales_Date]],"&lt;="&amp;'YoY Analysis'!$F$8,Table_Sales_Data[[#All],[Sales_Date]],"&gt;="&amp;'YoY Analysis'!$B$5,Table_Sales_Data[[#All],[Location ID]],'YoY Analysis'!A103)</f>
        <v>398369.36</v>
      </c>
      <c r="H103" s="11">
        <f t="shared" si="2"/>
        <v>-0.13491948812226395</v>
      </c>
      <c r="I103" s="11">
        <f t="shared" si="3"/>
        <v>-0.2725587717378814</v>
      </c>
    </row>
    <row r="104" spans="1:9" x14ac:dyDescent="0.25">
      <c r="A104" s="6">
        <v>110</v>
      </c>
      <c r="B104" s="7" t="s">
        <v>148</v>
      </c>
      <c r="C104" t="s">
        <v>38</v>
      </c>
      <c r="D104" s="1">
        <f>SUMIFS(Table_Sales_Data[[#All],[Total Sales]],Table_Sales_Data[[#All],[Sales_Date]],'YoY Analysis'!$D$8,Table_Sales_Data[[#All],[Location ID]],'YoY Analysis'!A104)</f>
        <v>45082.79</v>
      </c>
      <c r="E104" s="1">
        <f>SUMIFS(Table_Sales_Data[[#All],[Total Sales]],Table_Sales_Data[[#All],[Sales_Date]],"&lt;="&amp;'YoY Analysis'!$D$8,Table_Sales_Data[[#All],[Sales_Date]],"&gt;="&amp;'YoY Analysis'!$B$6,Table_Sales_Data[[#All],[Location ID]],'YoY Analysis'!A104)</f>
        <v>119301.73999999999</v>
      </c>
      <c r="F104" s="1">
        <f>SUMIFS(Table_Sales_Data[[#All],[Total Sales]],Table_Sales_Data[[#All],[Sales_Date]],'YoY Analysis'!$F$8,Table_Sales_Data[[#All],[Location ID]],'YoY Analysis'!A104)</f>
        <v>52865.97</v>
      </c>
      <c r="G104" s="1">
        <f>SUMIFS(Table_Sales_Data[[#All],[Total Sales]],Table_Sales_Data[[#All],[Sales_Date]],"&lt;="&amp;'YoY Analysis'!$F$8,Table_Sales_Data[[#All],[Sales_Date]],"&gt;="&amp;'YoY Analysis'!$B$5,Table_Sales_Data[[#All],[Location ID]],'YoY Analysis'!A104)</f>
        <v>341445.65</v>
      </c>
      <c r="H104" s="11">
        <f t="shared" si="2"/>
        <v>0.17264193276414347</v>
      </c>
      <c r="I104" s="11">
        <f t="shared" si="3"/>
        <v>1.8620341161830503</v>
      </c>
    </row>
    <row r="105" spans="1:9" x14ac:dyDescent="0.25">
      <c r="A105" s="6">
        <v>111</v>
      </c>
      <c r="B105" s="7" t="s">
        <v>127</v>
      </c>
      <c r="C105" t="s">
        <v>38</v>
      </c>
      <c r="D105" s="1">
        <f>SUMIFS(Table_Sales_Data[[#All],[Total Sales]],Table_Sales_Data[[#All],[Sales_Date]],'YoY Analysis'!$D$8,Table_Sales_Data[[#All],[Location ID]],'YoY Analysis'!A105)</f>
        <v>48490.82</v>
      </c>
      <c r="E105" s="1">
        <f>SUMIFS(Table_Sales_Data[[#All],[Total Sales]],Table_Sales_Data[[#All],[Sales_Date]],"&lt;="&amp;'YoY Analysis'!$D$8,Table_Sales_Data[[#All],[Sales_Date]],"&gt;="&amp;'YoY Analysis'!$B$6,Table_Sales_Data[[#All],[Location ID]],'YoY Analysis'!A105)</f>
        <v>295164.53999999998</v>
      </c>
      <c r="F105" s="1">
        <f>SUMIFS(Table_Sales_Data[[#All],[Total Sales]],Table_Sales_Data[[#All],[Sales_Date]],'YoY Analysis'!$F$8,Table_Sales_Data[[#All],[Location ID]],'YoY Analysis'!A105)</f>
        <v>47022.09</v>
      </c>
      <c r="G105" s="1">
        <f>SUMIFS(Table_Sales_Data[[#All],[Total Sales]],Table_Sales_Data[[#All],[Sales_Date]],"&lt;="&amp;'YoY Analysis'!$F$8,Table_Sales_Data[[#All],[Sales_Date]],"&gt;="&amp;'YoY Analysis'!$B$5,Table_Sales_Data[[#All],[Location ID]],'YoY Analysis'!A105)</f>
        <v>239832.38000000003</v>
      </c>
      <c r="H105" s="11">
        <f t="shared" si="2"/>
        <v>-3.0288825802492168E-2</v>
      </c>
      <c r="I105" s="11">
        <f t="shared" si="3"/>
        <v>-0.18746208470705847</v>
      </c>
    </row>
    <row r="106" spans="1:9" x14ac:dyDescent="0.25">
      <c r="A106" s="6">
        <v>113</v>
      </c>
      <c r="B106" s="7" t="s">
        <v>109</v>
      </c>
      <c r="C106" t="s">
        <v>32</v>
      </c>
      <c r="D106" s="1">
        <f>SUMIFS(Table_Sales_Data[[#All],[Total Sales]],Table_Sales_Data[[#All],[Sales_Date]],'YoY Analysis'!$D$8,Table_Sales_Data[[#All],[Location ID]],'YoY Analysis'!A106)</f>
        <v>42001.97</v>
      </c>
      <c r="E106" s="1">
        <f>SUMIFS(Table_Sales_Data[[#All],[Total Sales]],Table_Sales_Data[[#All],[Sales_Date]],"&lt;="&amp;'YoY Analysis'!$D$8,Table_Sales_Data[[#All],[Sales_Date]],"&gt;="&amp;'YoY Analysis'!$B$6,Table_Sales_Data[[#All],[Location ID]],'YoY Analysis'!A106)</f>
        <v>431053.24</v>
      </c>
      <c r="F106" s="1">
        <f>SUMIFS(Table_Sales_Data[[#All],[Total Sales]],Table_Sales_Data[[#All],[Sales_Date]],'YoY Analysis'!$F$8,Table_Sales_Data[[#All],[Location ID]],'YoY Analysis'!A106)</f>
        <v>56298.78</v>
      </c>
      <c r="G106" s="1">
        <f>SUMIFS(Table_Sales_Data[[#All],[Total Sales]],Table_Sales_Data[[#All],[Sales_Date]],"&lt;="&amp;'YoY Analysis'!$F$8,Table_Sales_Data[[#All],[Sales_Date]],"&gt;="&amp;'YoY Analysis'!$B$5,Table_Sales_Data[[#All],[Location ID]],'YoY Analysis'!A106)</f>
        <v>466642.32999999996</v>
      </c>
      <c r="H106" s="11">
        <f t="shared" si="2"/>
        <v>0.34038427245198255</v>
      </c>
      <c r="I106" s="11">
        <f t="shared" si="3"/>
        <v>8.2563095918267465E-2</v>
      </c>
    </row>
    <row r="107" spans="1:9" x14ac:dyDescent="0.25">
      <c r="A107" s="6">
        <v>114</v>
      </c>
      <c r="B107" s="7" t="s">
        <v>115</v>
      </c>
      <c r="C107" t="s">
        <v>15</v>
      </c>
      <c r="D107" s="1">
        <f>SUMIFS(Table_Sales_Data[[#All],[Total Sales]],Table_Sales_Data[[#All],[Sales_Date]],'YoY Analysis'!$D$8,Table_Sales_Data[[#All],[Location ID]],'YoY Analysis'!A107)</f>
        <v>21619.11</v>
      </c>
      <c r="E107" s="1">
        <f>SUMIFS(Table_Sales_Data[[#All],[Total Sales]],Table_Sales_Data[[#All],[Sales_Date]],"&lt;="&amp;'YoY Analysis'!$D$8,Table_Sales_Data[[#All],[Sales_Date]],"&gt;="&amp;'YoY Analysis'!$B$6,Table_Sales_Data[[#All],[Location ID]],'YoY Analysis'!A107)</f>
        <v>303931.39999999997</v>
      </c>
      <c r="F107" s="1">
        <f>SUMIFS(Table_Sales_Data[[#All],[Total Sales]],Table_Sales_Data[[#All],[Sales_Date]],'YoY Analysis'!$F$8,Table_Sales_Data[[#All],[Location ID]],'YoY Analysis'!A107)</f>
        <v>21492.97</v>
      </c>
      <c r="G107" s="1">
        <f>SUMIFS(Table_Sales_Data[[#All],[Total Sales]],Table_Sales_Data[[#All],[Sales_Date]],"&lt;="&amp;'YoY Analysis'!$F$8,Table_Sales_Data[[#All],[Sales_Date]],"&gt;="&amp;'YoY Analysis'!$B$5,Table_Sales_Data[[#All],[Location ID]],'YoY Analysis'!A107)</f>
        <v>361162.12</v>
      </c>
      <c r="H107" s="11">
        <f t="shared" si="2"/>
        <v>-5.8346527678521188E-3</v>
      </c>
      <c r="I107" s="11">
        <f t="shared" si="3"/>
        <v>0.1883014390747387</v>
      </c>
    </row>
    <row r="108" spans="1:9" x14ac:dyDescent="0.25">
      <c r="A108" s="6">
        <v>116</v>
      </c>
      <c r="B108" s="7" t="s">
        <v>129</v>
      </c>
      <c r="C108" t="s">
        <v>15</v>
      </c>
      <c r="D108" s="1">
        <f>SUMIFS(Table_Sales_Data[[#All],[Total Sales]],Table_Sales_Data[[#All],[Sales_Date]],'YoY Analysis'!$D$8,Table_Sales_Data[[#All],[Location ID]],'YoY Analysis'!A108)</f>
        <v>33687</v>
      </c>
      <c r="E108" s="1">
        <f>SUMIFS(Table_Sales_Data[[#All],[Total Sales]],Table_Sales_Data[[#All],[Sales_Date]],"&lt;="&amp;'YoY Analysis'!$D$8,Table_Sales_Data[[#All],[Sales_Date]],"&gt;="&amp;'YoY Analysis'!$B$6,Table_Sales_Data[[#All],[Location ID]],'YoY Analysis'!A108)</f>
        <v>459329.04</v>
      </c>
      <c r="F108" s="1">
        <f>SUMIFS(Table_Sales_Data[[#All],[Total Sales]],Table_Sales_Data[[#All],[Sales_Date]],'YoY Analysis'!$F$8,Table_Sales_Data[[#All],[Location ID]],'YoY Analysis'!A108)</f>
        <v>28484.97</v>
      </c>
      <c r="G108" s="1">
        <f>SUMIFS(Table_Sales_Data[[#All],[Total Sales]],Table_Sales_Data[[#All],[Sales_Date]],"&lt;="&amp;'YoY Analysis'!$F$8,Table_Sales_Data[[#All],[Sales_Date]],"&gt;="&amp;'YoY Analysis'!$B$5,Table_Sales_Data[[#All],[Location ID]],'YoY Analysis'!A108)</f>
        <v>488713.31000000006</v>
      </c>
      <c r="H108" s="11">
        <f t="shared" si="2"/>
        <v>-0.15442247751358087</v>
      </c>
      <c r="I108" s="11">
        <f t="shared" si="3"/>
        <v>6.3972158172276847E-2</v>
      </c>
    </row>
    <row r="109" spans="1:9" x14ac:dyDescent="0.25">
      <c r="A109" s="6">
        <v>117</v>
      </c>
      <c r="B109" s="7" t="s">
        <v>89</v>
      </c>
      <c r="C109" t="s">
        <v>15</v>
      </c>
      <c r="D109" s="1">
        <f>SUMIFS(Table_Sales_Data[[#All],[Total Sales]],Table_Sales_Data[[#All],[Sales_Date]],'YoY Analysis'!$D$8,Table_Sales_Data[[#All],[Location ID]],'YoY Analysis'!A109)</f>
        <v>13083.73</v>
      </c>
      <c r="E109" s="1">
        <f>SUMIFS(Table_Sales_Data[[#All],[Total Sales]],Table_Sales_Data[[#All],[Sales_Date]],"&lt;="&amp;'YoY Analysis'!$D$8,Table_Sales_Data[[#All],[Sales_Date]],"&gt;="&amp;'YoY Analysis'!$B$6,Table_Sales_Data[[#All],[Location ID]],'YoY Analysis'!A109)</f>
        <v>232647.57</v>
      </c>
      <c r="F109" s="1">
        <f>SUMIFS(Table_Sales_Data[[#All],[Total Sales]],Table_Sales_Data[[#All],[Sales_Date]],'YoY Analysis'!$F$8,Table_Sales_Data[[#All],[Location ID]],'YoY Analysis'!A109)</f>
        <v>8114.5</v>
      </c>
      <c r="G109" s="1">
        <f>SUMIFS(Table_Sales_Data[[#All],[Total Sales]],Table_Sales_Data[[#All],[Sales_Date]],"&lt;="&amp;'YoY Analysis'!$F$8,Table_Sales_Data[[#All],[Sales_Date]],"&gt;="&amp;'YoY Analysis'!$B$5,Table_Sales_Data[[#All],[Location ID]],'YoY Analysis'!A109)</f>
        <v>229569.41999999998</v>
      </c>
      <c r="H109" s="11">
        <f t="shared" si="2"/>
        <v>-0.37980224293836695</v>
      </c>
      <c r="I109" s="11">
        <f t="shared" si="3"/>
        <v>-1.3230957022246238E-2</v>
      </c>
    </row>
    <row r="110" spans="1:9" x14ac:dyDescent="0.25">
      <c r="A110" s="6">
        <v>118</v>
      </c>
      <c r="B110" s="7" t="s">
        <v>102</v>
      </c>
      <c r="C110" t="s">
        <v>15</v>
      </c>
      <c r="D110" s="1">
        <f>SUMIFS(Table_Sales_Data[[#All],[Total Sales]],Table_Sales_Data[[#All],[Sales_Date]],'YoY Analysis'!$D$8,Table_Sales_Data[[#All],[Location ID]],'YoY Analysis'!A110)</f>
        <v>18856.810000000001</v>
      </c>
      <c r="E110" s="1">
        <f>SUMIFS(Table_Sales_Data[[#All],[Total Sales]],Table_Sales_Data[[#All],[Sales_Date]],"&lt;="&amp;'YoY Analysis'!$D$8,Table_Sales_Data[[#All],[Sales_Date]],"&gt;="&amp;'YoY Analysis'!$B$6,Table_Sales_Data[[#All],[Location ID]],'YoY Analysis'!A110)</f>
        <v>422906.86</v>
      </c>
      <c r="F110" s="1">
        <f>SUMIFS(Table_Sales_Data[[#All],[Total Sales]],Table_Sales_Data[[#All],[Sales_Date]],'YoY Analysis'!$F$8,Table_Sales_Data[[#All],[Location ID]],'YoY Analysis'!A110)</f>
        <v>25142.65</v>
      </c>
      <c r="G110" s="1">
        <f>SUMIFS(Table_Sales_Data[[#All],[Total Sales]],Table_Sales_Data[[#All],[Sales_Date]],"&lt;="&amp;'YoY Analysis'!$F$8,Table_Sales_Data[[#All],[Sales_Date]],"&gt;="&amp;'YoY Analysis'!$B$5,Table_Sales_Data[[#All],[Location ID]],'YoY Analysis'!A110)</f>
        <v>467451.61000000004</v>
      </c>
      <c r="H110" s="11">
        <f t="shared" si="2"/>
        <v>0.33334588405992316</v>
      </c>
      <c r="I110" s="11">
        <f t="shared" si="3"/>
        <v>0.10532993009382742</v>
      </c>
    </row>
    <row r="111" spans="1:9" x14ac:dyDescent="0.25">
      <c r="A111" s="6">
        <v>119</v>
      </c>
      <c r="B111" s="7" t="s">
        <v>131</v>
      </c>
      <c r="C111" t="s">
        <v>15</v>
      </c>
      <c r="D111" s="1">
        <f>SUMIFS(Table_Sales_Data[[#All],[Total Sales]],Table_Sales_Data[[#All],[Sales_Date]],'YoY Analysis'!$D$8,Table_Sales_Data[[#All],[Location ID]],'YoY Analysis'!A111)</f>
        <v>55075.95</v>
      </c>
      <c r="E111" s="1">
        <f>SUMIFS(Table_Sales_Data[[#All],[Total Sales]],Table_Sales_Data[[#All],[Sales_Date]],"&lt;="&amp;'YoY Analysis'!$D$8,Table_Sales_Data[[#All],[Sales_Date]],"&gt;="&amp;'YoY Analysis'!$B$6,Table_Sales_Data[[#All],[Location ID]],'YoY Analysis'!A111)</f>
        <v>485452.96</v>
      </c>
      <c r="F111" s="1">
        <f>SUMIFS(Table_Sales_Data[[#All],[Total Sales]],Table_Sales_Data[[#All],[Sales_Date]],'YoY Analysis'!$F$8,Table_Sales_Data[[#All],[Location ID]],'YoY Analysis'!A111)</f>
        <v>51692.17</v>
      </c>
      <c r="G111" s="1">
        <f>SUMIFS(Table_Sales_Data[[#All],[Total Sales]],Table_Sales_Data[[#All],[Sales_Date]],"&lt;="&amp;'YoY Analysis'!$F$8,Table_Sales_Data[[#All],[Sales_Date]],"&gt;="&amp;'YoY Analysis'!$B$5,Table_Sales_Data[[#All],[Location ID]],'YoY Analysis'!A111)</f>
        <v>428026.52999999997</v>
      </c>
      <c r="H111" s="11">
        <f t="shared" si="2"/>
        <v>-6.1438431838216116E-2</v>
      </c>
      <c r="I111" s="11">
        <f t="shared" si="3"/>
        <v>-0.11829453053494626</v>
      </c>
    </row>
    <row r="112" spans="1:9" x14ac:dyDescent="0.25">
      <c r="A112" s="6">
        <v>121</v>
      </c>
      <c r="B112" s="7" t="s">
        <v>116</v>
      </c>
      <c r="C112" t="s">
        <v>15</v>
      </c>
      <c r="D112" s="1">
        <f>SUMIFS(Table_Sales_Data[[#All],[Total Sales]],Table_Sales_Data[[#All],[Sales_Date]],'YoY Analysis'!$D$8,Table_Sales_Data[[#All],[Location ID]],'YoY Analysis'!A112)</f>
        <v>15923</v>
      </c>
      <c r="E112" s="1">
        <f>SUMIFS(Table_Sales_Data[[#All],[Total Sales]],Table_Sales_Data[[#All],[Sales_Date]],"&lt;="&amp;'YoY Analysis'!$D$8,Table_Sales_Data[[#All],[Sales_Date]],"&gt;="&amp;'YoY Analysis'!$B$6,Table_Sales_Data[[#All],[Location ID]],'YoY Analysis'!A112)</f>
        <v>329574.15999999997</v>
      </c>
      <c r="F112" s="1">
        <f>SUMIFS(Table_Sales_Data[[#All],[Total Sales]],Table_Sales_Data[[#All],[Sales_Date]],'YoY Analysis'!$F$8,Table_Sales_Data[[#All],[Location ID]],'YoY Analysis'!A112)</f>
        <v>16954.990000000002</v>
      </c>
      <c r="G112" s="1">
        <f>SUMIFS(Table_Sales_Data[[#All],[Total Sales]],Table_Sales_Data[[#All],[Sales_Date]],"&lt;="&amp;'YoY Analysis'!$F$8,Table_Sales_Data[[#All],[Sales_Date]],"&gt;="&amp;'YoY Analysis'!$B$5,Table_Sales_Data[[#All],[Location ID]],'YoY Analysis'!A112)</f>
        <v>332501.71999999997</v>
      </c>
      <c r="H112" s="11">
        <f t="shared" si="2"/>
        <v>6.4811279281542525E-2</v>
      </c>
      <c r="I112" s="11">
        <f t="shared" si="3"/>
        <v>8.8828565928833671E-3</v>
      </c>
    </row>
    <row r="113" spans="1:9" x14ac:dyDescent="0.25">
      <c r="A113" s="6">
        <v>123</v>
      </c>
      <c r="B113" s="7" t="s">
        <v>125</v>
      </c>
      <c r="C113" t="s">
        <v>15</v>
      </c>
      <c r="D113" s="1">
        <f>SUMIFS(Table_Sales_Data[[#All],[Total Sales]],Table_Sales_Data[[#All],[Sales_Date]],'YoY Analysis'!$D$8,Table_Sales_Data[[#All],[Location ID]],'YoY Analysis'!A113)</f>
        <v>45347.24</v>
      </c>
      <c r="E113" s="1">
        <f>SUMIFS(Table_Sales_Data[[#All],[Total Sales]],Table_Sales_Data[[#All],[Sales_Date]],"&lt;="&amp;'YoY Analysis'!$D$8,Table_Sales_Data[[#All],[Sales_Date]],"&gt;="&amp;'YoY Analysis'!$B$6,Table_Sales_Data[[#All],[Location ID]],'YoY Analysis'!A113)</f>
        <v>531463.79</v>
      </c>
      <c r="F113" s="1">
        <f>SUMIFS(Table_Sales_Data[[#All],[Total Sales]],Table_Sales_Data[[#All],[Sales_Date]],'YoY Analysis'!$F$8,Table_Sales_Data[[#All],[Location ID]],'YoY Analysis'!A113)</f>
        <v>49035.49</v>
      </c>
      <c r="G113" s="1">
        <f>SUMIFS(Table_Sales_Data[[#All],[Total Sales]],Table_Sales_Data[[#All],[Sales_Date]],"&lt;="&amp;'YoY Analysis'!$F$8,Table_Sales_Data[[#All],[Sales_Date]],"&gt;="&amp;'YoY Analysis'!$B$5,Table_Sales_Data[[#All],[Location ID]],'YoY Analysis'!A113)</f>
        <v>478239.79000000004</v>
      </c>
      <c r="H113" s="11">
        <f t="shared" si="2"/>
        <v>8.1333505633418929E-2</v>
      </c>
      <c r="I113" s="11">
        <f t="shared" si="3"/>
        <v>-0.10014605134246304</v>
      </c>
    </row>
    <row r="114" spans="1:9" x14ac:dyDescent="0.25">
      <c r="A114" s="6">
        <v>124</v>
      </c>
      <c r="B114" s="7" t="s">
        <v>121</v>
      </c>
      <c r="C114" t="s">
        <v>38</v>
      </c>
      <c r="D114" s="1">
        <f>SUMIFS(Table_Sales_Data[[#All],[Total Sales]],Table_Sales_Data[[#All],[Sales_Date]],'YoY Analysis'!$D$8,Table_Sales_Data[[#All],[Location ID]],'YoY Analysis'!A114)</f>
        <v>82851.759999999995</v>
      </c>
      <c r="E114" s="1">
        <f>SUMIFS(Table_Sales_Data[[#All],[Total Sales]],Table_Sales_Data[[#All],[Sales_Date]],"&lt;="&amp;'YoY Analysis'!$D$8,Table_Sales_Data[[#All],[Sales_Date]],"&gt;="&amp;'YoY Analysis'!$B$6,Table_Sales_Data[[#All],[Location ID]],'YoY Analysis'!A114)</f>
        <v>429377.04</v>
      </c>
      <c r="F114" s="1">
        <f>SUMIFS(Table_Sales_Data[[#All],[Total Sales]],Table_Sales_Data[[#All],[Sales_Date]],'YoY Analysis'!$F$8,Table_Sales_Data[[#All],[Location ID]],'YoY Analysis'!A114)</f>
        <v>91442.25</v>
      </c>
      <c r="G114" s="1">
        <f>SUMIFS(Table_Sales_Data[[#All],[Total Sales]],Table_Sales_Data[[#All],[Sales_Date]],"&lt;="&amp;'YoY Analysis'!$F$8,Table_Sales_Data[[#All],[Sales_Date]],"&gt;="&amp;'YoY Analysis'!$B$5,Table_Sales_Data[[#All],[Location ID]],'YoY Analysis'!A114)</f>
        <v>399504.33</v>
      </c>
      <c r="H114" s="11">
        <f t="shared" si="2"/>
        <v>0.10368506353999005</v>
      </c>
      <c r="I114" s="11">
        <f t="shared" si="3"/>
        <v>-6.9572210940761908E-2</v>
      </c>
    </row>
    <row r="115" spans="1:9" x14ac:dyDescent="0.25">
      <c r="A115" s="6">
        <v>125</v>
      </c>
      <c r="B115" s="7" t="s">
        <v>137</v>
      </c>
      <c r="C115" t="s">
        <v>15</v>
      </c>
      <c r="D115" s="1">
        <f>SUMIFS(Table_Sales_Data[[#All],[Total Sales]],Table_Sales_Data[[#All],[Sales_Date]],'YoY Analysis'!$D$8,Table_Sales_Data[[#All],[Location ID]],'YoY Analysis'!A115)</f>
        <v>40549.97</v>
      </c>
      <c r="E115" s="1">
        <f>SUMIFS(Table_Sales_Data[[#All],[Total Sales]],Table_Sales_Data[[#All],[Sales_Date]],"&lt;="&amp;'YoY Analysis'!$D$8,Table_Sales_Data[[#All],[Sales_Date]],"&gt;="&amp;'YoY Analysis'!$B$6,Table_Sales_Data[[#All],[Location ID]],'YoY Analysis'!A115)</f>
        <v>416749.13</v>
      </c>
      <c r="F115" s="1">
        <f>SUMIFS(Table_Sales_Data[[#All],[Total Sales]],Table_Sales_Data[[#All],[Sales_Date]],'YoY Analysis'!$F$8,Table_Sales_Data[[#All],[Location ID]],'YoY Analysis'!A115)</f>
        <v>20783.259999999998</v>
      </c>
      <c r="G115" s="1">
        <f>SUMIFS(Table_Sales_Data[[#All],[Total Sales]],Table_Sales_Data[[#All],[Sales_Date]],"&lt;="&amp;'YoY Analysis'!$F$8,Table_Sales_Data[[#All],[Sales_Date]],"&gt;="&amp;'YoY Analysis'!$B$5,Table_Sales_Data[[#All],[Location ID]],'YoY Analysis'!A115)</f>
        <v>311680.59999999998</v>
      </c>
      <c r="H115" s="11">
        <f t="shared" si="2"/>
        <v>-0.48746546544917302</v>
      </c>
      <c r="I115" s="11">
        <f t="shared" si="3"/>
        <v>-0.25211457550013366</v>
      </c>
    </row>
    <row r="116" spans="1:9" x14ac:dyDescent="0.25">
      <c r="A116" s="6">
        <v>126</v>
      </c>
      <c r="B116" s="7" t="s">
        <v>106</v>
      </c>
      <c r="C116" t="s">
        <v>15</v>
      </c>
      <c r="D116" s="1">
        <f>SUMIFS(Table_Sales_Data[[#All],[Total Sales]],Table_Sales_Data[[#All],[Sales_Date]],'YoY Analysis'!$D$8,Table_Sales_Data[[#All],[Location ID]],'YoY Analysis'!A116)</f>
        <v>23450.53</v>
      </c>
      <c r="E116" s="1">
        <f>SUMIFS(Table_Sales_Data[[#All],[Total Sales]],Table_Sales_Data[[#All],[Sales_Date]],"&lt;="&amp;'YoY Analysis'!$D$8,Table_Sales_Data[[#All],[Sales_Date]],"&gt;="&amp;'YoY Analysis'!$B$6,Table_Sales_Data[[#All],[Location ID]],'YoY Analysis'!A116)</f>
        <v>598381.78</v>
      </c>
      <c r="F116" s="1">
        <f>SUMIFS(Table_Sales_Data[[#All],[Total Sales]],Table_Sales_Data[[#All],[Sales_Date]],'YoY Analysis'!$F$8,Table_Sales_Data[[#All],[Location ID]],'YoY Analysis'!A116)</f>
        <v>24932.15</v>
      </c>
      <c r="G116" s="1">
        <f>SUMIFS(Table_Sales_Data[[#All],[Total Sales]],Table_Sales_Data[[#All],[Sales_Date]],"&lt;="&amp;'YoY Analysis'!$F$8,Table_Sales_Data[[#All],[Sales_Date]],"&gt;="&amp;'YoY Analysis'!$B$5,Table_Sales_Data[[#All],[Location ID]],'YoY Analysis'!A116)</f>
        <v>613255.60000000009</v>
      </c>
      <c r="H116" s="11">
        <f t="shared" si="2"/>
        <v>6.3180661588458878E-2</v>
      </c>
      <c r="I116" s="11">
        <f t="shared" si="3"/>
        <v>2.4856739454867868E-2</v>
      </c>
    </row>
    <row r="117" spans="1:9" x14ac:dyDescent="0.25">
      <c r="A117" s="6">
        <v>127</v>
      </c>
      <c r="B117" s="7" t="s">
        <v>128</v>
      </c>
      <c r="C117" t="s">
        <v>15</v>
      </c>
      <c r="D117" s="1">
        <f>SUMIFS(Table_Sales_Data[[#All],[Total Sales]],Table_Sales_Data[[#All],[Sales_Date]],'YoY Analysis'!$D$8,Table_Sales_Data[[#All],[Location ID]],'YoY Analysis'!A117)</f>
        <v>47453.72</v>
      </c>
      <c r="E117" s="1">
        <f>SUMIFS(Table_Sales_Data[[#All],[Total Sales]],Table_Sales_Data[[#All],[Sales_Date]],"&lt;="&amp;'YoY Analysis'!$D$8,Table_Sales_Data[[#All],[Sales_Date]],"&gt;="&amp;'YoY Analysis'!$B$6,Table_Sales_Data[[#All],[Location ID]],'YoY Analysis'!A117)</f>
        <v>357133.52</v>
      </c>
      <c r="F117" s="1">
        <f>SUMIFS(Table_Sales_Data[[#All],[Total Sales]],Table_Sales_Data[[#All],[Sales_Date]],'YoY Analysis'!$F$8,Table_Sales_Data[[#All],[Location ID]],'YoY Analysis'!A117)</f>
        <v>47440.04</v>
      </c>
      <c r="G117" s="1">
        <f>SUMIFS(Table_Sales_Data[[#All],[Total Sales]],Table_Sales_Data[[#All],[Sales_Date]],"&lt;="&amp;'YoY Analysis'!$F$8,Table_Sales_Data[[#All],[Sales_Date]],"&gt;="&amp;'YoY Analysis'!$B$5,Table_Sales_Data[[#All],[Location ID]],'YoY Analysis'!A117)</f>
        <v>386446.5</v>
      </c>
      <c r="H117" s="11">
        <f t="shared" si="2"/>
        <v>-2.8828087660989044E-4</v>
      </c>
      <c r="I117" s="11">
        <f t="shared" si="3"/>
        <v>8.207848986003885E-2</v>
      </c>
    </row>
    <row r="118" spans="1:9" x14ac:dyDescent="0.25">
      <c r="A118" s="6">
        <v>128</v>
      </c>
      <c r="B118" s="7" t="s">
        <v>111</v>
      </c>
      <c r="C118" t="s">
        <v>15</v>
      </c>
      <c r="D118" s="1">
        <f>SUMIFS(Table_Sales_Data[[#All],[Total Sales]],Table_Sales_Data[[#All],[Sales_Date]],'YoY Analysis'!$D$8,Table_Sales_Data[[#All],[Location ID]],'YoY Analysis'!A118)</f>
        <v>14860.43</v>
      </c>
      <c r="E118" s="1">
        <f>SUMIFS(Table_Sales_Data[[#All],[Total Sales]],Table_Sales_Data[[#All],[Sales_Date]],"&lt;="&amp;'YoY Analysis'!$D$8,Table_Sales_Data[[#All],[Sales_Date]],"&gt;="&amp;'YoY Analysis'!$B$6,Table_Sales_Data[[#All],[Location ID]],'YoY Analysis'!A118)</f>
        <v>439801.13000000006</v>
      </c>
      <c r="F118" s="1">
        <f>SUMIFS(Table_Sales_Data[[#All],[Total Sales]],Table_Sales_Data[[#All],[Sales_Date]],'YoY Analysis'!$F$8,Table_Sales_Data[[#All],[Location ID]],'YoY Analysis'!A118)</f>
        <v>17700.53</v>
      </c>
      <c r="G118" s="1">
        <f>SUMIFS(Table_Sales_Data[[#All],[Total Sales]],Table_Sales_Data[[#All],[Sales_Date]],"&lt;="&amp;'YoY Analysis'!$F$8,Table_Sales_Data[[#All],[Sales_Date]],"&gt;="&amp;'YoY Analysis'!$B$5,Table_Sales_Data[[#All],[Location ID]],'YoY Analysis'!A118)</f>
        <v>445313.39</v>
      </c>
      <c r="H118" s="11">
        <f t="shared" si="2"/>
        <v>0.19111829200097161</v>
      </c>
      <c r="I118" s="11">
        <f t="shared" si="3"/>
        <v>1.2533528506395494E-2</v>
      </c>
    </row>
    <row r="119" spans="1:9" x14ac:dyDescent="0.25">
      <c r="A119" s="7">
        <v>129</v>
      </c>
      <c r="B119" s="7" t="s">
        <v>117</v>
      </c>
      <c r="C119" t="s">
        <v>32</v>
      </c>
      <c r="D119" s="1">
        <f>SUMIFS(Table_Sales_Data[[#All],[Total Sales]],Table_Sales_Data[[#All],[Sales_Date]],'YoY Analysis'!$D$8,Table_Sales_Data[[#All],[Location ID]],'YoY Analysis'!A119)</f>
        <v>47105.15</v>
      </c>
      <c r="E119" s="1">
        <f>SUMIFS(Table_Sales_Data[[#All],[Total Sales]],Table_Sales_Data[[#All],[Sales_Date]],"&lt;="&amp;'YoY Analysis'!$D$8,Table_Sales_Data[[#All],[Sales_Date]],"&gt;="&amp;'YoY Analysis'!$B$6,Table_Sales_Data[[#All],[Location ID]],'YoY Analysis'!A119)</f>
        <v>473963.74</v>
      </c>
      <c r="F119" s="1">
        <f>SUMIFS(Table_Sales_Data[[#All],[Total Sales]],Table_Sales_Data[[#All],[Sales_Date]],'YoY Analysis'!$F$8,Table_Sales_Data[[#All],[Location ID]],'YoY Analysis'!A119)</f>
        <v>39691.51</v>
      </c>
      <c r="G119" s="1">
        <f>SUMIFS(Table_Sales_Data[[#All],[Total Sales]],Table_Sales_Data[[#All],[Sales_Date]],"&lt;="&amp;'YoY Analysis'!$F$8,Table_Sales_Data[[#All],[Sales_Date]],"&gt;="&amp;'YoY Analysis'!$B$5,Table_Sales_Data[[#All],[Location ID]],'YoY Analysis'!A119)</f>
        <v>493849.66000000003</v>
      </c>
      <c r="H119" s="11">
        <f t="shared" si="2"/>
        <v>-0.15738491438834182</v>
      </c>
      <c r="I119" s="11">
        <f t="shared" si="3"/>
        <v>4.1956627314992584E-2</v>
      </c>
    </row>
    <row r="120" spans="1:9" x14ac:dyDescent="0.25">
      <c r="A120" s="6">
        <v>131</v>
      </c>
      <c r="B120" s="7" t="s">
        <v>108</v>
      </c>
      <c r="C120" t="s">
        <v>15</v>
      </c>
      <c r="D120" s="1">
        <f>SUMIFS(Table_Sales_Data[[#All],[Total Sales]],Table_Sales_Data[[#All],[Sales_Date]],'YoY Analysis'!$D$8,Table_Sales_Data[[#All],[Location ID]],'YoY Analysis'!A120)</f>
        <v>15870.3</v>
      </c>
      <c r="E120" s="1">
        <f>SUMIFS(Table_Sales_Data[[#All],[Total Sales]],Table_Sales_Data[[#All],[Sales_Date]],"&lt;="&amp;'YoY Analysis'!$D$8,Table_Sales_Data[[#All],[Sales_Date]],"&gt;="&amp;'YoY Analysis'!$B$6,Table_Sales_Data[[#All],[Location ID]],'YoY Analysis'!A120)</f>
        <v>277395.84999999998</v>
      </c>
      <c r="F120" s="1">
        <f>SUMIFS(Table_Sales_Data[[#All],[Total Sales]],Table_Sales_Data[[#All],[Sales_Date]],'YoY Analysis'!$F$8,Table_Sales_Data[[#All],[Location ID]],'YoY Analysis'!A120)</f>
        <v>14394.51</v>
      </c>
      <c r="G120" s="1">
        <f>SUMIFS(Table_Sales_Data[[#All],[Total Sales]],Table_Sales_Data[[#All],[Sales_Date]],"&lt;="&amp;'YoY Analysis'!$F$8,Table_Sales_Data[[#All],[Sales_Date]],"&gt;="&amp;'YoY Analysis'!$B$5,Table_Sales_Data[[#All],[Location ID]],'YoY Analysis'!A120)</f>
        <v>301257.17000000004</v>
      </c>
      <c r="H120" s="11">
        <f t="shared" si="2"/>
        <v>-9.2990680705468648E-2</v>
      </c>
      <c r="I120" s="11">
        <f t="shared" si="3"/>
        <v>8.6019022995477645E-2</v>
      </c>
    </row>
    <row r="121" spans="1:9" x14ac:dyDescent="0.25">
      <c r="A121" s="7">
        <v>132</v>
      </c>
      <c r="B121" s="7" t="s">
        <v>122</v>
      </c>
      <c r="C121" t="s">
        <v>38</v>
      </c>
      <c r="D121" s="1">
        <f>SUMIFS(Table_Sales_Data[[#All],[Total Sales]],Table_Sales_Data[[#All],[Sales_Date]],'YoY Analysis'!$D$8,Table_Sales_Data[[#All],[Location ID]],'YoY Analysis'!A121)</f>
        <v>79230.61</v>
      </c>
      <c r="E121" s="1">
        <f>SUMIFS(Table_Sales_Data[[#All],[Total Sales]],Table_Sales_Data[[#All],[Sales_Date]],"&lt;="&amp;'YoY Analysis'!$D$8,Table_Sales_Data[[#All],[Sales_Date]],"&gt;="&amp;'YoY Analysis'!$B$6,Table_Sales_Data[[#All],[Location ID]],'YoY Analysis'!A121)</f>
        <v>523497.27999999997</v>
      </c>
      <c r="F121" s="1">
        <f>SUMIFS(Table_Sales_Data[[#All],[Total Sales]],Table_Sales_Data[[#All],[Sales_Date]],'YoY Analysis'!$F$8,Table_Sales_Data[[#All],[Location ID]],'YoY Analysis'!A121)</f>
        <v>87039.33</v>
      </c>
      <c r="G121" s="1">
        <f>SUMIFS(Table_Sales_Data[[#All],[Total Sales]],Table_Sales_Data[[#All],[Sales_Date]],"&lt;="&amp;'YoY Analysis'!$F$8,Table_Sales_Data[[#All],[Sales_Date]],"&gt;="&amp;'YoY Analysis'!$B$5,Table_Sales_Data[[#All],[Location ID]],'YoY Analysis'!A121)</f>
        <v>491640.08</v>
      </c>
      <c r="H121" s="11">
        <f t="shared" si="2"/>
        <v>9.8556858264754008E-2</v>
      </c>
      <c r="I121" s="11">
        <f t="shared" si="3"/>
        <v>-6.0854566426782497E-2</v>
      </c>
    </row>
    <row r="122" spans="1:9" x14ac:dyDescent="0.25">
      <c r="A122" s="7">
        <v>133</v>
      </c>
      <c r="B122" s="7" t="s">
        <v>135</v>
      </c>
      <c r="C122" t="s">
        <v>32</v>
      </c>
      <c r="D122" s="1">
        <f>SUMIFS(Table_Sales_Data[[#All],[Total Sales]],Table_Sales_Data[[#All],[Sales_Date]],'YoY Analysis'!$D$8,Table_Sales_Data[[#All],[Location ID]],'YoY Analysis'!A122)</f>
        <v>73527.77</v>
      </c>
      <c r="E122" s="1">
        <f>SUMIFS(Table_Sales_Data[[#All],[Total Sales]],Table_Sales_Data[[#All],[Sales_Date]],"&lt;="&amp;'YoY Analysis'!$D$8,Table_Sales_Data[[#All],[Sales_Date]],"&gt;="&amp;'YoY Analysis'!$B$6,Table_Sales_Data[[#All],[Location ID]],'YoY Analysis'!A122)</f>
        <v>536567.4</v>
      </c>
      <c r="F122" s="1">
        <f>SUMIFS(Table_Sales_Data[[#All],[Total Sales]],Table_Sales_Data[[#All],[Sales_Date]],'YoY Analysis'!$F$8,Table_Sales_Data[[#All],[Location ID]],'YoY Analysis'!A122)</f>
        <v>66938.850000000006</v>
      </c>
      <c r="G122" s="1">
        <f>SUMIFS(Table_Sales_Data[[#All],[Total Sales]],Table_Sales_Data[[#All],[Sales_Date]],"&lt;="&amp;'YoY Analysis'!$F$8,Table_Sales_Data[[#All],[Sales_Date]],"&gt;="&amp;'YoY Analysis'!$B$5,Table_Sales_Data[[#All],[Location ID]],'YoY Analysis'!A122)</f>
        <v>562244.54999999993</v>
      </c>
      <c r="H122" s="11">
        <f t="shared" si="2"/>
        <v>-8.9611312841393093E-2</v>
      </c>
      <c r="I122" s="11">
        <f t="shared" si="3"/>
        <v>4.7854472709299718E-2</v>
      </c>
    </row>
    <row r="123" spans="1:9" x14ac:dyDescent="0.25">
      <c r="A123" s="7">
        <v>134</v>
      </c>
      <c r="B123" s="7" t="s">
        <v>114</v>
      </c>
      <c r="C123" t="s">
        <v>32</v>
      </c>
      <c r="D123" s="1">
        <f>SUMIFS(Table_Sales_Data[[#All],[Total Sales]],Table_Sales_Data[[#All],[Sales_Date]],'YoY Analysis'!$D$8,Table_Sales_Data[[#All],[Location ID]],'YoY Analysis'!A123)</f>
        <v>51770.16</v>
      </c>
      <c r="E123" s="1">
        <f>SUMIFS(Table_Sales_Data[[#All],[Total Sales]],Table_Sales_Data[[#All],[Sales_Date]],"&lt;="&amp;'YoY Analysis'!$D$8,Table_Sales_Data[[#All],[Sales_Date]],"&gt;="&amp;'YoY Analysis'!$B$6,Table_Sales_Data[[#All],[Location ID]],'YoY Analysis'!A123)</f>
        <v>734816.29</v>
      </c>
      <c r="F123" s="1">
        <f>SUMIFS(Table_Sales_Data[[#All],[Total Sales]],Table_Sales_Data[[#All],[Sales_Date]],'YoY Analysis'!$F$8,Table_Sales_Data[[#All],[Location ID]],'YoY Analysis'!A123)</f>
        <v>50021.69</v>
      </c>
      <c r="G123" s="1">
        <f>SUMIFS(Table_Sales_Data[[#All],[Total Sales]],Table_Sales_Data[[#All],[Sales_Date]],"&lt;="&amp;'YoY Analysis'!$F$8,Table_Sales_Data[[#All],[Sales_Date]],"&gt;="&amp;'YoY Analysis'!$B$5,Table_Sales_Data[[#All],[Location ID]],'YoY Analysis'!A123)</f>
        <v>774809.98</v>
      </c>
      <c r="H123" s="11">
        <f t="shared" si="2"/>
        <v>-3.3773702843491328E-2</v>
      </c>
      <c r="I123" s="11">
        <f t="shared" si="3"/>
        <v>5.4426787408319355E-2</v>
      </c>
    </row>
    <row r="124" spans="1:9" x14ac:dyDescent="0.25">
      <c r="A124" s="7">
        <v>135</v>
      </c>
      <c r="B124" s="7" t="s">
        <v>107</v>
      </c>
      <c r="C124" t="s">
        <v>15</v>
      </c>
      <c r="D124" s="1">
        <f>SUMIFS(Table_Sales_Data[[#All],[Total Sales]],Table_Sales_Data[[#All],[Sales_Date]],'YoY Analysis'!$D$8,Table_Sales_Data[[#All],[Location ID]],'YoY Analysis'!A124)</f>
        <v>20686.46</v>
      </c>
      <c r="E124" s="1">
        <f>SUMIFS(Table_Sales_Data[[#All],[Total Sales]],Table_Sales_Data[[#All],[Sales_Date]],"&lt;="&amp;'YoY Analysis'!$D$8,Table_Sales_Data[[#All],[Sales_Date]],"&gt;="&amp;'YoY Analysis'!$B$6,Table_Sales_Data[[#All],[Location ID]],'YoY Analysis'!A124)</f>
        <v>397220.94</v>
      </c>
      <c r="F124" s="1">
        <f>SUMIFS(Table_Sales_Data[[#All],[Total Sales]],Table_Sales_Data[[#All],[Sales_Date]],'YoY Analysis'!$F$8,Table_Sales_Data[[#All],[Location ID]],'YoY Analysis'!A124)</f>
        <v>22684.98</v>
      </c>
      <c r="G124" s="1">
        <f>SUMIFS(Table_Sales_Data[[#All],[Total Sales]],Table_Sales_Data[[#All],[Sales_Date]],"&lt;="&amp;'YoY Analysis'!$F$8,Table_Sales_Data[[#All],[Sales_Date]],"&gt;="&amp;'YoY Analysis'!$B$5,Table_Sales_Data[[#All],[Location ID]],'YoY Analysis'!A124)</f>
        <v>364206.58</v>
      </c>
      <c r="H124" s="11">
        <f t="shared" si="2"/>
        <v>9.6610053145874189E-2</v>
      </c>
      <c r="I124" s="11">
        <f t="shared" si="3"/>
        <v>-8.3113342413418556E-2</v>
      </c>
    </row>
    <row r="125" spans="1:9" x14ac:dyDescent="0.25">
      <c r="A125" s="7">
        <v>136</v>
      </c>
      <c r="B125" s="7" t="s">
        <v>134</v>
      </c>
      <c r="C125" t="s">
        <v>32</v>
      </c>
      <c r="D125" s="1">
        <f>SUMIFS(Table_Sales_Data[[#All],[Total Sales]],Table_Sales_Data[[#All],[Sales_Date]],'YoY Analysis'!$D$8,Table_Sales_Data[[#All],[Location ID]],'YoY Analysis'!A125)</f>
        <v>61747.66</v>
      </c>
      <c r="E125" s="1">
        <f>SUMIFS(Table_Sales_Data[[#All],[Total Sales]],Table_Sales_Data[[#All],[Sales_Date]],"&lt;="&amp;'YoY Analysis'!$D$8,Table_Sales_Data[[#All],[Sales_Date]],"&gt;="&amp;'YoY Analysis'!$B$6,Table_Sales_Data[[#All],[Location ID]],'YoY Analysis'!A125)</f>
        <v>523132.44000000006</v>
      </c>
      <c r="F125" s="1">
        <f>SUMIFS(Table_Sales_Data[[#All],[Total Sales]],Table_Sales_Data[[#All],[Sales_Date]],'YoY Analysis'!$F$8,Table_Sales_Data[[#All],[Location ID]],'YoY Analysis'!A125)</f>
        <v>63369.18</v>
      </c>
      <c r="G125" s="1">
        <f>SUMIFS(Table_Sales_Data[[#All],[Total Sales]],Table_Sales_Data[[#All],[Sales_Date]],"&lt;="&amp;'YoY Analysis'!$F$8,Table_Sales_Data[[#All],[Sales_Date]],"&gt;="&amp;'YoY Analysis'!$B$5,Table_Sales_Data[[#All],[Location ID]],'YoY Analysis'!A125)</f>
        <v>591477.73</v>
      </c>
      <c r="H125" s="11">
        <f t="shared" si="2"/>
        <v>2.6260428330401455E-2</v>
      </c>
      <c r="I125" s="11">
        <f t="shared" si="3"/>
        <v>0.13064624705743713</v>
      </c>
    </row>
    <row r="126" spans="1:9" x14ac:dyDescent="0.25">
      <c r="A126" s="7">
        <v>137</v>
      </c>
      <c r="B126" s="7" t="s">
        <v>120</v>
      </c>
      <c r="C126" t="s">
        <v>32</v>
      </c>
      <c r="D126" s="1">
        <f>SUMIFS(Table_Sales_Data[[#All],[Total Sales]],Table_Sales_Data[[#All],[Sales_Date]],'YoY Analysis'!$D$8,Table_Sales_Data[[#All],[Location ID]],'YoY Analysis'!A126)</f>
        <v>87116.28</v>
      </c>
      <c r="E126" s="1">
        <f>SUMIFS(Table_Sales_Data[[#All],[Total Sales]],Table_Sales_Data[[#All],[Sales_Date]],"&lt;="&amp;'YoY Analysis'!$D$8,Table_Sales_Data[[#All],[Sales_Date]],"&gt;="&amp;'YoY Analysis'!$B$6,Table_Sales_Data[[#All],[Location ID]],'YoY Analysis'!A126)</f>
        <v>703196.34</v>
      </c>
      <c r="F126" s="1">
        <f>SUMIFS(Table_Sales_Data[[#All],[Total Sales]],Table_Sales_Data[[#All],[Sales_Date]],'YoY Analysis'!$F$8,Table_Sales_Data[[#All],[Location ID]],'YoY Analysis'!A126)</f>
        <v>74783.38</v>
      </c>
      <c r="G126" s="1">
        <f>SUMIFS(Table_Sales_Data[[#All],[Total Sales]],Table_Sales_Data[[#All],[Sales_Date]],"&lt;="&amp;'YoY Analysis'!$F$8,Table_Sales_Data[[#All],[Sales_Date]],"&gt;="&amp;'YoY Analysis'!$B$5,Table_Sales_Data[[#All],[Location ID]],'YoY Analysis'!A126)</f>
        <v>673112.09</v>
      </c>
      <c r="H126" s="11">
        <f t="shared" si="2"/>
        <v>-0.14156825796510128</v>
      </c>
      <c r="I126" s="11">
        <f t="shared" si="3"/>
        <v>-4.2782148155094214E-2</v>
      </c>
    </row>
    <row r="127" spans="1:9" x14ac:dyDescent="0.25">
      <c r="A127" s="6">
        <v>138</v>
      </c>
      <c r="B127" s="7" t="s">
        <v>159</v>
      </c>
      <c r="C127" t="s">
        <v>105</v>
      </c>
      <c r="D127" s="1">
        <f>SUMIFS(Table_Sales_Data[[#All],[Total Sales]],Table_Sales_Data[[#All],[Sales_Date]],'YoY Analysis'!$D$8,Table_Sales_Data[[#All],[Location ID]],'YoY Analysis'!A127)</f>
        <v>0</v>
      </c>
      <c r="E127" s="1">
        <f>SUMIFS(Table_Sales_Data[[#All],[Total Sales]],Table_Sales_Data[[#All],[Sales_Date]],"&lt;="&amp;'YoY Analysis'!$D$8,Table_Sales_Data[[#All],[Sales_Date]],"&gt;="&amp;'YoY Analysis'!$B$6,Table_Sales_Data[[#All],[Location ID]],'YoY Analysis'!A127)</f>
        <v>0</v>
      </c>
      <c r="F127" s="1">
        <f>SUMIFS(Table_Sales_Data[[#All],[Total Sales]],Table_Sales_Data[[#All],[Sales_Date]],'YoY Analysis'!$F$8,Table_Sales_Data[[#All],[Location ID]],'YoY Analysis'!A127)</f>
        <v>39563.71</v>
      </c>
      <c r="G127" s="1">
        <f>SUMIFS(Table_Sales_Data[[#All],[Total Sales]],Table_Sales_Data[[#All],[Sales_Date]],"&lt;="&amp;'YoY Analysis'!$F$8,Table_Sales_Data[[#All],[Sales_Date]],"&gt;="&amp;'YoY Analysis'!$B$5,Table_Sales_Data[[#All],[Location ID]],'YoY Analysis'!A127)</f>
        <v>232100.04</v>
      </c>
      <c r="H127" s="11">
        <f t="shared" ref="H127" si="4">IFERROR((F127-D127)/D127,0)</f>
        <v>0</v>
      </c>
      <c r="I127" s="11">
        <f t="shared" ref="I127" si="5">IFERROR((G127-E127)/E127,0)</f>
        <v>0</v>
      </c>
    </row>
    <row r="128" spans="1:9" x14ac:dyDescent="0.25">
      <c r="A128" s="7">
        <v>139</v>
      </c>
      <c r="B128" s="7" t="s">
        <v>139</v>
      </c>
      <c r="C128" t="s">
        <v>38</v>
      </c>
      <c r="D128" s="1">
        <f>SUMIFS(Table_Sales_Data[[#All],[Total Sales]],Table_Sales_Data[[#All],[Sales_Date]],'YoY Analysis'!$D$8,Table_Sales_Data[[#All],[Location ID]],'YoY Analysis'!A128)</f>
        <v>37110.879999999997</v>
      </c>
      <c r="E128" s="1">
        <f>SUMIFS(Table_Sales_Data[[#All],[Total Sales]],Table_Sales_Data[[#All],[Sales_Date]],"&lt;="&amp;'YoY Analysis'!$D$8,Table_Sales_Data[[#All],[Sales_Date]],"&gt;="&amp;'YoY Analysis'!$B$6,Table_Sales_Data[[#All],[Location ID]],'YoY Analysis'!A128)</f>
        <v>195065.33</v>
      </c>
      <c r="F128" s="1">
        <f>SUMIFS(Table_Sales_Data[[#All],[Total Sales]],Table_Sales_Data[[#All],[Sales_Date]],'YoY Analysis'!$F$8,Table_Sales_Data[[#All],[Location ID]],'YoY Analysis'!A128)</f>
        <v>34970.82</v>
      </c>
      <c r="G128" s="1">
        <f>SUMIFS(Table_Sales_Data[[#All],[Total Sales]],Table_Sales_Data[[#All],[Sales_Date]],"&lt;="&amp;'YoY Analysis'!$F$8,Table_Sales_Data[[#All],[Sales_Date]],"&gt;="&amp;'YoY Analysis'!$B$5,Table_Sales_Data[[#All],[Location ID]],'YoY Analysis'!A128)</f>
        <v>173158.63999999998</v>
      </c>
      <c r="H128" s="11">
        <f t="shared" si="2"/>
        <v>-5.7666646546780831E-2</v>
      </c>
      <c r="I128" s="11">
        <f t="shared" si="3"/>
        <v>-0.11230437515472383</v>
      </c>
    </row>
    <row r="129" spans="1:9" x14ac:dyDescent="0.25">
      <c r="A129" s="7">
        <v>140</v>
      </c>
      <c r="B129" s="7" t="s">
        <v>130</v>
      </c>
      <c r="C129" t="s">
        <v>38</v>
      </c>
      <c r="D129" s="1">
        <f>SUMIFS(Table_Sales_Data[[#All],[Total Sales]],Table_Sales_Data[[#All],[Sales_Date]],'YoY Analysis'!$D$8,Table_Sales_Data[[#All],[Location ID]],'YoY Analysis'!A129)</f>
        <v>78100.600000000006</v>
      </c>
      <c r="E129" s="1">
        <f>SUMIFS(Table_Sales_Data[[#All],[Total Sales]],Table_Sales_Data[[#All],[Sales_Date]],"&lt;="&amp;'YoY Analysis'!$D$8,Table_Sales_Data[[#All],[Sales_Date]],"&gt;="&amp;'YoY Analysis'!$B$6,Table_Sales_Data[[#All],[Location ID]],'YoY Analysis'!A129)</f>
        <v>526926.35</v>
      </c>
      <c r="F129" s="1">
        <f>SUMIFS(Table_Sales_Data[[#All],[Total Sales]],Table_Sales_Data[[#All],[Sales_Date]],'YoY Analysis'!$F$8,Table_Sales_Data[[#All],[Location ID]],'YoY Analysis'!A129)</f>
        <v>78068.02</v>
      </c>
      <c r="G129" s="1">
        <f>SUMIFS(Table_Sales_Data[[#All],[Total Sales]],Table_Sales_Data[[#All],[Sales_Date]],"&lt;="&amp;'YoY Analysis'!$F$8,Table_Sales_Data[[#All],[Sales_Date]],"&gt;="&amp;'YoY Analysis'!$B$5,Table_Sales_Data[[#All],[Location ID]],'YoY Analysis'!A129)</f>
        <v>484845.83</v>
      </c>
      <c r="H129" s="11">
        <f t="shared" si="2"/>
        <v>-4.1715428562650919E-4</v>
      </c>
      <c r="I129" s="11">
        <f t="shared" si="3"/>
        <v>-7.9860344809098954E-2</v>
      </c>
    </row>
    <row r="130" spans="1:9" x14ac:dyDescent="0.25">
      <c r="A130" s="7">
        <v>141</v>
      </c>
      <c r="B130" s="7" t="s">
        <v>145</v>
      </c>
      <c r="C130" t="s">
        <v>32</v>
      </c>
      <c r="D130" s="1">
        <f>SUMIFS(Table_Sales_Data[[#All],[Total Sales]],Table_Sales_Data[[#All],[Sales_Date]],'YoY Analysis'!$D$8,Table_Sales_Data[[#All],[Location ID]],'YoY Analysis'!A130)</f>
        <v>42486.38</v>
      </c>
      <c r="E130" s="1">
        <f>SUMIFS(Table_Sales_Data[[#All],[Total Sales]],Table_Sales_Data[[#All],[Sales_Date]],"&lt;="&amp;'YoY Analysis'!$D$8,Table_Sales_Data[[#All],[Sales_Date]],"&gt;="&amp;'YoY Analysis'!$B$6,Table_Sales_Data[[#All],[Location ID]],'YoY Analysis'!A130)</f>
        <v>592766.3899999999</v>
      </c>
      <c r="F130" s="1">
        <f>SUMIFS(Table_Sales_Data[[#All],[Total Sales]],Table_Sales_Data[[#All],[Sales_Date]],'YoY Analysis'!$F$8,Table_Sales_Data[[#All],[Location ID]],'YoY Analysis'!A130)</f>
        <v>32020.15</v>
      </c>
      <c r="G130" s="1">
        <f>SUMIFS(Table_Sales_Data[[#All],[Total Sales]],Table_Sales_Data[[#All],[Sales_Date]],"&lt;="&amp;'YoY Analysis'!$F$8,Table_Sales_Data[[#All],[Sales_Date]],"&gt;="&amp;'YoY Analysis'!$B$5,Table_Sales_Data[[#All],[Location ID]],'YoY Analysis'!A130)</f>
        <v>594152.59</v>
      </c>
      <c r="H130" s="11">
        <f t="shared" si="2"/>
        <v>-0.24634318103825265</v>
      </c>
      <c r="I130" s="11">
        <f t="shared" si="3"/>
        <v>2.3385266495964288E-3</v>
      </c>
    </row>
    <row r="131" spans="1:9" x14ac:dyDescent="0.25">
      <c r="A131" s="7">
        <v>143</v>
      </c>
      <c r="B131" s="7" t="s">
        <v>132</v>
      </c>
      <c r="C131" t="s">
        <v>32</v>
      </c>
      <c r="D131" s="1">
        <f>SUMIFS(Table_Sales_Data[[#All],[Total Sales]],Table_Sales_Data[[#All],[Sales_Date]],'YoY Analysis'!$D$8,Table_Sales_Data[[#All],[Location ID]],'YoY Analysis'!A131)</f>
        <v>95816.62</v>
      </c>
      <c r="E131" s="1">
        <f>SUMIFS(Table_Sales_Data[[#All],[Total Sales]],Table_Sales_Data[[#All],[Sales_Date]],"&lt;="&amp;'YoY Analysis'!$D$8,Table_Sales_Data[[#All],[Sales_Date]],"&gt;="&amp;'YoY Analysis'!$B$6,Table_Sales_Data[[#All],[Location ID]],'YoY Analysis'!A131)</f>
        <v>875512.51000000013</v>
      </c>
      <c r="F131" s="1">
        <f>SUMIFS(Table_Sales_Data[[#All],[Total Sales]],Table_Sales_Data[[#All],[Sales_Date]],'YoY Analysis'!$F$8,Table_Sales_Data[[#All],[Location ID]],'YoY Analysis'!A131)</f>
        <v>80069.100000000006</v>
      </c>
      <c r="G131" s="1">
        <f>SUMIFS(Table_Sales_Data[[#All],[Total Sales]],Table_Sales_Data[[#All],[Sales_Date]],"&lt;="&amp;'YoY Analysis'!$F$8,Table_Sales_Data[[#All],[Sales_Date]],"&gt;="&amp;'YoY Analysis'!$B$5,Table_Sales_Data[[#All],[Location ID]],'YoY Analysis'!A131)</f>
        <v>929889.89</v>
      </c>
      <c r="H131" s="11">
        <f t="shared" si="2"/>
        <v>-0.16435061057257072</v>
      </c>
      <c r="I131" s="11">
        <f t="shared" si="3"/>
        <v>6.2109198188384403E-2</v>
      </c>
    </row>
    <row r="132" spans="1:9" x14ac:dyDescent="0.25">
      <c r="A132" s="7">
        <v>144</v>
      </c>
      <c r="B132" s="7" t="s">
        <v>142</v>
      </c>
      <c r="C132" t="s">
        <v>32</v>
      </c>
      <c r="D132" s="1">
        <f>SUMIFS(Table_Sales_Data[[#All],[Total Sales]],Table_Sales_Data[[#All],[Sales_Date]],'YoY Analysis'!$D$8,Table_Sales_Data[[#All],[Location ID]],'YoY Analysis'!A132)</f>
        <v>68732.47</v>
      </c>
      <c r="E132" s="1">
        <f>SUMIFS(Table_Sales_Data[[#All],[Total Sales]],Table_Sales_Data[[#All],[Sales_Date]],"&lt;="&amp;'YoY Analysis'!$D$8,Table_Sales_Data[[#All],[Sales_Date]],"&gt;="&amp;'YoY Analysis'!$B$6,Table_Sales_Data[[#All],[Location ID]],'YoY Analysis'!A132)</f>
        <v>648762.04</v>
      </c>
      <c r="F132" s="1">
        <f>SUMIFS(Table_Sales_Data[[#All],[Total Sales]],Table_Sales_Data[[#All],[Sales_Date]],'YoY Analysis'!$F$8,Table_Sales_Data[[#All],[Location ID]],'YoY Analysis'!A132)</f>
        <v>57492.42</v>
      </c>
      <c r="G132" s="1">
        <f>SUMIFS(Table_Sales_Data[[#All],[Total Sales]],Table_Sales_Data[[#All],[Sales_Date]],"&lt;="&amp;'YoY Analysis'!$F$8,Table_Sales_Data[[#All],[Sales_Date]],"&gt;="&amp;'YoY Analysis'!$B$5,Table_Sales_Data[[#All],[Location ID]],'YoY Analysis'!A132)</f>
        <v>618699.64</v>
      </c>
      <c r="H132" s="11">
        <f t="shared" si="2"/>
        <v>-0.16353333439057266</v>
      </c>
      <c r="I132" s="11">
        <f t="shared" si="3"/>
        <v>-4.6338099559585857E-2</v>
      </c>
    </row>
    <row r="133" spans="1:9" x14ac:dyDescent="0.25">
      <c r="A133" s="7">
        <v>146</v>
      </c>
      <c r="B133" s="7" t="s">
        <v>119</v>
      </c>
      <c r="C133" t="s">
        <v>15</v>
      </c>
      <c r="D133" s="1">
        <f>SUMIFS(Table_Sales_Data[[#All],[Total Sales]],Table_Sales_Data[[#All],[Sales_Date]],'YoY Analysis'!$D$8,Table_Sales_Data[[#All],[Location ID]],'YoY Analysis'!A133)</f>
        <v>39284.400000000001</v>
      </c>
      <c r="E133" s="1">
        <f>SUMIFS(Table_Sales_Data[[#All],[Total Sales]],Table_Sales_Data[[#All],[Sales_Date]],"&lt;="&amp;'YoY Analysis'!$D$8,Table_Sales_Data[[#All],[Sales_Date]],"&gt;="&amp;'YoY Analysis'!$B$6,Table_Sales_Data[[#All],[Location ID]],'YoY Analysis'!A133)</f>
        <v>497987.20000000007</v>
      </c>
      <c r="F133" s="1">
        <f>SUMIFS(Table_Sales_Data[[#All],[Total Sales]],Table_Sales_Data[[#All],[Sales_Date]],'YoY Analysis'!$F$8,Table_Sales_Data[[#All],[Location ID]],'YoY Analysis'!A133)</f>
        <v>26898.1</v>
      </c>
      <c r="G133" s="1">
        <f>SUMIFS(Table_Sales_Data[[#All],[Total Sales]],Table_Sales_Data[[#All],[Sales_Date]],"&lt;="&amp;'YoY Analysis'!$F$8,Table_Sales_Data[[#All],[Sales_Date]],"&gt;="&amp;'YoY Analysis'!$B$5,Table_Sales_Data[[#All],[Location ID]],'YoY Analysis'!A133)</f>
        <v>367136.24</v>
      </c>
      <c r="H133" s="11">
        <f t="shared" si="2"/>
        <v>-0.31529818452108221</v>
      </c>
      <c r="I133" s="11">
        <f t="shared" si="3"/>
        <v>-0.26275968538950412</v>
      </c>
    </row>
    <row r="134" spans="1:9" x14ac:dyDescent="0.25">
      <c r="A134" s="7">
        <v>147</v>
      </c>
      <c r="B134" s="7" t="s">
        <v>136</v>
      </c>
      <c r="C134" t="s">
        <v>105</v>
      </c>
      <c r="D134" s="1">
        <f>SUMIFS(Table_Sales_Data[[#All],[Total Sales]],Table_Sales_Data[[#All],[Sales_Date]],'YoY Analysis'!$D$8,Table_Sales_Data[[#All],[Location ID]],'YoY Analysis'!A134)</f>
        <v>68672.95</v>
      </c>
      <c r="E134" s="1">
        <f>SUMIFS(Table_Sales_Data[[#All],[Total Sales]],Table_Sales_Data[[#All],[Sales_Date]],"&lt;="&amp;'YoY Analysis'!$D$8,Table_Sales_Data[[#All],[Sales_Date]],"&gt;="&amp;'YoY Analysis'!$B$6,Table_Sales_Data[[#All],[Location ID]],'YoY Analysis'!A134)</f>
        <v>590135.21</v>
      </c>
      <c r="F134" s="1">
        <f>SUMIFS(Table_Sales_Data[[#All],[Total Sales]],Table_Sales_Data[[#All],[Sales_Date]],'YoY Analysis'!$F$8,Table_Sales_Data[[#All],[Location ID]],'YoY Analysis'!A134)</f>
        <v>82221.009999999995</v>
      </c>
      <c r="G134" s="1">
        <f>SUMIFS(Table_Sales_Data[[#All],[Total Sales]],Table_Sales_Data[[#All],[Sales_Date]],"&lt;="&amp;'YoY Analysis'!$F$8,Table_Sales_Data[[#All],[Sales_Date]],"&gt;="&amp;'YoY Analysis'!$B$5,Table_Sales_Data[[#All],[Location ID]],'YoY Analysis'!A134)</f>
        <v>578412.26</v>
      </c>
      <c r="H134" s="11">
        <f t="shared" si="2"/>
        <v>0.19728379223551629</v>
      </c>
      <c r="I134" s="11">
        <f t="shared" si="3"/>
        <v>-1.9864854361087782E-2</v>
      </c>
    </row>
    <row r="135" spans="1:9" x14ac:dyDescent="0.25">
      <c r="A135" s="7">
        <v>149</v>
      </c>
      <c r="B135" s="7" t="s">
        <v>149</v>
      </c>
      <c r="C135" t="s">
        <v>32</v>
      </c>
      <c r="D135" s="1">
        <f>SUMIFS(Table_Sales_Data[[#All],[Total Sales]],Table_Sales_Data[[#All],[Sales_Date]],'YoY Analysis'!$D$8,Table_Sales_Data[[#All],[Location ID]],'YoY Analysis'!A135)</f>
        <v>20446.27</v>
      </c>
      <c r="E135" s="1">
        <f>SUMIFS(Table_Sales_Data[[#All],[Total Sales]],Table_Sales_Data[[#All],[Sales_Date]],"&lt;="&amp;'YoY Analysis'!$D$8,Table_Sales_Data[[#All],[Sales_Date]],"&gt;="&amp;'YoY Analysis'!$B$6,Table_Sales_Data[[#All],[Location ID]],'YoY Analysis'!A135)</f>
        <v>20446.27</v>
      </c>
      <c r="F135" s="1">
        <f>SUMIFS(Table_Sales_Data[[#All],[Total Sales]],Table_Sales_Data[[#All],[Sales_Date]],'YoY Analysis'!$F$8,Table_Sales_Data[[#All],[Location ID]],'YoY Analysis'!A135)</f>
        <v>27941.96</v>
      </c>
      <c r="G135" s="1">
        <f>SUMIFS(Table_Sales_Data[[#All],[Total Sales]],Table_Sales_Data[[#All],[Sales_Date]],"&lt;="&amp;'YoY Analysis'!$F$8,Table_Sales_Data[[#All],[Sales_Date]],"&gt;="&amp;'YoY Analysis'!$B$5,Table_Sales_Data[[#All],[Location ID]],'YoY Analysis'!A135)</f>
        <v>593070.81999999995</v>
      </c>
      <c r="H135" s="11">
        <f t="shared" si="2"/>
        <v>0.36660427549866054</v>
      </c>
      <c r="I135" s="11">
        <f t="shared" si="3"/>
        <v>28.006308730149797</v>
      </c>
    </row>
    <row r="136" spans="1:9" x14ac:dyDescent="0.25">
      <c r="A136" s="7">
        <v>150</v>
      </c>
      <c r="B136" s="7" t="s">
        <v>153</v>
      </c>
      <c r="C136" t="s">
        <v>15</v>
      </c>
      <c r="D136" s="1">
        <f>SUMIFS(Table_Sales_Data[[#All],[Total Sales]],Table_Sales_Data[[#All],[Sales_Date]],'YoY Analysis'!$D$8,Table_Sales_Data[[#All],[Location ID]],'YoY Analysis'!A136)</f>
        <v>6546.26</v>
      </c>
      <c r="E136" s="1">
        <f>SUMIFS(Table_Sales_Data[[#All],[Total Sales]],Table_Sales_Data[[#All],[Sales_Date]],"&lt;="&amp;'YoY Analysis'!$D$8,Table_Sales_Data[[#All],[Sales_Date]],"&gt;="&amp;'YoY Analysis'!$B$6,Table_Sales_Data[[#All],[Location ID]],'YoY Analysis'!A136)</f>
        <v>6546.26</v>
      </c>
      <c r="F136" s="1">
        <f>SUMIFS(Table_Sales_Data[[#All],[Total Sales]],Table_Sales_Data[[#All],[Sales_Date]],'YoY Analysis'!$F$8,Table_Sales_Data[[#All],[Location ID]],'YoY Analysis'!A136)</f>
        <v>40862.089999999997</v>
      </c>
      <c r="G136" s="1">
        <f>SUMIFS(Table_Sales_Data[[#All],[Total Sales]],Table_Sales_Data[[#All],[Sales_Date]],"&lt;="&amp;'YoY Analysis'!$F$8,Table_Sales_Data[[#All],[Sales_Date]],"&gt;="&amp;'YoY Analysis'!$B$5,Table_Sales_Data[[#All],[Location ID]],'YoY Analysis'!A136)</f>
        <v>363392.33999999997</v>
      </c>
      <c r="H136" s="11">
        <f t="shared" si="2"/>
        <v>5.2420511864789958</v>
      </c>
      <c r="I136" s="11">
        <f t="shared" si="3"/>
        <v>54.511443175187047</v>
      </c>
    </row>
    <row r="137" spans="1:9" x14ac:dyDescent="0.25">
      <c r="A137" s="7">
        <v>155</v>
      </c>
      <c r="B137" s="7" t="s">
        <v>143</v>
      </c>
      <c r="C137" t="s">
        <v>15</v>
      </c>
      <c r="D137" s="1">
        <f>SUMIFS(Table_Sales_Data[[#All],[Total Sales]],Table_Sales_Data[[#All],[Sales_Date]],'YoY Analysis'!$D$8,Table_Sales_Data[[#All],[Location ID]],'YoY Analysis'!A137)</f>
        <v>22562.5</v>
      </c>
      <c r="E137" s="1">
        <f>SUMIFS(Table_Sales_Data[[#All],[Total Sales]],Table_Sales_Data[[#All],[Sales_Date]],"&lt;="&amp;'YoY Analysis'!$D$8,Table_Sales_Data[[#All],[Sales_Date]],"&gt;="&amp;'YoY Analysis'!$B$6,Table_Sales_Data[[#All],[Location ID]],'YoY Analysis'!A137)</f>
        <v>477466.6</v>
      </c>
      <c r="F137" s="1">
        <f>SUMIFS(Table_Sales_Data[[#All],[Total Sales]],Table_Sales_Data[[#All],[Sales_Date]],'YoY Analysis'!$F$8,Table_Sales_Data[[#All],[Location ID]],'YoY Analysis'!A137)</f>
        <v>15797.34</v>
      </c>
      <c r="G137" s="1">
        <f>SUMIFS(Table_Sales_Data[[#All],[Total Sales]],Table_Sales_Data[[#All],[Sales_Date]],"&lt;="&amp;'YoY Analysis'!$F$8,Table_Sales_Data[[#All],[Sales_Date]],"&gt;="&amp;'YoY Analysis'!$B$5,Table_Sales_Data[[#All],[Location ID]],'YoY Analysis'!A137)</f>
        <v>478642.18</v>
      </c>
      <c r="H137" s="11">
        <f t="shared" si="2"/>
        <v>-0.29984088642659279</v>
      </c>
      <c r="I137" s="11">
        <f t="shared" si="3"/>
        <v>2.4621198634627349E-3</v>
      </c>
    </row>
    <row r="138" spans="1:9" x14ac:dyDescent="0.25">
      <c r="A138" s="7">
        <v>159</v>
      </c>
      <c r="B138" s="7" t="s">
        <v>152</v>
      </c>
      <c r="C138" t="s">
        <v>59</v>
      </c>
      <c r="D138" s="1">
        <f>SUMIFS(Table_Sales_Data[[#All],[Total Sales]],Table_Sales_Data[[#All],[Sales_Date]],'YoY Analysis'!$D$8,Table_Sales_Data[[#All],[Location ID]],'YoY Analysis'!A138)</f>
        <v>50227.65</v>
      </c>
      <c r="E138" s="1">
        <f>SUMIFS(Table_Sales_Data[[#All],[Total Sales]],Table_Sales_Data[[#All],[Sales_Date]],"&lt;="&amp;'YoY Analysis'!$D$8,Table_Sales_Data[[#All],[Sales_Date]],"&gt;="&amp;'YoY Analysis'!$B$6,Table_Sales_Data[[#All],[Location ID]],'YoY Analysis'!A138)</f>
        <v>50227.65</v>
      </c>
      <c r="F138" s="1">
        <f>SUMIFS(Table_Sales_Data[[#All],[Total Sales]],Table_Sales_Data[[#All],[Sales_Date]],'YoY Analysis'!$F$8,Table_Sales_Data[[#All],[Location ID]],'YoY Analysis'!A138)</f>
        <v>61460.17</v>
      </c>
      <c r="G138" s="1">
        <f>SUMIFS(Table_Sales_Data[[#All],[Total Sales]],Table_Sales_Data[[#All],[Sales_Date]],"&lt;="&amp;'YoY Analysis'!$F$8,Table_Sales_Data[[#All],[Sales_Date]],"&gt;="&amp;'YoY Analysis'!$B$5,Table_Sales_Data[[#All],[Location ID]],'YoY Analysis'!A138)</f>
        <v>551057.51</v>
      </c>
      <c r="H138" s="11">
        <f t="shared" si="2"/>
        <v>0.22363220258164571</v>
      </c>
      <c r="I138" s="11">
        <f t="shared" si="3"/>
        <v>9.9711983339853649</v>
      </c>
    </row>
    <row r="139" spans="1:9" x14ac:dyDescent="0.25">
      <c r="A139" s="7">
        <v>160</v>
      </c>
      <c r="B139" s="7" t="s">
        <v>158</v>
      </c>
      <c r="C139" t="s">
        <v>38</v>
      </c>
      <c r="D139" s="1">
        <f>SUMIFS(Table_Sales_Data[[#All],[Total Sales]],Table_Sales_Data[[#All],[Sales_Date]],'YoY Analysis'!$D$8,Table_Sales_Data[[#All],[Location ID]],'YoY Analysis'!A139)</f>
        <v>0</v>
      </c>
      <c r="E139" s="1">
        <f>SUMIFS(Table_Sales_Data[[#All],[Total Sales]],Table_Sales_Data[[#All],[Sales_Date]],"&lt;="&amp;'YoY Analysis'!$D$8,Table_Sales_Data[[#All],[Sales_Date]],"&gt;="&amp;'YoY Analysis'!$B$6,Table_Sales_Data[[#All],[Location ID]],'YoY Analysis'!A139)</f>
        <v>0</v>
      </c>
      <c r="F139" s="1">
        <f>SUMIFS(Table_Sales_Data[[#All],[Total Sales]],Table_Sales_Data[[#All],[Sales_Date]],'YoY Analysis'!$F$8,Table_Sales_Data[[#All],[Location ID]],'YoY Analysis'!A139)</f>
        <v>43213.57</v>
      </c>
      <c r="G139" s="1">
        <f>SUMIFS(Table_Sales_Data[[#All],[Total Sales]],Table_Sales_Data[[#All],[Sales_Date]],"&lt;="&amp;'YoY Analysis'!$F$8,Table_Sales_Data[[#All],[Sales_Date]],"&gt;="&amp;'YoY Analysis'!$B$5,Table_Sales_Data[[#All],[Location ID]],'YoY Analysis'!A139)</f>
        <v>200901.61000000002</v>
      </c>
      <c r="H139" s="11">
        <f t="shared" ref="H139" si="6">IFERROR((F139-D139)/D139,0)</f>
        <v>0</v>
      </c>
      <c r="I139" s="11">
        <f t="shared" ref="I139" si="7">IFERROR((G139-E139)/E139,0)</f>
        <v>0</v>
      </c>
    </row>
    <row r="140" spans="1:9" x14ac:dyDescent="0.25">
      <c r="A140" s="7">
        <v>163</v>
      </c>
      <c r="B140" s="7" t="s">
        <v>155</v>
      </c>
      <c r="C140" t="s">
        <v>38</v>
      </c>
      <c r="D140" s="1">
        <f>SUMIFS(Table_Sales_Data[[#All],[Total Sales]],Table_Sales_Data[[#All],[Sales_Date]],'YoY Analysis'!$D$8,Table_Sales_Data[[#All],[Location ID]],'YoY Analysis'!A140)</f>
        <v>0</v>
      </c>
      <c r="E140" s="1">
        <f>SUMIFS(Table_Sales_Data[[#All],[Total Sales]],Table_Sales_Data[[#All],[Sales_Date]],"&lt;="&amp;'YoY Analysis'!$D$8,Table_Sales_Data[[#All],[Sales_Date]],"&gt;="&amp;'YoY Analysis'!$B$6,Table_Sales_Data[[#All],[Location ID]],'YoY Analysis'!A140)</f>
        <v>0</v>
      </c>
      <c r="F140" s="1">
        <f>SUMIFS(Table_Sales_Data[[#All],[Total Sales]],Table_Sales_Data[[#All],[Sales_Date]],'YoY Analysis'!$F$8,Table_Sales_Data[[#All],[Location ID]],'YoY Analysis'!A140)</f>
        <v>44924.25</v>
      </c>
      <c r="G140" s="1">
        <f>SUMIFS(Table_Sales_Data[[#All],[Total Sales]],Table_Sales_Data[[#All],[Sales_Date]],"&lt;="&amp;'YoY Analysis'!$F$8,Table_Sales_Data[[#All],[Sales_Date]],"&gt;="&amp;'YoY Analysis'!$B$5,Table_Sales_Data[[#All],[Location ID]],'YoY Analysis'!A140)</f>
        <v>246720.63000000003</v>
      </c>
      <c r="H140" s="11">
        <f t="shared" ref="H140:H148" si="8">IFERROR((F140-D140)/D140,0)</f>
        <v>0</v>
      </c>
      <c r="I140" s="11">
        <f t="shared" ref="I140:I148" si="9">IFERROR((G140-E140)/E140,0)</f>
        <v>0</v>
      </c>
    </row>
    <row r="141" spans="1:9" x14ac:dyDescent="0.25">
      <c r="A141" s="7">
        <v>164</v>
      </c>
      <c r="B141" s="7" t="s">
        <v>150</v>
      </c>
      <c r="C141" t="s">
        <v>38</v>
      </c>
      <c r="D141" s="1">
        <f>SUMIFS(Table_Sales_Data[[#All],[Total Sales]],Table_Sales_Data[[#All],[Sales_Date]],'YoY Analysis'!$D$8,Table_Sales_Data[[#All],[Location ID]],'YoY Analysis'!A141)</f>
        <v>38754.47</v>
      </c>
      <c r="E141" s="1">
        <f>SUMIFS(Table_Sales_Data[[#All],[Total Sales]],Table_Sales_Data[[#All],[Sales_Date]],"&lt;="&amp;'YoY Analysis'!$D$8,Table_Sales_Data[[#All],[Sales_Date]],"&gt;="&amp;'YoY Analysis'!$B$6,Table_Sales_Data[[#All],[Location ID]],'YoY Analysis'!A141)</f>
        <v>40736.720000000001</v>
      </c>
      <c r="F141" s="1">
        <f>SUMIFS(Table_Sales_Data[[#All],[Total Sales]],Table_Sales_Data[[#All],[Sales_Date]],'YoY Analysis'!$F$8,Table_Sales_Data[[#All],[Location ID]],'YoY Analysis'!A141)</f>
        <v>40512.01</v>
      </c>
      <c r="G141" s="1">
        <f>SUMIFS(Table_Sales_Data[[#All],[Total Sales]],Table_Sales_Data[[#All],[Sales_Date]],"&lt;="&amp;'YoY Analysis'!$F$8,Table_Sales_Data[[#All],[Sales_Date]],"&gt;="&amp;'YoY Analysis'!$B$5,Table_Sales_Data[[#All],[Location ID]],'YoY Analysis'!A141)</f>
        <v>229595.32</v>
      </c>
      <c r="H141" s="11">
        <f t="shared" si="8"/>
        <v>4.5350639552031051E-2</v>
      </c>
      <c r="I141" s="11">
        <f t="shared" si="9"/>
        <v>4.6360777205430379</v>
      </c>
    </row>
    <row r="142" spans="1:9" x14ac:dyDescent="0.25">
      <c r="A142" s="7">
        <v>165</v>
      </c>
      <c r="B142" s="7" t="s">
        <v>154</v>
      </c>
      <c r="C142" t="s">
        <v>38</v>
      </c>
      <c r="D142" s="1">
        <f>SUMIFS(Table_Sales_Data[[#All],[Total Sales]],Table_Sales_Data[[#All],[Sales_Date]],'YoY Analysis'!$D$8,Table_Sales_Data[[#All],[Location ID]],'YoY Analysis'!A142)</f>
        <v>0</v>
      </c>
      <c r="E142" s="1">
        <f>SUMIFS(Table_Sales_Data[[#All],[Total Sales]],Table_Sales_Data[[#All],[Sales_Date]],"&lt;="&amp;'YoY Analysis'!$D$8,Table_Sales_Data[[#All],[Sales_Date]],"&gt;="&amp;'YoY Analysis'!$B$6,Table_Sales_Data[[#All],[Location ID]],'YoY Analysis'!A142)</f>
        <v>0</v>
      </c>
      <c r="F142" s="1">
        <f>SUMIFS(Table_Sales_Data[[#All],[Total Sales]],Table_Sales_Data[[#All],[Sales_Date]],'YoY Analysis'!$F$8,Table_Sales_Data[[#All],[Location ID]],'YoY Analysis'!A142)</f>
        <v>60622.34</v>
      </c>
      <c r="G142" s="1">
        <f>SUMIFS(Table_Sales_Data[[#All],[Total Sales]],Table_Sales_Data[[#All],[Sales_Date]],"&lt;="&amp;'YoY Analysis'!$F$8,Table_Sales_Data[[#All],[Sales_Date]],"&gt;="&amp;'YoY Analysis'!$B$5,Table_Sales_Data[[#All],[Location ID]],'YoY Analysis'!A142)</f>
        <v>357444.58999999997</v>
      </c>
      <c r="H142" s="11">
        <f t="shared" si="8"/>
        <v>0</v>
      </c>
      <c r="I142" s="11">
        <f t="shared" si="9"/>
        <v>0</v>
      </c>
    </row>
    <row r="143" spans="1:9" x14ac:dyDescent="0.25">
      <c r="A143" s="7">
        <v>168</v>
      </c>
      <c r="B143" s="7" t="s">
        <v>147</v>
      </c>
      <c r="C143" t="s">
        <v>15</v>
      </c>
      <c r="D143" s="1">
        <f>SUMIFS(Table_Sales_Data[[#All],[Total Sales]],Table_Sales_Data[[#All],[Sales_Date]],'YoY Analysis'!$D$8,Table_Sales_Data[[#All],[Location ID]],'YoY Analysis'!A143)</f>
        <v>35013.440000000002</v>
      </c>
      <c r="E143" s="1">
        <f>SUMIFS(Table_Sales_Data[[#All],[Total Sales]],Table_Sales_Data[[#All],[Sales_Date]],"&lt;="&amp;'YoY Analysis'!$D$8,Table_Sales_Data[[#All],[Sales_Date]],"&gt;="&amp;'YoY Analysis'!$B$6,Table_Sales_Data[[#All],[Location ID]],'YoY Analysis'!A143)</f>
        <v>211990.09</v>
      </c>
      <c r="F143" s="1">
        <f>SUMIFS(Table_Sales_Data[[#All],[Total Sales]],Table_Sales_Data[[#All],[Sales_Date]],'YoY Analysis'!$F$8,Table_Sales_Data[[#All],[Location ID]],'YoY Analysis'!A143)</f>
        <v>24172.68</v>
      </c>
      <c r="G143" s="1">
        <f>SUMIFS(Table_Sales_Data[[#All],[Total Sales]],Table_Sales_Data[[#All],[Sales_Date]],"&lt;="&amp;'YoY Analysis'!$F$8,Table_Sales_Data[[#All],[Sales_Date]],"&gt;="&amp;'YoY Analysis'!$B$5,Table_Sales_Data[[#All],[Location ID]],'YoY Analysis'!A143)</f>
        <v>393693.29</v>
      </c>
      <c r="H143" s="11">
        <f t="shared" si="8"/>
        <v>-0.30961710703090017</v>
      </c>
      <c r="I143" s="11">
        <f t="shared" si="9"/>
        <v>0.85713063285175262</v>
      </c>
    </row>
    <row r="144" spans="1:9" x14ac:dyDescent="0.25">
      <c r="A144" s="7">
        <v>169</v>
      </c>
      <c r="B144" s="7" t="s">
        <v>157</v>
      </c>
      <c r="C144" t="s">
        <v>38</v>
      </c>
      <c r="D144" s="1">
        <f>SUMIFS(Table_Sales_Data[[#All],[Total Sales]],Table_Sales_Data[[#All],[Sales_Date]],'YoY Analysis'!$D$8,Table_Sales_Data[[#All],[Location ID]],'YoY Analysis'!A144)</f>
        <v>0</v>
      </c>
      <c r="E144" s="1">
        <f>SUMIFS(Table_Sales_Data[[#All],[Total Sales]],Table_Sales_Data[[#All],[Sales_Date]],"&lt;="&amp;'YoY Analysis'!$D$8,Table_Sales_Data[[#All],[Sales_Date]],"&gt;="&amp;'YoY Analysis'!$B$6,Table_Sales_Data[[#All],[Location ID]],'YoY Analysis'!A144)</f>
        <v>0</v>
      </c>
      <c r="F144" s="1">
        <f>SUMIFS(Table_Sales_Data[[#All],[Total Sales]],Table_Sales_Data[[#All],[Sales_Date]],'YoY Analysis'!$F$8,Table_Sales_Data[[#All],[Location ID]],'YoY Analysis'!A144)</f>
        <v>42288.27</v>
      </c>
      <c r="G144" s="1">
        <f>SUMIFS(Table_Sales_Data[[#All],[Total Sales]],Table_Sales_Data[[#All],[Sales_Date]],"&lt;="&amp;'YoY Analysis'!$F$8,Table_Sales_Data[[#All],[Sales_Date]],"&gt;="&amp;'YoY Analysis'!$B$5,Table_Sales_Data[[#All],[Location ID]],'YoY Analysis'!A144)</f>
        <v>246012.28999999998</v>
      </c>
      <c r="H144" s="11">
        <f t="shared" ref="H144" si="10">IFERROR((F144-D144)/D144,0)</f>
        <v>0</v>
      </c>
      <c r="I144" s="11">
        <f t="shared" ref="I144" si="11">IFERROR((G144-E144)/E144,0)</f>
        <v>0</v>
      </c>
    </row>
    <row r="145" spans="1:9" x14ac:dyDescent="0.25">
      <c r="A145" s="7">
        <v>170</v>
      </c>
      <c r="B145" s="7" t="s">
        <v>191</v>
      </c>
      <c r="C145" t="s">
        <v>38</v>
      </c>
      <c r="D145" s="1">
        <f>SUMIFS(Table_Sales_Data[[#All],[Total Sales]],Table_Sales_Data[[#All],[Sales_Date]],'YoY Analysis'!$D$8,Table_Sales_Data[[#All],[Location ID]],'YoY Analysis'!A145)</f>
        <v>0</v>
      </c>
      <c r="E145" s="1">
        <f>SUMIFS(Table_Sales_Data[[#All],[Total Sales]],Table_Sales_Data[[#All],[Sales_Date]],"&lt;="&amp;'YoY Analysis'!$D$8,Table_Sales_Data[[#All],[Sales_Date]],"&gt;="&amp;'YoY Analysis'!$B$6,Table_Sales_Data[[#All],[Location ID]],'YoY Analysis'!A145)</f>
        <v>0</v>
      </c>
      <c r="F145" s="1">
        <f>SUMIFS(Table_Sales_Data[[#All],[Total Sales]],Table_Sales_Data[[#All],[Sales_Date]],'YoY Analysis'!$F$8,Table_Sales_Data[[#All],[Location ID]],'YoY Analysis'!A145)</f>
        <v>61627.01</v>
      </c>
      <c r="G145" s="1">
        <f>SUMIFS(Table_Sales_Data[[#All],[Total Sales]],Table_Sales_Data[[#All],[Sales_Date]],"&lt;="&amp;'YoY Analysis'!$F$8,Table_Sales_Data[[#All],[Sales_Date]],"&gt;="&amp;'YoY Analysis'!$B$5,Table_Sales_Data[[#All],[Location ID]],'YoY Analysis'!A145)</f>
        <v>126137.87</v>
      </c>
      <c r="H145" s="11">
        <f t="shared" ref="H145:H146" si="12">IFERROR((F145-D145)/D145,0)</f>
        <v>0</v>
      </c>
      <c r="I145" s="11">
        <f t="shared" ref="I145:I146" si="13">IFERROR((G145-E145)/E145,0)</f>
        <v>0</v>
      </c>
    </row>
    <row r="146" spans="1:9" x14ac:dyDescent="0.25">
      <c r="A146" s="7">
        <v>174</v>
      </c>
      <c r="B146" s="7" t="s">
        <v>190</v>
      </c>
      <c r="C146" t="s">
        <v>15</v>
      </c>
      <c r="D146" s="1">
        <f>SUMIFS(Table_Sales_Data[[#All],[Total Sales]],Table_Sales_Data[[#All],[Sales_Date]],'YoY Analysis'!$D$8,Table_Sales_Data[[#All],[Location ID]],'YoY Analysis'!A146)</f>
        <v>0</v>
      </c>
      <c r="E146" s="1">
        <f>SUMIFS(Table_Sales_Data[[#All],[Total Sales]],Table_Sales_Data[[#All],[Sales_Date]],"&lt;="&amp;'YoY Analysis'!$D$8,Table_Sales_Data[[#All],[Sales_Date]],"&gt;="&amp;'YoY Analysis'!$B$6,Table_Sales_Data[[#All],[Location ID]],'YoY Analysis'!A146)</f>
        <v>0</v>
      </c>
      <c r="F146" s="1">
        <f>SUMIFS(Table_Sales_Data[[#All],[Total Sales]],Table_Sales_Data[[#All],[Sales_Date]],'YoY Analysis'!$F$8,Table_Sales_Data[[#All],[Location ID]],'YoY Analysis'!A146)</f>
        <v>33662.720000000001</v>
      </c>
      <c r="G146" s="1">
        <f>SUMIFS(Table_Sales_Data[[#All],[Total Sales]],Table_Sales_Data[[#All],[Sales_Date]],"&lt;="&amp;'YoY Analysis'!$F$8,Table_Sales_Data[[#All],[Sales_Date]],"&gt;="&amp;'YoY Analysis'!$B$5,Table_Sales_Data[[#All],[Location ID]],'YoY Analysis'!A146)</f>
        <v>142774.1</v>
      </c>
      <c r="H146" s="11">
        <f t="shared" si="12"/>
        <v>0</v>
      </c>
      <c r="I146" s="11">
        <f t="shared" si="13"/>
        <v>0</v>
      </c>
    </row>
    <row r="147" spans="1:9" x14ac:dyDescent="0.25">
      <c r="A147" s="7">
        <v>901</v>
      </c>
      <c r="B147" s="7" t="s">
        <v>141</v>
      </c>
      <c r="C147" t="s">
        <v>36</v>
      </c>
      <c r="D147" s="1">
        <f>SUMIFS(Table_Sales_Data[[#All],[Total Sales]],Table_Sales_Data[[#All],[Sales_Date]],'YoY Analysis'!$D$8,Table_Sales_Data[[#All],[Location ID]],'YoY Analysis'!A147)</f>
        <v>67359.5</v>
      </c>
      <c r="E147" s="1">
        <f>SUMIFS(Table_Sales_Data[[#All],[Total Sales]],Table_Sales_Data[[#All],[Sales_Date]],"&lt;="&amp;'YoY Analysis'!$D$8,Table_Sales_Data[[#All],[Sales_Date]],"&gt;="&amp;'YoY Analysis'!$B$6,Table_Sales_Data[[#All],[Location ID]],'YoY Analysis'!A147)</f>
        <v>512843.56</v>
      </c>
      <c r="F147" s="1">
        <f>SUMIFS(Table_Sales_Data[[#All],[Total Sales]],Table_Sales_Data[[#All],[Sales_Date]],'YoY Analysis'!$F$8,Table_Sales_Data[[#All],[Location ID]],'YoY Analysis'!A147)</f>
        <v>57995.64</v>
      </c>
      <c r="G147" s="1">
        <f>SUMIFS(Table_Sales_Data[[#All],[Total Sales]],Table_Sales_Data[[#All],[Sales_Date]],"&lt;="&amp;'YoY Analysis'!$F$8,Table_Sales_Data[[#All],[Sales_Date]],"&gt;="&amp;'YoY Analysis'!$B$5,Table_Sales_Data[[#All],[Location ID]],'YoY Analysis'!A147)</f>
        <v>607041.4</v>
      </c>
      <c r="H147" s="11">
        <f t="shared" si="8"/>
        <v>-0.13901320526429087</v>
      </c>
      <c r="I147" s="11">
        <f t="shared" si="9"/>
        <v>0.18367753316430457</v>
      </c>
    </row>
    <row r="148" spans="1:9" x14ac:dyDescent="0.25">
      <c r="A148" s="7">
        <v>902</v>
      </c>
      <c r="B148" s="7" t="s">
        <v>140</v>
      </c>
      <c r="C148" t="s">
        <v>36</v>
      </c>
      <c r="D148" s="1">
        <f>SUMIFS(Table_Sales_Data[[#All],[Total Sales]],Table_Sales_Data[[#All],[Sales_Date]],'YoY Analysis'!$D$8,Table_Sales_Data[[#All],[Location ID]],'YoY Analysis'!A148)</f>
        <v>27622.240000000002</v>
      </c>
      <c r="E148" s="1">
        <f>SUMIFS(Table_Sales_Data[[#All],[Total Sales]],Table_Sales_Data[[#All],[Sales_Date]],"&lt;="&amp;'YoY Analysis'!$D$8,Table_Sales_Data[[#All],[Sales_Date]],"&gt;="&amp;'YoY Analysis'!$B$6,Table_Sales_Data[[#All],[Location ID]],'YoY Analysis'!A148)</f>
        <v>186810.82</v>
      </c>
      <c r="F148" s="1">
        <f>SUMIFS(Table_Sales_Data[[#All],[Total Sales]],Table_Sales_Data[[#All],[Sales_Date]],'YoY Analysis'!$F$8,Table_Sales_Data[[#All],[Location ID]],'YoY Analysis'!A148)</f>
        <v>25676.880000000001</v>
      </c>
      <c r="G148" s="1">
        <f>SUMIFS(Table_Sales_Data[[#All],[Total Sales]],Table_Sales_Data[[#All],[Sales_Date]],"&lt;="&amp;'YoY Analysis'!$F$8,Table_Sales_Data[[#All],[Sales_Date]],"&gt;="&amp;'YoY Analysis'!$B$5,Table_Sales_Data[[#All],[Location ID]],'YoY Analysis'!A148)</f>
        <v>184741.76000000001</v>
      </c>
      <c r="H148" s="11">
        <f t="shared" si="8"/>
        <v>-7.0427307850485718E-2</v>
      </c>
      <c r="I148" s="11">
        <f t="shared" si="9"/>
        <v>-1.1075696793151476E-2</v>
      </c>
    </row>
    <row r="149" spans="1:9" x14ac:dyDescent="0.25">
      <c r="A149" s="8" t="s">
        <v>173</v>
      </c>
      <c r="B149" s="8"/>
      <c r="C149" s="8"/>
      <c r="D149" s="15">
        <f>SUM(D9:D148)</f>
        <v>5196939.97</v>
      </c>
      <c r="E149" s="15">
        <f>SUM(E9:E148)</f>
        <v>55449235.000000022</v>
      </c>
      <c r="F149" s="15">
        <f>SUM(F9:F148)</f>
        <v>5066436.1699999981</v>
      </c>
      <c r="G149" s="15">
        <f>SUM(G9:G148)</f>
        <v>56547068.529999994</v>
      </c>
      <c r="H149" s="16">
        <f>(F149-D149)/D149</f>
        <v>-2.5111662007518184E-2</v>
      </c>
      <c r="I149" s="16">
        <f>(G149-E149)/E149</f>
        <v>1.979889406950287E-2</v>
      </c>
    </row>
    <row r="153" spans="1:9" x14ac:dyDescent="0.25">
      <c r="F153" s="4"/>
    </row>
  </sheetData>
  <autoFilter ref="A8:I149" xr:uid="{6999CDEC-665B-4454-837E-EB5B66F36992}">
    <sortState xmlns:xlrd2="http://schemas.microsoft.com/office/spreadsheetml/2017/richdata2" ref="A9:I149">
      <sortCondition ref="A8:A149"/>
    </sortState>
  </autoFilter>
  <mergeCells count="3">
    <mergeCell ref="D7:E7"/>
    <mergeCell ref="F7:G7"/>
    <mergeCell ref="H7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973F-5219-4EA9-8AE7-2612C250309C}">
  <sheetPr>
    <tabColor theme="5" tint="0.39997558519241921"/>
  </sheetPr>
  <dimension ref="A1"/>
  <sheetViews>
    <sheetView workbookViewId="0">
      <selection activeCell="N23" sqref="N23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5441-0407-427B-8F58-190F5C9CF074}">
  <sheetPr>
    <tabColor theme="5" tint="0.79998168889431442"/>
  </sheetPr>
  <dimension ref="A1:V154"/>
  <sheetViews>
    <sheetView zoomScale="80" zoomScaleNormal="80" workbookViewId="0">
      <pane ySplit="6" topLeftCell="A7" activePane="bottomLeft" state="frozen"/>
      <selection activeCell="C5" sqref="C5"/>
      <selection pane="bottomLeft" sqref="A1:XFD1048576"/>
    </sheetView>
  </sheetViews>
  <sheetFormatPr defaultColWidth="15.5703125" defaultRowHeight="15" x14ac:dyDescent="0.25"/>
  <cols>
    <col min="6" max="19" width="15.5703125" style="17"/>
  </cols>
  <sheetData>
    <row r="1" spans="1:22" x14ac:dyDescent="0.25">
      <c r="A1" t="s">
        <v>160</v>
      </c>
    </row>
    <row r="2" spans="1:22" x14ac:dyDescent="0.25">
      <c r="A2" t="s">
        <v>161</v>
      </c>
    </row>
    <row r="4" spans="1:22" x14ac:dyDescent="0.25">
      <c r="A4" t="s">
        <v>162</v>
      </c>
      <c r="F4" s="17" t="s">
        <v>163</v>
      </c>
      <c r="G4" s="17" t="s">
        <v>5</v>
      </c>
    </row>
    <row r="5" spans="1:22" x14ac:dyDescent="0.25">
      <c r="F5" s="17" t="s">
        <v>164</v>
      </c>
      <c r="G5" s="17" t="s">
        <v>165</v>
      </c>
      <c r="H5" s="17" t="s">
        <v>166</v>
      </c>
      <c r="I5" s="17" t="s">
        <v>167</v>
      </c>
      <c r="N5" s="17" t="s">
        <v>168</v>
      </c>
    </row>
    <row r="6" spans="1:2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I6" s="17" t="s">
        <v>169</v>
      </c>
      <c r="J6" s="17" t="s">
        <v>170</v>
      </c>
      <c r="K6" s="17" t="s">
        <v>171</v>
      </c>
      <c r="L6" s="17" t="s">
        <v>172</v>
      </c>
      <c r="M6" s="17" t="s">
        <v>193</v>
      </c>
    </row>
    <row r="7" spans="1:22" x14ac:dyDescent="0.25">
      <c r="A7">
        <v>2</v>
      </c>
      <c r="B7" t="s">
        <v>14</v>
      </c>
      <c r="C7" t="s">
        <v>15</v>
      </c>
      <c r="D7">
        <v>5</v>
      </c>
      <c r="E7">
        <v>6</v>
      </c>
      <c r="F7" s="17">
        <v>649140.12</v>
      </c>
      <c r="G7" s="17">
        <v>622105.55999999994</v>
      </c>
      <c r="H7" s="17">
        <v>615190.80999999982</v>
      </c>
      <c r="I7" s="17">
        <v>135182.95000000001</v>
      </c>
      <c r="J7" s="17">
        <v>78656.61</v>
      </c>
      <c r="K7" s="17">
        <v>71484.679999999993</v>
      </c>
      <c r="L7" s="17">
        <v>39761.480000000003</v>
      </c>
      <c r="M7" s="17">
        <v>20831.05</v>
      </c>
      <c r="N7" s="17">
        <v>345916.76999999996</v>
      </c>
      <c r="V7" s="18"/>
    </row>
    <row r="8" spans="1:22" x14ac:dyDescent="0.25">
      <c r="A8">
        <v>4</v>
      </c>
      <c r="B8" t="s">
        <v>37</v>
      </c>
      <c r="C8" t="s">
        <v>38</v>
      </c>
      <c r="D8">
        <v>5</v>
      </c>
      <c r="E8">
        <v>6</v>
      </c>
      <c r="F8" s="17">
        <v>552143.26</v>
      </c>
      <c r="G8" s="17">
        <v>534697.39999999991</v>
      </c>
      <c r="H8" s="17">
        <v>556953.33000000007</v>
      </c>
      <c r="I8" s="17">
        <v>65699.179999999993</v>
      </c>
      <c r="J8" s="17">
        <v>39950.35</v>
      </c>
      <c r="K8" s="17">
        <v>27450.74</v>
      </c>
      <c r="L8" s="17">
        <v>19377.04</v>
      </c>
      <c r="M8" s="17">
        <v>28046.01</v>
      </c>
      <c r="N8" s="17">
        <v>180523.32</v>
      </c>
      <c r="V8" s="18"/>
    </row>
    <row r="9" spans="1:22" x14ac:dyDescent="0.25">
      <c r="A9">
        <v>6</v>
      </c>
      <c r="B9" t="s">
        <v>16</v>
      </c>
      <c r="C9" t="s">
        <v>15</v>
      </c>
      <c r="D9">
        <v>6</v>
      </c>
      <c r="E9">
        <v>6</v>
      </c>
      <c r="F9" s="17">
        <v>912130.77</v>
      </c>
      <c r="G9" s="17">
        <v>707186.72</v>
      </c>
      <c r="H9" s="17">
        <v>632528.8899999999</v>
      </c>
      <c r="I9" s="17">
        <v>106215.06</v>
      </c>
      <c r="J9" s="17">
        <v>127057.04</v>
      </c>
      <c r="K9" s="17">
        <v>87232.51</v>
      </c>
      <c r="L9" s="17">
        <v>52372.34</v>
      </c>
      <c r="M9" s="17">
        <v>11918.66</v>
      </c>
      <c r="N9" s="17">
        <v>384795.60999999993</v>
      </c>
      <c r="V9" s="18"/>
    </row>
    <row r="10" spans="1:22" x14ac:dyDescent="0.25">
      <c r="A10">
        <v>7</v>
      </c>
      <c r="B10" t="s">
        <v>17</v>
      </c>
      <c r="C10" t="s">
        <v>15</v>
      </c>
      <c r="D10">
        <v>6</v>
      </c>
      <c r="E10">
        <v>6</v>
      </c>
      <c r="F10" s="17">
        <v>458482.74000000011</v>
      </c>
      <c r="G10" s="17">
        <v>376475.25</v>
      </c>
      <c r="H10" s="17">
        <v>508990.01</v>
      </c>
      <c r="I10" s="17">
        <v>139544.23000000001</v>
      </c>
      <c r="J10" s="17">
        <v>90580.45</v>
      </c>
      <c r="K10" s="17">
        <v>76427.839999999997</v>
      </c>
      <c r="L10" s="17">
        <v>33318.370000000003</v>
      </c>
      <c r="M10" s="17">
        <v>17898.97</v>
      </c>
      <c r="N10" s="17">
        <v>357769.86</v>
      </c>
      <c r="V10" s="18"/>
    </row>
    <row r="11" spans="1:22" x14ac:dyDescent="0.25">
      <c r="A11">
        <v>8</v>
      </c>
      <c r="B11" t="s">
        <v>18</v>
      </c>
      <c r="C11" t="s">
        <v>15</v>
      </c>
      <c r="D11">
        <v>6</v>
      </c>
      <c r="E11">
        <v>6</v>
      </c>
      <c r="F11" s="17">
        <v>813062.42000000016</v>
      </c>
      <c r="G11" s="17">
        <v>723540.50999999989</v>
      </c>
      <c r="H11" s="17">
        <v>803888.63</v>
      </c>
      <c r="I11" s="17">
        <v>161515.39000000001</v>
      </c>
      <c r="J11" s="17">
        <v>115081.59</v>
      </c>
      <c r="K11" s="17">
        <v>117676.66</v>
      </c>
      <c r="L11" s="17">
        <v>64800.3</v>
      </c>
      <c r="M11" s="17">
        <v>24155.52</v>
      </c>
      <c r="N11" s="17">
        <v>483229.46</v>
      </c>
      <c r="V11" s="18"/>
    </row>
    <row r="12" spans="1:22" x14ac:dyDescent="0.25">
      <c r="A12">
        <v>9</v>
      </c>
      <c r="B12" t="s">
        <v>19</v>
      </c>
      <c r="C12" t="s">
        <v>20</v>
      </c>
      <c r="D12">
        <v>5</v>
      </c>
      <c r="E12">
        <v>6</v>
      </c>
      <c r="F12" s="17">
        <v>393696.76</v>
      </c>
      <c r="G12" s="17">
        <v>484489.45000000007</v>
      </c>
      <c r="H12" s="17">
        <v>579043.65</v>
      </c>
      <c r="I12" s="17">
        <v>117146.85</v>
      </c>
      <c r="J12" s="17">
        <v>66991.09</v>
      </c>
      <c r="K12" s="17">
        <v>42749.3</v>
      </c>
      <c r="L12" s="17">
        <v>39430.5</v>
      </c>
      <c r="M12" s="17">
        <v>34175.9</v>
      </c>
      <c r="N12" s="17">
        <v>300493.64</v>
      </c>
      <c r="V12" s="18"/>
    </row>
    <row r="13" spans="1:22" x14ac:dyDescent="0.25">
      <c r="A13">
        <v>10</v>
      </c>
      <c r="B13" t="s">
        <v>21</v>
      </c>
      <c r="C13" t="s">
        <v>15</v>
      </c>
      <c r="D13">
        <v>6</v>
      </c>
      <c r="E13">
        <v>6</v>
      </c>
      <c r="F13" s="17">
        <v>731678.89999999991</v>
      </c>
      <c r="G13" s="17">
        <v>646981.99</v>
      </c>
      <c r="H13" s="17">
        <v>691066.44</v>
      </c>
      <c r="I13" s="17">
        <v>122747.93</v>
      </c>
      <c r="J13" s="17">
        <v>131775.65</v>
      </c>
      <c r="K13" s="17">
        <v>100373.79</v>
      </c>
      <c r="L13" s="17">
        <v>55036.3</v>
      </c>
      <c r="M13" s="17">
        <v>13042.23</v>
      </c>
      <c r="N13" s="17">
        <v>422975.89999999997</v>
      </c>
      <c r="V13" s="18"/>
    </row>
    <row r="14" spans="1:22" x14ac:dyDescent="0.25">
      <c r="A14">
        <v>11</v>
      </c>
      <c r="B14" t="s">
        <v>22</v>
      </c>
      <c r="C14" t="s">
        <v>15</v>
      </c>
      <c r="D14">
        <v>6</v>
      </c>
      <c r="E14">
        <v>6</v>
      </c>
      <c r="F14" s="17">
        <v>727827.25</v>
      </c>
      <c r="G14" s="17">
        <v>672687.92</v>
      </c>
      <c r="H14" s="17">
        <v>763572.52</v>
      </c>
      <c r="I14" s="17">
        <v>159387.01999999999</v>
      </c>
      <c r="J14" s="17">
        <v>140882.26999999999</v>
      </c>
      <c r="K14" s="17">
        <v>122053.96</v>
      </c>
      <c r="L14" s="17">
        <v>59194.33</v>
      </c>
      <c r="M14" s="17">
        <v>14339.68</v>
      </c>
      <c r="N14" s="17">
        <v>495857.26</v>
      </c>
      <c r="V14" s="18"/>
    </row>
    <row r="15" spans="1:22" x14ac:dyDescent="0.25">
      <c r="A15">
        <v>12</v>
      </c>
      <c r="B15" t="s">
        <v>23</v>
      </c>
      <c r="C15" t="s">
        <v>15</v>
      </c>
      <c r="D15">
        <v>6</v>
      </c>
      <c r="E15">
        <v>6</v>
      </c>
      <c r="F15" s="17">
        <v>689477.23</v>
      </c>
      <c r="G15" s="17">
        <v>584674.29</v>
      </c>
      <c r="H15" s="17">
        <v>564363.57999999996</v>
      </c>
      <c r="I15" s="17">
        <v>138190.15</v>
      </c>
      <c r="J15" s="17">
        <v>79041.37</v>
      </c>
      <c r="K15" s="17">
        <v>73576.86</v>
      </c>
      <c r="L15" s="17">
        <v>33079.86</v>
      </c>
      <c r="M15" s="17">
        <v>10015.629999999999</v>
      </c>
      <c r="N15" s="17">
        <v>333903.87</v>
      </c>
      <c r="V15" s="18"/>
    </row>
    <row r="16" spans="1:22" x14ac:dyDescent="0.25">
      <c r="A16">
        <v>13</v>
      </c>
      <c r="B16" t="s">
        <v>25</v>
      </c>
      <c r="C16" t="s">
        <v>15</v>
      </c>
      <c r="D16">
        <v>6</v>
      </c>
      <c r="E16">
        <v>6</v>
      </c>
      <c r="F16" s="17">
        <v>806910.02</v>
      </c>
      <c r="G16" s="17">
        <v>765165.57000000007</v>
      </c>
      <c r="H16" s="17">
        <v>791750.72</v>
      </c>
      <c r="I16" s="17">
        <v>121710.34</v>
      </c>
      <c r="J16" s="17">
        <v>109160.81</v>
      </c>
      <c r="K16" s="17">
        <v>95766.62</v>
      </c>
      <c r="L16" s="17">
        <v>54329.13</v>
      </c>
      <c r="M16" s="17">
        <v>23738.560000000001</v>
      </c>
      <c r="N16" s="17">
        <v>404705.46</v>
      </c>
      <c r="V16" s="18"/>
    </row>
    <row r="17" spans="1:22" x14ac:dyDescent="0.25">
      <c r="A17">
        <v>14</v>
      </c>
      <c r="B17" t="s">
        <v>24</v>
      </c>
      <c r="C17" t="s">
        <v>15</v>
      </c>
      <c r="D17">
        <v>6</v>
      </c>
      <c r="E17">
        <v>4.5</v>
      </c>
      <c r="F17" s="17">
        <v>661148.09</v>
      </c>
      <c r="G17" s="17">
        <v>543123.17000000004</v>
      </c>
      <c r="H17" s="17">
        <v>618247.14999999991</v>
      </c>
      <c r="I17" s="17">
        <v>102293.66</v>
      </c>
      <c r="J17" s="17">
        <v>76900.789999999994</v>
      </c>
      <c r="K17" s="17">
        <v>75371.55</v>
      </c>
      <c r="L17" s="17">
        <v>42476.34</v>
      </c>
      <c r="M17" s="17">
        <v>7268.01</v>
      </c>
      <c r="N17" s="17">
        <v>304310.34999999998</v>
      </c>
      <c r="V17" s="18"/>
    </row>
    <row r="18" spans="1:22" x14ac:dyDescent="0.25">
      <c r="A18">
        <v>15</v>
      </c>
      <c r="B18" t="s">
        <v>26</v>
      </c>
      <c r="C18" t="s">
        <v>20</v>
      </c>
      <c r="D18">
        <v>7</v>
      </c>
      <c r="E18">
        <v>6</v>
      </c>
      <c r="F18" s="17">
        <v>1205504.7600000002</v>
      </c>
      <c r="G18" s="17">
        <v>1054459.3099999998</v>
      </c>
      <c r="H18" s="17">
        <v>1102766.45</v>
      </c>
      <c r="I18" s="17">
        <v>130332.39</v>
      </c>
      <c r="J18" s="17">
        <v>102785.14</v>
      </c>
      <c r="K18" s="17">
        <v>94532.68</v>
      </c>
      <c r="L18" s="17">
        <v>59351.07</v>
      </c>
      <c r="M18" s="17">
        <v>61360.95</v>
      </c>
      <c r="N18" s="17">
        <v>448362.23</v>
      </c>
      <c r="V18" s="18"/>
    </row>
    <row r="19" spans="1:22" x14ac:dyDescent="0.25">
      <c r="A19">
        <v>16</v>
      </c>
      <c r="B19" t="s">
        <v>27</v>
      </c>
      <c r="C19" t="s">
        <v>15</v>
      </c>
      <c r="D19">
        <v>7</v>
      </c>
      <c r="E19">
        <v>7</v>
      </c>
      <c r="F19" s="17">
        <v>667879.92999999993</v>
      </c>
      <c r="G19" s="17">
        <v>588752.35</v>
      </c>
      <c r="H19" s="17">
        <v>769873.55</v>
      </c>
      <c r="I19" s="17">
        <v>162621.57999999999</v>
      </c>
      <c r="J19" s="17">
        <v>110938.14</v>
      </c>
      <c r="K19" s="17">
        <v>93791.71</v>
      </c>
      <c r="L19" s="17">
        <v>58566.42</v>
      </c>
      <c r="M19" s="17">
        <v>19361.87</v>
      </c>
      <c r="N19" s="17">
        <v>445279.72</v>
      </c>
      <c r="V19" s="18"/>
    </row>
    <row r="20" spans="1:22" x14ac:dyDescent="0.25">
      <c r="A20">
        <v>17</v>
      </c>
      <c r="B20" t="s">
        <v>28</v>
      </c>
      <c r="C20" t="s">
        <v>15</v>
      </c>
      <c r="D20">
        <v>7</v>
      </c>
      <c r="E20">
        <v>6</v>
      </c>
      <c r="F20" s="17">
        <v>941578.93000000017</v>
      </c>
      <c r="G20" s="17">
        <v>843932.46</v>
      </c>
      <c r="H20" s="17">
        <v>855249.29999999993</v>
      </c>
      <c r="I20" s="17">
        <v>125332.22</v>
      </c>
      <c r="J20" s="17">
        <v>153021.38</v>
      </c>
      <c r="K20" s="17">
        <v>102282.35</v>
      </c>
      <c r="L20" s="17">
        <v>88062.21</v>
      </c>
      <c r="M20" s="17">
        <v>36068.6</v>
      </c>
      <c r="N20" s="17">
        <v>504766.75999999995</v>
      </c>
      <c r="V20" s="18"/>
    </row>
    <row r="21" spans="1:22" x14ac:dyDescent="0.25">
      <c r="A21">
        <v>18</v>
      </c>
      <c r="B21" t="s">
        <v>29</v>
      </c>
      <c r="C21" t="s">
        <v>15</v>
      </c>
      <c r="D21">
        <v>6</v>
      </c>
      <c r="E21">
        <v>6</v>
      </c>
      <c r="F21" s="17">
        <v>628562.71000000008</v>
      </c>
      <c r="G21" s="17">
        <v>545379.18000000005</v>
      </c>
      <c r="H21" s="17">
        <v>516316.62</v>
      </c>
      <c r="I21" s="17">
        <v>107493.17</v>
      </c>
      <c r="J21" s="17">
        <v>82765.710000000006</v>
      </c>
      <c r="K21" s="17">
        <v>88465.91</v>
      </c>
      <c r="L21" s="17">
        <v>51053.39</v>
      </c>
      <c r="M21" s="17">
        <v>12365.37</v>
      </c>
      <c r="N21" s="17">
        <v>342143.55000000005</v>
      </c>
      <c r="V21" s="18"/>
    </row>
    <row r="22" spans="1:22" x14ac:dyDescent="0.25">
      <c r="A22">
        <v>19</v>
      </c>
      <c r="B22" t="s">
        <v>31</v>
      </c>
      <c r="C22" t="s">
        <v>32</v>
      </c>
      <c r="D22">
        <v>6</v>
      </c>
      <c r="E22">
        <v>6</v>
      </c>
      <c r="F22" s="17">
        <v>853530.46</v>
      </c>
      <c r="G22" s="17">
        <v>743547.32000000007</v>
      </c>
      <c r="H22" s="17">
        <v>762339.7</v>
      </c>
      <c r="I22" s="17">
        <v>120613.91</v>
      </c>
      <c r="J22" s="17">
        <v>102711.79</v>
      </c>
      <c r="K22" s="17">
        <v>108149.07</v>
      </c>
      <c r="L22" s="17">
        <v>34773</v>
      </c>
      <c r="M22" s="17">
        <v>25239.82</v>
      </c>
      <c r="N22" s="17">
        <v>391487.59</v>
      </c>
      <c r="V22" s="18"/>
    </row>
    <row r="23" spans="1:22" x14ac:dyDescent="0.25">
      <c r="A23">
        <v>20</v>
      </c>
      <c r="B23" t="s">
        <v>30</v>
      </c>
      <c r="C23" t="s">
        <v>15</v>
      </c>
      <c r="D23">
        <v>6</v>
      </c>
      <c r="E23">
        <v>4.5</v>
      </c>
      <c r="F23" s="17">
        <v>714048.89</v>
      </c>
      <c r="G23" s="17">
        <v>544504.92000000004</v>
      </c>
      <c r="H23" s="17">
        <v>530442.48</v>
      </c>
      <c r="I23" s="17">
        <v>86646.04</v>
      </c>
      <c r="J23" s="17">
        <v>75494.3</v>
      </c>
      <c r="K23" s="17">
        <v>65094.57</v>
      </c>
      <c r="L23" s="17">
        <v>35316.339999999997</v>
      </c>
      <c r="M23" s="17">
        <v>11813.73</v>
      </c>
      <c r="N23" s="17">
        <v>274364.98</v>
      </c>
      <c r="V23" s="18"/>
    </row>
    <row r="24" spans="1:22" x14ac:dyDescent="0.25">
      <c r="A24">
        <v>21</v>
      </c>
      <c r="B24" t="s">
        <v>33</v>
      </c>
      <c r="C24" t="s">
        <v>15</v>
      </c>
      <c r="D24">
        <v>6</v>
      </c>
      <c r="E24">
        <v>6</v>
      </c>
      <c r="F24" s="17">
        <v>963959.7300000001</v>
      </c>
      <c r="G24" s="17">
        <v>886198.32000000007</v>
      </c>
      <c r="H24" s="17">
        <v>989160.72999999986</v>
      </c>
      <c r="I24" s="17">
        <v>154857.5</v>
      </c>
      <c r="J24" s="17">
        <v>124160.92</v>
      </c>
      <c r="K24" s="17">
        <v>92024.79</v>
      </c>
      <c r="L24" s="17">
        <v>55981.14</v>
      </c>
      <c r="M24" s="17">
        <v>46824.34</v>
      </c>
      <c r="N24" s="17">
        <v>473848.68999999994</v>
      </c>
      <c r="V24" s="18"/>
    </row>
    <row r="25" spans="1:22" x14ac:dyDescent="0.25">
      <c r="A25">
        <v>22</v>
      </c>
      <c r="B25" t="s">
        <v>34</v>
      </c>
      <c r="C25" t="s">
        <v>15</v>
      </c>
      <c r="D25">
        <v>6</v>
      </c>
      <c r="E25">
        <v>4.5</v>
      </c>
      <c r="F25" s="17">
        <v>660460.36</v>
      </c>
      <c r="G25" s="17">
        <v>533955.13</v>
      </c>
      <c r="H25" s="17">
        <v>576536.1</v>
      </c>
      <c r="I25" s="17">
        <v>106896.67</v>
      </c>
      <c r="J25" s="17">
        <v>78359.03</v>
      </c>
      <c r="K25" s="17">
        <v>82310.02</v>
      </c>
      <c r="L25" s="17">
        <v>42805.02</v>
      </c>
      <c r="M25" s="17">
        <v>12682.49</v>
      </c>
      <c r="N25" s="17">
        <v>323053.23000000004</v>
      </c>
      <c r="V25" s="18"/>
    </row>
    <row r="26" spans="1:22" x14ac:dyDescent="0.25">
      <c r="A26">
        <v>23</v>
      </c>
      <c r="B26" t="s">
        <v>35</v>
      </c>
      <c r="C26" t="s">
        <v>36</v>
      </c>
      <c r="F26" s="17">
        <v>644310.92999999993</v>
      </c>
      <c r="G26" s="17">
        <v>671547.34000000008</v>
      </c>
      <c r="H26" s="17">
        <v>420805.73</v>
      </c>
      <c r="V26" s="18"/>
    </row>
    <row r="27" spans="1:22" x14ac:dyDescent="0.25">
      <c r="A27">
        <v>24</v>
      </c>
      <c r="B27" t="s">
        <v>39</v>
      </c>
      <c r="C27" t="s">
        <v>36</v>
      </c>
      <c r="F27" s="17">
        <v>776757.97000000009</v>
      </c>
      <c r="G27" s="17">
        <v>766644.8600000001</v>
      </c>
      <c r="H27" s="17">
        <v>807148.29000000015</v>
      </c>
      <c r="I27" s="17">
        <v>151090.12</v>
      </c>
      <c r="J27" s="17">
        <v>137352.01</v>
      </c>
      <c r="K27" s="17">
        <v>81814.92</v>
      </c>
      <c r="L27" s="17">
        <v>34805.199999999997</v>
      </c>
      <c r="M27" s="17">
        <v>40239.910000000003</v>
      </c>
      <c r="N27" s="17">
        <v>445302.16000000003</v>
      </c>
      <c r="V27" s="18"/>
    </row>
    <row r="28" spans="1:22" x14ac:dyDescent="0.25">
      <c r="A28">
        <v>25</v>
      </c>
      <c r="B28" t="s">
        <v>40</v>
      </c>
      <c r="C28" t="s">
        <v>38</v>
      </c>
      <c r="D28">
        <v>6</v>
      </c>
      <c r="E28">
        <v>6</v>
      </c>
      <c r="F28" s="17">
        <v>676847.56</v>
      </c>
      <c r="G28" s="17">
        <v>645884.02</v>
      </c>
      <c r="H28" s="17">
        <v>709339.03</v>
      </c>
      <c r="I28" s="17">
        <v>102457.11</v>
      </c>
      <c r="J28" s="17">
        <v>82543.78</v>
      </c>
      <c r="K28" s="17">
        <v>49870.74</v>
      </c>
      <c r="L28" s="17">
        <v>23726.67</v>
      </c>
      <c r="M28" s="17">
        <v>40384.080000000002</v>
      </c>
      <c r="N28" s="17">
        <v>298982.38</v>
      </c>
      <c r="V28" s="18"/>
    </row>
    <row r="29" spans="1:22" x14ac:dyDescent="0.25">
      <c r="A29">
        <v>26</v>
      </c>
      <c r="B29" t="s">
        <v>41</v>
      </c>
      <c r="C29" t="s">
        <v>15</v>
      </c>
      <c r="D29">
        <v>8</v>
      </c>
      <c r="E29">
        <v>6</v>
      </c>
      <c r="F29" s="17">
        <v>848776.45000000019</v>
      </c>
      <c r="G29" s="17">
        <v>711892.65</v>
      </c>
      <c r="H29" s="17">
        <v>663027.37</v>
      </c>
      <c r="I29" s="17">
        <v>121718.1</v>
      </c>
      <c r="J29" s="17">
        <v>103245.1</v>
      </c>
      <c r="K29" s="17">
        <v>86455.53</v>
      </c>
      <c r="L29" s="17">
        <v>47201.61</v>
      </c>
      <c r="M29" s="17">
        <v>20392.29</v>
      </c>
      <c r="N29" s="17">
        <v>379012.62999999995</v>
      </c>
      <c r="V29" s="18"/>
    </row>
    <row r="30" spans="1:22" x14ac:dyDescent="0.25">
      <c r="A30">
        <v>27</v>
      </c>
      <c r="B30" t="s">
        <v>42</v>
      </c>
      <c r="C30" t="s">
        <v>15</v>
      </c>
      <c r="D30">
        <v>6</v>
      </c>
      <c r="E30">
        <v>6</v>
      </c>
      <c r="F30" s="17">
        <v>936404.71000000008</v>
      </c>
      <c r="G30" s="17">
        <v>846491.98999999987</v>
      </c>
      <c r="H30" s="17">
        <v>845979.91000000015</v>
      </c>
      <c r="I30" s="17">
        <v>110781.66</v>
      </c>
      <c r="J30" s="17">
        <v>152709.37</v>
      </c>
      <c r="K30" s="17">
        <v>106986.19</v>
      </c>
      <c r="L30" s="17">
        <v>57539.5</v>
      </c>
      <c r="M30" s="17">
        <v>25609.38</v>
      </c>
      <c r="N30" s="17">
        <v>453626.10000000003</v>
      </c>
      <c r="V30" s="18"/>
    </row>
    <row r="31" spans="1:22" x14ac:dyDescent="0.25">
      <c r="A31">
        <v>28</v>
      </c>
      <c r="B31" t="s">
        <v>46</v>
      </c>
      <c r="C31" t="s">
        <v>15</v>
      </c>
      <c r="D31">
        <v>8</v>
      </c>
      <c r="E31">
        <v>6</v>
      </c>
      <c r="F31" s="17">
        <v>654733.04999999993</v>
      </c>
      <c r="G31" s="17">
        <v>503363.96000000008</v>
      </c>
      <c r="H31" s="17">
        <v>496268.4800000001</v>
      </c>
      <c r="I31" s="17">
        <v>115128.9</v>
      </c>
      <c r="J31" s="17">
        <v>94599.2</v>
      </c>
      <c r="K31" s="17">
        <v>77981.48</v>
      </c>
      <c r="L31" s="17">
        <v>43693.98</v>
      </c>
      <c r="M31" s="17">
        <v>11982.26</v>
      </c>
      <c r="N31" s="17">
        <v>343385.81999999995</v>
      </c>
      <c r="V31" s="18"/>
    </row>
    <row r="32" spans="1:22" x14ac:dyDescent="0.25">
      <c r="A32">
        <v>29</v>
      </c>
      <c r="B32" t="s">
        <v>47</v>
      </c>
      <c r="C32" t="s">
        <v>15</v>
      </c>
      <c r="D32">
        <v>7</v>
      </c>
      <c r="E32">
        <v>6</v>
      </c>
      <c r="F32" s="17">
        <v>609074.49999999988</v>
      </c>
      <c r="G32" s="17">
        <v>530080.77999999991</v>
      </c>
      <c r="H32" s="17">
        <v>597572.43999999994</v>
      </c>
      <c r="I32" s="17">
        <v>107749.55</v>
      </c>
      <c r="J32" s="17">
        <v>88086.37</v>
      </c>
      <c r="K32" s="17">
        <v>73510.86</v>
      </c>
      <c r="L32" s="17">
        <v>41134.949999999997</v>
      </c>
      <c r="M32" s="17">
        <v>15386.4</v>
      </c>
      <c r="N32" s="17">
        <v>325868.13</v>
      </c>
      <c r="V32" s="18"/>
    </row>
    <row r="33" spans="1:22" x14ac:dyDescent="0.25">
      <c r="A33">
        <v>30</v>
      </c>
      <c r="B33" t="s">
        <v>43</v>
      </c>
      <c r="C33" t="s">
        <v>15</v>
      </c>
      <c r="D33">
        <v>7</v>
      </c>
      <c r="E33">
        <v>6</v>
      </c>
      <c r="F33" s="17">
        <v>642614.92999999993</v>
      </c>
      <c r="G33" s="17">
        <v>583072.46</v>
      </c>
      <c r="H33" s="17">
        <v>624828.30999999994</v>
      </c>
      <c r="I33" s="17">
        <v>98964.19</v>
      </c>
      <c r="J33" s="17">
        <v>127313.64</v>
      </c>
      <c r="K33" s="17">
        <v>77990.64</v>
      </c>
      <c r="L33" s="17">
        <v>70940.12</v>
      </c>
      <c r="M33" s="17">
        <v>29462.84</v>
      </c>
      <c r="N33" s="17">
        <v>404671.43000000005</v>
      </c>
      <c r="V33" s="18"/>
    </row>
    <row r="34" spans="1:22" x14ac:dyDescent="0.25">
      <c r="A34">
        <v>31</v>
      </c>
      <c r="B34" t="s">
        <v>45</v>
      </c>
      <c r="C34" t="s">
        <v>20</v>
      </c>
      <c r="D34">
        <v>7</v>
      </c>
      <c r="E34">
        <v>6</v>
      </c>
      <c r="F34" s="17">
        <v>1279896.9099999999</v>
      </c>
      <c r="G34" s="17">
        <v>1225561.5299999998</v>
      </c>
      <c r="H34" s="17">
        <v>1061116.5900000001</v>
      </c>
      <c r="I34" s="17">
        <v>136174.64000000001</v>
      </c>
      <c r="J34" s="17">
        <v>95039.19</v>
      </c>
      <c r="K34" s="17">
        <v>83426.63</v>
      </c>
      <c r="L34" s="17">
        <v>66090.33</v>
      </c>
      <c r="M34" s="17">
        <v>69303.039999999994</v>
      </c>
      <c r="N34" s="17">
        <v>450033.83</v>
      </c>
      <c r="V34" s="18"/>
    </row>
    <row r="35" spans="1:22" x14ac:dyDescent="0.25">
      <c r="A35">
        <v>32</v>
      </c>
      <c r="B35" t="s">
        <v>49</v>
      </c>
      <c r="C35" t="s">
        <v>15</v>
      </c>
      <c r="D35">
        <v>7</v>
      </c>
      <c r="E35">
        <v>7</v>
      </c>
      <c r="F35" s="17">
        <v>810150.57</v>
      </c>
      <c r="G35" s="17">
        <v>736553.42999999993</v>
      </c>
      <c r="H35" s="17">
        <v>792402.7699999999</v>
      </c>
      <c r="I35" s="17">
        <v>169043.64</v>
      </c>
      <c r="J35" s="17">
        <v>123562.68</v>
      </c>
      <c r="K35" s="17">
        <v>115159.44</v>
      </c>
      <c r="L35" s="17">
        <v>49689.96</v>
      </c>
      <c r="M35" s="17">
        <v>22378.89</v>
      </c>
      <c r="N35" s="17">
        <v>479834.61000000004</v>
      </c>
      <c r="V35" s="18"/>
    </row>
    <row r="36" spans="1:22" x14ac:dyDescent="0.25">
      <c r="A36">
        <v>33</v>
      </c>
      <c r="B36" t="s">
        <v>44</v>
      </c>
      <c r="C36" t="s">
        <v>32</v>
      </c>
      <c r="D36">
        <v>6</v>
      </c>
      <c r="E36">
        <v>6</v>
      </c>
      <c r="F36" s="17">
        <v>867756.39</v>
      </c>
      <c r="G36" s="17">
        <v>687299.41</v>
      </c>
      <c r="H36" s="17">
        <v>750551.87</v>
      </c>
      <c r="I36" s="17">
        <v>152700.6</v>
      </c>
      <c r="J36" s="17">
        <v>124084.91</v>
      </c>
      <c r="K36" s="17">
        <v>123474.56</v>
      </c>
      <c r="L36" s="17">
        <v>39452.81</v>
      </c>
      <c r="M36" s="17">
        <v>27655.91</v>
      </c>
      <c r="N36" s="17">
        <v>467368.79</v>
      </c>
      <c r="V36" s="18"/>
    </row>
    <row r="37" spans="1:22" x14ac:dyDescent="0.25">
      <c r="A37">
        <v>34</v>
      </c>
      <c r="B37" t="s">
        <v>48</v>
      </c>
      <c r="C37" t="s">
        <v>15</v>
      </c>
      <c r="D37">
        <v>7</v>
      </c>
      <c r="E37">
        <v>6</v>
      </c>
      <c r="F37" s="17">
        <v>840742.69000000006</v>
      </c>
      <c r="G37" s="17">
        <v>808203.73999999987</v>
      </c>
      <c r="H37" s="17">
        <v>941365.16999999993</v>
      </c>
      <c r="I37" s="17">
        <v>210506.28</v>
      </c>
      <c r="J37" s="17">
        <v>134444.25</v>
      </c>
      <c r="K37" s="17">
        <v>125871.27</v>
      </c>
      <c r="L37" s="17">
        <v>72696.800000000003</v>
      </c>
      <c r="M37" s="17">
        <v>38130.620000000003</v>
      </c>
      <c r="N37" s="17">
        <v>581649.22000000009</v>
      </c>
      <c r="V37" s="18"/>
    </row>
    <row r="38" spans="1:22" x14ac:dyDescent="0.25">
      <c r="A38">
        <v>35</v>
      </c>
      <c r="B38" t="s">
        <v>61</v>
      </c>
      <c r="C38" t="s">
        <v>15</v>
      </c>
      <c r="D38">
        <v>9</v>
      </c>
      <c r="E38">
        <v>6</v>
      </c>
      <c r="F38" s="17">
        <v>767090.6399999999</v>
      </c>
      <c r="G38" s="17">
        <v>749129.25</v>
      </c>
      <c r="H38" s="17">
        <v>917942.66</v>
      </c>
      <c r="I38" s="17">
        <v>172196.53</v>
      </c>
      <c r="J38" s="17">
        <v>144008.04</v>
      </c>
      <c r="K38" s="17">
        <v>101347.33</v>
      </c>
      <c r="L38" s="17">
        <v>63078.080000000002</v>
      </c>
      <c r="M38" s="17">
        <v>25462.240000000002</v>
      </c>
      <c r="N38" s="17">
        <v>506092.22000000003</v>
      </c>
      <c r="V38" s="18"/>
    </row>
    <row r="39" spans="1:22" x14ac:dyDescent="0.25">
      <c r="A39">
        <v>36</v>
      </c>
      <c r="B39" t="s">
        <v>52</v>
      </c>
      <c r="C39" t="s">
        <v>15</v>
      </c>
      <c r="D39">
        <v>7</v>
      </c>
      <c r="E39">
        <v>6</v>
      </c>
      <c r="F39" s="17">
        <v>803505.77</v>
      </c>
      <c r="G39" s="17">
        <v>825834.09000000008</v>
      </c>
      <c r="H39" s="17">
        <v>983769.19000000006</v>
      </c>
      <c r="I39" s="17">
        <v>153549.67000000001</v>
      </c>
      <c r="J39" s="17">
        <v>107838.81</v>
      </c>
      <c r="K39" s="17">
        <v>81700.490000000005</v>
      </c>
      <c r="L39" s="17">
        <v>54639.25</v>
      </c>
      <c r="M39" s="17">
        <v>39912.730000000003</v>
      </c>
      <c r="N39" s="17">
        <v>437640.95</v>
      </c>
      <c r="V39" s="18"/>
    </row>
    <row r="40" spans="1:22" x14ac:dyDescent="0.25">
      <c r="A40">
        <v>37</v>
      </c>
      <c r="B40" t="s">
        <v>51</v>
      </c>
      <c r="C40" t="s">
        <v>36</v>
      </c>
      <c r="F40" s="17">
        <v>513065.83</v>
      </c>
      <c r="G40" s="17">
        <v>619333.75</v>
      </c>
      <c r="H40" s="17">
        <v>703556.15</v>
      </c>
      <c r="I40" s="17">
        <v>146257.76999999999</v>
      </c>
      <c r="J40" s="17">
        <v>126804.45</v>
      </c>
      <c r="K40" s="17">
        <v>88067.31</v>
      </c>
      <c r="L40" s="17">
        <v>28786.5</v>
      </c>
      <c r="M40" s="17">
        <v>28523.49</v>
      </c>
      <c r="N40" s="17">
        <v>418439.51999999996</v>
      </c>
      <c r="V40" s="18"/>
    </row>
    <row r="41" spans="1:22" x14ac:dyDescent="0.25">
      <c r="A41">
        <v>38</v>
      </c>
      <c r="B41" t="s">
        <v>53</v>
      </c>
      <c r="C41" t="s">
        <v>15</v>
      </c>
      <c r="D41">
        <v>8</v>
      </c>
      <c r="E41">
        <v>6</v>
      </c>
      <c r="F41" s="17">
        <v>620760.15999999992</v>
      </c>
      <c r="G41" s="17">
        <v>548238.53</v>
      </c>
      <c r="H41" s="17">
        <v>650529.01</v>
      </c>
      <c r="I41" s="17">
        <v>112205.42</v>
      </c>
      <c r="J41" s="17">
        <v>141183.76</v>
      </c>
      <c r="K41" s="17">
        <v>72376.95</v>
      </c>
      <c r="L41" s="17">
        <v>36280.370000000003</v>
      </c>
      <c r="M41" s="17">
        <v>8464.83</v>
      </c>
      <c r="N41" s="17">
        <v>370511.33</v>
      </c>
      <c r="V41" s="18"/>
    </row>
    <row r="42" spans="1:22" x14ac:dyDescent="0.25">
      <c r="A42">
        <v>39</v>
      </c>
      <c r="B42" t="s">
        <v>54</v>
      </c>
      <c r="C42" t="s">
        <v>38</v>
      </c>
      <c r="D42">
        <v>6</v>
      </c>
      <c r="E42">
        <v>6</v>
      </c>
      <c r="F42" s="17">
        <v>734997.03</v>
      </c>
      <c r="G42" s="17">
        <v>480653.92</v>
      </c>
      <c r="V42" s="18"/>
    </row>
    <row r="43" spans="1:22" x14ac:dyDescent="0.25">
      <c r="A43">
        <v>40</v>
      </c>
      <c r="B43" t="s">
        <v>57</v>
      </c>
      <c r="C43" t="s">
        <v>32</v>
      </c>
      <c r="D43">
        <v>7</v>
      </c>
      <c r="E43">
        <v>6</v>
      </c>
      <c r="F43" s="17">
        <v>1311718.3399999999</v>
      </c>
      <c r="G43" s="17">
        <v>1292097.75</v>
      </c>
      <c r="H43" s="17">
        <v>1355664.9599999997</v>
      </c>
      <c r="I43" s="17">
        <v>182102.58</v>
      </c>
      <c r="J43" s="17">
        <v>180958.42</v>
      </c>
      <c r="K43" s="17">
        <v>175090.51</v>
      </c>
      <c r="L43" s="17">
        <v>63694.95</v>
      </c>
      <c r="M43" s="17">
        <v>59893.26</v>
      </c>
      <c r="N43" s="17">
        <v>661739.72</v>
      </c>
      <c r="V43" s="18"/>
    </row>
    <row r="44" spans="1:22" x14ac:dyDescent="0.25">
      <c r="A44">
        <v>41</v>
      </c>
      <c r="B44" t="s">
        <v>50</v>
      </c>
      <c r="C44" t="s">
        <v>38</v>
      </c>
      <c r="D44">
        <v>5</v>
      </c>
      <c r="E44">
        <v>6</v>
      </c>
      <c r="F44" s="17">
        <v>602936.12000000011</v>
      </c>
      <c r="G44" s="17">
        <v>648502.30999999994</v>
      </c>
      <c r="H44" s="17">
        <v>623265.63000000012</v>
      </c>
      <c r="I44" s="17">
        <v>63894.39</v>
      </c>
      <c r="J44" s="17">
        <v>52478.01</v>
      </c>
      <c r="K44" s="17">
        <v>30420.38</v>
      </c>
      <c r="L44" s="17">
        <v>23742.71</v>
      </c>
      <c r="M44" s="17">
        <v>48374.26</v>
      </c>
      <c r="N44" s="17">
        <v>218909.75</v>
      </c>
      <c r="V44" s="18"/>
    </row>
    <row r="45" spans="1:22" x14ac:dyDescent="0.25">
      <c r="A45">
        <v>42</v>
      </c>
      <c r="B45" t="s">
        <v>60</v>
      </c>
      <c r="C45" t="s">
        <v>15</v>
      </c>
      <c r="D45">
        <v>8</v>
      </c>
      <c r="E45">
        <v>6</v>
      </c>
      <c r="F45" s="17">
        <v>734866.39999999991</v>
      </c>
      <c r="G45" s="17">
        <v>595840.91999999993</v>
      </c>
      <c r="H45" s="17">
        <v>592897.34</v>
      </c>
      <c r="I45" s="17">
        <v>130827.34</v>
      </c>
      <c r="J45" s="17">
        <v>120959.38</v>
      </c>
      <c r="K45" s="17">
        <v>97318.61</v>
      </c>
      <c r="L45" s="17">
        <v>63585.3</v>
      </c>
      <c r="M45" s="17">
        <v>22490.400000000001</v>
      </c>
      <c r="N45" s="17">
        <v>435181.03</v>
      </c>
      <c r="V45" s="18"/>
    </row>
    <row r="46" spans="1:22" x14ac:dyDescent="0.25">
      <c r="A46">
        <v>43</v>
      </c>
      <c r="B46" t="s">
        <v>75</v>
      </c>
      <c r="C46" t="s">
        <v>15</v>
      </c>
      <c r="D46">
        <v>10</v>
      </c>
      <c r="E46">
        <v>6</v>
      </c>
      <c r="F46" s="17">
        <v>759278.54999999993</v>
      </c>
      <c r="G46" s="17">
        <v>679566.66000000015</v>
      </c>
      <c r="H46" s="17">
        <v>770923.3</v>
      </c>
      <c r="I46" s="17">
        <v>150945.42000000001</v>
      </c>
      <c r="J46" s="17">
        <v>122030.02</v>
      </c>
      <c r="K46" s="17">
        <v>96763.41</v>
      </c>
      <c r="L46" s="17">
        <v>60608.26</v>
      </c>
      <c r="M46" s="17">
        <v>24159.45</v>
      </c>
      <c r="N46" s="17">
        <v>454506.56</v>
      </c>
      <c r="V46" s="18"/>
    </row>
    <row r="47" spans="1:22" x14ac:dyDescent="0.25">
      <c r="A47">
        <v>44</v>
      </c>
      <c r="B47" t="s">
        <v>84</v>
      </c>
      <c r="C47" t="s">
        <v>15</v>
      </c>
      <c r="D47">
        <v>7</v>
      </c>
      <c r="E47">
        <v>6</v>
      </c>
      <c r="F47" s="17">
        <v>1062440.04</v>
      </c>
      <c r="G47" s="17">
        <v>925791.68000000017</v>
      </c>
      <c r="H47" s="17">
        <v>1070740.6900000002</v>
      </c>
      <c r="I47" s="17">
        <v>151005.76000000001</v>
      </c>
      <c r="J47" s="17">
        <v>135123.85</v>
      </c>
      <c r="K47" s="17">
        <v>109393.23</v>
      </c>
      <c r="L47" s="17">
        <v>53914.96</v>
      </c>
      <c r="M47" s="17">
        <v>59569.22</v>
      </c>
      <c r="N47" s="17">
        <v>509007.02</v>
      </c>
      <c r="V47" s="18"/>
    </row>
    <row r="48" spans="1:22" x14ac:dyDescent="0.25">
      <c r="A48">
        <v>45</v>
      </c>
      <c r="B48" t="s">
        <v>126</v>
      </c>
      <c r="C48" t="s">
        <v>15</v>
      </c>
      <c r="D48">
        <v>7</v>
      </c>
      <c r="E48">
        <v>6</v>
      </c>
      <c r="G48" s="17">
        <v>435074.58999999997</v>
      </c>
      <c r="H48" s="17">
        <v>847112.45</v>
      </c>
      <c r="I48" s="17">
        <v>130473.21</v>
      </c>
      <c r="J48" s="17">
        <v>131261.49</v>
      </c>
      <c r="K48" s="17">
        <v>97701.61</v>
      </c>
      <c r="L48" s="17">
        <v>43342.58</v>
      </c>
      <c r="M48" s="17">
        <v>52461.69</v>
      </c>
      <c r="N48" s="17">
        <v>455240.58</v>
      </c>
      <c r="V48" s="18"/>
    </row>
    <row r="49" spans="1:22" x14ac:dyDescent="0.25">
      <c r="A49">
        <v>47</v>
      </c>
      <c r="B49" t="s">
        <v>77</v>
      </c>
      <c r="C49" t="s">
        <v>36</v>
      </c>
      <c r="F49" s="17">
        <v>1112319.1800000004</v>
      </c>
      <c r="G49" s="17">
        <v>1211668.44</v>
      </c>
      <c r="H49" s="17">
        <v>1585087.0499999996</v>
      </c>
      <c r="I49" s="17">
        <v>297177.52</v>
      </c>
      <c r="J49" s="17">
        <v>249723.75</v>
      </c>
      <c r="K49" s="17">
        <v>220051.82</v>
      </c>
      <c r="L49" s="17">
        <v>106148.85</v>
      </c>
      <c r="M49" s="17">
        <v>94527.07</v>
      </c>
      <c r="N49" s="17">
        <v>967629.01</v>
      </c>
      <c r="V49" s="18"/>
    </row>
    <row r="50" spans="1:22" x14ac:dyDescent="0.25">
      <c r="A50">
        <v>48</v>
      </c>
      <c r="B50" t="s">
        <v>95</v>
      </c>
      <c r="C50" t="s">
        <v>36</v>
      </c>
      <c r="F50" s="17">
        <v>583316.13</v>
      </c>
      <c r="G50" s="17">
        <v>1229568.42</v>
      </c>
      <c r="H50" s="17">
        <v>1622910.1799999997</v>
      </c>
      <c r="I50" s="17">
        <v>226963.9</v>
      </c>
      <c r="J50" s="17">
        <v>185414.81</v>
      </c>
      <c r="K50" s="17">
        <v>192683.35</v>
      </c>
      <c r="L50" s="17">
        <v>120947.36</v>
      </c>
      <c r="M50" s="17">
        <v>94980.79</v>
      </c>
      <c r="N50" s="17">
        <v>820990.21</v>
      </c>
      <c r="V50" s="18"/>
    </row>
    <row r="51" spans="1:22" x14ac:dyDescent="0.25">
      <c r="A51">
        <v>49</v>
      </c>
      <c r="B51" t="s">
        <v>64</v>
      </c>
      <c r="C51" t="s">
        <v>15</v>
      </c>
      <c r="D51">
        <v>7</v>
      </c>
      <c r="E51">
        <v>6</v>
      </c>
      <c r="F51" s="17">
        <v>655890.41999999993</v>
      </c>
      <c r="G51" s="17">
        <v>631788.65</v>
      </c>
      <c r="H51" s="17">
        <v>678637.97000000009</v>
      </c>
      <c r="I51" s="17">
        <v>156761.76999999999</v>
      </c>
      <c r="J51" s="17">
        <v>106633.7</v>
      </c>
      <c r="K51" s="17">
        <v>107123.41</v>
      </c>
      <c r="L51" s="17">
        <v>61195.360000000001</v>
      </c>
      <c r="M51" s="17">
        <v>17967.47</v>
      </c>
      <c r="N51" s="17">
        <v>449681.70999999996</v>
      </c>
      <c r="V51" s="18"/>
    </row>
    <row r="52" spans="1:22" x14ac:dyDescent="0.25">
      <c r="A52">
        <v>53</v>
      </c>
      <c r="B52" t="s">
        <v>66</v>
      </c>
      <c r="C52" t="s">
        <v>36</v>
      </c>
      <c r="F52" s="17">
        <v>675406.52</v>
      </c>
      <c r="G52" s="17">
        <v>591771.92000000004</v>
      </c>
      <c r="H52" s="17">
        <v>684815.87</v>
      </c>
      <c r="I52" s="17">
        <v>113900.75</v>
      </c>
      <c r="J52" s="17">
        <v>103271</v>
      </c>
      <c r="K52" s="17">
        <v>75053.75</v>
      </c>
      <c r="L52" s="17">
        <v>34359.5</v>
      </c>
      <c r="M52" s="17">
        <v>29889</v>
      </c>
      <c r="N52" s="17">
        <v>356474</v>
      </c>
      <c r="V52" s="18"/>
    </row>
    <row r="53" spans="1:22" x14ac:dyDescent="0.25">
      <c r="A53">
        <v>54</v>
      </c>
      <c r="B53" t="s">
        <v>65</v>
      </c>
      <c r="C53" t="s">
        <v>15</v>
      </c>
      <c r="D53">
        <v>8</v>
      </c>
      <c r="E53">
        <v>6</v>
      </c>
      <c r="F53" s="17">
        <v>670122.90000000014</v>
      </c>
      <c r="G53" s="17">
        <v>543424.58000000007</v>
      </c>
      <c r="H53" s="17">
        <v>576273.13</v>
      </c>
      <c r="I53" s="17">
        <v>112697.11</v>
      </c>
      <c r="J53" s="17">
        <v>92387.33</v>
      </c>
      <c r="K53" s="17">
        <v>76761.42</v>
      </c>
      <c r="L53" s="17">
        <v>36533.35</v>
      </c>
      <c r="M53" s="17">
        <v>8461.7099999999991</v>
      </c>
      <c r="N53" s="17">
        <v>326840.92</v>
      </c>
      <c r="V53" s="18"/>
    </row>
    <row r="54" spans="1:22" x14ac:dyDescent="0.25">
      <c r="A54">
        <v>55</v>
      </c>
      <c r="B54" t="s">
        <v>118</v>
      </c>
      <c r="C54" t="s">
        <v>36</v>
      </c>
      <c r="F54" s="17">
        <v>10307.73</v>
      </c>
      <c r="G54" s="17">
        <v>506109.81000000006</v>
      </c>
      <c r="H54" s="17">
        <v>876888.68</v>
      </c>
      <c r="I54" s="17">
        <v>155493.23000000001</v>
      </c>
      <c r="J54" s="17">
        <v>143856.97</v>
      </c>
      <c r="K54" s="17">
        <v>117671.31</v>
      </c>
      <c r="L54" s="17">
        <v>49155.14</v>
      </c>
      <c r="M54" s="17">
        <v>55576.59</v>
      </c>
      <c r="N54" s="17">
        <v>521753.24</v>
      </c>
      <c r="V54" s="18"/>
    </row>
    <row r="55" spans="1:22" x14ac:dyDescent="0.25">
      <c r="A55">
        <v>56</v>
      </c>
      <c r="B55" t="s">
        <v>55</v>
      </c>
      <c r="C55" t="s">
        <v>15</v>
      </c>
      <c r="D55">
        <v>6</v>
      </c>
      <c r="E55">
        <v>6</v>
      </c>
      <c r="F55" s="17">
        <v>626134.86</v>
      </c>
      <c r="G55" s="17">
        <v>585371.07999999996</v>
      </c>
      <c r="H55" s="17">
        <v>628462.55000000005</v>
      </c>
      <c r="I55" s="17">
        <v>104424.19</v>
      </c>
      <c r="J55" s="17">
        <v>90316.08</v>
      </c>
      <c r="K55" s="17">
        <v>109172.57</v>
      </c>
      <c r="L55" s="17">
        <v>70315.48</v>
      </c>
      <c r="M55" s="17">
        <v>16050.57</v>
      </c>
      <c r="N55" s="17">
        <v>390278.89</v>
      </c>
      <c r="V55" s="18"/>
    </row>
    <row r="56" spans="1:22" x14ac:dyDescent="0.25">
      <c r="A56">
        <v>57</v>
      </c>
      <c r="B56" t="s">
        <v>86</v>
      </c>
      <c r="C56" t="s">
        <v>15</v>
      </c>
      <c r="D56">
        <v>7</v>
      </c>
      <c r="E56">
        <v>6</v>
      </c>
      <c r="F56" s="17">
        <v>660576.39</v>
      </c>
      <c r="G56" s="17">
        <v>723924.3</v>
      </c>
      <c r="H56" s="17">
        <v>826248.90000000014</v>
      </c>
      <c r="I56" s="17">
        <v>151837.62</v>
      </c>
      <c r="J56" s="17">
        <v>109396.86</v>
      </c>
      <c r="K56" s="17">
        <v>69923.75</v>
      </c>
      <c r="L56" s="17">
        <v>54654.86</v>
      </c>
      <c r="M56" s="17">
        <v>31600.13</v>
      </c>
      <c r="N56" s="17">
        <v>417413.22</v>
      </c>
      <c r="V56" s="18"/>
    </row>
    <row r="57" spans="1:22" x14ac:dyDescent="0.25">
      <c r="A57">
        <v>58</v>
      </c>
      <c r="B57" t="s">
        <v>58</v>
      </c>
      <c r="C57" t="s">
        <v>59</v>
      </c>
      <c r="D57">
        <v>8</v>
      </c>
      <c r="E57">
        <v>6</v>
      </c>
      <c r="F57" s="17">
        <v>862341.05999999994</v>
      </c>
      <c r="G57" s="17">
        <v>754247.8899999999</v>
      </c>
      <c r="H57" s="17">
        <v>399430.40000000008</v>
      </c>
      <c r="V57" s="18"/>
    </row>
    <row r="58" spans="1:22" x14ac:dyDescent="0.25">
      <c r="A58">
        <v>59</v>
      </c>
      <c r="B58" t="s">
        <v>144</v>
      </c>
      <c r="C58" t="s">
        <v>15</v>
      </c>
      <c r="D58">
        <v>8</v>
      </c>
      <c r="E58">
        <v>7</v>
      </c>
      <c r="G58" s="17">
        <v>142046.82999999999</v>
      </c>
      <c r="H58" s="17">
        <v>761496.73999999987</v>
      </c>
      <c r="I58" s="17">
        <v>139620.4</v>
      </c>
      <c r="J58" s="17">
        <v>91660.21</v>
      </c>
      <c r="K58" s="17">
        <v>79589.56</v>
      </c>
      <c r="L58" s="17">
        <v>48293.15</v>
      </c>
      <c r="M58" s="17">
        <v>21196.15</v>
      </c>
      <c r="N58" s="17">
        <v>380359.47000000003</v>
      </c>
      <c r="V58" s="18"/>
    </row>
    <row r="59" spans="1:22" x14ac:dyDescent="0.25">
      <c r="A59">
        <v>60</v>
      </c>
      <c r="B59" t="s">
        <v>67</v>
      </c>
      <c r="C59" t="s">
        <v>15</v>
      </c>
      <c r="D59">
        <v>7</v>
      </c>
      <c r="E59">
        <v>6</v>
      </c>
      <c r="F59" s="17">
        <v>829713.56</v>
      </c>
      <c r="G59" s="17">
        <v>813367.7</v>
      </c>
      <c r="H59" s="17">
        <v>939577.2</v>
      </c>
      <c r="I59" s="17">
        <v>190896.26</v>
      </c>
      <c r="J59" s="17">
        <v>139116.48000000001</v>
      </c>
      <c r="K59" s="17">
        <v>119105.98</v>
      </c>
      <c r="L59" s="17">
        <v>62273.36</v>
      </c>
      <c r="M59" s="17">
        <v>49107.18</v>
      </c>
      <c r="N59" s="17">
        <v>560499.26</v>
      </c>
      <c r="V59" s="18"/>
    </row>
    <row r="60" spans="1:22" x14ac:dyDescent="0.25">
      <c r="A60">
        <v>61</v>
      </c>
      <c r="B60" t="s">
        <v>78</v>
      </c>
      <c r="C60" t="s">
        <v>15</v>
      </c>
      <c r="D60">
        <v>8</v>
      </c>
      <c r="E60" t="s">
        <v>79</v>
      </c>
      <c r="F60" s="17">
        <v>991562.15999999992</v>
      </c>
      <c r="G60" s="17">
        <v>883042.61</v>
      </c>
      <c r="H60" s="17">
        <v>759763.45</v>
      </c>
      <c r="I60" s="17">
        <v>109025.93</v>
      </c>
      <c r="J60" s="17">
        <v>88617.51</v>
      </c>
      <c r="K60" s="17">
        <v>69120.399999999994</v>
      </c>
      <c r="L60" s="17">
        <v>55246.19</v>
      </c>
      <c r="M60" s="17">
        <v>41596.980000000003</v>
      </c>
      <c r="N60" s="17">
        <v>363607.00999999995</v>
      </c>
      <c r="V60" s="18"/>
    </row>
    <row r="61" spans="1:22" x14ac:dyDescent="0.25">
      <c r="A61">
        <v>62</v>
      </c>
      <c r="B61" t="s">
        <v>63</v>
      </c>
      <c r="C61" t="s">
        <v>15</v>
      </c>
      <c r="D61">
        <v>9</v>
      </c>
      <c r="E61">
        <v>6</v>
      </c>
      <c r="F61" s="17">
        <v>755339.45000000007</v>
      </c>
      <c r="G61" s="17">
        <v>638401.35</v>
      </c>
      <c r="H61" s="17">
        <v>687417.29999999993</v>
      </c>
      <c r="I61" s="17">
        <v>125993.31</v>
      </c>
      <c r="J61" s="17">
        <v>107278.73</v>
      </c>
      <c r="K61" s="17">
        <v>89378.240000000005</v>
      </c>
      <c r="L61" s="17">
        <v>36718.089999999997</v>
      </c>
      <c r="M61" s="17">
        <v>14466.57</v>
      </c>
      <c r="N61" s="17">
        <v>373834.94</v>
      </c>
      <c r="V61" s="18"/>
    </row>
    <row r="62" spans="1:22" x14ac:dyDescent="0.25">
      <c r="A62">
        <v>63</v>
      </c>
      <c r="B62" t="s">
        <v>56</v>
      </c>
      <c r="C62" t="s">
        <v>15</v>
      </c>
      <c r="D62">
        <v>8</v>
      </c>
      <c r="E62">
        <v>6</v>
      </c>
      <c r="F62" s="17">
        <v>1020941.31</v>
      </c>
      <c r="G62" s="17">
        <v>978952.64999999991</v>
      </c>
      <c r="H62" s="17">
        <v>1106832.8399999999</v>
      </c>
      <c r="I62" s="17">
        <v>183807.17</v>
      </c>
      <c r="J62" s="17">
        <v>151635.19</v>
      </c>
      <c r="K62" s="17">
        <v>167943.4</v>
      </c>
      <c r="L62" s="17">
        <v>141242.38</v>
      </c>
      <c r="M62" s="17">
        <v>58094.66</v>
      </c>
      <c r="N62" s="17">
        <v>702722.8</v>
      </c>
      <c r="V62" s="18"/>
    </row>
    <row r="63" spans="1:22" x14ac:dyDescent="0.25">
      <c r="A63">
        <v>64</v>
      </c>
      <c r="B63" t="s">
        <v>70</v>
      </c>
      <c r="C63" t="s">
        <v>32</v>
      </c>
      <c r="D63">
        <v>9</v>
      </c>
      <c r="E63">
        <v>6</v>
      </c>
      <c r="F63" s="17">
        <v>1183688.8399999999</v>
      </c>
      <c r="G63" s="17">
        <v>1160337.5899999999</v>
      </c>
      <c r="H63" s="17">
        <v>1285394.7899999998</v>
      </c>
      <c r="I63" s="17">
        <v>251119.81</v>
      </c>
      <c r="J63" s="17">
        <v>184929.18</v>
      </c>
      <c r="K63" s="17">
        <v>194625.97</v>
      </c>
      <c r="L63" s="17">
        <v>60670.81</v>
      </c>
      <c r="M63" s="17">
        <v>48178.49</v>
      </c>
      <c r="N63" s="17">
        <v>739524.26</v>
      </c>
      <c r="V63" s="18"/>
    </row>
    <row r="64" spans="1:22" x14ac:dyDescent="0.25">
      <c r="A64">
        <v>65</v>
      </c>
      <c r="B64" t="s">
        <v>82</v>
      </c>
      <c r="C64" t="s">
        <v>15</v>
      </c>
      <c r="D64">
        <v>8</v>
      </c>
      <c r="E64">
        <v>6</v>
      </c>
      <c r="F64" s="17">
        <v>650065.42000000004</v>
      </c>
      <c r="G64" s="17">
        <v>517754.89</v>
      </c>
      <c r="H64" s="17">
        <v>637477.63</v>
      </c>
      <c r="I64" s="17">
        <v>115092.49</v>
      </c>
      <c r="J64" s="17">
        <v>79579.08</v>
      </c>
      <c r="K64" s="17">
        <v>38821.06</v>
      </c>
      <c r="L64" s="17">
        <v>26161.41</v>
      </c>
      <c r="M64" s="17">
        <v>20617.22</v>
      </c>
      <c r="N64" s="17">
        <v>280271.26</v>
      </c>
      <c r="V64" s="18"/>
    </row>
    <row r="65" spans="1:22" x14ac:dyDescent="0.25">
      <c r="A65">
        <v>66</v>
      </c>
      <c r="B65" t="s">
        <v>138</v>
      </c>
      <c r="C65" t="s">
        <v>32</v>
      </c>
      <c r="D65">
        <v>8</v>
      </c>
      <c r="E65">
        <v>7</v>
      </c>
      <c r="G65" s="17">
        <v>461908.04000000004</v>
      </c>
      <c r="H65" s="17">
        <v>1983925.9700000002</v>
      </c>
      <c r="I65" s="17">
        <v>226378.4</v>
      </c>
      <c r="J65" s="17">
        <v>190744.15</v>
      </c>
      <c r="K65" s="17">
        <v>199062.08</v>
      </c>
      <c r="L65" s="17">
        <v>222357.44</v>
      </c>
      <c r="M65" s="17">
        <v>236408.69</v>
      </c>
      <c r="N65" s="17">
        <v>1074950.76</v>
      </c>
      <c r="V65" s="18"/>
    </row>
    <row r="66" spans="1:22" x14ac:dyDescent="0.25">
      <c r="A66">
        <v>67</v>
      </c>
      <c r="B66" t="s">
        <v>68</v>
      </c>
      <c r="C66" t="s">
        <v>15</v>
      </c>
      <c r="D66">
        <v>8</v>
      </c>
      <c r="E66">
        <v>6</v>
      </c>
      <c r="F66" s="17">
        <v>685591.17</v>
      </c>
      <c r="G66" s="17">
        <v>571722.49</v>
      </c>
      <c r="H66" s="17">
        <v>816811.72</v>
      </c>
      <c r="I66" s="17">
        <v>131926.04999999999</v>
      </c>
      <c r="J66" s="17">
        <v>107075.95</v>
      </c>
      <c r="K66" s="17">
        <v>91948.82</v>
      </c>
      <c r="L66" s="17">
        <v>65258.78</v>
      </c>
      <c r="M66" s="17">
        <v>31797.599999999999</v>
      </c>
      <c r="N66" s="17">
        <v>428007.19999999995</v>
      </c>
      <c r="V66" s="18"/>
    </row>
    <row r="67" spans="1:22" x14ac:dyDescent="0.25">
      <c r="A67">
        <v>68</v>
      </c>
      <c r="B67" t="s">
        <v>72</v>
      </c>
      <c r="C67" t="s">
        <v>32</v>
      </c>
      <c r="D67">
        <v>6</v>
      </c>
      <c r="E67">
        <v>7</v>
      </c>
      <c r="F67" s="17">
        <v>771373.11</v>
      </c>
      <c r="G67" s="17">
        <v>735311.7</v>
      </c>
      <c r="H67" s="17">
        <v>745586.27999999991</v>
      </c>
      <c r="I67" s="17">
        <v>102262.84</v>
      </c>
      <c r="J67" s="17">
        <v>94672.16</v>
      </c>
      <c r="K67" s="17">
        <v>93995.24</v>
      </c>
      <c r="L67" s="17">
        <v>48622.59</v>
      </c>
      <c r="M67" s="17">
        <v>30047.71</v>
      </c>
      <c r="N67" s="17">
        <v>369600.54</v>
      </c>
      <c r="V67" s="18"/>
    </row>
    <row r="68" spans="1:22" x14ac:dyDescent="0.25">
      <c r="A68">
        <v>69</v>
      </c>
      <c r="B68" t="s">
        <v>76</v>
      </c>
      <c r="C68" t="s">
        <v>15</v>
      </c>
      <c r="D68">
        <v>7</v>
      </c>
      <c r="E68">
        <v>6</v>
      </c>
      <c r="F68" s="17">
        <v>600735.56000000006</v>
      </c>
      <c r="G68" s="17">
        <v>554855.25</v>
      </c>
      <c r="H68" s="17">
        <v>598832.53</v>
      </c>
      <c r="I68" s="17">
        <v>87121.45</v>
      </c>
      <c r="J68" s="17">
        <v>71144.600000000006</v>
      </c>
      <c r="K68" s="17">
        <v>59808.26</v>
      </c>
      <c r="L68" s="17">
        <v>54641.06</v>
      </c>
      <c r="M68" s="17">
        <v>30864.3</v>
      </c>
      <c r="N68" s="17">
        <v>303579.67</v>
      </c>
      <c r="V68" s="18"/>
    </row>
    <row r="69" spans="1:22" x14ac:dyDescent="0.25">
      <c r="A69">
        <v>70</v>
      </c>
      <c r="B69" t="s">
        <v>69</v>
      </c>
      <c r="C69" t="s">
        <v>15</v>
      </c>
      <c r="D69">
        <v>8</v>
      </c>
      <c r="E69">
        <v>6</v>
      </c>
      <c r="F69" s="17">
        <v>659787.03</v>
      </c>
      <c r="G69" s="17">
        <v>610075.14</v>
      </c>
      <c r="H69" s="17">
        <v>551594.1</v>
      </c>
      <c r="I69" s="17">
        <v>115433.33</v>
      </c>
      <c r="J69" s="17">
        <v>101611.98</v>
      </c>
      <c r="K69" s="17">
        <v>42120.41</v>
      </c>
      <c r="L69" s="17">
        <v>34365.910000000003</v>
      </c>
      <c r="M69" s="17">
        <v>10414.219999999999</v>
      </c>
      <c r="N69" s="17">
        <v>303945.84999999998</v>
      </c>
      <c r="V69" s="18"/>
    </row>
    <row r="70" spans="1:22" x14ac:dyDescent="0.25">
      <c r="A70">
        <v>71</v>
      </c>
      <c r="B70" t="s">
        <v>73</v>
      </c>
      <c r="C70" t="s">
        <v>15</v>
      </c>
      <c r="D70">
        <v>7</v>
      </c>
      <c r="E70">
        <v>6</v>
      </c>
      <c r="F70" s="17">
        <v>655215.41</v>
      </c>
      <c r="G70" s="17">
        <v>523263.41</v>
      </c>
      <c r="H70" s="17">
        <v>534168.28999999992</v>
      </c>
      <c r="I70" s="17">
        <v>84343.42</v>
      </c>
      <c r="J70" s="17">
        <v>84144.09</v>
      </c>
      <c r="K70" s="17">
        <v>45387.69</v>
      </c>
      <c r="L70" s="17">
        <v>22996.22</v>
      </c>
      <c r="M70" s="17">
        <v>21817.599999999999</v>
      </c>
      <c r="N70" s="17">
        <v>258689.02000000002</v>
      </c>
      <c r="V70" s="18"/>
    </row>
    <row r="71" spans="1:22" x14ac:dyDescent="0.25">
      <c r="A71">
        <v>72</v>
      </c>
      <c r="B71" t="s">
        <v>71</v>
      </c>
      <c r="C71" t="s">
        <v>32</v>
      </c>
      <c r="D71">
        <v>8</v>
      </c>
      <c r="E71">
        <v>6</v>
      </c>
      <c r="F71" s="17">
        <v>920994.25999999978</v>
      </c>
      <c r="G71" s="17">
        <v>921447.16</v>
      </c>
      <c r="H71" s="17">
        <v>883843.69000000006</v>
      </c>
      <c r="I71" s="17">
        <v>150834.99</v>
      </c>
      <c r="J71" s="17">
        <v>129730.45</v>
      </c>
      <c r="K71" s="17">
        <v>129871.3</v>
      </c>
      <c r="L71" s="17">
        <v>49602.29</v>
      </c>
      <c r="M71" s="17">
        <v>28881.200000000001</v>
      </c>
      <c r="N71" s="17">
        <v>488920.23</v>
      </c>
      <c r="V71" s="18"/>
    </row>
    <row r="72" spans="1:22" x14ac:dyDescent="0.25">
      <c r="A72">
        <v>73</v>
      </c>
      <c r="B72" t="s">
        <v>112</v>
      </c>
      <c r="C72" t="s">
        <v>38</v>
      </c>
      <c r="D72">
        <v>7</v>
      </c>
      <c r="E72">
        <v>7</v>
      </c>
      <c r="F72" s="17">
        <v>90526.85</v>
      </c>
      <c r="G72" s="17">
        <v>488287.68</v>
      </c>
      <c r="H72" s="17">
        <v>655825.57000000007</v>
      </c>
      <c r="I72" s="17">
        <v>93549.98</v>
      </c>
      <c r="J72" s="17">
        <v>75372.19</v>
      </c>
      <c r="K72" s="17">
        <v>49444.79</v>
      </c>
      <c r="L72" s="17">
        <v>36087.56</v>
      </c>
      <c r="M72" s="17">
        <v>59553.55</v>
      </c>
      <c r="N72" s="17">
        <v>314008.07</v>
      </c>
      <c r="V72" s="18"/>
    </row>
    <row r="73" spans="1:22" x14ac:dyDescent="0.25">
      <c r="A73">
        <v>74</v>
      </c>
      <c r="B73" t="s">
        <v>80</v>
      </c>
      <c r="C73" t="s">
        <v>36</v>
      </c>
      <c r="F73" s="17">
        <v>542515.15</v>
      </c>
      <c r="G73" s="17">
        <v>498192.48</v>
      </c>
      <c r="H73" s="17">
        <v>603480.39</v>
      </c>
      <c r="I73" s="17">
        <v>119058.92</v>
      </c>
      <c r="J73" s="17">
        <v>132860.72</v>
      </c>
      <c r="K73" s="17">
        <v>61054.99</v>
      </c>
      <c r="L73" s="17">
        <v>31044.1</v>
      </c>
      <c r="M73" s="17">
        <v>39728.25</v>
      </c>
      <c r="N73" s="17">
        <v>383746.98</v>
      </c>
      <c r="V73" s="18"/>
    </row>
    <row r="74" spans="1:22" x14ac:dyDescent="0.25">
      <c r="A74">
        <v>76</v>
      </c>
      <c r="B74" t="s">
        <v>74</v>
      </c>
      <c r="C74" t="s">
        <v>15</v>
      </c>
      <c r="D74">
        <v>7</v>
      </c>
      <c r="E74">
        <v>6</v>
      </c>
      <c r="F74" s="17">
        <v>838102.87999999989</v>
      </c>
      <c r="G74" s="17">
        <v>766440.2300000001</v>
      </c>
      <c r="H74" s="17">
        <v>704970.70000000007</v>
      </c>
      <c r="I74" s="17">
        <v>117434.5</v>
      </c>
      <c r="J74" s="17">
        <v>82945</v>
      </c>
      <c r="K74" s="17">
        <v>61477.54</v>
      </c>
      <c r="L74" s="17">
        <v>46122.12</v>
      </c>
      <c r="M74" s="17">
        <v>22446.91</v>
      </c>
      <c r="N74" s="17">
        <v>330426.07</v>
      </c>
      <c r="V74" s="18"/>
    </row>
    <row r="75" spans="1:22" x14ac:dyDescent="0.25">
      <c r="A75">
        <v>78</v>
      </c>
      <c r="B75" t="s">
        <v>151</v>
      </c>
      <c r="C75" t="s">
        <v>15</v>
      </c>
      <c r="D75">
        <v>7</v>
      </c>
      <c r="E75">
        <v>6</v>
      </c>
      <c r="H75" s="17">
        <v>108410.31999999998</v>
      </c>
      <c r="I75" s="17">
        <v>76720.990000000005</v>
      </c>
      <c r="J75" s="17">
        <v>72139.87</v>
      </c>
      <c r="K75" s="17">
        <v>62613.79</v>
      </c>
      <c r="L75" s="17">
        <v>44176.42</v>
      </c>
      <c r="M75" s="17">
        <v>15892.19</v>
      </c>
      <c r="N75" s="17">
        <v>271543.26</v>
      </c>
      <c r="V75" s="18"/>
    </row>
    <row r="76" spans="1:22" x14ac:dyDescent="0.25">
      <c r="A76">
        <v>79</v>
      </c>
      <c r="B76" t="s">
        <v>123</v>
      </c>
      <c r="C76" t="s">
        <v>38</v>
      </c>
      <c r="D76">
        <v>7</v>
      </c>
      <c r="E76">
        <v>7</v>
      </c>
      <c r="G76" s="17">
        <v>362132.49999999994</v>
      </c>
      <c r="H76" s="17">
        <v>672566.3</v>
      </c>
      <c r="I76" s="17">
        <v>127286.25</v>
      </c>
      <c r="J76" s="17">
        <v>115466.4</v>
      </c>
      <c r="K76" s="17">
        <v>59624.800000000003</v>
      </c>
      <c r="L76" s="17">
        <v>41652.67</v>
      </c>
      <c r="M76" s="17">
        <v>59031.67</v>
      </c>
      <c r="N76" s="17">
        <v>403061.79</v>
      </c>
      <c r="V76" s="18"/>
    </row>
    <row r="77" spans="1:22" x14ac:dyDescent="0.25">
      <c r="A77">
        <v>80</v>
      </c>
      <c r="B77" t="s">
        <v>94</v>
      </c>
      <c r="C77" t="s">
        <v>15</v>
      </c>
      <c r="D77">
        <v>7</v>
      </c>
      <c r="E77">
        <v>7</v>
      </c>
      <c r="F77" s="17">
        <v>560396.41</v>
      </c>
      <c r="G77" s="17">
        <v>669585.37999999989</v>
      </c>
      <c r="H77" s="17">
        <v>567030.39</v>
      </c>
      <c r="I77" s="17">
        <v>107443.21</v>
      </c>
      <c r="J77" s="17">
        <v>82930.100000000006</v>
      </c>
      <c r="K77" s="17">
        <v>57479.95</v>
      </c>
      <c r="L77" s="17">
        <v>43200.24</v>
      </c>
      <c r="M77" s="17">
        <v>10406.540000000001</v>
      </c>
      <c r="N77" s="17">
        <v>301460.03999999998</v>
      </c>
      <c r="V77" s="18"/>
    </row>
    <row r="78" spans="1:22" x14ac:dyDescent="0.25">
      <c r="A78">
        <v>81</v>
      </c>
      <c r="B78" t="s">
        <v>91</v>
      </c>
      <c r="C78" t="s">
        <v>59</v>
      </c>
      <c r="D78">
        <v>7</v>
      </c>
      <c r="E78">
        <v>0</v>
      </c>
      <c r="F78" s="17">
        <v>463203.56000000006</v>
      </c>
      <c r="G78" s="17">
        <v>226700.22999999998</v>
      </c>
      <c r="H78" s="17">
        <v>319693.60000000003</v>
      </c>
      <c r="I78" s="17">
        <v>114612.58</v>
      </c>
      <c r="J78" s="17">
        <v>75687.649999999994</v>
      </c>
      <c r="K78" s="17">
        <v>68691.820000000007</v>
      </c>
      <c r="L78" s="17">
        <v>44263.75</v>
      </c>
      <c r="M78" s="17">
        <v>45639.97</v>
      </c>
      <c r="N78" s="17">
        <v>348895.77</v>
      </c>
      <c r="V78" s="18"/>
    </row>
    <row r="79" spans="1:22" x14ac:dyDescent="0.25">
      <c r="A79">
        <v>82</v>
      </c>
      <c r="B79" t="s">
        <v>87</v>
      </c>
      <c r="C79" t="s">
        <v>59</v>
      </c>
      <c r="D79">
        <v>7</v>
      </c>
      <c r="E79">
        <v>0</v>
      </c>
      <c r="F79" s="17">
        <v>700005.57</v>
      </c>
      <c r="G79" s="17">
        <v>277659.12</v>
      </c>
      <c r="H79" s="17">
        <v>330069.41999999993</v>
      </c>
      <c r="I79" s="17">
        <v>115069.1</v>
      </c>
      <c r="J79" s="17">
        <v>88631.64</v>
      </c>
      <c r="K79" s="17">
        <v>79269.58</v>
      </c>
      <c r="L79" s="17">
        <v>39950.81</v>
      </c>
      <c r="M79" s="17">
        <v>34740.769999999997</v>
      </c>
      <c r="N79" s="17">
        <v>357661.9</v>
      </c>
      <c r="V79" s="18"/>
    </row>
    <row r="80" spans="1:22" x14ac:dyDescent="0.25">
      <c r="A80">
        <v>83</v>
      </c>
      <c r="B80" t="s">
        <v>62</v>
      </c>
      <c r="C80" t="s">
        <v>15</v>
      </c>
      <c r="D80">
        <v>6</v>
      </c>
      <c r="E80">
        <v>4.5</v>
      </c>
      <c r="F80" s="17">
        <v>668856.64999999991</v>
      </c>
      <c r="G80" s="17">
        <v>555744.29999999993</v>
      </c>
      <c r="H80" s="17">
        <v>558758.45000000007</v>
      </c>
      <c r="I80" s="17">
        <v>92038.95</v>
      </c>
      <c r="J80" s="17">
        <v>79355.62</v>
      </c>
      <c r="K80" s="17">
        <v>74471.490000000005</v>
      </c>
      <c r="L80" s="17">
        <v>58655.99</v>
      </c>
      <c r="M80" s="17">
        <v>16930.72</v>
      </c>
      <c r="N80" s="17">
        <v>321452.77</v>
      </c>
      <c r="V80" s="18"/>
    </row>
    <row r="81" spans="1:22" x14ac:dyDescent="0.25">
      <c r="A81">
        <v>84</v>
      </c>
      <c r="B81" t="s">
        <v>101</v>
      </c>
      <c r="C81" t="s">
        <v>38</v>
      </c>
      <c r="D81">
        <v>6</v>
      </c>
      <c r="E81">
        <v>7</v>
      </c>
      <c r="F81" s="17">
        <v>297034.53999999998</v>
      </c>
      <c r="G81" s="17">
        <v>615739.30000000005</v>
      </c>
      <c r="H81" s="17">
        <v>628540</v>
      </c>
      <c r="I81" s="17">
        <v>70389.649999999994</v>
      </c>
      <c r="J81" s="17">
        <v>60082.37</v>
      </c>
      <c r="K81" s="17">
        <v>38516.959999999999</v>
      </c>
      <c r="L81" s="17">
        <v>33826.6</v>
      </c>
      <c r="M81" s="17">
        <v>44936.73</v>
      </c>
      <c r="N81" s="17">
        <v>247752.31</v>
      </c>
      <c r="V81" s="18"/>
    </row>
    <row r="82" spans="1:22" x14ac:dyDescent="0.25">
      <c r="A82">
        <v>85</v>
      </c>
      <c r="B82" t="s">
        <v>88</v>
      </c>
      <c r="C82" t="s">
        <v>59</v>
      </c>
      <c r="D82">
        <v>8</v>
      </c>
      <c r="E82">
        <v>6</v>
      </c>
      <c r="F82" s="17">
        <v>712920.12000000011</v>
      </c>
      <c r="G82" s="17">
        <v>643461.71</v>
      </c>
      <c r="H82" s="17">
        <v>342779.53</v>
      </c>
      <c r="V82" s="18"/>
    </row>
    <row r="83" spans="1:22" x14ac:dyDescent="0.25">
      <c r="A83">
        <v>86</v>
      </c>
      <c r="B83" t="s">
        <v>104</v>
      </c>
      <c r="C83" t="s">
        <v>105</v>
      </c>
      <c r="D83">
        <v>7</v>
      </c>
      <c r="E83">
        <v>7</v>
      </c>
      <c r="F83" s="17">
        <v>339129.87</v>
      </c>
      <c r="G83" s="17">
        <v>974080.17999999993</v>
      </c>
      <c r="H83" s="17">
        <v>1014901.3200000001</v>
      </c>
      <c r="I83" s="17">
        <v>100001.71</v>
      </c>
      <c r="J83" s="17">
        <v>94891.17</v>
      </c>
      <c r="K83" s="17">
        <v>63754.22</v>
      </c>
      <c r="L83" s="17">
        <v>75639.47</v>
      </c>
      <c r="M83" s="17">
        <v>58172.72</v>
      </c>
      <c r="N83" s="17">
        <v>392459.29000000004</v>
      </c>
      <c r="V83" s="18"/>
    </row>
    <row r="84" spans="1:22" x14ac:dyDescent="0.25">
      <c r="A84">
        <v>87</v>
      </c>
      <c r="B84" t="s">
        <v>81</v>
      </c>
      <c r="C84" t="s">
        <v>20</v>
      </c>
      <c r="D84">
        <v>8</v>
      </c>
      <c r="E84">
        <v>7</v>
      </c>
      <c r="F84" s="17">
        <v>826393.16</v>
      </c>
      <c r="G84" s="17">
        <v>721673.65999999992</v>
      </c>
      <c r="H84" s="17">
        <v>683904.99</v>
      </c>
      <c r="I84" s="17">
        <v>120688.62</v>
      </c>
      <c r="J84" s="17">
        <v>64936.79</v>
      </c>
      <c r="K84" s="17">
        <v>46828.87</v>
      </c>
      <c r="L84" s="17">
        <v>39018.339999999997</v>
      </c>
      <c r="M84" s="17">
        <v>22245.439999999999</v>
      </c>
      <c r="N84" s="17">
        <v>293718.06</v>
      </c>
      <c r="V84" s="18"/>
    </row>
    <row r="85" spans="1:22" x14ac:dyDescent="0.25">
      <c r="A85">
        <v>88</v>
      </c>
      <c r="B85" t="s">
        <v>92</v>
      </c>
      <c r="C85" t="s">
        <v>15</v>
      </c>
      <c r="D85">
        <v>7</v>
      </c>
      <c r="E85">
        <v>7</v>
      </c>
      <c r="F85" s="17">
        <v>798728.08</v>
      </c>
      <c r="G85" s="17">
        <v>802617.89999999991</v>
      </c>
      <c r="H85" s="17">
        <v>797505.1</v>
      </c>
      <c r="I85" s="17">
        <v>138170.54</v>
      </c>
      <c r="J85" s="17">
        <v>94687.81</v>
      </c>
      <c r="K85" s="17">
        <v>83539.61</v>
      </c>
      <c r="L85" s="17">
        <v>48933.81</v>
      </c>
      <c r="M85" s="17">
        <v>35438.769999999997</v>
      </c>
      <c r="N85" s="17">
        <v>400770.54000000004</v>
      </c>
      <c r="V85" s="18"/>
    </row>
    <row r="86" spans="1:22" x14ac:dyDescent="0.25">
      <c r="A86">
        <v>89</v>
      </c>
      <c r="B86" t="s">
        <v>83</v>
      </c>
      <c r="C86" t="s">
        <v>32</v>
      </c>
      <c r="D86">
        <v>9</v>
      </c>
      <c r="E86">
        <v>6</v>
      </c>
      <c r="F86" s="17">
        <v>1329407.52</v>
      </c>
      <c r="G86" s="17">
        <v>1097046.03</v>
      </c>
      <c r="H86" s="17">
        <v>1155576.29</v>
      </c>
      <c r="I86" s="17">
        <v>206150.39</v>
      </c>
      <c r="J86" s="17">
        <v>170144.3</v>
      </c>
      <c r="K86" s="17">
        <v>167027.85999999999</v>
      </c>
      <c r="L86" s="17">
        <v>55021.58</v>
      </c>
      <c r="M86" s="17">
        <v>42320.27</v>
      </c>
      <c r="N86" s="17">
        <v>640664.4</v>
      </c>
      <c r="V86" s="18"/>
    </row>
    <row r="87" spans="1:22" x14ac:dyDescent="0.25">
      <c r="A87">
        <v>90</v>
      </c>
      <c r="B87" t="s">
        <v>90</v>
      </c>
      <c r="C87" t="s">
        <v>38</v>
      </c>
      <c r="D87">
        <v>6</v>
      </c>
      <c r="E87">
        <v>7</v>
      </c>
      <c r="F87" s="17">
        <v>891204.10000000009</v>
      </c>
      <c r="G87" s="17">
        <v>848380.27999999991</v>
      </c>
      <c r="H87" s="17">
        <v>928176.72</v>
      </c>
      <c r="I87" s="17">
        <v>115460.5</v>
      </c>
      <c r="J87" s="17">
        <v>64279.68</v>
      </c>
      <c r="K87" s="17">
        <v>71194.41</v>
      </c>
      <c r="L87" s="17">
        <v>90836.53</v>
      </c>
      <c r="M87" s="17">
        <v>83793.97</v>
      </c>
      <c r="N87" s="17">
        <v>425565.08999999997</v>
      </c>
      <c r="V87" s="18"/>
    </row>
    <row r="88" spans="1:22" x14ac:dyDescent="0.25">
      <c r="A88">
        <v>92</v>
      </c>
      <c r="B88" t="s">
        <v>93</v>
      </c>
      <c r="C88" t="s">
        <v>15</v>
      </c>
      <c r="D88">
        <v>8</v>
      </c>
      <c r="E88">
        <v>7</v>
      </c>
      <c r="F88" s="17">
        <v>365574.56999999995</v>
      </c>
      <c r="G88" s="17">
        <v>618458.28</v>
      </c>
      <c r="H88" s="17">
        <v>733007.05</v>
      </c>
      <c r="I88" s="17">
        <v>129365.05</v>
      </c>
      <c r="J88" s="17">
        <v>111704.88</v>
      </c>
      <c r="K88" s="17">
        <v>102566.55</v>
      </c>
      <c r="L88" s="17">
        <v>49830.33</v>
      </c>
      <c r="M88" s="17">
        <v>39357.79</v>
      </c>
      <c r="N88" s="17">
        <v>432824.6</v>
      </c>
      <c r="V88" s="18"/>
    </row>
    <row r="89" spans="1:22" x14ac:dyDescent="0.25">
      <c r="A89">
        <v>93</v>
      </c>
      <c r="B89" t="s">
        <v>100</v>
      </c>
      <c r="C89" t="s">
        <v>15</v>
      </c>
      <c r="D89">
        <v>8</v>
      </c>
      <c r="E89">
        <v>6</v>
      </c>
      <c r="F89" s="17">
        <v>205521.08000000002</v>
      </c>
      <c r="G89" s="17">
        <v>549066.21000000008</v>
      </c>
      <c r="H89" s="17">
        <v>760816.44000000006</v>
      </c>
      <c r="I89" s="17">
        <v>167494.28</v>
      </c>
      <c r="J89" s="17">
        <v>128729.33</v>
      </c>
      <c r="K89" s="17">
        <v>95526.8</v>
      </c>
      <c r="L89" s="17">
        <v>61285.88</v>
      </c>
      <c r="M89" s="17">
        <v>30918.78</v>
      </c>
      <c r="N89" s="17">
        <v>483955.06999999995</v>
      </c>
      <c r="V89" s="18"/>
    </row>
    <row r="90" spans="1:22" x14ac:dyDescent="0.25">
      <c r="A90">
        <v>94</v>
      </c>
      <c r="B90" t="s">
        <v>124</v>
      </c>
      <c r="C90" t="s">
        <v>38</v>
      </c>
      <c r="D90">
        <v>7</v>
      </c>
      <c r="E90">
        <v>7</v>
      </c>
      <c r="G90" s="17">
        <v>425119.82</v>
      </c>
      <c r="H90" s="17">
        <v>627163.67999999993</v>
      </c>
      <c r="I90" s="17">
        <v>79256.91</v>
      </c>
      <c r="J90" s="17">
        <v>75437.52</v>
      </c>
      <c r="K90" s="17">
        <v>55059.92</v>
      </c>
      <c r="L90" s="17">
        <v>40429.629999999997</v>
      </c>
      <c r="M90" s="17">
        <v>44894.43</v>
      </c>
      <c r="N90" s="17">
        <v>295078.40999999997</v>
      </c>
      <c r="V90" s="18"/>
    </row>
    <row r="91" spans="1:22" x14ac:dyDescent="0.25">
      <c r="A91">
        <v>95</v>
      </c>
      <c r="B91" t="s">
        <v>98</v>
      </c>
      <c r="C91" t="s">
        <v>59</v>
      </c>
      <c r="D91">
        <v>7</v>
      </c>
      <c r="E91">
        <v>7</v>
      </c>
      <c r="F91" s="17">
        <v>450339.27999999997</v>
      </c>
      <c r="G91" s="17">
        <v>779542.87000000011</v>
      </c>
      <c r="H91" s="17">
        <v>765662.53</v>
      </c>
      <c r="I91" s="17">
        <v>149793.67000000001</v>
      </c>
      <c r="J91" s="17">
        <v>101385.03</v>
      </c>
      <c r="K91" s="17">
        <v>59804.800000000003</v>
      </c>
      <c r="L91" s="17">
        <v>53097.99</v>
      </c>
      <c r="M91" s="17">
        <v>16970.490000000002</v>
      </c>
      <c r="N91" s="17">
        <v>381051.98</v>
      </c>
      <c r="V91" s="18"/>
    </row>
    <row r="92" spans="1:22" x14ac:dyDescent="0.25">
      <c r="A92">
        <v>96</v>
      </c>
      <c r="B92" t="s">
        <v>110</v>
      </c>
      <c r="C92" t="s">
        <v>32</v>
      </c>
      <c r="D92">
        <v>8</v>
      </c>
      <c r="E92">
        <v>7</v>
      </c>
      <c r="F92" s="17">
        <v>138786.60999999999</v>
      </c>
      <c r="G92" s="17">
        <v>967425.06999999983</v>
      </c>
      <c r="H92" s="17">
        <v>1121048.56</v>
      </c>
      <c r="I92" s="17">
        <v>194524.5</v>
      </c>
      <c r="J92" s="17">
        <v>191604.1</v>
      </c>
      <c r="K92" s="17">
        <v>183536.32</v>
      </c>
      <c r="L92" s="17">
        <v>72337.87</v>
      </c>
      <c r="M92" s="17">
        <v>38910.300000000003</v>
      </c>
      <c r="N92" s="17">
        <v>680913.09</v>
      </c>
      <c r="V92" s="18"/>
    </row>
    <row r="93" spans="1:22" x14ac:dyDescent="0.25">
      <c r="A93">
        <v>97</v>
      </c>
      <c r="B93" t="s">
        <v>96</v>
      </c>
      <c r="C93" t="s">
        <v>15</v>
      </c>
      <c r="D93">
        <v>8</v>
      </c>
      <c r="E93">
        <v>7</v>
      </c>
      <c r="F93" s="17">
        <v>302362.45</v>
      </c>
      <c r="G93" s="17">
        <v>605258.15999999992</v>
      </c>
      <c r="H93" s="17">
        <v>759825.66</v>
      </c>
      <c r="I93" s="17">
        <v>114318.43</v>
      </c>
      <c r="J93" s="17">
        <v>96131.92</v>
      </c>
      <c r="K93" s="17">
        <v>66603.360000000001</v>
      </c>
      <c r="L93" s="17">
        <v>37017.370000000003</v>
      </c>
      <c r="M93" s="17">
        <v>24352.22</v>
      </c>
      <c r="N93" s="17">
        <v>338423.29999999993</v>
      </c>
      <c r="V93" s="18"/>
    </row>
    <row r="94" spans="1:22" x14ac:dyDescent="0.25">
      <c r="A94">
        <v>98</v>
      </c>
      <c r="B94" t="s">
        <v>133</v>
      </c>
      <c r="C94" t="s">
        <v>59</v>
      </c>
      <c r="D94">
        <v>8</v>
      </c>
      <c r="E94">
        <v>6</v>
      </c>
      <c r="G94" s="17">
        <v>150940.57999999999</v>
      </c>
      <c r="H94" s="17">
        <v>215414.91</v>
      </c>
      <c r="V94" s="18"/>
    </row>
    <row r="95" spans="1:22" x14ac:dyDescent="0.25">
      <c r="A95">
        <v>99</v>
      </c>
      <c r="B95" t="s">
        <v>85</v>
      </c>
      <c r="C95" t="s">
        <v>15</v>
      </c>
      <c r="D95">
        <v>8</v>
      </c>
      <c r="E95">
        <v>6</v>
      </c>
      <c r="F95" s="17">
        <v>967894.01</v>
      </c>
      <c r="G95" s="17">
        <v>851311.32000000007</v>
      </c>
      <c r="H95" s="17">
        <v>966559.27999999991</v>
      </c>
      <c r="I95" s="17">
        <v>141644.09</v>
      </c>
      <c r="J95" s="17">
        <v>167619.32</v>
      </c>
      <c r="K95" s="17">
        <v>125058.16</v>
      </c>
      <c r="L95" s="17">
        <v>74584.09</v>
      </c>
      <c r="M95" s="17">
        <v>20773.150000000001</v>
      </c>
      <c r="N95" s="17">
        <v>529678.81000000006</v>
      </c>
      <c r="V95" s="18"/>
    </row>
    <row r="96" spans="1:22" x14ac:dyDescent="0.25">
      <c r="A96">
        <v>100</v>
      </c>
      <c r="B96" t="s">
        <v>103</v>
      </c>
      <c r="C96" t="s">
        <v>15</v>
      </c>
      <c r="D96">
        <v>8</v>
      </c>
      <c r="E96">
        <v>6</v>
      </c>
      <c r="F96" s="17">
        <v>253878.75</v>
      </c>
      <c r="G96" s="17">
        <v>712571.75999999989</v>
      </c>
      <c r="H96" s="17">
        <v>708439.21000000008</v>
      </c>
      <c r="I96" s="17">
        <v>126080.09</v>
      </c>
      <c r="J96" s="17">
        <v>88568.7</v>
      </c>
      <c r="K96" s="17">
        <v>104518.25</v>
      </c>
      <c r="L96" s="17">
        <v>50064.27</v>
      </c>
      <c r="M96" s="17">
        <v>27861.7</v>
      </c>
      <c r="N96" s="17">
        <v>397093.01</v>
      </c>
      <c r="V96" s="18"/>
    </row>
    <row r="97" spans="1:22" x14ac:dyDescent="0.25">
      <c r="A97">
        <v>103</v>
      </c>
      <c r="B97" t="s">
        <v>156</v>
      </c>
      <c r="C97" t="s">
        <v>15</v>
      </c>
      <c r="D97">
        <v>8</v>
      </c>
      <c r="E97">
        <v>7</v>
      </c>
      <c r="H97" s="17">
        <v>68019.540000000008</v>
      </c>
      <c r="I97" s="17">
        <v>41629.69</v>
      </c>
      <c r="J97" s="17">
        <v>42726.71</v>
      </c>
      <c r="K97" s="17">
        <v>27086.080000000002</v>
      </c>
      <c r="L97" s="17">
        <v>15956.14</v>
      </c>
      <c r="M97" s="17">
        <v>9221.9</v>
      </c>
      <c r="N97" s="17">
        <v>136620.51999999999</v>
      </c>
      <c r="V97" s="18"/>
    </row>
    <row r="98" spans="1:22" x14ac:dyDescent="0.25">
      <c r="A98">
        <v>105</v>
      </c>
      <c r="B98" t="s">
        <v>146</v>
      </c>
      <c r="C98" t="s">
        <v>15</v>
      </c>
      <c r="D98">
        <v>12</v>
      </c>
      <c r="E98">
        <v>6</v>
      </c>
      <c r="H98" s="17">
        <v>398186.69</v>
      </c>
      <c r="I98" s="17">
        <v>77323.14</v>
      </c>
      <c r="J98" s="17">
        <v>71064.399999999994</v>
      </c>
      <c r="K98" s="17">
        <v>21016.02</v>
      </c>
      <c r="L98" s="17">
        <v>20084.87</v>
      </c>
      <c r="M98" s="17">
        <v>7580.93</v>
      </c>
      <c r="N98" s="17">
        <v>197069.35999999996</v>
      </c>
      <c r="V98" s="18"/>
    </row>
    <row r="99" spans="1:22" x14ac:dyDescent="0.25">
      <c r="A99">
        <v>106</v>
      </c>
      <c r="B99" t="s">
        <v>113</v>
      </c>
      <c r="C99" t="s">
        <v>15</v>
      </c>
      <c r="D99">
        <v>7</v>
      </c>
      <c r="E99">
        <v>4.5</v>
      </c>
      <c r="F99" s="17">
        <v>26682.73</v>
      </c>
      <c r="G99" s="17">
        <v>408185.94999999995</v>
      </c>
      <c r="H99" s="17">
        <v>491474.65</v>
      </c>
      <c r="I99" s="17">
        <v>91371.5</v>
      </c>
      <c r="J99" s="17">
        <v>80175.02</v>
      </c>
      <c r="K99" s="17">
        <v>74521.41</v>
      </c>
      <c r="L99" s="17">
        <v>37473.230000000003</v>
      </c>
      <c r="M99" s="17">
        <v>11285.31</v>
      </c>
      <c r="N99" s="17">
        <v>294826.47000000003</v>
      </c>
      <c r="V99" s="18"/>
    </row>
    <row r="100" spans="1:22" x14ac:dyDescent="0.25">
      <c r="A100">
        <v>108</v>
      </c>
      <c r="B100" t="s">
        <v>97</v>
      </c>
      <c r="C100" t="s">
        <v>15</v>
      </c>
      <c r="D100">
        <v>9</v>
      </c>
      <c r="E100">
        <v>4.5</v>
      </c>
      <c r="F100" s="17">
        <v>341852.67000000004</v>
      </c>
      <c r="G100" s="17">
        <v>719982.94000000006</v>
      </c>
      <c r="H100" s="17">
        <v>810905.64999999991</v>
      </c>
      <c r="I100" s="17">
        <v>127861.09</v>
      </c>
      <c r="J100" s="17">
        <v>111348.42</v>
      </c>
      <c r="K100" s="17">
        <v>98121.1</v>
      </c>
      <c r="L100" s="17">
        <v>55189.52</v>
      </c>
      <c r="M100" s="17">
        <v>19088.62</v>
      </c>
      <c r="N100" s="17">
        <v>411608.75</v>
      </c>
      <c r="V100" s="18"/>
    </row>
    <row r="101" spans="1:22" x14ac:dyDescent="0.25">
      <c r="A101">
        <v>109</v>
      </c>
      <c r="B101" t="s">
        <v>99</v>
      </c>
      <c r="C101" t="s">
        <v>20</v>
      </c>
      <c r="D101">
        <v>7</v>
      </c>
      <c r="E101">
        <v>6</v>
      </c>
      <c r="F101" s="17">
        <v>251258.50999999998</v>
      </c>
      <c r="G101" s="17">
        <v>812773.05</v>
      </c>
      <c r="H101" s="17">
        <v>952389.79</v>
      </c>
      <c r="I101" s="17">
        <v>128478.86</v>
      </c>
      <c r="J101" s="17">
        <v>80847.78</v>
      </c>
      <c r="K101" s="17">
        <v>74132.3</v>
      </c>
      <c r="L101" s="17">
        <v>55281.32</v>
      </c>
      <c r="M101" s="17">
        <v>59629.1</v>
      </c>
      <c r="N101" s="17">
        <v>398369.36</v>
      </c>
      <c r="V101" s="18"/>
    </row>
    <row r="102" spans="1:22" x14ac:dyDescent="0.25">
      <c r="A102">
        <v>110</v>
      </c>
      <c r="B102" t="s">
        <v>148</v>
      </c>
      <c r="C102" t="s">
        <v>38</v>
      </c>
      <c r="D102">
        <v>7</v>
      </c>
      <c r="E102">
        <v>7</v>
      </c>
      <c r="H102" s="17">
        <v>446299.16000000003</v>
      </c>
      <c r="I102" s="17">
        <v>85157.28</v>
      </c>
      <c r="J102" s="17">
        <v>102879.18</v>
      </c>
      <c r="K102" s="17">
        <v>55667.13</v>
      </c>
      <c r="L102" s="17">
        <v>44876.09</v>
      </c>
      <c r="M102" s="17">
        <v>52865.97</v>
      </c>
      <c r="N102" s="17">
        <v>341445.65</v>
      </c>
      <c r="V102" s="18"/>
    </row>
    <row r="103" spans="1:22" x14ac:dyDescent="0.25">
      <c r="A103">
        <v>111</v>
      </c>
      <c r="B103" t="s">
        <v>127</v>
      </c>
      <c r="C103" t="s">
        <v>38</v>
      </c>
      <c r="D103">
        <v>6</v>
      </c>
      <c r="E103">
        <v>7</v>
      </c>
      <c r="G103" s="17">
        <v>241186.35</v>
      </c>
      <c r="H103" s="17">
        <v>549615.81999999995</v>
      </c>
      <c r="I103" s="17">
        <v>75431.63</v>
      </c>
      <c r="J103" s="17">
        <v>54586.54</v>
      </c>
      <c r="K103" s="17">
        <v>34462.61</v>
      </c>
      <c r="L103" s="17">
        <v>28329.51</v>
      </c>
      <c r="M103" s="17">
        <v>47022.09</v>
      </c>
      <c r="N103" s="17">
        <v>239832.38000000003</v>
      </c>
      <c r="V103" s="18"/>
    </row>
    <row r="104" spans="1:22" x14ac:dyDescent="0.25">
      <c r="A104">
        <v>113</v>
      </c>
      <c r="B104" t="s">
        <v>109</v>
      </c>
      <c r="C104" t="s">
        <v>32</v>
      </c>
      <c r="D104">
        <v>6</v>
      </c>
      <c r="E104">
        <v>7</v>
      </c>
      <c r="F104" s="17">
        <v>107259.48000000001</v>
      </c>
      <c r="G104" s="17">
        <v>720607.74000000011</v>
      </c>
      <c r="H104" s="17">
        <v>866563.27000000014</v>
      </c>
      <c r="I104" s="17">
        <v>132270.6</v>
      </c>
      <c r="J104" s="17">
        <v>129320.74</v>
      </c>
      <c r="K104" s="17">
        <v>103841.92</v>
      </c>
      <c r="L104" s="17">
        <v>44910.29</v>
      </c>
      <c r="M104" s="17">
        <v>56298.78</v>
      </c>
      <c r="N104" s="17">
        <v>466642.32999999996</v>
      </c>
      <c r="V104" s="18"/>
    </row>
    <row r="105" spans="1:22" x14ac:dyDescent="0.25">
      <c r="A105">
        <v>114</v>
      </c>
      <c r="B105" t="s">
        <v>115</v>
      </c>
      <c r="C105" t="s">
        <v>15</v>
      </c>
      <c r="D105">
        <v>7</v>
      </c>
      <c r="E105">
        <v>6</v>
      </c>
      <c r="F105" s="17">
        <v>10636</v>
      </c>
      <c r="G105" s="17">
        <v>266958.83</v>
      </c>
      <c r="H105" s="17">
        <v>523820.9</v>
      </c>
      <c r="I105" s="17">
        <v>118304.45</v>
      </c>
      <c r="J105" s="17">
        <v>105822.03</v>
      </c>
      <c r="K105" s="17">
        <v>74603.3</v>
      </c>
      <c r="L105" s="17">
        <v>40939.370000000003</v>
      </c>
      <c r="M105" s="17">
        <v>21492.97</v>
      </c>
      <c r="N105" s="17">
        <v>361162.12</v>
      </c>
      <c r="V105" s="18"/>
    </row>
    <row r="106" spans="1:22" x14ac:dyDescent="0.25">
      <c r="A106">
        <v>116</v>
      </c>
      <c r="B106" t="s">
        <v>129</v>
      </c>
      <c r="C106" t="s">
        <v>15</v>
      </c>
      <c r="D106">
        <v>8</v>
      </c>
      <c r="E106">
        <v>6</v>
      </c>
      <c r="G106" s="17">
        <v>276203</v>
      </c>
      <c r="H106" s="17">
        <v>715324.91</v>
      </c>
      <c r="I106" s="17">
        <v>187923.04</v>
      </c>
      <c r="J106" s="17">
        <v>127544</v>
      </c>
      <c r="K106" s="17">
        <v>98731.32</v>
      </c>
      <c r="L106" s="17">
        <v>46029.98</v>
      </c>
      <c r="M106" s="17">
        <v>28484.97</v>
      </c>
      <c r="N106" s="17">
        <v>488713.31000000006</v>
      </c>
      <c r="V106" s="18"/>
    </row>
    <row r="107" spans="1:22" x14ac:dyDescent="0.25">
      <c r="A107">
        <v>117</v>
      </c>
      <c r="B107" t="s">
        <v>89</v>
      </c>
      <c r="C107" t="s">
        <v>15</v>
      </c>
      <c r="D107">
        <v>5</v>
      </c>
      <c r="E107">
        <v>7</v>
      </c>
      <c r="F107" s="17">
        <v>394459.73000000004</v>
      </c>
      <c r="G107" s="17">
        <v>387165.93999999994</v>
      </c>
      <c r="H107" s="17">
        <v>398197.54999999993</v>
      </c>
      <c r="I107" s="17">
        <v>81480.02</v>
      </c>
      <c r="J107" s="17">
        <v>61414.84</v>
      </c>
      <c r="K107" s="17">
        <v>52990.15</v>
      </c>
      <c r="L107" s="17">
        <v>25569.91</v>
      </c>
      <c r="M107" s="17">
        <v>8114.5</v>
      </c>
      <c r="N107" s="17">
        <v>229569.41999999998</v>
      </c>
      <c r="V107" s="18"/>
    </row>
    <row r="108" spans="1:22" x14ac:dyDescent="0.25">
      <c r="A108">
        <v>118</v>
      </c>
      <c r="B108" t="s">
        <v>102</v>
      </c>
      <c r="C108" t="s">
        <v>15</v>
      </c>
      <c r="D108">
        <v>8</v>
      </c>
      <c r="E108">
        <v>7</v>
      </c>
      <c r="F108" s="17">
        <v>427194.29</v>
      </c>
      <c r="G108" s="17">
        <v>812385.99000000011</v>
      </c>
      <c r="H108" s="17">
        <v>822677.95000000007</v>
      </c>
      <c r="I108" s="17">
        <v>150066.18</v>
      </c>
      <c r="J108" s="17">
        <v>119428.99</v>
      </c>
      <c r="K108" s="17">
        <v>99516.08</v>
      </c>
      <c r="L108" s="17">
        <v>73297.710000000006</v>
      </c>
      <c r="M108" s="17">
        <v>25142.65</v>
      </c>
      <c r="N108" s="17">
        <v>467451.61000000004</v>
      </c>
      <c r="V108" s="18"/>
    </row>
    <row r="109" spans="1:22" x14ac:dyDescent="0.25">
      <c r="A109">
        <v>119</v>
      </c>
      <c r="B109" t="s">
        <v>131</v>
      </c>
      <c r="C109" t="s">
        <v>15</v>
      </c>
      <c r="D109">
        <v>7</v>
      </c>
      <c r="E109">
        <v>7</v>
      </c>
      <c r="G109" s="17">
        <v>410146.33000000007</v>
      </c>
      <c r="H109" s="17">
        <v>951803.38</v>
      </c>
      <c r="I109" s="17">
        <v>133531.89000000001</v>
      </c>
      <c r="J109" s="17">
        <v>112425.4</v>
      </c>
      <c r="K109" s="17">
        <v>83487.600000000006</v>
      </c>
      <c r="L109" s="17">
        <v>46889.47</v>
      </c>
      <c r="M109" s="17">
        <v>51692.17</v>
      </c>
      <c r="N109" s="17">
        <v>428026.52999999997</v>
      </c>
      <c r="V109" s="18"/>
    </row>
    <row r="110" spans="1:22" x14ac:dyDescent="0.25">
      <c r="A110">
        <v>121</v>
      </c>
      <c r="B110" t="s">
        <v>116</v>
      </c>
      <c r="C110" t="s">
        <v>15</v>
      </c>
      <c r="D110">
        <v>7</v>
      </c>
      <c r="E110">
        <v>7</v>
      </c>
      <c r="F110" s="17">
        <v>33821.589999999997</v>
      </c>
      <c r="G110" s="17">
        <v>426391.08999999997</v>
      </c>
      <c r="H110" s="17">
        <v>521435.37</v>
      </c>
      <c r="I110" s="17">
        <v>102844.59</v>
      </c>
      <c r="J110" s="17">
        <v>91073.16</v>
      </c>
      <c r="K110" s="17">
        <v>79542.880000000005</v>
      </c>
      <c r="L110" s="17">
        <v>42086.1</v>
      </c>
      <c r="M110" s="17">
        <v>16954.990000000002</v>
      </c>
      <c r="N110" s="17">
        <v>332501.71999999997</v>
      </c>
      <c r="V110" s="18"/>
    </row>
    <row r="111" spans="1:22" x14ac:dyDescent="0.25">
      <c r="A111">
        <v>123</v>
      </c>
      <c r="B111" t="s">
        <v>125</v>
      </c>
      <c r="C111" t="s">
        <v>15</v>
      </c>
      <c r="D111">
        <v>8</v>
      </c>
      <c r="E111">
        <v>7</v>
      </c>
      <c r="G111" s="17">
        <v>507962.68</v>
      </c>
      <c r="H111" s="17">
        <v>1042757.2200000001</v>
      </c>
      <c r="I111" s="17">
        <v>159313.17000000001</v>
      </c>
      <c r="J111" s="17">
        <v>125886.36</v>
      </c>
      <c r="K111" s="17">
        <v>88190.99</v>
      </c>
      <c r="L111" s="17">
        <v>55813.78</v>
      </c>
      <c r="M111" s="17">
        <v>49035.49</v>
      </c>
      <c r="N111" s="17">
        <v>478239.79000000004</v>
      </c>
      <c r="V111" s="18"/>
    </row>
    <row r="112" spans="1:22" x14ac:dyDescent="0.25">
      <c r="A112">
        <v>124</v>
      </c>
      <c r="B112" t="s">
        <v>121</v>
      </c>
      <c r="C112" t="s">
        <v>38</v>
      </c>
      <c r="D112">
        <v>8</v>
      </c>
      <c r="E112">
        <v>7</v>
      </c>
      <c r="G112" s="17">
        <v>722602.3600000001</v>
      </c>
      <c r="H112" s="17">
        <v>993256.42999999993</v>
      </c>
      <c r="I112" s="17">
        <v>86693.36</v>
      </c>
      <c r="J112" s="17">
        <v>66545.2</v>
      </c>
      <c r="K112" s="17">
        <v>63909.14</v>
      </c>
      <c r="L112" s="17">
        <v>90914.38</v>
      </c>
      <c r="M112" s="17">
        <v>91442.25</v>
      </c>
      <c r="N112" s="17">
        <v>399504.33</v>
      </c>
      <c r="V112" s="18"/>
    </row>
    <row r="113" spans="1:22" x14ac:dyDescent="0.25">
      <c r="A113">
        <v>125</v>
      </c>
      <c r="B113" t="s">
        <v>137</v>
      </c>
      <c r="C113" t="s">
        <v>15</v>
      </c>
      <c r="D113">
        <v>6</v>
      </c>
      <c r="E113">
        <v>7</v>
      </c>
      <c r="G113" s="17">
        <v>223332.43</v>
      </c>
      <c r="H113" s="17">
        <v>664676.65</v>
      </c>
      <c r="I113" s="17">
        <v>97323.54</v>
      </c>
      <c r="J113" s="17">
        <v>92594.73</v>
      </c>
      <c r="K113" s="17">
        <v>69217.289999999994</v>
      </c>
      <c r="L113" s="17">
        <v>31761.78</v>
      </c>
      <c r="M113" s="17">
        <v>20783.259999999998</v>
      </c>
      <c r="N113" s="17">
        <v>311680.59999999998</v>
      </c>
      <c r="V113" s="18"/>
    </row>
    <row r="114" spans="1:22" x14ac:dyDescent="0.25">
      <c r="A114">
        <v>126</v>
      </c>
      <c r="B114" t="s">
        <v>106</v>
      </c>
      <c r="C114" t="s">
        <v>15</v>
      </c>
      <c r="D114">
        <v>8</v>
      </c>
      <c r="E114">
        <v>6</v>
      </c>
      <c r="F114" s="17">
        <v>341589.08999999997</v>
      </c>
      <c r="G114" s="17">
        <v>1026244.8899999999</v>
      </c>
      <c r="H114" s="17">
        <v>995246.94</v>
      </c>
      <c r="I114" s="17">
        <v>170520.76</v>
      </c>
      <c r="J114" s="17">
        <v>189062.76</v>
      </c>
      <c r="K114" s="17">
        <v>146572.26</v>
      </c>
      <c r="L114" s="17">
        <v>82167.67</v>
      </c>
      <c r="M114" s="17">
        <v>24932.15</v>
      </c>
      <c r="N114" s="17">
        <v>613255.60000000009</v>
      </c>
      <c r="V114" s="18"/>
    </row>
    <row r="115" spans="1:22" x14ac:dyDescent="0.25">
      <c r="A115">
        <v>127</v>
      </c>
      <c r="B115" t="s">
        <v>128</v>
      </c>
      <c r="C115" t="s">
        <v>15</v>
      </c>
      <c r="D115">
        <v>7</v>
      </c>
      <c r="E115">
        <v>7</v>
      </c>
      <c r="G115" s="17">
        <v>336025.17</v>
      </c>
      <c r="H115" s="17">
        <v>718749.42999999993</v>
      </c>
      <c r="I115" s="17">
        <v>112923.26</v>
      </c>
      <c r="J115" s="17">
        <v>95579.19</v>
      </c>
      <c r="K115" s="17">
        <v>73583.44</v>
      </c>
      <c r="L115" s="17">
        <v>56920.57</v>
      </c>
      <c r="M115" s="17">
        <v>47440.04</v>
      </c>
      <c r="N115" s="17">
        <v>386446.5</v>
      </c>
      <c r="V115" s="18"/>
    </row>
    <row r="116" spans="1:22" x14ac:dyDescent="0.25">
      <c r="A116">
        <v>128</v>
      </c>
      <c r="B116" t="s">
        <v>111</v>
      </c>
      <c r="C116" t="s">
        <v>15</v>
      </c>
      <c r="D116">
        <v>7</v>
      </c>
      <c r="E116">
        <v>6</v>
      </c>
      <c r="F116" s="17">
        <v>61435.48</v>
      </c>
      <c r="G116" s="17">
        <v>415326.66000000003</v>
      </c>
      <c r="H116" s="17">
        <v>705348.91</v>
      </c>
      <c r="I116" s="17">
        <v>146725.04</v>
      </c>
      <c r="J116" s="17">
        <v>117783.03</v>
      </c>
      <c r="K116" s="17">
        <v>115585.01</v>
      </c>
      <c r="L116" s="17">
        <v>47519.78</v>
      </c>
      <c r="M116" s="17">
        <v>17700.53</v>
      </c>
      <c r="N116" s="17">
        <v>445313.39</v>
      </c>
      <c r="V116" s="18"/>
    </row>
    <row r="117" spans="1:22" x14ac:dyDescent="0.25">
      <c r="A117">
        <v>129</v>
      </c>
      <c r="B117" t="s">
        <v>117</v>
      </c>
      <c r="C117" t="s">
        <v>32</v>
      </c>
      <c r="D117">
        <v>10</v>
      </c>
      <c r="E117">
        <v>7</v>
      </c>
      <c r="F117" s="17">
        <v>2533.29</v>
      </c>
      <c r="G117" s="17">
        <v>491921.33</v>
      </c>
      <c r="H117" s="17">
        <v>839120.8</v>
      </c>
      <c r="I117" s="17">
        <v>138797.06</v>
      </c>
      <c r="J117" s="17">
        <v>140515.73000000001</v>
      </c>
      <c r="K117" s="17">
        <v>124655.89</v>
      </c>
      <c r="L117" s="17">
        <v>50189.47</v>
      </c>
      <c r="M117" s="17">
        <v>39691.51</v>
      </c>
      <c r="N117" s="17">
        <v>493849.66000000003</v>
      </c>
      <c r="V117" s="18"/>
    </row>
    <row r="118" spans="1:22" x14ac:dyDescent="0.25">
      <c r="A118">
        <v>131</v>
      </c>
      <c r="B118" t="s">
        <v>108</v>
      </c>
      <c r="C118" t="s">
        <v>15</v>
      </c>
      <c r="D118">
        <v>7</v>
      </c>
      <c r="E118">
        <v>7</v>
      </c>
      <c r="F118" s="17">
        <v>90183.43</v>
      </c>
      <c r="G118" s="17">
        <v>415912.2</v>
      </c>
      <c r="H118" s="17">
        <v>464916.79</v>
      </c>
      <c r="I118" s="17">
        <v>99049.18</v>
      </c>
      <c r="J118" s="17">
        <v>84172.45</v>
      </c>
      <c r="K118" s="17">
        <v>61644.14</v>
      </c>
      <c r="L118" s="17">
        <v>41996.89</v>
      </c>
      <c r="M118" s="17">
        <v>14394.51</v>
      </c>
      <c r="N118" s="17">
        <v>301257.17000000004</v>
      </c>
      <c r="V118" s="18"/>
    </row>
    <row r="119" spans="1:22" x14ac:dyDescent="0.25">
      <c r="A119">
        <v>132</v>
      </c>
      <c r="B119" t="s">
        <v>122</v>
      </c>
      <c r="C119" t="s">
        <v>38</v>
      </c>
      <c r="D119">
        <v>10</v>
      </c>
      <c r="E119">
        <v>7</v>
      </c>
      <c r="G119" s="17">
        <v>718598.94</v>
      </c>
      <c r="H119" s="17">
        <v>1097859.8</v>
      </c>
      <c r="I119" s="17">
        <v>125802.51</v>
      </c>
      <c r="J119" s="17">
        <v>82430.350000000006</v>
      </c>
      <c r="K119" s="17">
        <v>99926.16</v>
      </c>
      <c r="L119" s="17">
        <v>96441.73</v>
      </c>
      <c r="M119" s="17">
        <v>87039.33</v>
      </c>
      <c r="N119" s="17">
        <v>491640.08</v>
      </c>
      <c r="V119" s="18"/>
    </row>
    <row r="120" spans="1:22" x14ac:dyDescent="0.25">
      <c r="A120">
        <v>133</v>
      </c>
      <c r="B120" t="s">
        <v>135</v>
      </c>
      <c r="C120" t="s">
        <v>32</v>
      </c>
      <c r="D120">
        <v>7</v>
      </c>
      <c r="E120">
        <v>7</v>
      </c>
      <c r="G120" s="17">
        <v>344008.92000000004</v>
      </c>
      <c r="H120" s="17">
        <v>1123587.7099999997</v>
      </c>
      <c r="I120" s="17">
        <v>161600.38</v>
      </c>
      <c r="J120" s="17">
        <v>167480.46</v>
      </c>
      <c r="K120" s="17">
        <v>107049.72</v>
      </c>
      <c r="L120" s="17">
        <v>59175.14</v>
      </c>
      <c r="M120" s="17">
        <v>66938.850000000006</v>
      </c>
      <c r="N120" s="17">
        <v>562244.54999999993</v>
      </c>
      <c r="V120" s="18"/>
    </row>
    <row r="121" spans="1:22" x14ac:dyDescent="0.25">
      <c r="A121">
        <v>134</v>
      </c>
      <c r="B121" t="s">
        <v>114</v>
      </c>
      <c r="C121" t="s">
        <v>32</v>
      </c>
      <c r="D121">
        <v>9</v>
      </c>
      <c r="E121">
        <v>6</v>
      </c>
      <c r="F121" s="17">
        <v>97487.08</v>
      </c>
      <c r="G121" s="17">
        <v>1038976.58</v>
      </c>
      <c r="H121" s="17">
        <v>1162304.19</v>
      </c>
      <c r="I121" s="17">
        <v>236119.7</v>
      </c>
      <c r="J121" s="17">
        <v>197771.25</v>
      </c>
      <c r="K121" s="17">
        <v>208524.81</v>
      </c>
      <c r="L121" s="17">
        <v>82372.53</v>
      </c>
      <c r="M121" s="17">
        <v>50021.69</v>
      </c>
      <c r="N121" s="17">
        <v>774809.98</v>
      </c>
      <c r="V121" s="18"/>
    </row>
    <row r="122" spans="1:22" x14ac:dyDescent="0.25">
      <c r="A122">
        <v>135</v>
      </c>
      <c r="B122" t="s">
        <v>107</v>
      </c>
      <c r="C122" t="s">
        <v>15</v>
      </c>
      <c r="D122">
        <v>7</v>
      </c>
      <c r="E122">
        <v>6</v>
      </c>
      <c r="F122" s="17">
        <v>142601.03</v>
      </c>
      <c r="G122" s="17">
        <v>591933.51</v>
      </c>
      <c r="H122" s="17">
        <v>658581.31999999995</v>
      </c>
      <c r="I122" s="17">
        <v>136140</v>
      </c>
      <c r="J122" s="17">
        <v>111566.81</v>
      </c>
      <c r="K122" s="17">
        <v>69749.14</v>
      </c>
      <c r="L122" s="17">
        <v>24065.65</v>
      </c>
      <c r="M122" s="17">
        <v>22684.98</v>
      </c>
      <c r="N122" s="17">
        <v>364206.58</v>
      </c>
      <c r="V122" s="18"/>
    </row>
    <row r="123" spans="1:22" x14ac:dyDescent="0.25">
      <c r="A123">
        <v>136</v>
      </c>
      <c r="B123" t="s">
        <v>134</v>
      </c>
      <c r="C123" t="s">
        <v>32</v>
      </c>
      <c r="D123">
        <v>8</v>
      </c>
      <c r="E123">
        <v>7</v>
      </c>
      <c r="G123" s="17">
        <v>344151.8</v>
      </c>
      <c r="H123" s="17">
        <v>1037031.03</v>
      </c>
      <c r="I123" s="17">
        <v>173842.72</v>
      </c>
      <c r="J123" s="17">
        <v>175028.23</v>
      </c>
      <c r="K123" s="17">
        <v>109869.9</v>
      </c>
      <c r="L123" s="17">
        <v>69367.7</v>
      </c>
      <c r="M123" s="17">
        <v>63369.18</v>
      </c>
      <c r="N123" s="17">
        <v>591477.73</v>
      </c>
      <c r="V123" s="18"/>
    </row>
    <row r="124" spans="1:22" x14ac:dyDescent="0.25">
      <c r="A124">
        <v>137</v>
      </c>
      <c r="B124" t="s">
        <v>120</v>
      </c>
      <c r="C124" t="s">
        <v>32</v>
      </c>
      <c r="D124">
        <v>8</v>
      </c>
      <c r="E124">
        <v>7</v>
      </c>
      <c r="G124" s="17">
        <v>1322570.4799999997</v>
      </c>
      <c r="H124" s="17">
        <v>1214324.18</v>
      </c>
      <c r="I124" s="17">
        <v>239351.37</v>
      </c>
      <c r="J124" s="17">
        <v>189196.64</v>
      </c>
      <c r="K124" s="17">
        <v>120442.37</v>
      </c>
      <c r="L124" s="17">
        <v>49338.33</v>
      </c>
      <c r="M124" s="17">
        <v>74783.38</v>
      </c>
      <c r="N124" s="17">
        <v>673112.09</v>
      </c>
      <c r="V124" s="18"/>
    </row>
    <row r="125" spans="1:22" x14ac:dyDescent="0.25">
      <c r="A125">
        <v>138</v>
      </c>
      <c r="B125" t="s">
        <v>159</v>
      </c>
      <c r="C125" t="s">
        <v>105</v>
      </c>
      <c r="D125">
        <v>7</v>
      </c>
      <c r="E125">
        <v>7</v>
      </c>
      <c r="H125" s="17">
        <v>126010.56</v>
      </c>
      <c r="I125" s="17">
        <v>43204.34</v>
      </c>
      <c r="J125" s="17">
        <v>55073.760000000002</v>
      </c>
      <c r="K125" s="17">
        <v>50138.01</v>
      </c>
      <c r="L125" s="17">
        <v>44120.22</v>
      </c>
      <c r="M125" s="17">
        <v>39563.71</v>
      </c>
      <c r="N125" s="17">
        <v>232100.04</v>
      </c>
      <c r="V125" s="18"/>
    </row>
    <row r="126" spans="1:22" x14ac:dyDescent="0.25">
      <c r="A126">
        <v>139</v>
      </c>
      <c r="B126" t="s">
        <v>139</v>
      </c>
      <c r="C126" t="s">
        <v>38</v>
      </c>
      <c r="D126">
        <v>9</v>
      </c>
      <c r="E126">
        <v>7</v>
      </c>
      <c r="G126" s="17">
        <v>115664.37</v>
      </c>
      <c r="H126" s="17">
        <v>529063.00000000012</v>
      </c>
      <c r="I126" s="17">
        <v>36633.230000000003</v>
      </c>
      <c r="J126" s="17">
        <v>37647.39</v>
      </c>
      <c r="K126" s="17">
        <v>35170.239999999998</v>
      </c>
      <c r="L126" s="17">
        <v>28736.959999999999</v>
      </c>
      <c r="M126" s="17">
        <v>34970.82</v>
      </c>
      <c r="N126" s="17">
        <v>173158.63999999998</v>
      </c>
      <c r="V126" s="18"/>
    </row>
    <row r="127" spans="1:22" x14ac:dyDescent="0.25">
      <c r="A127">
        <v>140</v>
      </c>
      <c r="B127" t="s">
        <v>130</v>
      </c>
      <c r="C127" t="s">
        <v>38</v>
      </c>
      <c r="D127">
        <v>7</v>
      </c>
      <c r="E127">
        <v>7</v>
      </c>
      <c r="G127" s="17">
        <v>631592.99</v>
      </c>
      <c r="H127" s="17">
        <v>1075536.6599999999</v>
      </c>
      <c r="I127" s="17">
        <v>128690.49</v>
      </c>
      <c r="J127" s="17">
        <v>131725.15</v>
      </c>
      <c r="K127" s="17">
        <v>81512.240000000005</v>
      </c>
      <c r="L127" s="17">
        <v>64849.93</v>
      </c>
      <c r="M127" s="17">
        <v>78068.02</v>
      </c>
      <c r="N127" s="17">
        <v>484845.83</v>
      </c>
      <c r="V127" s="18"/>
    </row>
    <row r="128" spans="1:22" x14ac:dyDescent="0.25">
      <c r="A128">
        <v>141</v>
      </c>
      <c r="B128" t="s">
        <v>145</v>
      </c>
      <c r="C128" t="s">
        <v>32</v>
      </c>
      <c r="D128">
        <v>9</v>
      </c>
      <c r="E128">
        <v>6</v>
      </c>
      <c r="G128" s="17">
        <v>83055.28</v>
      </c>
      <c r="H128" s="17">
        <v>932433.35</v>
      </c>
      <c r="I128" s="17">
        <v>195281.3</v>
      </c>
      <c r="J128" s="17">
        <v>160825.4</v>
      </c>
      <c r="K128" s="17">
        <v>161155.51999999999</v>
      </c>
      <c r="L128" s="17">
        <v>44870.22</v>
      </c>
      <c r="M128" s="17">
        <v>32020.15</v>
      </c>
      <c r="N128" s="17">
        <v>594152.59</v>
      </c>
      <c r="V128" s="18"/>
    </row>
    <row r="129" spans="1:22" x14ac:dyDescent="0.25">
      <c r="A129">
        <v>143</v>
      </c>
      <c r="B129" t="s">
        <v>132</v>
      </c>
      <c r="C129" t="s">
        <v>32</v>
      </c>
      <c r="D129">
        <v>8</v>
      </c>
      <c r="E129">
        <v>7</v>
      </c>
      <c r="G129" s="17">
        <v>568498.82000000007</v>
      </c>
      <c r="H129" s="17">
        <v>1555998.5700000003</v>
      </c>
      <c r="I129" s="17">
        <v>251499.07</v>
      </c>
      <c r="J129" s="17">
        <v>221969.61</v>
      </c>
      <c r="K129" s="17">
        <v>265150.13</v>
      </c>
      <c r="L129" s="17">
        <v>111201.98</v>
      </c>
      <c r="M129" s="17">
        <v>80069.100000000006</v>
      </c>
      <c r="N129" s="17">
        <v>929889.89</v>
      </c>
      <c r="V129" s="18"/>
    </row>
    <row r="130" spans="1:22" x14ac:dyDescent="0.25">
      <c r="A130">
        <v>144</v>
      </c>
      <c r="B130" t="s">
        <v>142</v>
      </c>
      <c r="C130" t="s">
        <v>32</v>
      </c>
      <c r="D130">
        <v>8</v>
      </c>
      <c r="E130">
        <v>7</v>
      </c>
      <c r="G130" s="17">
        <v>176855.09999999998</v>
      </c>
      <c r="H130" s="17">
        <v>1079934.45</v>
      </c>
      <c r="I130" s="17">
        <v>153577.81</v>
      </c>
      <c r="J130" s="17">
        <v>150590.06</v>
      </c>
      <c r="K130" s="17">
        <v>149841.01</v>
      </c>
      <c r="L130" s="17">
        <v>107198.34</v>
      </c>
      <c r="M130" s="17">
        <v>57492.42</v>
      </c>
      <c r="N130" s="17">
        <v>618699.64</v>
      </c>
      <c r="V130" s="18"/>
    </row>
    <row r="131" spans="1:22" x14ac:dyDescent="0.25">
      <c r="A131">
        <v>146</v>
      </c>
      <c r="B131" t="s">
        <v>119</v>
      </c>
      <c r="C131" t="s">
        <v>15</v>
      </c>
      <c r="D131">
        <v>8</v>
      </c>
      <c r="E131">
        <v>6</v>
      </c>
      <c r="F131" s="17">
        <v>6056.75</v>
      </c>
      <c r="G131" s="17">
        <v>643385.13</v>
      </c>
      <c r="H131" s="17">
        <v>824570.21</v>
      </c>
      <c r="I131" s="17">
        <v>151474.26999999999</v>
      </c>
      <c r="J131" s="17">
        <v>98084.02</v>
      </c>
      <c r="K131" s="17">
        <v>52639.76</v>
      </c>
      <c r="L131" s="17">
        <v>38040.089999999997</v>
      </c>
      <c r="M131" s="17">
        <v>26898.1</v>
      </c>
      <c r="N131" s="17">
        <v>367136.24</v>
      </c>
      <c r="V131" s="18"/>
    </row>
    <row r="132" spans="1:22" x14ac:dyDescent="0.25">
      <c r="A132">
        <v>147</v>
      </c>
      <c r="B132" t="s">
        <v>136</v>
      </c>
      <c r="C132" t="s">
        <v>105</v>
      </c>
      <c r="D132">
        <v>8</v>
      </c>
      <c r="E132">
        <v>7</v>
      </c>
      <c r="G132" s="17">
        <v>397770.2</v>
      </c>
      <c r="H132" s="17">
        <v>1222387.08</v>
      </c>
      <c r="I132" s="17">
        <v>178286.56</v>
      </c>
      <c r="J132" s="17">
        <v>129278.81</v>
      </c>
      <c r="K132" s="17">
        <v>86422.69</v>
      </c>
      <c r="L132" s="17">
        <v>102203.19</v>
      </c>
      <c r="M132" s="17">
        <v>82221.009999999995</v>
      </c>
      <c r="N132" s="17">
        <v>578412.26</v>
      </c>
    </row>
    <row r="133" spans="1:22" x14ac:dyDescent="0.25">
      <c r="A133">
        <v>149</v>
      </c>
      <c r="B133" t="s">
        <v>149</v>
      </c>
      <c r="C133" t="s">
        <v>32</v>
      </c>
      <c r="D133">
        <v>10</v>
      </c>
      <c r="E133">
        <v>6</v>
      </c>
      <c r="H133" s="17">
        <v>248607.34</v>
      </c>
      <c r="I133" s="17">
        <v>182379.05</v>
      </c>
      <c r="J133" s="17">
        <v>169331.6</v>
      </c>
      <c r="K133" s="17">
        <v>166282.06</v>
      </c>
      <c r="L133" s="17">
        <v>47136.15</v>
      </c>
      <c r="M133" s="17">
        <v>27941.96</v>
      </c>
      <c r="N133" s="17">
        <v>593070.81999999995</v>
      </c>
    </row>
    <row r="134" spans="1:22" x14ac:dyDescent="0.25">
      <c r="A134">
        <v>150</v>
      </c>
      <c r="B134" t="s">
        <v>153</v>
      </c>
      <c r="C134" t="s">
        <v>15</v>
      </c>
      <c r="D134">
        <v>8</v>
      </c>
      <c r="E134">
        <v>7</v>
      </c>
      <c r="H134" s="17">
        <v>368861.08</v>
      </c>
      <c r="I134" s="17">
        <v>114879</v>
      </c>
      <c r="J134" s="17">
        <v>102705.09</v>
      </c>
      <c r="K134" s="17">
        <v>63041.89</v>
      </c>
      <c r="L134" s="17">
        <v>41904.269999999997</v>
      </c>
      <c r="M134" s="17">
        <v>40862.089999999997</v>
      </c>
      <c r="N134" s="17">
        <v>363392.33999999997</v>
      </c>
    </row>
    <row r="135" spans="1:22" x14ac:dyDescent="0.25">
      <c r="A135">
        <v>155</v>
      </c>
      <c r="B135" t="s">
        <v>143</v>
      </c>
      <c r="C135" t="s">
        <v>15</v>
      </c>
      <c r="D135">
        <v>8</v>
      </c>
      <c r="E135">
        <v>7</v>
      </c>
      <c r="G135" s="17">
        <v>110583.92</v>
      </c>
      <c r="H135" s="17">
        <v>825809.2300000001</v>
      </c>
      <c r="I135" s="17">
        <v>149793.67000000001</v>
      </c>
      <c r="J135" s="17">
        <v>142152.04999999999</v>
      </c>
      <c r="K135" s="17">
        <v>107867.88</v>
      </c>
      <c r="L135" s="17">
        <v>63031.24</v>
      </c>
      <c r="M135" s="17">
        <v>15797.34</v>
      </c>
      <c r="N135" s="17">
        <v>478642.18</v>
      </c>
    </row>
    <row r="136" spans="1:22" x14ac:dyDescent="0.25">
      <c r="A136">
        <v>159</v>
      </c>
      <c r="B136" t="s">
        <v>152</v>
      </c>
      <c r="C136" t="s">
        <v>59</v>
      </c>
      <c r="D136">
        <v>7</v>
      </c>
      <c r="E136">
        <v>7</v>
      </c>
      <c r="H136" s="17">
        <v>583464.39</v>
      </c>
      <c r="I136" s="17">
        <v>194933.8</v>
      </c>
      <c r="J136" s="17">
        <v>122999.5</v>
      </c>
      <c r="K136" s="17">
        <v>96741.05</v>
      </c>
      <c r="L136" s="17">
        <v>74922.990000000005</v>
      </c>
      <c r="M136" s="17">
        <v>61460.17</v>
      </c>
      <c r="N136" s="17">
        <v>551057.51</v>
      </c>
    </row>
    <row r="137" spans="1:22" x14ac:dyDescent="0.25">
      <c r="A137">
        <v>160</v>
      </c>
      <c r="B137" t="s">
        <v>158</v>
      </c>
      <c r="C137" t="s">
        <v>38</v>
      </c>
      <c r="D137">
        <v>7</v>
      </c>
      <c r="E137">
        <v>7</v>
      </c>
      <c r="H137" s="17">
        <v>110747.04999999999</v>
      </c>
      <c r="I137" s="17">
        <v>42856.21</v>
      </c>
      <c r="J137" s="17">
        <v>38828.65</v>
      </c>
      <c r="K137" s="17">
        <v>30330.75</v>
      </c>
      <c r="L137" s="17">
        <v>45672.43</v>
      </c>
      <c r="M137" s="17">
        <v>43213.57</v>
      </c>
      <c r="N137" s="17">
        <v>200901.61000000002</v>
      </c>
    </row>
    <row r="138" spans="1:22" x14ac:dyDescent="0.25">
      <c r="A138">
        <v>163</v>
      </c>
      <c r="B138" t="s">
        <v>155</v>
      </c>
      <c r="C138" t="s">
        <v>38</v>
      </c>
      <c r="D138">
        <v>7</v>
      </c>
      <c r="E138">
        <v>7</v>
      </c>
      <c r="H138" s="17">
        <v>240553.69999999998</v>
      </c>
      <c r="I138" s="17">
        <v>72996.460000000006</v>
      </c>
      <c r="J138" s="17">
        <v>58796.75</v>
      </c>
      <c r="K138" s="17">
        <v>35948.730000000003</v>
      </c>
      <c r="L138" s="17">
        <v>34054.44</v>
      </c>
      <c r="M138" s="17">
        <v>44924.25</v>
      </c>
      <c r="N138" s="17">
        <v>246720.63000000003</v>
      </c>
    </row>
    <row r="139" spans="1:22" x14ac:dyDescent="0.25">
      <c r="A139">
        <v>164</v>
      </c>
      <c r="B139" t="s">
        <v>150</v>
      </c>
      <c r="C139" t="s">
        <v>38</v>
      </c>
      <c r="D139">
        <v>7</v>
      </c>
      <c r="E139">
        <v>7</v>
      </c>
      <c r="H139" s="17">
        <v>309141.14</v>
      </c>
      <c r="I139" s="17">
        <v>68968.160000000003</v>
      </c>
      <c r="J139" s="17">
        <v>58656.800000000003</v>
      </c>
      <c r="K139" s="17">
        <v>36745.17</v>
      </c>
      <c r="L139" s="17">
        <v>24713.18</v>
      </c>
      <c r="M139" s="17">
        <v>40512.01</v>
      </c>
      <c r="N139" s="17">
        <v>229595.32</v>
      </c>
    </row>
    <row r="140" spans="1:22" x14ac:dyDescent="0.25">
      <c r="A140">
        <v>165</v>
      </c>
      <c r="B140" t="s">
        <v>154</v>
      </c>
      <c r="C140" t="s">
        <v>38</v>
      </c>
      <c r="D140">
        <v>6</v>
      </c>
      <c r="E140">
        <v>7</v>
      </c>
      <c r="H140" s="17">
        <v>515178.58999999997</v>
      </c>
      <c r="I140" s="17">
        <v>94239.8</v>
      </c>
      <c r="J140" s="17">
        <v>65834.89</v>
      </c>
      <c r="K140" s="17">
        <v>61307.24</v>
      </c>
      <c r="L140" s="17">
        <v>75440.320000000007</v>
      </c>
      <c r="M140" s="17">
        <v>60622.34</v>
      </c>
      <c r="N140" s="17">
        <v>357444.58999999997</v>
      </c>
    </row>
    <row r="141" spans="1:22" x14ac:dyDescent="0.25">
      <c r="A141">
        <v>168</v>
      </c>
      <c r="B141" t="s">
        <v>147</v>
      </c>
      <c r="C141" t="s">
        <v>15</v>
      </c>
      <c r="D141">
        <v>7</v>
      </c>
      <c r="E141">
        <v>7</v>
      </c>
      <c r="H141" s="17">
        <v>452253.24999999994</v>
      </c>
      <c r="I141" s="17">
        <v>111043.64</v>
      </c>
      <c r="J141" s="17">
        <v>100781.95</v>
      </c>
      <c r="K141" s="17">
        <v>88277.25</v>
      </c>
      <c r="L141" s="17">
        <v>69417.77</v>
      </c>
      <c r="M141" s="17">
        <v>24172.68</v>
      </c>
      <c r="N141" s="17">
        <v>393693.29</v>
      </c>
    </row>
    <row r="142" spans="1:22" x14ac:dyDescent="0.25">
      <c r="A142">
        <v>169</v>
      </c>
      <c r="B142" t="s">
        <v>157</v>
      </c>
      <c r="C142" t="s">
        <v>38</v>
      </c>
      <c r="D142">
        <v>7</v>
      </c>
      <c r="E142">
        <v>6</v>
      </c>
      <c r="H142" s="17">
        <v>253306.86999999997</v>
      </c>
      <c r="I142" s="17">
        <v>76682.66</v>
      </c>
      <c r="J142" s="17">
        <v>65308.25</v>
      </c>
      <c r="K142" s="17">
        <v>34664.199999999997</v>
      </c>
      <c r="L142" s="17">
        <v>27068.91</v>
      </c>
      <c r="M142" s="17">
        <v>42288.27</v>
      </c>
      <c r="N142" s="17">
        <v>246012.28999999998</v>
      </c>
    </row>
    <row r="143" spans="1:22" x14ac:dyDescent="0.25">
      <c r="A143">
        <v>170</v>
      </c>
      <c r="B143" t="s">
        <v>191</v>
      </c>
      <c r="C143" t="s">
        <v>38</v>
      </c>
      <c r="D143">
        <v>6</v>
      </c>
      <c r="E143">
        <v>7</v>
      </c>
      <c r="K143" s="17">
        <v>11670.29</v>
      </c>
      <c r="L143" s="17">
        <v>52840.57</v>
      </c>
      <c r="M143" s="17">
        <v>61627.01</v>
      </c>
      <c r="N143" s="17">
        <v>126137.87</v>
      </c>
    </row>
    <row r="144" spans="1:22" x14ac:dyDescent="0.25">
      <c r="A144">
        <v>174</v>
      </c>
      <c r="B144" t="s">
        <v>190</v>
      </c>
      <c r="C144" t="s">
        <v>15</v>
      </c>
      <c r="D144">
        <v>8</v>
      </c>
      <c r="E144">
        <v>7</v>
      </c>
      <c r="J144" s="17">
        <v>7497.22</v>
      </c>
      <c r="K144" s="17">
        <v>57947.6</v>
      </c>
      <c r="L144" s="17">
        <v>43666.559999999998</v>
      </c>
      <c r="M144" s="17">
        <v>33662.720000000001</v>
      </c>
      <c r="N144" s="17">
        <v>142774.1</v>
      </c>
    </row>
    <row r="145" spans="1:16" x14ac:dyDescent="0.25">
      <c r="A145">
        <v>901</v>
      </c>
      <c r="B145" t="s">
        <v>141</v>
      </c>
      <c r="C145" t="s">
        <v>36</v>
      </c>
      <c r="G145" s="17">
        <v>113140.51000000001</v>
      </c>
      <c r="H145" s="17">
        <v>918300.21000000008</v>
      </c>
      <c r="I145" s="17">
        <v>186118.33</v>
      </c>
      <c r="J145" s="17">
        <v>161569.76999999999</v>
      </c>
      <c r="K145" s="17">
        <v>142634.23999999999</v>
      </c>
      <c r="L145" s="17">
        <v>58723.42</v>
      </c>
      <c r="M145" s="17">
        <v>57995.64</v>
      </c>
      <c r="N145" s="17">
        <v>607041.4</v>
      </c>
    </row>
    <row r="146" spans="1:16" x14ac:dyDescent="0.25">
      <c r="A146">
        <v>902</v>
      </c>
      <c r="B146" t="s">
        <v>140</v>
      </c>
      <c r="C146" t="s">
        <v>36</v>
      </c>
      <c r="G146" s="17">
        <v>55951.9</v>
      </c>
      <c r="H146" s="17">
        <v>335925.49</v>
      </c>
      <c r="I146" s="17">
        <v>56070.99</v>
      </c>
      <c r="J146" s="17">
        <v>59250.84</v>
      </c>
      <c r="K146" s="17">
        <v>25785.51</v>
      </c>
      <c r="L146" s="17">
        <v>17957.54</v>
      </c>
      <c r="M146" s="17">
        <v>25676.880000000001</v>
      </c>
      <c r="N146" s="17">
        <v>184741.76000000001</v>
      </c>
    </row>
    <row r="147" spans="1:16" x14ac:dyDescent="0.25">
      <c r="A147" t="s">
        <v>173</v>
      </c>
      <c r="F147" s="17">
        <v>61189203.699999996</v>
      </c>
      <c r="G147" s="17">
        <v>77294366.769999996</v>
      </c>
      <c r="H147" s="17">
        <v>101099249.92</v>
      </c>
      <c r="I147" s="17">
        <v>17491348.819999997</v>
      </c>
      <c r="J147" s="17">
        <v>14695651.490000002</v>
      </c>
      <c r="K147" s="17">
        <v>12074335.950000007</v>
      </c>
      <c r="L147" s="17">
        <v>7219296.1000000006</v>
      </c>
      <c r="M147" s="17">
        <v>5066436.1699999981</v>
      </c>
      <c r="N147" s="17">
        <v>56547068.529999994</v>
      </c>
    </row>
    <row r="152" spans="1:16" x14ac:dyDescent="0.25">
      <c r="P152" s="17">
        <v>5024133.8550000004</v>
      </c>
    </row>
    <row r="153" spans="1:16" x14ac:dyDescent="0.25">
      <c r="P153" s="17">
        <v>6565601.25</v>
      </c>
    </row>
    <row r="154" spans="1:16" x14ac:dyDescent="0.25">
      <c r="P154" s="17">
        <v>305946.02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675A-655B-4EB6-96AC-65201F8076B0}">
  <sheetPr>
    <tabColor theme="5" tint="0.79998168889431442"/>
  </sheetPr>
  <dimension ref="A1:P144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24" bestFit="1" customWidth="1"/>
    <col min="3" max="4" width="11.140625" bestFit="1" customWidth="1"/>
    <col min="5" max="5" width="13.28515625" style="17" bestFit="1" customWidth="1"/>
    <col min="6" max="7" width="11.5703125" style="17" bestFit="1" customWidth="1"/>
    <col min="8" max="8" width="13.28515625" style="17" bestFit="1" customWidth="1"/>
    <col min="9" max="9" width="11.5703125" style="17" bestFit="1" customWidth="1"/>
    <col min="10" max="10" width="12.7109375" style="17" bestFit="1" customWidth="1"/>
    <col min="11" max="11" width="14.7109375" style="17" bestFit="1" customWidth="1"/>
    <col min="12" max="12" width="10.42578125" style="1" customWidth="1"/>
    <col min="13" max="13" width="10.42578125" customWidth="1"/>
    <col min="14" max="14" width="12" bestFit="1" customWidth="1"/>
    <col min="15" max="26" width="10.42578125" bestFit="1" customWidth="1"/>
    <col min="27" max="28" width="6" bestFit="1" customWidth="1"/>
    <col min="29" max="29" width="8.7109375" bestFit="1" customWidth="1"/>
    <col min="30" max="33" width="6.7109375" bestFit="1" customWidth="1"/>
    <col min="34" max="34" width="9.42578125" bestFit="1" customWidth="1"/>
    <col min="35" max="38" width="5.85546875" bestFit="1" customWidth="1"/>
    <col min="39" max="39" width="8.5703125" bestFit="1" customWidth="1"/>
    <col min="40" max="43" width="5.28515625" bestFit="1" customWidth="1"/>
    <col min="44" max="44" width="7.85546875" bestFit="1" customWidth="1"/>
    <col min="45" max="48" width="6.28515625" bestFit="1" customWidth="1"/>
    <col min="49" max="49" width="9" bestFit="1" customWidth="1"/>
    <col min="50" max="53" width="6.140625" bestFit="1" customWidth="1"/>
    <col min="54" max="54" width="8.7109375" bestFit="1" customWidth="1"/>
    <col min="55" max="59" width="5.85546875" bestFit="1" customWidth="1"/>
    <col min="60" max="60" width="8.5703125" bestFit="1" customWidth="1"/>
    <col min="61" max="65" width="6.42578125" bestFit="1" customWidth="1"/>
    <col min="66" max="66" width="9.140625" bestFit="1" customWidth="1"/>
    <col min="67" max="71" width="6.140625" bestFit="1" customWidth="1"/>
    <col min="72" max="72" width="8.7109375" bestFit="1" customWidth="1"/>
    <col min="73" max="73" width="10.7109375" bestFit="1" customWidth="1"/>
    <col min="74" max="74" width="6.7109375" bestFit="1" customWidth="1"/>
    <col min="75" max="75" width="9.28515625" bestFit="1" customWidth="1"/>
    <col min="76" max="78" width="6.7109375" bestFit="1" customWidth="1"/>
    <col min="79" max="79" width="9.28515625" bestFit="1" customWidth="1"/>
    <col min="80" max="80" width="9.7109375" bestFit="1" customWidth="1"/>
    <col min="81" max="83" width="7" bestFit="1" customWidth="1"/>
    <col min="84" max="84" width="9.28515625" bestFit="1" customWidth="1"/>
    <col min="85" max="85" width="9.7109375" bestFit="1" customWidth="1"/>
    <col min="86" max="86" width="10.7109375" bestFit="1" customWidth="1"/>
  </cols>
  <sheetData>
    <row r="1" spans="1:12" s="1" customFormat="1" x14ac:dyDescent="0.25">
      <c r="A1" t="s">
        <v>174</v>
      </c>
      <c r="B1"/>
      <c r="C1"/>
      <c r="D1"/>
      <c r="E1" s="17"/>
      <c r="F1" s="17"/>
      <c r="G1" s="17"/>
      <c r="H1" s="17"/>
      <c r="I1" s="17"/>
      <c r="J1" s="17"/>
      <c r="K1" s="17"/>
    </row>
    <row r="2" spans="1:12" s="1" customFormat="1" x14ac:dyDescent="0.25">
      <c r="A2" t="s">
        <v>161</v>
      </c>
      <c r="B2"/>
      <c r="C2"/>
      <c r="D2"/>
      <c r="E2" s="17"/>
      <c r="F2" s="17"/>
      <c r="G2" s="17"/>
      <c r="H2" s="17"/>
      <c r="I2" s="17"/>
      <c r="J2" s="17"/>
      <c r="K2" s="17"/>
    </row>
    <row r="4" spans="1:12" s="1" customFormat="1" x14ac:dyDescent="0.25">
      <c r="A4" t="s">
        <v>163</v>
      </c>
      <c r="B4" s="19" t="s">
        <v>167</v>
      </c>
      <c r="C4"/>
      <c r="D4"/>
      <c r="E4" s="17"/>
      <c r="F4" s="17"/>
      <c r="G4" s="17"/>
      <c r="H4" s="17"/>
      <c r="I4" s="17"/>
      <c r="J4" s="17"/>
      <c r="K4" s="17"/>
    </row>
    <row r="5" spans="1:12" s="1" customFormat="1" x14ac:dyDescent="0.25">
      <c r="A5" t="s">
        <v>5</v>
      </c>
      <c r="B5" t="s">
        <v>193</v>
      </c>
      <c r="C5"/>
      <c r="D5"/>
      <c r="E5" s="17"/>
      <c r="F5" s="17"/>
      <c r="G5" s="17"/>
      <c r="H5" s="17"/>
      <c r="I5" s="17"/>
      <c r="J5" s="17"/>
      <c r="K5" s="17"/>
    </row>
    <row r="7" spans="1:12" s="1" customFormat="1" x14ac:dyDescent="0.25">
      <c r="A7"/>
      <c r="B7"/>
      <c r="C7"/>
      <c r="D7"/>
      <c r="E7" s="17" t="s">
        <v>175</v>
      </c>
      <c r="F7" s="17"/>
      <c r="G7" s="17"/>
      <c r="H7" s="17"/>
      <c r="I7" s="17"/>
      <c r="J7" s="17"/>
      <c r="K7" s="17"/>
    </row>
    <row r="8" spans="1:12" s="1" customFormat="1" x14ac:dyDescent="0.25">
      <c r="A8" t="s">
        <v>0</v>
      </c>
      <c r="B8" t="s">
        <v>1</v>
      </c>
      <c r="C8" t="s">
        <v>2</v>
      </c>
      <c r="D8" t="s">
        <v>3</v>
      </c>
      <c r="E8" s="17" t="s">
        <v>6</v>
      </c>
      <c r="F8" s="17" t="s">
        <v>7</v>
      </c>
      <c r="G8" s="17" t="s">
        <v>8</v>
      </c>
      <c r="H8" s="17" t="s">
        <v>9</v>
      </c>
      <c r="I8" s="17" t="s">
        <v>10</v>
      </c>
      <c r="J8" s="17" t="s">
        <v>11</v>
      </c>
      <c r="K8" s="17" t="s">
        <v>192</v>
      </c>
      <c r="L8" s="1" t="s">
        <v>12</v>
      </c>
    </row>
    <row r="9" spans="1:12" s="1" customFormat="1" x14ac:dyDescent="0.25">
      <c r="A9">
        <v>2</v>
      </c>
      <c r="B9" t="s">
        <v>14</v>
      </c>
      <c r="C9" t="s">
        <v>15</v>
      </c>
      <c r="D9">
        <v>5</v>
      </c>
      <c r="E9" s="17">
        <v>15094.85</v>
      </c>
      <c r="F9" s="17">
        <v>1080</v>
      </c>
      <c r="G9" s="17">
        <v>0</v>
      </c>
      <c r="H9" s="17">
        <v>3470.48</v>
      </c>
      <c r="I9" s="17">
        <v>994.72</v>
      </c>
      <c r="J9" s="17">
        <v>191</v>
      </c>
      <c r="K9" s="17">
        <v>0</v>
      </c>
      <c r="L9" s="1">
        <v>20831.05</v>
      </c>
    </row>
    <row r="10" spans="1:12" s="1" customFormat="1" x14ac:dyDescent="0.25">
      <c r="A10">
        <v>4</v>
      </c>
      <c r="B10" t="s">
        <v>37</v>
      </c>
      <c r="C10" t="s">
        <v>38</v>
      </c>
      <c r="D10">
        <v>5</v>
      </c>
      <c r="E10" s="17">
        <v>18847.77</v>
      </c>
      <c r="F10" s="17">
        <v>1735</v>
      </c>
      <c r="G10" s="17">
        <v>0</v>
      </c>
      <c r="H10" s="17">
        <v>5752.8</v>
      </c>
      <c r="I10" s="17">
        <v>1710.44</v>
      </c>
      <c r="J10" s="17">
        <v>0</v>
      </c>
      <c r="K10" s="17">
        <v>0</v>
      </c>
      <c r="L10" s="1">
        <v>28046.01</v>
      </c>
    </row>
    <row r="11" spans="1:12" s="1" customFormat="1" x14ac:dyDescent="0.25">
      <c r="A11">
        <v>6</v>
      </c>
      <c r="B11" t="s">
        <v>16</v>
      </c>
      <c r="C11" t="s">
        <v>15</v>
      </c>
      <c r="D11">
        <v>6</v>
      </c>
      <c r="E11" s="17">
        <v>7851.65</v>
      </c>
      <c r="F11" s="17">
        <v>45</v>
      </c>
      <c r="G11" s="17">
        <v>1240</v>
      </c>
      <c r="H11" s="17">
        <v>2265</v>
      </c>
      <c r="I11" s="17">
        <v>512.02</v>
      </c>
      <c r="J11" s="17">
        <v>4.99</v>
      </c>
      <c r="K11" s="17">
        <v>0</v>
      </c>
      <c r="L11" s="1">
        <v>11918.66</v>
      </c>
    </row>
    <row r="12" spans="1:12" s="1" customFormat="1" x14ac:dyDescent="0.25">
      <c r="A12">
        <v>7</v>
      </c>
      <c r="B12" t="s">
        <v>17</v>
      </c>
      <c r="C12" t="s">
        <v>15</v>
      </c>
      <c r="D12">
        <v>6</v>
      </c>
      <c r="E12" s="17">
        <v>12919.96</v>
      </c>
      <c r="F12" s="17">
        <v>0</v>
      </c>
      <c r="G12" s="17">
        <v>0</v>
      </c>
      <c r="H12" s="17">
        <v>2943.5</v>
      </c>
      <c r="I12" s="17">
        <v>905</v>
      </c>
      <c r="J12" s="17">
        <v>1130.51</v>
      </c>
      <c r="K12" s="17">
        <v>0</v>
      </c>
      <c r="L12" s="1">
        <v>17898.97</v>
      </c>
    </row>
    <row r="13" spans="1:12" s="1" customFormat="1" x14ac:dyDescent="0.25">
      <c r="A13">
        <v>8</v>
      </c>
      <c r="B13" t="s">
        <v>18</v>
      </c>
      <c r="C13" t="s">
        <v>15</v>
      </c>
      <c r="D13">
        <v>6</v>
      </c>
      <c r="E13" s="17">
        <v>12339.97</v>
      </c>
      <c r="F13" s="17">
        <v>1490</v>
      </c>
      <c r="G13" s="17">
        <v>577.5</v>
      </c>
      <c r="H13" s="17">
        <v>8447.1200000000008</v>
      </c>
      <c r="I13" s="17">
        <v>1253.96</v>
      </c>
      <c r="J13" s="17">
        <v>46.97</v>
      </c>
      <c r="K13" s="17">
        <v>0</v>
      </c>
      <c r="L13" s="1">
        <v>24155.52</v>
      </c>
    </row>
    <row r="14" spans="1:12" s="1" customFormat="1" x14ac:dyDescent="0.25">
      <c r="A14">
        <v>9</v>
      </c>
      <c r="B14" t="s">
        <v>19</v>
      </c>
      <c r="C14" t="s">
        <v>20</v>
      </c>
      <c r="D14">
        <v>5</v>
      </c>
      <c r="E14" s="17">
        <v>19783.29</v>
      </c>
      <c r="F14" s="17">
        <v>4600</v>
      </c>
      <c r="G14" s="17">
        <v>0</v>
      </c>
      <c r="H14" s="17">
        <v>8438.2099999999991</v>
      </c>
      <c r="I14" s="17">
        <v>1327.1</v>
      </c>
      <c r="J14" s="17">
        <v>27.3</v>
      </c>
      <c r="K14" s="17">
        <v>0</v>
      </c>
      <c r="L14" s="1">
        <v>34175.9</v>
      </c>
    </row>
    <row r="15" spans="1:12" s="1" customFormat="1" x14ac:dyDescent="0.25">
      <c r="A15">
        <v>10</v>
      </c>
      <c r="B15" t="s">
        <v>21</v>
      </c>
      <c r="C15" t="s">
        <v>15</v>
      </c>
      <c r="D15">
        <v>6</v>
      </c>
      <c r="E15" s="17">
        <v>8838.99</v>
      </c>
      <c r="F15" s="17">
        <v>0</v>
      </c>
      <c r="G15" s="17">
        <v>475</v>
      </c>
      <c r="H15" s="17">
        <v>2860.25</v>
      </c>
      <c r="I15" s="17">
        <v>843</v>
      </c>
      <c r="J15" s="17">
        <v>24.99</v>
      </c>
      <c r="K15" s="17">
        <v>0</v>
      </c>
      <c r="L15" s="1">
        <v>13042.23</v>
      </c>
    </row>
    <row r="16" spans="1:12" s="1" customFormat="1" x14ac:dyDescent="0.25">
      <c r="A16">
        <v>11</v>
      </c>
      <c r="B16" t="s">
        <v>22</v>
      </c>
      <c r="C16" t="s">
        <v>15</v>
      </c>
      <c r="D16">
        <v>6</v>
      </c>
      <c r="E16" s="17">
        <v>7180.08</v>
      </c>
      <c r="F16" s="17">
        <v>560</v>
      </c>
      <c r="G16" s="17">
        <v>1230</v>
      </c>
      <c r="H16" s="17">
        <v>4168.68</v>
      </c>
      <c r="I16" s="17">
        <v>728</v>
      </c>
      <c r="J16" s="17">
        <v>472.92</v>
      </c>
      <c r="K16" s="17">
        <v>0</v>
      </c>
      <c r="L16" s="1">
        <v>14339.68</v>
      </c>
    </row>
    <row r="17" spans="1:16" x14ac:dyDescent="0.25">
      <c r="A17">
        <v>12</v>
      </c>
      <c r="B17" t="s">
        <v>23</v>
      </c>
      <c r="C17" t="s">
        <v>15</v>
      </c>
      <c r="D17">
        <v>6</v>
      </c>
      <c r="E17" s="17">
        <v>7689.45</v>
      </c>
      <c r="F17" s="17">
        <v>180</v>
      </c>
      <c r="G17" s="17">
        <v>0</v>
      </c>
      <c r="H17" s="17">
        <v>1740.06</v>
      </c>
      <c r="I17" s="17">
        <v>379.62</v>
      </c>
      <c r="J17" s="17">
        <v>26.5</v>
      </c>
      <c r="K17" s="17">
        <v>0</v>
      </c>
      <c r="L17" s="1">
        <v>10015.629999999999</v>
      </c>
    </row>
    <row r="18" spans="1:16" x14ac:dyDescent="0.25">
      <c r="A18">
        <v>13</v>
      </c>
      <c r="B18" t="s">
        <v>25</v>
      </c>
      <c r="C18" t="s">
        <v>15</v>
      </c>
      <c r="D18">
        <v>6</v>
      </c>
      <c r="E18" s="17">
        <v>17547.96</v>
      </c>
      <c r="F18" s="17">
        <v>0</v>
      </c>
      <c r="G18" s="17">
        <v>125</v>
      </c>
      <c r="H18" s="17">
        <v>4654.8</v>
      </c>
      <c r="I18" s="17">
        <v>1410.8</v>
      </c>
      <c r="J18" s="17">
        <v>0</v>
      </c>
      <c r="K18" s="17">
        <v>0</v>
      </c>
      <c r="L18" s="1">
        <v>23738.560000000001</v>
      </c>
    </row>
    <row r="19" spans="1:16" x14ac:dyDescent="0.25">
      <c r="A19">
        <v>14</v>
      </c>
      <c r="B19" t="s">
        <v>24</v>
      </c>
      <c r="C19" t="s">
        <v>15</v>
      </c>
      <c r="D19">
        <v>6</v>
      </c>
      <c r="E19" s="17">
        <v>2660.01</v>
      </c>
      <c r="F19" s="17">
        <v>125</v>
      </c>
      <c r="G19" s="17">
        <v>447.5</v>
      </c>
      <c r="H19" s="17">
        <v>3333.5</v>
      </c>
      <c r="I19" s="17">
        <v>702</v>
      </c>
      <c r="J19" s="17">
        <v>0</v>
      </c>
      <c r="K19" s="17">
        <v>0</v>
      </c>
      <c r="L19" s="1">
        <v>7268.01</v>
      </c>
    </row>
    <row r="20" spans="1:16" x14ac:dyDescent="0.25">
      <c r="A20">
        <v>15</v>
      </c>
      <c r="B20" t="s">
        <v>26</v>
      </c>
      <c r="C20" t="s">
        <v>20</v>
      </c>
      <c r="D20">
        <v>7</v>
      </c>
      <c r="E20" s="17">
        <v>34440.5</v>
      </c>
      <c r="F20" s="17">
        <v>7600</v>
      </c>
      <c r="G20" s="17">
        <v>1290</v>
      </c>
      <c r="H20" s="17">
        <v>14237.65</v>
      </c>
      <c r="I20" s="17">
        <v>2033.2</v>
      </c>
      <c r="J20" s="17">
        <v>1759.6</v>
      </c>
      <c r="K20" s="17">
        <v>0</v>
      </c>
      <c r="L20" s="1">
        <v>61360.95</v>
      </c>
      <c r="N20" s="3"/>
      <c r="O20" s="1"/>
      <c r="P20" s="4"/>
    </row>
    <row r="21" spans="1:16" x14ac:dyDescent="0.25">
      <c r="A21">
        <v>16</v>
      </c>
      <c r="B21" t="s">
        <v>27</v>
      </c>
      <c r="C21" t="s">
        <v>15</v>
      </c>
      <c r="D21">
        <v>7</v>
      </c>
      <c r="E21" s="17">
        <v>13178.25</v>
      </c>
      <c r="F21" s="17">
        <v>0</v>
      </c>
      <c r="G21" s="17">
        <v>475</v>
      </c>
      <c r="H21" s="17">
        <v>3058</v>
      </c>
      <c r="I21" s="17">
        <v>1405.2</v>
      </c>
      <c r="J21" s="17">
        <v>1014.48</v>
      </c>
      <c r="K21" s="17">
        <v>230.94</v>
      </c>
      <c r="L21" s="1">
        <v>19361.87</v>
      </c>
      <c r="N21" s="3"/>
      <c r="O21" s="1"/>
      <c r="P21" s="4"/>
    </row>
    <row r="22" spans="1:16" x14ac:dyDescent="0.25">
      <c r="A22">
        <v>17</v>
      </c>
      <c r="B22" t="s">
        <v>28</v>
      </c>
      <c r="C22" t="s">
        <v>15</v>
      </c>
      <c r="D22">
        <v>7</v>
      </c>
      <c r="E22" s="17">
        <v>22430.62</v>
      </c>
      <c r="F22" s="17">
        <v>250</v>
      </c>
      <c r="G22" s="17">
        <v>1669</v>
      </c>
      <c r="H22" s="17">
        <v>7513.15</v>
      </c>
      <c r="I22" s="17">
        <v>2667.9</v>
      </c>
      <c r="J22" s="17">
        <v>1537.93</v>
      </c>
      <c r="K22" s="17">
        <v>0</v>
      </c>
      <c r="L22" s="1">
        <v>36068.6</v>
      </c>
      <c r="N22" s="3"/>
      <c r="O22" s="1"/>
      <c r="P22" s="4"/>
    </row>
    <row r="23" spans="1:16" x14ac:dyDescent="0.25">
      <c r="A23">
        <v>18</v>
      </c>
      <c r="B23" t="s">
        <v>29</v>
      </c>
      <c r="C23" t="s">
        <v>15</v>
      </c>
      <c r="D23">
        <v>6</v>
      </c>
      <c r="E23" s="17">
        <v>7476.14</v>
      </c>
      <c r="F23" s="17">
        <v>0</v>
      </c>
      <c r="G23" s="17">
        <v>141.99</v>
      </c>
      <c r="H23" s="17">
        <v>2058.7600000000002</v>
      </c>
      <c r="I23" s="17">
        <v>756.08</v>
      </c>
      <c r="J23" s="17">
        <v>1932.4</v>
      </c>
      <c r="K23" s="17">
        <v>0</v>
      </c>
      <c r="L23" s="1">
        <v>12365.37</v>
      </c>
      <c r="P23" s="4"/>
    </row>
    <row r="24" spans="1:16" x14ac:dyDescent="0.25">
      <c r="A24">
        <v>19</v>
      </c>
      <c r="B24" t="s">
        <v>31</v>
      </c>
      <c r="C24" t="s">
        <v>32</v>
      </c>
      <c r="D24">
        <v>6</v>
      </c>
      <c r="E24" s="17">
        <v>19458.02</v>
      </c>
      <c r="F24" s="17">
        <v>0</v>
      </c>
      <c r="G24" s="17">
        <v>1230</v>
      </c>
      <c r="H24" s="17">
        <v>4065.8</v>
      </c>
      <c r="I24" s="17">
        <v>486</v>
      </c>
      <c r="J24" s="17">
        <v>0</v>
      </c>
      <c r="K24" s="17">
        <v>0</v>
      </c>
      <c r="L24" s="1">
        <v>25239.82</v>
      </c>
      <c r="P24" s="4"/>
    </row>
    <row r="25" spans="1:16" x14ac:dyDescent="0.25">
      <c r="A25">
        <v>20</v>
      </c>
      <c r="B25" t="s">
        <v>30</v>
      </c>
      <c r="C25" t="s">
        <v>15</v>
      </c>
      <c r="D25">
        <v>6</v>
      </c>
      <c r="E25" s="17">
        <v>5552.5</v>
      </c>
      <c r="F25" s="17">
        <v>1430</v>
      </c>
      <c r="G25" s="17">
        <v>100</v>
      </c>
      <c r="H25" s="17">
        <v>3308</v>
      </c>
      <c r="I25" s="17">
        <v>827</v>
      </c>
      <c r="J25" s="17">
        <v>596.23</v>
      </c>
      <c r="K25" s="17">
        <v>0</v>
      </c>
      <c r="L25" s="1">
        <v>11813.73</v>
      </c>
      <c r="P25" s="4"/>
    </row>
    <row r="26" spans="1:16" x14ac:dyDescent="0.25">
      <c r="A26">
        <v>21</v>
      </c>
      <c r="B26" t="s">
        <v>33</v>
      </c>
      <c r="C26" t="s">
        <v>15</v>
      </c>
      <c r="D26">
        <v>6</v>
      </c>
      <c r="E26" s="17">
        <v>27141.67</v>
      </c>
      <c r="F26" s="17">
        <v>3120</v>
      </c>
      <c r="G26" s="17">
        <v>1530</v>
      </c>
      <c r="H26" s="17">
        <v>12216.71</v>
      </c>
      <c r="I26" s="17">
        <v>1863.57</v>
      </c>
      <c r="J26" s="17">
        <v>952.39</v>
      </c>
      <c r="K26" s="17">
        <v>0</v>
      </c>
      <c r="L26" s="1">
        <v>46824.34</v>
      </c>
      <c r="P26" s="4"/>
    </row>
    <row r="27" spans="1:16" x14ac:dyDescent="0.25">
      <c r="A27">
        <v>22</v>
      </c>
      <c r="B27" t="s">
        <v>34</v>
      </c>
      <c r="C27" t="s">
        <v>15</v>
      </c>
      <c r="D27">
        <v>6</v>
      </c>
      <c r="E27" s="17">
        <v>8105.5</v>
      </c>
      <c r="F27" s="17">
        <v>490</v>
      </c>
      <c r="G27" s="17">
        <v>268.75</v>
      </c>
      <c r="H27" s="17">
        <v>3327.24</v>
      </c>
      <c r="I27" s="17">
        <v>471</v>
      </c>
      <c r="J27" s="17">
        <v>20</v>
      </c>
      <c r="K27" s="17">
        <v>0</v>
      </c>
      <c r="L27" s="1">
        <v>12682.49</v>
      </c>
      <c r="P27" s="4"/>
    </row>
    <row r="28" spans="1:16" x14ac:dyDescent="0.25">
      <c r="A28">
        <v>24</v>
      </c>
      <c r="B28" t="s">
        <v>39</v>
      </c>
      <c r="C28" t="s">
        <v>36</v>
      </c>
      <c r="D28">
        <v>6</v>
      </c>
      <c r="E28" s="17">
        <v>29538.92</v>
      </c>
      <c r="F28" s="17">
        <v>0</v>
      </c>
      <c r="G28" s="17">
        <v>670</v>
      </c>
      <c r="H28" s="17">
        <v>6943.25</v>
      </c>
      <c r="I28" s="17">
        <v>1413.75</v>
      </c>
      <c r="J28" s="17">
        <v>1673.99</v>
      </c>
      <c r="K28" s="17">
        <v>0</v>
      </c>
      <c r="L28" s="1">
        <v>40239.910000000003</v>
      </c>
      <c r="P28" s="4"/>
    </row>
    <row r="29" spans="1:16" x14ac:dyDescent="0.25">
      <c r="A29">
        <v>25</v>
      </c>
      <c r="B29" t="s">
        <v>40</v>
      </c>
      <c r="C29" t="s">
        <v>38</v>
      </c>
      <c r="D29">
        <v>6</v>
      </c>
      <c r="E29" s="17">
        <v>28079.52</v>
      </c>
      <c r="F29" s="17">
        <v>0</v>
      </c>
      <c r="G29" s="17">
        <v>0</v>
      </c>
      <c r="H29" s="17">
        <v>9882.34</v>
      </c>
      <c r="I29" s="17">
        <v>2254.89</v>
      </c>
      <c r="J29" s="17">
        <v>167.33</v>
      </c>
      <c r="K29" s="17">
        <v>0</v>
      </c>
      <c r="L29" s="1">
        <v>40384.080000000002</v>
      </c>
      <c r="P29" s="4"/>
    </row>
    <row r="30" spans="1:16" x14ac:dyDescent="0.25">
      <c r="A30">
        <v>26</v>
      </c>
      <c r="B30" t="s">
        <v>41</v>
      </c>
      <c r="C30" t="s">
        <v>15</v>
      </c>
      <c r="D30">
        <v>8</v>
      </c>
      <c r="E30" s="17">
        <v>14240.25</v>
      </c>
      <c r="F30" s="17">
        <v>0</v>
      </c>
      <c r="G30" s="17">
        <v>0</v>
      </c>
      <c r="H30" s="17">
        <v>4207.66</v>
      </c>
      <c r="I30" s="17">
        <v>1527</v>
      </c>
      <c r="J30" s="17">
        <v>417.38</v>
      </c>
      <c r="K30" s="17">
        <v>0</v>
      </c>
      <c r="L30" s="1">
        <v>20392.29</v>
      </c>
      <c r="P30" s="4"/>
    </row>
    <row r="31" spans="1:16" x14ac:dyDescent="0.25">
      <c r="A31">
        <v>27</v>
      </c>
      <c r="B31" t="s">
        <v>42</v>
      </c>
      <c r="C31" t="s">
        <v>15</v>
      </c>
      <c r="D31">
        <v>6</v>
      </c>
      <c r="E31" s="17">
        <v>17629.68</v>
      </c>
      <c r="F31" s="17">
        <v>480</v>
      </c>
      <c r="G31" s="17">
        <v>325</v>
      </c>
      <c r="H31" s="17">
        <v>6202.45</v>
      </c>
      <c r="I31" s="17">
        <v>952.25</v>
      </c>
      <c r="J31" s="17">
        <v>20</v>
      </c>
      <c r="K31" s="17">
        <v>0</v>
      </c>
      <c r="L31" s="1">
        <v>25609.38</v>
      </c>
      <c r="P31" s="4"/>
    </row>
    <row r="32" spans="1:16" x14ac:dyDescent="0.25">
      <c r="A32">
        <v>28</v>
      </c>
      <c r="B32" t="s">
        <v>46</v>
      </c>
      <c r="C32" t="s">
        <v>15</v>
      </c>
      <c r="D32">
        <v>8</v>
      </c>
      <c r="E32" s="17">
        <v>9000.01</v>
      </c>
      <c r="F32" s="17">
        <v>0</v>
      </c>
      <c r="G32" s="17">
        <v>0</v>
      </c>
      <c r="H32" s="17">
        <v>2186.2600000000002</v>
      </c>
      <c r="I32" s="17">
        <v>767</v>
      </c>
      <c r="J32" s="17">
        <v>28.99</v>
      </c>
      <c r="K32" s="17">
        <v>0</v>
      </c>
      <c r="L32" s="1">
        <v>11982.26</v>
      </c>
      <c r="P32" s="4"/>
    </row>
    <row r="33" spans="1:16" x14ac:dyDescent="0.25">
      <c r="A33">
        <v>29</v>
      </c>
      <c r="B33" t="s">
        <v>47</v>
      </c>
      <c r="C33" t="s">
        <v>15</v>
      </c>
      <c r="D33">
        <v>7</v>
      </c>
      <c r="E33" s="17">
        <v>11760</v>
      </c>
      <c r="F33" s="17">
        <v>0</v>
      </c>
      <c r="G33" s="17">
        <v>0</v>
      </c>
      <c r="H33" s="17">
        <v>2293.25</v>
      </c>
      <c r="I33" s="17">
        <v>1172</v>
      </c>
      <c r="J33" s="17">
        <v>161.15</v>
      </c>
      <c r="K33" s="17">
        <v>0</v>
      </c>
      <c r="L33" s="1">
        <v>15386.4</v>
      </c>
      <c r="P33" s="4"/>
    </row>
    <row r="34" spans="1:16" x14ac:dyDescent="0.25">
      <c r="A34">
        <v>30</v>
      </c>
      <c r="B34" t="s">
        <v>43</v>
      </c>
      <c r="C34" t="s">
        <v>15</v>
      </c>
      <c r="D34">
        <v>7</v>
      </c>
      <c r="E34" s="17">
        <v>18753.21</v>
      </c>
      <c r="F34" s="17">
        <v>700</v>
      </c>
      <c r="G34" s="17">
        <v>2179</v>
      </c>
      <c r="H34" s="17">
        <v>4976.6000000000004</v>
      </c>
      <c r="I34" s="17">
        <v>1601.19</v>
      </c>
      <c r="J34" s="17">
        <v>1252.8399999999999</v>
      </c>
      <c r="K34" s="17">
        <v>0</v>
      </c>
      <c r="L34" s="1">
        <v>29462.84</v>
      </c>
      <c r="N34" s="3"/>
      <c r="O34" s="1"/>
      <c r="P34" s="4"/>
    </row>
    <row r="35" spans="1:16" x14ac:dyDescent="0.25">
      <c r="A35">
        <v>31</v>
      </c>
      <c r="B35" t="s">
        <v>45</v>
      </c>
      <c r="C35" t="s">
        <v>20</v>
      </c>
      <c r="D35">
        <v>7</v>
      </c>
      <c r="E35" s="17">
        <v>33549</v>
      </c>
      <c r="F35" s="17">
        <v>11890</v>
      </c>
      <c r="G35" s="17">
        <v>0</v>
      </c>
      <c r="H35" s="17">
        <v>18418.96</v>
      </c>
      <c r="I35" s="17">
        <v>5402.06</v>
      </c>
      <c r="J35" s="17">
        <v>43.02</v>
      </c>
      <c r="K35" s="17">
        <v>0</v>
      </c>
      <c r="L35" s="1">
        <v>69303.039999999994</v>
      </c>
    </row>
    <row r="36" spans="1:16" x14ac:dyDescent="0.25">
      <c r="A36">
        <v>32</v>
      </c>
      <c r="B36" t="s">
        <v>49</v>
      </c>
      <c r="C36" t="s">
        <v>15</v>
      </c>
      <c r="D36">
        <v>7</v>
      </c>
      <c r="E36" s="17">
        <v>16099.87</v>
      </c>
      <c r="F36" s="17">
        <v>360</v>
      </c>
      <c r="G36" s="17">
        <v>0</v>
      </c>
      <c r="H36" s="17">
        <v>4793</v>
      </c>
      <c r="I36" s="17">
        <v>1079.78</v>
      </c>
      <c r="J36" s="17">
        <v>46.24</v>
      </c>
      <c r="K36" s="17">
        <v>0</v>
      </c>
      <c r="L36" s="1">
        <v>22378.89</v>
      </c>
    </row>
    <row r="37" spans="1:16" x14ac:dyDescent="0.25">
      <c r="A37">
        <v>33</v>
      </c>
      <c r="B37" t="s">
        <v>44</v>
      </c>
      <c r="C37" t="s">
        <v>32</v>
      </c>
      <c r="D37">
        <v>6</v>
      </c>
      <c r="E37" s="17">
        <v>21950.23</v>
      </c>
      <c r="F37" s="17">
        <v>0</v>
      </c>
      <c r="G37" s="17">
        <v>0</v>
      </c>
      <c r="H37" s="17">
        <v>4561.0600000000004</v>
      </c>
      <c r="I37" s="17">
        <v>1144.6199999999999</v>
      </c>
      <c r="J37" s="17">
        <v>0</v>
      </c>
      <c r="K37" s="17">
        <v>0</v>
      </c>
      <c r="L37" s="1">
        <v>27655.91</v>
      </c>
    </row>
    <row r="38" spans="1:16" x14ac:dyDescent="0.25">
      <c r="A38">
        <v>34</v>
      </c>
      <c r="B38" t="s">
        <v>48</v>
      </c>
      <c r="C38" t="s">
        <v>15</v>
      </c>
      <c r="D38">
        <v>7</v>
      </c>
      <c r="E38" s="17">
        <v>24709.49</v>
      </c>
      <c r="F38" s="17">
        <v>295</v>
      </c>
      <c r="G38" s="17">
        <v>0</v>
      </c>
      <c r="H38" s="17">
        <v>9712.2999999999993</v>
      </c>
      <c r="I38" s="17">
        <v>3035.5</v>
      </c>
      <c r="J38" s="17">
        <v>99.97</v>
      </c>
      <c r="K38" s="17">
        <v>278.36</v>
      </c>
      <c r="L38" s="1">
        <v>38130.620000000003</v>
      </c>
    </row>
    <row r="39" spans="1:16" x14ac:dyDescent="0.25">
      <c r="A39">
        <v>35</v>
      </c>
      <c r="B39" t="s">
        <v>61</v>
      </c>
      <c r="C39" t="s">
        <v>15</v>
      </c>
      <c r="D39">
        <v>9</v>
      </c>
      <c r="E39" s="17">
        <v>16694.62</v>
      </c>
      <c r="F39" s="17">
        <v>460</v>
      </c>
      <c r="G39" s="17">
        <v>0</v>
      </c>
      <c r="H39" s="17">
        <v>6326.41</v>
      </c>
      <c r="I39" s="17">
        <v>1874.21</v>
      </c>
      <c r="J39" s="17">
        <v>107</v>
      </c>
      <c r="K39" s="17">
        <v>0</v>
      </c>
      <c r="L39" s="1">
        <v>25462.240000000002</v>
      </c>
    </row>
    <row r="40" spans="1:16" x14ac:dyDescent="0.25">
      <c r="A40">
        <v>36</v>
      </c>
      <c r="B40" t="s">
        <v>52</v>
      </c>
      <c r="C40" t="s">
        <v>15</v>
      </c>
      <c r="D40">
        <v>7</v>
      </c>
      <c r="E40" s="17">
        <v>22118.6</v>
      </c>
      <c r="F40" s="17">
        <v>0</v>
      </c>
      <c r="G40" s="17">
        <v>3780</v>
      </c>
      <c r="H40" s="17">
        <v>10713.7</v>
      </c>
      <c r="I40" s="17">
        <v>3155.43</v>
      </c>
      <c r="J40" s="17">
        <v>45</v>
      </c>
      <c r="K40" s="17">
        <v>100</v>
      </c>
      <c r="L40" s="1">
        <v>39912.730000000003</v>
      </c>
    </row>
    <row r="41" spans="1:16" x14ac:dyDescent="0.25">
      <c r="A41">
        <v>37</v>
      </c>
      <c r="B41" t="s">
        <v>51</v>
      </c>
      <c r="C41" t="s">
        <v>36</v>
      </c>
      <c r="D41">
        <v>7</v>
      </c>
      <c r="E41" s="17">
        <v>19628.36</v>
      </c>
      <c r="F41" s="17">
        <v>300</v>
      </c>
      <c r="G41" s="17">
        <v>75</v>
      </c>
      <c r="H41" s="17">
        <v>6715.13</v>
      </c>
      <c r="I41" s="17">
        <v>1805</v>
      </c>
      <c r="J41" s="17">
        <v>0</v>
      </c>
      <c r="K41" s="17">
        <v>0</v>
      </c>
      <c r="L41" s="1">
        <v>28523.49</v>
      </c>
    </row>
    <row r="42" spans="1:16" x14ac:dyDescent="0.25">
      <c r="A42">
        <v>38</v>
      </c>
      <c r="B42" t="s">
        <v>53</v>
      </c>
      <c r="C42" t="s">
        <v>15</v>
      </c>
      <c r="D42">
        <v>8</v>
      </c>
      <c r="E42" s="17">
        <v>6165.04</v>
      </c>
      <c r="F42" s="17">
        <v>0</v>
      </c>
      <c r="G42" s="17">
        <v>0</v>
      </c>
      <c r="H42" s="17">
        <v>1825.9</v>
      </c>
      <c r="I42" s="17">
        <v>468.9</v>
      </c>
      <c r="J42" s="17">
        <v>4.99</v>
      </c>
      <c r="K42" s="17">
        <v>0</v>
      </c>
      <c r="L42" s="1">
        <v>8464.83</v>
      </c>
    </row>
    <row r="43" spans="1:16" x14ac:dyDescent="0.25">
      <c r="A43">
        <v>40</v>
      </c>
      <c r="B43" t="s">
        <v>57</v>
      </c>
      <c r="C43" t="s">
        <v>32</v>
      </c>
      <c r="D43">
        <v>7</v>
      </c>
      <c r="E43" s="17">
        <v>43843.26</v>
      </c>
      <c r="F43" s="17">
        <v>0</v>
      </c>
      <c r="G43" s="17">
        <v>0</v>
      </c>
      <c r="H43" s="17">
        <v>12352.06</v>
      </c>
      <c r="I43" s="17">
        <v>3620.24</v>
      </c>
      <c r="J43" s="17">
        <v>77.7</v>
      </c>
      <c r="K43" s="17">
        <v>0</v>
      </c>
      <c r="L43" s="1">
        <v>59893.26</v>
      </c>
    </row>
    <row r="44" spans="1:16" x14ac:dyDescent="0.25">
      <c r="A44">
        <v>41</v>
      </c>
      <c r="B44" t="s">
        <v>50</v>
      </c>
      <c r="C44" t="s">
        <v>38</v>
      </c>
      <c r="D44">
        <v>5</v>
      </c>
      <c r="E44" s="17">
        <v>28134.14</v>
      </c>
      <c r="F44" s="17">
        <v>6640</v>
      </c>
      <c r="G44" s="17">
        <v>1625</v>
      </c>
      <c r="H44" s="17">
        <v>9290.82</v>
      </c>
      <c r="I44" s="17">
        <v>1629.43</v>
      </c>
      <c r="J44" s="17">
        <v>1054.8699999999999</v>
      </c>
      <c r="K44" s="17">
        <v>0</v>
      </c>
      <c r="L44" s="1">
        <v>48374.26</v>
      </c>
    </row>
    <row r="45" spans="1:16" x14ac:dyDescent="0.25">
      <c r="A45">
        <v>42</v>
      </c>
      <c r="B45" t="s">
        <v>60</v>
      </c>
      <c r="C45" t="s">
        <v>15</v>
      </c>
      <c r="D45">
        <v>8</v>
      </c>
      <c r="E45" s="17">
        <v>14321.81</v>
      </c>
      <c r="F45" s="17">
        <v>0</v>
      </c>
      <c r="G45" s="17">
        <v>0</v>
      </c>
      <c r="H45" s="17">
        <v>4679.5600000000004</v>
      </c>
      <c r="I45" s="17">
        <v>3184.33</v>
      </c>
      <c r="J45" s="17">
        <v>0</v>
      </c>
      <c r="K45" s="17">
        <v>304.7</v>
      </c>
      <c r="L45" s="1">
        <v>22490.400000000001</v>
      </c>
    </row>
    <row r="46" spans="1:16" x14ac:dyDescent="0.25">
      <c r="A46">
        <v>43</v>
      </c>
      <c r="B46" t="s">
        <v>75</v>
      </c>
      <c r="C46" t="s">
        <v>15</v>
      </c>
      <c r="D46">
        <v>10</v>
      </c>
      <c r="E46" s="17">
        <v>18407.22</v>
      </c>
      <c r="F46" s="17">
        <v>0</v>
      </c>
      <c r="G46" s="17">
        <v>0</v>
      </c>
      <c r="H46" s="17">
        <v>4750.3</v>
      </c>
      <c r="I46" s="17">
        <v>901.96</v>
      </c>
      <c r="J46" s="17">
        <v>99.97</v>
      </c>
      <c r="K46" s="17">
        <v>0</v>
      </c>
      <c r="L46" s="1">
        <v>24159.45</v>
      </c>
    </row>
    <row r="47" spans="1:16" x14ac:dyDescent="0.25">
      <c r="A47">
        <v>44</v>
      </c>
      <c r="B47" t="s">
        <v>84</v>
      </c>
      <c r="C47" t="s">
        <v>15</v>
      </c>
      <c r="D47">
        <v>7</v>
      </c>
      <c r="E47" s="17">
        <v>40433.269999999997</v>
      </c>
      <c r="F47" s="17">
        <v>0</v>
      </c>
      <c r="G47" s="17">
        <v>0</v>
      </c>
      <c r="H47" s="17">
        <v>14384.7</v>
      </c>
      <c r="I47" s="17">
        <v>2334.25</v>
      </c>
      <c r="J47" s="17">
        <v>2417</v>
      </c>
      <c r="K47" s="17">
        <v>0</v>
      </c>
      <c r="L47" s="1">
        <v>59569.22</v>
      </c>
    </row>
    <row r="48" spans="1:16" x14ac:dyDescent="0.25">
      <c r="A48">
        <v>45</v>
      </c>
      <c r="B48" t="s">
        <v>126</v>
      </c>
      <c r="C48" t="s">
        <v>15</v>
      </c>
      <c r="D48">
        <v>7</v>
      </c>
      <c r="E48" s="17">
        <v>34115.72</v>
      </c>
      <c r="F48" s="17">
        <v>0</v>
      </c>
      <c r="G48" s="17">
        <v>0</v>
      </c>
      <c r="H48" s="17">
        <v>15155.58</v>
      </c>
      <c r="I48" s="17">
        <v>3160.45</v>
      </c>
      <c r="J48" s="17">
        <v>29.94</v>
      </c>
      <c r="K48" s="17">
        <v>0</v>
      </c>
      <c r="L48" s="1">
        <v>52461.69</v>
      </c>
    </row>
    <row r="49" spans="1:12" s="1" customFormat="1" x14ac:dyDescent="0.25">
      <c r="A49">
        <v>47</v>
      </c>
      <c r="B49" t="s">
        <v>77</v>
      </c>
      <c r="C49" t="s">
        <v>36</v>
      </c>
      <c r="D49">
        <v>9</v>
      </c>
      <c r="E49" s="17">
        <v>46283.45</v>
      </c>
      <c r="F49" s="17">
        <v>3100</v>
      </c>
      <c r="G49" s="17">
        <v>9596.49</v>
      </c>
      <c r="H49" s="17">
        <v>21894.06</v>
      </c>
      <c r="I49" s="17">
        <v>11075.27</v>
      </c>
      <c r="J49" s="17">
        <v>2181.15</v>
      </c>
      <c r="K49" s="17">
        <v>396.65</v>
      </c>
      <c r="L49" s="1">
        <v>94527.07</v>
      </c>
    </row>
    <row r="50" spans="1:12" s="1" customFormat="1" x14ac:dyDescent="0.25">
      <c r="A50">
        <v>48</v>
      </c>
      <c r="B50" t="s">
        <v>95</v>
      </c>
      <c r="C50" t="s">
        <v>36</v>
      </c>
      <c r="D50">
        <v>8</v>
      </c>
      <c r="E50" s="17">
        <v>65607.490000000005</v>
      </c>
      <c r="F50" s="17">
        <v>4260</v>
      </c>
      <c r="G50" s="17">
        <v>1555.75</v>
      </c>
      <c r="H50" s="17">
        <v>12653.66</v>
      </c>
      <c r="I50" s="17">
        <v>6528.52</v>
      </c>
      <c r="J50" s="17">
        <v>4375.37</v>
      </c>
      <c r="K50" s="17">
        <v>0</v>
      </c>
      <c r="L50" s="1">
        <v>94980.79</v>
      </c>
    </row>
    <row r="51" spans="1:12" s="1" customFormat="1" x14ac:dyDescent="0.25">
      <c r="A51">
        <v>49</v>
      </c>
      <c r="B51" t="s">
        <v>64</v>
      </c>
      <c r="C51" t="s">
        <v>15</v>
      </c>
      <c r="D51">
        <v>7</v>
      </c>
      <c r="E51" s="17">
        <v>9164.76</v>
      </c>
      <c r="F51" s="17">
        <v>0</v>
      </c>
      <c r="G51" s="17">
        <v>2853</v>
      </c>
      <c r="H51" s="17">
        <v>4222.53</v>
      </c>
      <c r="I51" s="17">
        <v>1329.04</v>
      </c>
      <c r="J51" s="17">
        <v>398.14</v>
      </c>
      <c r="K51" s="17">
        <v>0</v>
      </c>
      <c r="L51" s="1">
        <v>17967.47</v>
      </c>
    </row>
    <row r="52" spans="1:12" s="1" customFormat="1" x14ac:dyDescent="0.25">
      <c r="A52">
        <v>53</v>
      </c>
      <c r="B52" t="s">
        <v>66</v>
      </c>
      <c r="C52" t="s">
        <v>36</v>
      </c>
      <c r="D52">
        <v>6</v>
      </c>
      <c r="E52" s="17">
        <v>18215.8</v>
      </c>
      <c r="F52" s="17">
        <v>0</v>
      </c>
      <c r="G52" s="17">
        <v>0</v>
      </c>
      <c r="H52" s="17">
        <v>8471.32</v>
      </c>
      <c r="I52" s="17">
        <v>3061.88</v>
      </c>
      <c r="J52" s="17">
        <v>140</v>
      </c>
      <c r="K52" s="17">
        <v>0</v>
      </c>
      <c r="L52" s="1">
        <v>29889</v>
      </c>
    </row>
    <row r="53" spans="1:12" s="1" customFormat="1" x14ac:dyDescent="0.25">
      <c r="A53">
        <v>54</v>
      </c>
      <c r="B53" t="s">
        <v>65</v>
      </c>
      <c r="C53" t="s">
        <v>15</v>
      </c>
      <c r="D53">
        <v>8</v>
      </c>
      <c r="E53" s="17">
        <v>6341.56</v>
      </c>
      <c r="F53" s="17">
        <v>0</v>
      </c>
      <c r="G53" s="17">
        <v>0</v>
      </c>
      <c r="H53" s="17">
        <v>1567</v>
      </c>
      <c r="I53" s="17">
        <v>553.15</v>
      </c>
      <c r="J53" s="17">
        <v>0</v>
      </c>
      <c r="K53" s="17">
        <v>0</v>
      </c>
      <c r="L53" s="1">
        <v>8461.7099999999991</v>
      </c>
    </row>
    <row r="54" spans="1:12" s="1" customFormat="1" x14ac:dyDescent="0.25">
      <c r="A54">
        <v>55</v>
      </c>
      <c r="B54" t="s">
        <v>118</v>
      </c>
      <c r="C54" t="s">
        <v>36</v>
      </c>
      <c r="D54">
        <v>10</v>
      </c>
      <c r="E54" s="17">
        <v>37419.64</v>
      </c>
      <c r="F54" s="17">
        <v>0</v>
      </c>
      <c r="G54" s="17">
        <v>0</v>
      </c>
      <c r="H54" s="17">
        <v>9746.52</v>
      </c>
      <c r="I54" s="17">
        <v>6626.75</v>
      </c>
      <c r="J54" s="17">
        <v>1471.05</v>
      </c>
      <c r="K54" s="17">
        <v>312.63</v>
      </c>
      <c r="L54" s="1">
        <v>55576.59</v>
      </c>
    </row>
    <row r="55" spans="1:12" s="1" customFormat="1" x14ac:dyDescent="0.25">
      <c r="A55">
        <v>56</v>
      </c>
      <c r="B55" t="s">
        <v>55</v>
      </c>
      <c r="C55" t="s">
        <v>15</v>
      </c>
      <c r="D55">
        <v>6</v>
      </c>
      <c r="E55" s="17">
        <v>8285.25</v>
      </c>
      <c r="F55" s="17">
        <v>0</v>
      </c>
      <c r="G55" s="17">
        <v>0</v>
      </c>
      <c r="H55" s="17">
        <v>5605.59</v>
      </c>
      <c r="I55" s="17">
        <v>2139.7399999999998</v>
      </c>
      <c r="J55" s="17">
        <v>19.989999999999998</v>
      </c>
      <c r="K55" s="17">
        <v>0</v>
      </c>
      <c r="L55" s="1">
        <v>16050.57</v>
      </c>
    </row>
    <row r="56" spans="1:12" s="1" customFormat="1" x14ac:dyDescent="0.25">
      <c r="A56">
        <v>57</v>
      </c>
      <c r="B56" t="s">
        <v>86</v>
      </c>
      <c r="C56" t="s">
        <v>15</v>
      </c>
      <c r="D56">
        <v>7</v>
      </c>
      <c r="E56" s="17">
        <v>14244.29</v>
      </c>
      <c r="F56" s="17">
        <v>2570</v>
      </c>
      <c r="G56" s="17">
        <v>0</v>
      </c>
      <c r="H56" s="17">
        <v>12687.47</v>
      </c>
      <c r="I56" s="17">
        <v>1913.72</v>
      </c>
      <c r="J56" s="17">
        <v>158.72999999999999</v>
      </c>
      <c r="K56" s="17">
        <v>25.92</v>
      </c>
      <c r="L56" s="1">
        <v>31600.13</v>
      </c>
    </row>
    <row r="57" spans="1:12" s="1" customFormat="1" x14ac:dyDescent="0.25">
      <c r="A57">
        <v>59</v>
      </c>
      <c r="B57" t="s">
        <v>144</v>
      </c>
      <c r="C57" t="s">
        <v>15</v>
      </c>
      <c r="D57">
        <v>8</v>
      </c>
      <c r="E57" s="17">
        <v>12810.54</v>
      </c>
      <c r="F57" s="17">
        <v>0</v>
      </c>
      <c r="G57" s="17">
        <v>570</v>
      </c>
      <c r="H57" s="17">
        <v>4775.2700000000004</v>
      </c>
      <c r="I57" s="17">
        <v>2748.29</v>
      </c>
      <c r="J57" s="17">
        <v>38</v>
      </c>
      <c r="K57" s="17">
        <v>254.05</v>
      </c>
      <c r="L57" s="1">
        <v>21196.15</v>
      </c>
    </row>
    <row r="58" spans="1:12" s="1" customFormat="1" x14ac:dyDescent="0.25">
      <c r="A58">
        <v>60</v>
      </c>
      <c r="B58" t="s">
        <v>67</v>
      </c>
      <c r="C58" t="s">
        <v>15</v>
      </c>
      <c r="D58">
        <v>7</v>
      </c>
      <c r="E58" s="17">
        <v>32593.75</v>
      </c>
      <c r="F58" s="17">
        <v>0</v>
      </c>
      <c r="G58" s="17">
        <v>800</v>
      </c>
      <c r="H58" s="17">
        <v>10440</v>
      </c>
      <c r="I58" s="17">
        <v>2196.5</v>
      </c>
      <c r="J58" s="17">
        <v>3076.93</v>
      </c>
      <c r="K58" s="17">
        <v>0</v>
      </c>
      <c r="L58" s="1">
        <v>49107.18</v>
      </c>
    </row>
    <row r="59" spans="1:12" s="1" customFormat="1" x14ac:dyDescent="0.25">
      <c r="A59">
        <v>61</v>
      </c>
      <c r="B59" t="s">
        <v>78</v>
      </c>
      <c r="C59" t="s">
        <v>15</v>
      </c>
      <c r="D59">
        <v>8</v>
      </c>
      <c r="E59" s="17">
        <v>22804.02</v>
      </c>
      <c r="F59" s="17">
        <v>0</v>
      </c>
      <c r="G59" s="17">
        <v>0</v>
      </c>
      <c r="H59" s="17">
        <v>17639.82</v>
      </c>
      <c r="I59" s="17">
        <v>945</v>
      </c>
      <c r="J59" s="17">
        <v>0</v>
      </c>
      <c r="K59" s="17">
        <v>208.14</v>
      </c>
      <c r="L59" s="1">
        <v>41596.980000000003</v>
      </c>
    </row>
    <row r="60" spans="1:12" s="1" customFormat="1" x14ac:dyDescent="0.25">
      <c r="A60">
        <v>62</v>
      </c>
      <c r="B60" t="s">
        <v>63</v>
      </c>
      <c r="C60" t="s">
        <v>15</v>
      </c>
      <c r="D60">
        <v>9</v>
      </c>
      <c r="E60" s="17">
        <v>9370.85</v>
      </c>
      <c r="F60" s="17">
        <v>0</v>
      </c>
      <c r="G60" s="17">
        <v>100</v>
      </c>
      <c r="H60" s="17">
        <v>4004.62</v>
      </c>
      <c r="I60" s="17">
        <v>835.88</v>
      </c>
      <c r="J60" s="17">
        <v>155.22</v>
      </c>
      <c r="K60" s="17">
        <v>0</v>
      </c>
      <c r="L60" s="1">
        <v>14466.57</v>
      </c>
    </row>
    <row r="61" spans="1:12" s="1" customFormat="1" x14ac:dyDescent="0.25">
      <c r="A61">
        <v>63</v>
      </c>
      <c r="B61" t="s">
        <v>56</v>
      </c>
      <c r="C61" t="s">
        <v>15</v>
      </c>
      <c r="D61">
        <v>8</v>
      </c>
      <c r="E61" s="17">
        <v>38480.01</v>
      </c>
      <c r="F61" s="17">
        <v>0</v>
      </c>
      <c r="G61" s="17">
        <v>425</v>
      </c>
      <c r="H61" s="17">
        <v>12018.89</v>
      </c>
      <c r="I61" s="17">
        <v>3296.07</v>
      </c>
      <c r="J61" s="17">
        <v>3874.69</v>
      </c>
      <c r="K61" s="17">
        <v>0</v>
      </c>
      <c r="L61" s="1">
        <v>58094.66</v>
      </c>
    </row>
    <row r="62" spans="1:12" s="1" customFormat="1" x14ac:dyDescent="0.25">
      <c r="A62">
        <v>64</v>
      </c>
      <c r="B62" t="s">
        <v>70</v>
      </c>
      <c r="C62" t="s">
        <v>32</v>
      </c>
      <c r="D62">
        <v>9</v>
      </c>
      <c r="E62" s="17">
        <v>35846.15</v>
      </c>
      <c r="F62" s="17">
        <v>0</v>
      </c>
      <c r="G62" s="17">
        <v>450</v>
      </c>
      <c r="H62" s="17">
        <v>9471.5</v>
      </c>
      <c r="I62" s="17">
        <v>2238.85</v>
      </c>
      <c r="J62" s="17">
        <v>171.99</v>
      </c>
      <c r="K62" s="17">
        <v>0</v>
      </c>
      <c r="L62" s="1">
        <v>48178.49</v>
      </c>
    </row>
    <row r="63" spans="1:12" s="1" customFormat="1" x14ac:dyDescent="0.25">
      <c r="A63">
        <v>65</v>
      </c>
      <c r="B63" t="s">
        <v>82</v>
      </c>
      <c r="C63" t="s">
        <v>15</v>
      </c>
      <c r="D63">
        <v>8</v>
      </c>
      <c r="E63" s="17">
        <v>16841</v>
      </c>
      <c r="F63" s="17">
        <v>0</v>
      </c>
      <c r="G63" s="17">
        <v>0</v>
      </c>
      <c r="H63" s="17">
        <v>3154.22</v>
      </c>
      <c r="I63" s="17">
        <v>622</v>
      </c>
      <c r="J63" s="17">
        <v>0</v>
      </c>
      <c r="K63" s="17">
        <v>0</v>
      </c>
      <c r="L63" s="1">
        <v>20617.22</v>
      </c>
    </row>
    <row r="64" spans="1:12" s="1" customFormat="1" x14ac:dyDescent="0.25">
      <c r="A64">
        <v>66</v>
      </c>
      <c r="B64" t="s">
        <v>138</v>
      </c>
      <c r="C64" t="s">
        <v>32</v>
      </c>
      <c r="D64">
        <v>8</v>
      </c>
      <c r="E64" s="17">
        <v>103182.38</v>
      </c>
      <c r="F64" s="17">
        <v>20</v>
      </c>
      <c r="G64" s="17">
        <v>270</v>
      </c>
      <c r="H64" s="17">
        <v>96768.99</v>
      </c>
      <c r="I64" s="17">
        <v>34962.92</v>
      </c>
      <c r="J64" s="17">
        <v>481.4</v>
      </c>
      <c r="K64" s="17">
        <v>723</v>
      </c>
      <c r="L64" s="1">
        <v>236408.69</v>
      </c>
    </row>
    <row r="65" spans="1:12" s="1" customFormat="1" x14ac:dyDescent="0.25">
      <c r="A65">
        <v>67</v>
      </c>
      <c r="B65" t="s">
        <v>68</v>
      </c>
      <c r="C65" t="s">
        <v>15</v>
      </c>
      <c r="D65">
        <v>8</v>
      </c>
      <c r="E65" s="17">
        <v>19840.62</v>
      </c>
      <c r="F65" s="17">
        <v>1050</v>
      </c>
      <c r="G65" s="17">
        <v>0</v>
      </c>
      <c r="H65" s="17">
        <v>8348.43</v>
      </c>
      <c r="I65" s="17">
        <v>2543.5500000000002</v>
      </c>
      <c r="J65" s="17">
        <v>15</v>
      </c>
      <c r="K65" s="17">
        <v>0</v>
      </c>
      <c r="L65" s="1">
        <v>31797.599999999999</v>
      </c>
    </row>
    <row r="66" spans="1:12" s="1" customFormat="1" x14ac:dyDescent="0.25">
      <c r="A66">
        <v>68</v>
      </c>
      <c r="B66" t="s">
        <v>72</v>
      </c>
      <c r="C66" t="s">
        <v>32</v>
      </c>
      <c r="D66">
        <v>6</v>
      </c>
      <c r="E66" s="17">
        <v>18795.5</v>
      </c>
      <c r="F66" s="17">
        <v>0</v>
      </c>
      <c r="G66" s="17">
        <v>0</v>
      </c>
      <c r="H66" s="17">
        <v>4877.53</v>
      </c>
      <c r="I66" s="17">
        <v>1203</v>
      </c>
      <c r="J66" s="17">
        <v>4788.03</v>
      </c>
      <c r="K66" s="17">
        <v>383.65</v>
      </c>
      <c r="L66" s="1">
        <v>30047.71</v>
      </c>
    </row>
    <row r="67" spans="1:12" s="1" customFormat="1" x14ac:dyDescent="0.25">
      <c r="A67">
        <v>69</v>
      </c>
      <c r="B67" t="s">
        <v>76</v>
      </c>
      <c r="C67" t="s">
        <v>15</v>
      </c>
      <c r="D67">
        <v>7</v>
      </c>
      <c r="E67" s="17">
        <v>16362.74</v>
      </c>
      <c r="F67" s="17">
        <v>0</v>
      </c>
      <c r="G67" s="17">
        <v>0</v>
      </c>
      <c r="H67" s="17">
        <v>11036.27</v>
      </c>
      <c r="I67" s="17">
        <v>2850.64</v>
      </c>
      <c r="J67" s="17">
        <v>614.65</v>
      </c>
      <c r="K67" s="17">
        <v>0</v>
      </c>
      <c r="L67" s="1">
        <v>30864.3</v>
      </c>
    </row>
    <row r="68" spans="1:12" s="1" customFormat="1" x14ac:dyDescent="0.25">
      <c r="A68">
        <v>70</v>
      </c>
      <c r="B68" t="s">
        <v>69</v>
      </c>
      <c r="C68" t="s">
        <v>15</v>
      </c>
      <c r="D68">
        <v>8</v>
      </c>
      <c r="E68" s="17">
        <v>7733</v>
      </c>
      <c r="F68" s="17">
        <v>0</v>
      </c>
      <c r="G68" s="17">
        <v>0</v>
      </c>
      <c r="H68" s="17">
        <v>1886.25</v>
      </c>
      <c r="I68" s="17">
        <v>794.97</v>
      </c>
      <c r="J68" s="17">
        <v>0</v>
      </c>
      <c r="K68" s="17">
        <v>0</v>
      </c>
      <c r="L68" s="1">
        <v>10414.219999999999</v>
      </c>
    </row>
    <row r="69" spans="1:12" s="1" customFormat="1" x14ac:dyDescent="0.25">
      <c r="A69">
        <v>71</v>
      </c>
      <c r="B69" t="s">
        <v>73</v>
      </c>
      <c r="C69" t="s">
        <v>15</v>
      </c>
      <c r="D69">
        <v>7</v>
      </c>
      <c r="E69" s="17">
        <v>11797.64</v>
      </c>
      <c r="F69" s="17">
        <v>6000</v>
      </c>
      <c r="G69" s="17">
        <v>0</v>
      </c>
      <c r="H69" s="17">
        <v>2897.16</v>
      </c>
      <c r="I69" s="17">
        <v>1122.8</v>
      </c>
      <c r="J69" s="17">
        <v>0</v>
      </c>
      <c r="K69" s="17">
        <v>0</v>
      </c>
      <c r="L69" s="1">
        <v>21817.599999999999</v>
      </c>
    </row>
    <row r="70" spans="1:12" s="1" customFormat="1" x14ac:dyDescent="0.25">
      <c r="A70">
        <v>72</v>
      </c>
      <c r="B70" t="s">
        <v>71</v>
      </c>
      <c r="C70" t="s">
        <v>32</v>
      </c>
      <c r="D70">
        <v>8</v>
      </c>
      <c r="E70" s="17">
        <v>20403.5</v>
      </c>
      <c r="F70" s="17">
        <v>0</v>
      </c>
      <c r="G70" s="17">
        <v>891</v>
      </c>
      <c r="H70" s="17">
        <v>5826.1</v>
      </c>
      <c r="I70" s="17">
        <v>1640.6</v>
      </c>
      <c r="J70" s="17">
        <v>120</v>
      </c>
      <c r="K70" s="17">
        <v>0</v>
      </c>
      <c r="L70" s="1">
        <v>28881.200000000001</v>
      </c>
    </row>
    <row r="71" spans="1:12" s="1" customFormat="1" x14ac:dyDescent="0.25">
      <c r="A71">
        <v>73</v>
      </c>
      <c r="B71" t="s">
        <v>112</v>
      </c>
      <c r="C71" t="s">
        <v>38</v>
      </c>
      <c r="D71">
        <v>7</v>
      </c>
      <c r="E71" s="17">
        <v>41729.11</v>
      </c>
      <c r="F71" s="17">
        <v>0</v>
      </c>
      <c r="G71" s="17">
        <v>25</v>
      </c>
      <c r="H71" s="17">
        <v>13070.37</v>
      </c>
      <c r="I71" s="17">
        <v>3642.57</v>
      </c>
      <c r="J71" s="17">
        <v>182.93</v>
      </c>
      <c r="K71" s="17">
        <v>903.57</v>
      </c>
      <c r="L71" s="1">
        <v>59553.55</v>
      </c>
    </row>
    <row r="72" spans="1:12" s="1" customFormat="1" x14ac:dyDescent="0.25">
      <c r="A72">
        <v>74</v>
      </c>
      <c r="B72" t="s">
        <v>80</v>
      </c>
      <c r="C72" t="s">
        <v>36</v>
      </c>
      <c r="D72">
        <v>8</v>
      </c>
      <c r="E72" s="17">
        <v>30352.639999999999</v>
      </c>
      <c r="F72" s="17">
        <v>0</v>
      </c>
      <c r="G72" s="17">
        <v>680</v>
      </c>
      <c r="H72" s="17">
        <v>6661.36</v>
      </c>
      <c r="I72" s="17">
        <v>1781</v>
      </c>
      <c r="J72" s="17">
        <v>253.25</v>
      </c>
      <c r="K72" s="17">
        <v>0</v>
      </c>
      <c r="L72" s="1">
        <v>39728.25</v>
      </c>
    </row>
    <row r="73" spans="1:12" s="1" customFormat="1" x14ac:dyDescent="0.25">
      <c r="A73">
        <v>76</v>
      </c>
      <c r="B73" t="s">
        <v>74</v>
      </c>
      <c r="C73" t="s">
        <v>15</v>
      </c>
      <c r="D73">
        <v>7</v>
      </c>
      <c r="E73" s="17">
        <v>12856.21</v>
      </c>
      <c r="F73" s="17">
        <v>3700</v>
      </c>
      <c r="G73" s="17">
        <v>0</v>
      </c>
      <c r="H73" s="17">
        <v>5375.2</v>
      </c>
      <c r="I73" s="17">
        <v>504.5</v>
      </c>
      <c r="J73" s="17">
        <v>11</v>
      </c>
      <c r="K73" s="17">
        <v>0</v>
      </c>
      <c r="L73" s="1">
        <v>22446.91</v>
      </c>
    </row>
    <row r="74" spans="1:12" s="1" customFormat="1" x14ac:dyDescent="0.25">
      <c r="A74">
        <v>78</v>
      </c>
      <c r="B74" t="s">
        <v>151</v>
      </c>
      <c r="C74" t="s">
        <v>15</v>
      </c>
      <c r="D74">
        <v>7</v>
      </c>
      <c r="E74" s="17">
        <v>10939.56</v>
      </c>
      <c r="F74" s="17">
        <v>0</v>
      </c>
      <c r="G74" s="17">
        <v>0</v>
      </c>
      <c r="H74" s="17">
        <v>3410.46</v>
      </c>
      <c r="I74" s="17">
        <v>1224.1199999999999</v>
      </c>
      <c r="J74" s="17">
        <v>101.4</v>
      </c>
      <c r="K74" s="17">
        <v>216.65</v>
      </c>
      <c r="L74" s="1">
        <v>15892.19</v>
      </c>
    </row>
    <row r="75" spans="1:12" s="1" customFormat="1" x14ac:dyDescent="0.25">
      <c r="A75">
        <v>79</v>
      </c>
      <c r="B75" t="s">
        <v>123</v>
      </c>
      <c r="C75" t="s">
        <v>38</v>
      </c>
      <c r="D75">
        <v>7</v>
      </c>
      <c r="E75" s="17">
        <v>32051.73</v>
      </c>
      <c r="F75" s="17">
        <v>2285</v>
      </c>
      <c r="G75" s="17">
        <v>2722</v>
      </c>
      <c r="H75" s="17">
        <v>11640.21</v>
      </c>
      <c r="I75" s="17">
        <v>8592.77</v>
      </c>
      <c r="J75" s="17">
        <v>177.63</v>
      </c>
      <c r="K75" s="17">
        <v>1562.33</v>
      </c>
      <c r="L75" s="1">
        <v>59031.67</v>
      </c>
    </row>
    <row r="76" spans="1:12" s="1" customFormat="1" x14ac:dyDescent="0.25">
      <c r="A76">
        <v>80</v>
      </c>
      <c r="B76" t="s">
        <v>94</v>
      </c>
      <c r="C76" t="s">
        <v>15</v>
      </c>
      <c r="D76">
        <v>7</v>
      </c>
      <c r="E76" s="17">
        <v>7292.69</v>
      </c>
      <c r="F76" s="17">
        <v>0</v>
      </c>
      <c r="G76" s="17">
        <v>0</v>
      </c>
      <c r="H76" s="17">
        <v>2616.56</v>
      </c>
      <c r="I76" s="17">
        <v>497.29</v>
      </c>
      <c r="J76" s="17">
        <v>0</v>
      </c>
      <c r="K76" s="17">
        <v>0</v>
      </c>
      <c r="L76" s="1">
        <v>10406.540000000001</v>
      </c>
    </row>
    <row r="77" spans="1:12" s="1" customFormat="1" x14ac:dyDescent="0.25">
      <c r="A77">
        <v>81</v>
      </c>
      <c r="B77" t="s">
        <v>91</v>
      </c>
      <c r="C77" t="s">
        <v>59</v>
      </c>
      <c r="D77">
        <v>7</v>
      </c>
      <c r="E77" s="17">
        <v>21949</v>
      </c>
      <c r="F77" s="17">
        <v>3300</v>
      </c>
      <c r="G77" s="17">
        <v>0</v>
      </c>
      <c r="H77" s="17">
        <v>13950.28</v>
      </c>
      <c r="I77" s="17">
        <v>5985.69</v>
      </c>
      <c r="J77" s="17">
        <v>455</v>
      </c>
      <c r="K77" s="17">
        <v>0</v>
      </c>
      <c r="L77" s="1">
        <v>45639.97</v>
      </c>
    </row>
    <row r="78" spans="1:12" s="1" customFormat="1" x14ac:dyDescent="0.25">
      <c r="A78">
        <v>82</v>
      </c>
      <c r="B78" t="s">
        <v>87</v>
      </c>
      <c r="C78" t="s">
        <v>59</v>
      </c>
      <c r="D78">
        <v>7</v>
      </c>
      <c r="E78" s="17">
        <v>19746.259999999998</v>
      </c>
      <c r="F78" s="17">
        <v>3550</v>
      </c>
      <c r="G78" s="17">
        <v>0</v>
      </c>
      <c r="H78" s="17">
        <v>8419.11</v>
      </c>
      <c r="I78" s="17">
        <v>3025.4</v>
      </c>
      <c r="J78" s="17">
        <v>0</v>
      </c>
      <c r="K78" s="17">
        <v>0</v>
      </c>
      <c r="L78" s="1">
        <v>34740.769999999997</v>
      </c>
    </row>
    <row r="79" spans="1:12" s="1" customFormat="1" x14ac:dyDescent="0.25">
      <c r="A79">
        <v>83</v>
      </c>
      <c r="B79" t="s">
        <v>62</v>
      </c>
      <c r="C79" t="s">
        <v>15</v>
      </c>
      <c r="D79">
        <v>6</v>
      </c>
      <c r="E79" s="17">
        <v>7658.5</v>
      </c>
      <c r="F79" s="17">
        <v>430</v>
      </c>
      <c r="G79" s="17">
        <v>3108.75</v>
      </c>
      <c r="H79" s="17">
        <v>4625.41</v>
      </c>
      <c r="I79" s="17">
        <v>923.34</v>
      </c>
      <c r="J79" s="17">
        <v>0</v>
      </c>
      <c r="K79" s="17">
        <v>184.72</v>
      </c>
      <c r="L79" s="1">
        <v>16930.72</v>
      </c>
    </row>
    <row r="80" spans="1:12" s="1" customFormat="1" x14ac:dyDescent="0.25">
      <c r="A80">
        <v>84</v>
      </c>
      <c r="B80" t="s">
        <v>101</v>
      </c>
      <c r="C80" t="s">
        <v>38</v>
      </c>
      <c r="D80">
        <v>6</v>
      </c>
      <c r="E80" s="17">
        <v>30889</v>
      </c>
      <c r="F80" s="17">
        <v>1750</v>
      </c>
      <c r="G80" s="17">
        <v>0</v>
      </c>
      <c r="H80" s="17">
        <v>9401.75</v>
      </c>
      <c r="I80" s="17">
        <v>2886</v>
      </c>
      <c r="J80" s="17">
        <v>9.98</v>
      </c>
      <c r="K80" s="17">
        <v>0</v>
      </c>
      <c r="L80" s="1">
        <v>44936.73</v>
      </c>
    </row>
    <row r="81" spans="1:12" s="1" customFormat="1" x14ac:dyDescent="0.25">
      <c r="A81">
        <v>86</v>
      </c>
      <c r="B81" t="s">
        <v>104</v>
      </c>
      <c r="C81" t="s">
        <v>105</v>
      </c>
      <c r="D81">
        <v>7</v>
      </c>
      <c r="E81" s="17">
        <v>34648.5</v>
      </c>
      <c r="F81" s="17">
        <v>3868.09</v>
      </c>
      <c r="G81" s="17">
        <v>0</v>
      </c>
      <c r="H81" s="17">
        <v>13361.85</v>
      </c>
      <c r="I81" s="17">
        <v>5694</v>
      </c>
      <c r="J81" s="17">
        <v>242.08</v>
      </c>
      <c r="K81" s="17">
        <v>358.2</v>
      </c>
      <c r="L81" s="1">
        <v>58172.72</v>
      </c>
    </row>
    <row r="82" spans="1:12" s="1" customFormat="1" x14ac:dyDescent="0.25">
      <c r="A82">
        <v>87</v>
      </c>
      <c r="B82" t="s">
        <v>81</v>
      </c>
      <c r="C82" t="s">
        <v>20</v>
      </c>
      <c r="D82">
        <v>8</v>
      </c>
      <c r="E82" s="17">
        <v>13517.19</v>
      </c>
      <c r="F82" s="17">
        <v>1700</v>
      </c>
      <c r="G82" s="17">
        <v>250</v>
      </c>
      <c r="H82" s="17">
        <v>4318.22</v>
      </c>
      <c r="I82" s="17">
        <v>2099.2199999999998</v>
      </c>
      <c r="J82" s="17">
        <v>64</v>
      </c>
      <c r="K82" s="17">
        <v>296.81</v>
      </c>
      <c r="L82" s="1">
        <v>22245.439999999999</v>
      </c>
    </row>
    <row r="83" spans="1:12" s="1" customFormat="1" x14ac:dyDescent="0.25">
      <c r="A83">
        <v>88</v>
      </c>
      <c r="B83" t="s">
        <v>92</v>
      </c>
      <c r="C83" t="s">
        <v>15</v>
      </c>
      <c r="D83">
        <v>7</v>
      </c>
      <c r="E83" s="17">
        <v>19322.75</v>
      </c>
      <c r="F83" s="17">
        <v>0</v>
      </c>
      <c r="G83" s="17">
        <v>6075</v>
      </c>
      <c r="H83" s="17">
        <v>6026.96</v>
      </c>
      <c r="I83" s="17">
        <v>3024.03</v>
      </c>
      <c r="J83" s="17">
        <v>593.72</v>
      </c>
      <c r="K83" s="17">
        <v>396.31</v>
      </c>
      <c r="L83" s="1">
        <v>35438.769999999997</v>
      </c>
    </row>
    <row r="84" spans="1:12" s="1" customFormat="1" x14ac:dyDescent="0.25">
      <c r="A84">
        <v>89</v>
      </c>
      <c r="B84" t="s">
        <v>83</v>
      </c>
      <c r="C84" t="s">
        <v>32</v>
      </c>
      <c r="D84">
        <v>9</v>
      </c>
      <c r="E84" s="17">
        <v>32219.34</v>
      </c>
      <c r="F84" s="17">
        <v>0</v>
      </c>
      <c r="G84" s="17">
        <v>0</v>
      </c>
      <c r="H84" s="17">
        <v>7879.24</v>
      </c>
      <c r="I84" s="17">
        <v>2080.1999999999998</v>
      </c>
      <c r="J84" s="17">
        <v>141.49</v>
      </c>
      <c r="K84" s="17">
        <v>0</v>
      </c>
      <c r="L84" s="1">
        <v>42320.27</v>
      </c>
    </row>
    <row r="85" spans="1:12" s="1" customFormat="1" x14ac:dyDescent="0.25">
      <c r="A85">
        <v>90</v>
      </c>
      <c r="B85" t="s">
        <v>90</v>
      </c>
      <c r="C85" t="s">
        <v>38</v>
      </c>
      <c r="D85">
        <v>6</v>
      </c>
      <c r="E85" s="17">
        <v>49202.41</v>
      </c>
      <c r="F85" s="17">
        <v>3423</v>
      </c>
      <c r="G85" s="17">
        <v>855.01</v>
      </c>
      <c r="H85" s="17">
        <v>19773.740000000002</v>
      </c>
      <c r="I85" s="17">
        <v>9450.3799999999992</v>
      </c>
      <c r="J85" s="17">
        <v>64.75</v>
      </c>
      <c r="K85" s="17">
        <v>1024.68</v>
      </c>
      <c r="L85" s="1">
        <v>83793.97</v>
      </c>
    </row>
    <row r="86" spans="1:12" s="1" customFormat="1" x14ac:dyDescent="0.25">
      <c r="A86">
        <v>92</v>
      </c>
      <c r="B86" t="s">
        <v>93</v>
      </c>
      <c r="C86" t="s">
        <v>15</v>
      </c>
      <c r="D86">
        <v>8</v>
      </c>
      <c r="E86" s="17">
        <v>26681.75</v>
      </c>
      <c r="F86" s="17">
        <v>0</v>
      </c>
      <c r="G86" s="17">
        <v>0</v>
      </c>
      <c r="H86" s="17">
        <v>9741.32</v>
      </c>
      <c r="I86" s="17">
        <v>2918.72</v>
      </c>
      <c r="J86" s="17">
        <v>16</v>
      </c>
      <c r="K86" s="17">
        <v>0</v>
      </c>
      <c r="L86" s="1">
        <v>39357.79</v>
      </c>
    </row>
    <row r="87" spans="1:12" s="1" customFormat="1" x14ac:dyDescent="0.25">
      <c r="A87">
        <v>93</v>
      </c>
      <c r="B87" t="s">
        <v>100</v>
      </c>
      <c r="C87" t="s">
        <v>15</v>
      </c>
      <c r="D87">
        <v>8</v>
      </c>
      <c r="E87" s="17">
        <v>19873.169999999998</v>
      </c>
      <c r="F87" s="17">
        <v>590</v>
      </c>
      <c r="G87" s="17">
        <v>490</v>
      </c>
      <c r="H87" s="17">
        <v>7553.26</v>
      </c>
      <c r="I87" s="17">
        <v>2254.75</v>
      </c>
      <c r="J87" s="17">
        <v>0</v>
      </c>
      <c r="K87" s="17">
        <v>157.6</v>
      </c>
      <c r="L87" s="1">
        <v>30918.78</v>
      </c>
    </row>
    <row r="88" spans="1:12" s="1" customFormat="1" x14ac:dyDescent="0.25">
      <c r="A88">
        <v>94</v>
      </c>
      <c r="B88" t="s">
        <v>124</v>
      </c>
      <c r="C88" t="s">
        <v>38</v>
      </c>
      <c r="D88">
        <v>7</v>
      </c>
      <c r="E88" s="17">
        <v>30179.43</v>
      </c>
      <c r="F88" s="17">
        <v>0</v>
      </c>
      <c r="G88" s="17">
        <v>1380</v>
      </c>
      <c r="H88" s="17">
        <v>10923.27</v>
      </c>
      <c r="I88" s="17">
        <v>2314.85</v>
      </c>
      <c r="J88" s="17">
        <v>96.88</v>
      </c>
      <c r="K88" s="17">
        <v>0</v>
      </c>
      <c r="L88" s="1">
        <v>44894.43</v>
      </c>
    </row>
    <row r="89" spans="1:12" s="1" customFormat="1" x14ac:dyDescent="0.25">
      <c r="A89">
        <v>95</v>
      </c>
      <c r="B89" t="s">
        <v>98</v>
      </c>
      <c r="C89" t="s">
        <v>59</v>
      </c>
      <c r="D89">
        <v>7</v>
      </c>
      <c r="E89" s="17">
        <v>11948.99</v>
      </c>
      <c r="F89" s="17">
        <v>1194</v>
      </c>
      <c r="G89" s="17">
        <v>0</v>
      </c>
      <c r="H89" s="17">
        <v>2528.8000000000002</v>
      </c>
      <c r="I89" s="17">
        <v>1190.7</v>
      </c>
      <c r="J89" s="17">
        <v>108</v>
      </c>
      <c r="K89" s="17">
        <v>0</v>
      </c>
      <c r="L89" s="1">
        <v>16970.490000000002</v>
      </c>
    </row>
    <row r="90" spans="1:12" s="1" customFormat="1" x14ac:dyDescent="0.25">
      <c r="A90">
        <v>96</v>
      </c>
      <c r="B90" t="s">
        <v>110</v>
      </c>
      <c r="C90" t="s">
        <v>32</v>
      </c>
      <c r="D90">
        <v>8</v>
      </c>
      <c r="E90" s="17">
        <v>25509.54</v>
      </c>
      <c r="F90" s="17">
        <v>0</v>
      </c>
      <c r="G90" s="17">
        <v>0</v>
      </c>
      <c r="H90" s="17">
        <v>8830.31</v>
      </c>
      <c r="I90" s="17">
        <v>2076.0100000000002</v>
      </c>
      <c r="J90" s="17">
        <v>2494.44</v>
      </c>
      <c r="K90" s="17">
        <v>0</v>
      </c>
      <c r="L90" s="1">
        <v>38910.300000000003</v>
      </c>
    </row>
    <row r="91" spans="1:12" s="1" customFormat="1" x14ac:dyDescent="0.25">
      <c r="A91">
        <v>97</v>
      </c>
      <c r="B91" t="s">
        <v>96</v>
      </c>
      <c r="C91" t="s">
        <v>15</v>
      </c>
      <c r="D91">
        <v>8</v>
      </c>
      <c r="E91" s="17">
        <v>13977.97</v>
      </c>
      <c r="F91" s="17">
        <v>0</v>
      </c>
      <c r="G91" s="17">
        <v>1145</v>
      </c>
      <c r="H91" s="17">
        <v>7032.2</v>
      </c>
      <c r="I91" s="17">
        <v>1868.15</v>
      </c>
      <c r="J91" s="17">
        <v>4.99</v>
      </c>
      <c r="K91" s="17">
        <v>323.91000000000003</v>
      </c>
      <c r="L91" s="1">
        <v>24352.22</v>
      </c>
    </row>
    <row r="92" spans="1:12" s="1" customFormat="1" x14ac:dyDescent="0.25">
      <c r="A92">
        <v>99</v>
      </c>
      <c r="B92" t="s">
        <v>85</v>
      </c>
      <c r="C92" t="s">
        <v>15</v>
      </c>
      <c r="D92">
        <v>8</v>
      </c>
      <c r="E92" s="17">
        <v>12485.59</v>
      </c>
      <c r="F92" s="17">
        <v>0</v>
      </c>
      <c r="G92" s="17">
        <v>790</v>
      </c>
      <c r="H92" s="17">
        <v>5530.8</v>
      </c>
      <c r="I92" s="17">
        <v>1751.8</v>
      </c>
      <c r="J92" s="17">
        <v>214.96</v>
      </c>
      <c r="K92" s="17">
        <v>0</v>
      </c>
      <c r="L92" s="1">
        <v>20773.150000000001</v>
      </c>
    </row>
    <row r="93" spans="1:12" s="1" customFormat="1" x14ac:dyDescent="0.25">
      <c r="A93">
        <v>100</v>
      </c>
      <c r="B93" t="s">
        <v>103</v>
      </c>
      <c r="C93" t="s">
        <v>15</v>
      </c>
      <c r="D93">
        <v>8</v>
      </c>
      <c r="E93" s="17">
        <v>15407.39</v>
      </c>
      <c r="F93" s="17">
        <v>0</v>
      </c>
      <c r="G93" s="17">
        <v>0</v>
      </c>
      <c r="H93" s="17">
        <v>8051.23</v>
      </c>
      <c r="I93" s="17">
        <v>4403.08</v>
      </c>
      <c r="J93" s="17">
        <v>0</v>
      </c>
      <c r="K93" s="17">
        <v>0</v>
      </c>
      <c r="L93" s="1">
        <v>27861.7</v>
      </c>
    </row>
    <row r="94" spans="1:12" s="1" customFormat="1" x14ac:dyDescent="0.25">
      <c r="A94">
        <v>103</v>
      </c>
      <c r="B94" t="s">
        <v>156</v>
      </c>
      <c r="C94" t="s">
        <v>15</v>
      </c>
      <c r="D94">
        <v>8</v>
      </c>
      <c r="E94" s="17">
        <v>4969.5</v>
      </c>
      <c r="F94" s="17">
        <v>0</v>
      </c>
      <c r="G94" s="17">
        <v>140</v>
      </c>
      <c r="H94" s="17">
        <v>3350.65</v>
      </c>
      <c r="I94" s="17">
        <v>761.75</v>
      </c>
      <c r="J94" s="17">
        <v>0</v>
      </c>
      <c r="K94" s="17">
        <v>0</v>
      </c>
      <c r="L94" s="1">
        <v>9221.9</v>
      </c>
    </row>
    <row r="95" spans="1:12" s="1" customFormat="1" x14ac:dyDescent="0.25">
      <c r="A95">
        <v>105</v>
      </c>
      <c r="B95" t="s">
        <v>146</v>
      </c>
      <c r="C95" t="s">
        <v>15</v>
      </c>
      <c r="D95">
        <v>12</v>
      </c>
      <c r="E95" s="17">
        <v>4343.75</v>
      </c>
      <c r="F95" s="17">
        <v>0</v>
      </c>
      <c r="G95" s="17">
        <v>0</v>
      </c>
      <c r="H95" s="17">
        <v>2897.86</v>
      </c>
      <c r="I95" s="17">
        <v>166.97</v>
      </c>
      <c r="J95" s="17">
        <v>37.5</v>
      </c>
      <c r="K95" s="17">
        <v>134.85</v>
      </c>
      <c r="L95" s="1">
        <v>7580.93</v>
      </c>
    </row>
    <row r="96" spans="1:12" s="1" customFormat="1" x14ac:dyDescent="0.25">
      <c r="A96">
        <v>106</v>
      </c>
      <c r="B96" t="s">
        <v>113</v>
      </c>
      <c r="C96" t="s">
        <v>15</v>
      </c>
      <c r="D96">
        <v>7</v>
      </c>
      <c r="E96" s="17">
        <v>7117.52</v>
      </c>
      <c r="F96" s="17">
        <v>315</v>
      </c>
      <c r="G96" s="17">
        <v>100</v>
      </c>
      <c r="H96" s="17">
        <v>2360.75</v>
      </c>
      <c r="I96" s="17">
        <v>801</v>
      </c>
      <c r="J96" s="17">
        <v>105.5</v>
      </c>
      <c r="K96" s="17">
        <v>485.54</v>
      </c>
      <c r="L96" s="1">
        <v>11285.31</v>
      </c>
    </row>
    <row r="97" spans="1:12" s="1" customFormat="1" x14ac:dyDescent="0.25">
      <c r="A97">
        <v>108</v>
      </c>
      <c r="B97" t="s">
        <v>97</v>
      </c>
      <c r="C97" t="s">
        <v>15</v>
      </c>
      <c r="D97">
        <v>9</v>
      </c>
      <c r="E97" s="17">
        <v>8174.67</v>
      </c>
      <c r="F97" s="17">
        <v>3005</v>
      </c>
      <c r="G97" s="17">
        <v>223.75</v>
      </c>
      <c r="H97" s="17">
        <v>5871.5</v>
      </c>
      <c r="I97" s="17">
        <v>1698.5</v>
      </c>
      <c r="J97" s="17">
        <v>0</v>
      </c>
      <c r="K97" s="17">
        <v>115.2</v>
      </c>
      <c r="L97" s="1">
        <v>19088.62</v>
      </c>
    </row>
    <row r="98" spans="1:12" s="1" customFormat="1" x14ac:dyDescent="0.25">
      <c r="A98">
        <v>109</v>
      </c>
      <c r="B98" t="s">
        <v>99</v>
      </c>
      <c r="C98" t="s">
        <v>20</v>
      </c>
      <c r="D98">
        <v>7</v>
      </c>
      <c r="E98" s="17">
        <v>35854.5</v>
      </c>
      <c r="F98" s="17">
        <v>10250</v>
      </c>
      <c r="G98" s="17">
        <v>740</v>
      </c>
      <c r="H98" s="17">
        <v>10644.3</v>
      </c>
      <c r="I98" s="17">
        <v>2133.3000000000002</v>
      </c>
      <c r="J98" s="17">
        <v>7</v>
      </c>
      <c r="K98" s="17">
        <v>0</v>
      </c>
      <c r="L98" s="1">
        <v>59629.1</v>
      </c>
    </row>
    <row r="99" spans="1:12" s="1" customFormat="1" x14ac:dyDescent="0.25">
      <c r="A99">
        <v>110</v>
      </c>
      <c r="B99" t="s">
        <v>148</v>
      </c>
      <c r="C99" t="s">
        <v>38</v>
      </c>
      <c r="D99">
        <v>7</v>
      </c>
      <c r="E99" s="17">
        <v>26820.46</v>
      </c>
      <c r="F99" s="17">
        <v>1519.5</v>
      </c>
      <c r="G99" s="17">
        <v>130</v>
      </c>
      <c r="H99" s="17">
        <v>14072.17</v>
      </c>
      <c r="I99" s="17">
        <v>8932.31</v>
      </c>
      <c r="J99" s="17">
        <v>75.599999999999994</v>
      </c>
      <c r="K99" s="17">
        <v>1315.93</v>
      </c>
      <c r="L99" s="1">
        <v>52865.97</v>
      </c>
    </row>
    <row r="100" spans="1:12" s="1" customFormat="1" x14ac:dyDescent="0.25">
      <c r="A100">
        <v>111</v>
      </c>
      <c r="B100" t="s">
        <v>127</v>
      </c>
      <c r="C100" t="s">
        <v>38</v>
      </c>
      <c r="D100">
        <v>6</v>
      </c>
      <c r="E100" s="17">
        <v>30835.99</v>
      </c>
      <c r="F100" s="17">
        <v>3185.86</v>
      </c>
      <c r="G100" s="17">
        <v>0</v>
      </c>
      <c r="H100" s="17">
        <v>7986.31</v>
      </c>
      <c r="I100" s="17">
        <v>4330.8900000000003</v>
      </c>
      <c r="J100" s="17">
        <v>0</v>
      </c>
      <c r="K100" s="17">
        <v>683.04</v>
      </c>
      <c r="L100" s="1">
        <v>47022.09</v>
      </c>
    </row>
    <row r="101" spans="1:12" s="1" customFormat="1" x14ac:dyDescent="0.25">
      <c r="A101">
        <v>113</v>
      </c>
      <c r="B101" t="s">
        <v>109</v>
      </c>
      <c r="C101" t="s">
        <v>32</v>
      </c>
      <c r="D101">
        <v>6</v>
      </c>
      <c r="E101" s="17">
        <v>37913.06</v>
      </c>
      <c r="F101" s="17">
        <v>0</v>
      </c>
      <c r="G101" s="17">
        <v>180</v>
      </c>
      <c r="H101" s="17">
        <v>12243.25</v>
      </c>
      <c r="I101" s="17">
        <v>5209.67</v>
      </c>
      <c r="J101" s="17">
        <v>216</v>
      </c>
      <c r="K101" s="17">
        <v>536.79999999999995</v>
      </c>
      <c r="L101" s="1">
        <v>56298.78</v>
      </c>
    </row>
    <row r="102" spans="1:12" s="1" customFormat="1" x14ac:dyDescent="0.25">
      <c r="A102">
        <v>114</v>
      </c>
      <c r="B102" t="s">
        <v>115</v>
      </c>
      <c r="C102" t="s">
        <v>15</v>
      </c>
      <c r="D102">
        <v>7</v>
      </c>
      <c r="E102" s="17">
        <v>12480.65</v>
      </c>
      <c r="F102" s="17">
        <v>0</v>
      </c>
      <c r="G102" s="17">
        <v>90</v>
      </c>
      <c r="H102" s="17">
        <v>6283.96</v>
      </c>
      <c r="I102" s="17">
        <v>2458.46</v>
      </c>
      <c r="J102" s="17">
        <v>0</v>
      </c>
      <c r="K102" s="17">
        <v>179.9</v>
      </c>
      <c r="L102" s="1">
        <v>21492.97</v>
      </c>
    </row>
    <row r="103" spans="1:12" s="1" customFormat="1" x14ac:dyDescent="0.25">
      <c r="A103">
        <v>116</v>
      </c>
      <c r="B103" t="s">
        <v>129</v>
      </c>
      <c r="C103" t="s">
        <v>15</v>
      </c>
      <c r="D103">
        <v>8</v>
      </c>
      <c r="E103" s="17">
        <v>20386.490000000002</v>
      </c>
      <c r="F103" s="17">
        <v>0</v>
      </c>
      <c r="G103" s="17">
        <v>270</v>
      </c>
      <c r="H103" s="17">
        <v>6051</v>
      </c>
      <c r="I103" s="17">
        <v>1075.5</v>
      </c>
      <c r="J103" s="17">
        <v>701.98</v>
      </c>
      <c r="K103" s="17">
        <v>0</v>
      </c>
      <c r="L103" s="1">
        <v>28484.97</v>
      </c>
    </row>
    <row r="104" spans="1:12" s="1" customFormat="1" x14ac:dyDescent="0.25">
      <c r="A104">
        <v>117</v>
      </c>
      <c r="B104" t="s">
        <v>89</v>
      </c>
      <c r="C104" t="s">
        <v>15</v>
      </c>
      <c r="D104">
        <v>5</v>
      </c>
      <c r="E104" s="17">
        <v>4327</v>
      </c>
      <c r="F104" s="17">
        <v>0</v>
      </c>
      <c r="G104" s="17">
        <v>290</v>
      </c>
      <c r="H104" s="17">
        <v>2260.15</v>
      </c>
      <c r="I104" s="17">
        <v>1207.3499999999999</v>
      </c>
      <c r="J104" s="17">
        <v>30</v>
      </c>
      <c r="K104" s="17">
        <v>0</v>
      </c>
      <c r="L104" s="1">
        <v>8114.5</v>
      </c>
    </row>
    <row r="105" spans="1:12" s="1" customFormat="1" x14ac:dyDescent="0.25">
      <c r="A105">
        <v>118</v>
      </c>
      <c r="B105" t="s">
        <v>102</v>
      </c>
      <c r="C105" t="s">
        <v>15</v>
      </c>
      <c r="D105">
        <v>8</v>
      </c>
      <c r="E105" s="17">
        <v>15844.23</v>
      </c>
      <c r="F105" s="17">
        <v>0</v>
      </c>
      <c r="G105" s="17">
        <v>0</v>
      </c>
      <c r="H105" s="17">
        <v>6323.79</v>
      </c>
      <c r="I105" s="17">
        <v>2226.88</v>
      </c>
      <c r="J105" s="17">
        <v>4.99</v>
      </c>
      <c r="K105" s="17">
        <v>742.76</v>
      </c>
      <c r="L105" s="1">
        <v>25142.65</v>
      </c>
    </row>
    <row r="106" spans="1:12" s="1" customFormat="1" x14ac:dyDescent="0.25">
      <c r="A106">
        <v>119</v>
      </c>
      <c r="B106" t="s">
        <v>131</v>
      </c>
      <c r="C106" t="s">
        <v>15</v>
      </c>
      <c r="D106">
        <v>7</v>
      </c>
      <c r="E106" s="17">
        <v>28446.77</v>
      </c>
      <c r="F106" s="17">
        <v>6150</v>
      </c>
      <c r="G106" s="17">
        <v>5500</v>
      </c>
      <c r="H106" s="17">
        <v>8954.5</v>
      </c>
      <c r="I106" s="17">
        <v>2603.4</v>
      </c>
      <c r="J106" s="17">
        <v>37.5</v>
      </c>
      <c r="K106" s="17">
        <v>0</v>
      </c>
      <c r="L106" s="1">
        <v>51692.17</v>
      </c>
    </row>
    <row r="107" spans="1:12" s="1" customFormat="1" x14ac:dyDescent="0.25">
      <c r="A107">
        <v>121</v>
      </c>
      <c r="B107" t="s">
        <v>116</v>
      </c>
      <c r="C107" t="s">
        <v>15</v>
      </c>
      <c r="D107">
        <v>7</v>
      </c>
      <c r="E107" s="17">
        <v>10808.39</v>
      </c>
      <c r="F107" s="17">
        <v>160</v>
      </c>
      <c r="G107" s="17">
        <v>0</v>
      </c>
      <c r="H107" s="17">
        <v>4052.22</v>
      </c>
      <c r="I107" s="17">
        <v>1687.4</v>
      </c>
      <c r="J107" s="17">
        <v>20</v>
      </c>
      <c r="K107" s="17">
        <v>226.98</v>
      </c>
      <c r="L107" s="1">
        <v>16954.990000000002</v>
      </c>
    </row>
    <row r="108" spans="1:12" s="1" customFormat="1" x14ac:dyDescent="0.25">
      <c r="A108">
        <v>123</v>
      </c>
      <c r="B108" t="s">
        <v>125</v>
      </c>
      <c r="C108" t="s">
        <v>15</v>
      </c>
      <c r="D108">
        <v>8</v>
      </c>
      <c r="E108" s="17">
        <v>32375.22</v>
      </c>
      <c r="F108" s="17">
        <v>0</v>
      </c>
      <c r="G108" s="17">
        <v>0</v>
      </c>
      <c r="H108" s="17">
        <v>12288.25</v>
      </c>
      <c r="I108" s="17">
        <v>4107.03</v>
      </c>
      <c r="J108" s="17">
        <v>264.99</v>
      </c>
      <c r="K108" s="17">
        <v>0</v>
      </c>
      <c r="L108" s="1">
        <v>49035.49</v>
      </c>
    </row>
    <row r="109" spans="1:12" s="1" customFormat="1" x14ac:dyDescent="0.25">
      <c r="A109">
        <v>124</v>
      </c>
      <c r="B109" t="s">
        <v>121</v>
      </c>
      <c r="C109" t="s">
        <v>38</v>
      </c>
      <c r="D109">
        <v>8</v>
      </c>
      <c r="E109" s="17">
        <v>61818.77</v>
      </c>
      <c r="F109" s="17">
        <v>0</v>
      </c>
      <c r="G109" s="17">
        <v>250</v>
      </c>
      <c r="H109" s="17">
        <v>25876.23</v>
      </c>
      <c r="I109" s="17">
        <v>2879</v>
      </c>
      <c r="J109" s="17">
        <v>618.25</v>
      </c>
      <c r="K109" s="17">
        <v>0</v>
      </c>
      <c r="L109" s="1">
        <v>91442.25</v>
      </c>
    </row>
    <row r="110" spans="1:12" s="1" customFormat="1" x14ac:dyDescent="0.25">
      <c r="A110">
        <v>125</v>
      </c>
      <c r="B110" t="s">
        <v>137</v>
      </c>
      <c r="C110" t="s">
        <v>15</v>
      </c>
      <c r="D110">
        <v>6</v>
      </c>
      <c r="E110" s="17">
        <v>12312.51</v>
      </c>
      <c r="F110" s="17">
        <v>2209.54</v>
      </c>
      <c r="G110" s="17">
        <v>0</v>
      </c>
      <c r="H110" s="17">
        <v>4582.66</v>
      </c>
      <c r="I110" s="17">
        <v>1638.55</v>
      </c>
      <c r="J110" s="17">
        <v>40</v>
      </c>
      <c r="K110" s="17">
        <v>0</v>
      </c>
      <c r="L110" s="1">
        <v>20783.259999999998</v>
      </c>
    </row>
    <row r="111" spans="1:12" s="1" customFormat="1" x14ac:dyDescent="0.25">
      <c r="A111">
        <v>126</v>
      </c>
      <c r="B111" t="s">
        <v>106</v>
      </c>
      <c r="C111" t="s">
        <v>15</v>
      </c>
      <c r="D111">
        <v>8</v>
      </c>
      <c r="E111" s="17">
        <v>16662.939999999999</v>
      </c>
      <c r="F111" s="17">
        <v>0</v>
      </c>
      <c r="G111" s="17">
        <v>145</v>
      </c>
      <c r="H111" s="17">
        <v>6007.25</v>
      </c>
      <c r="I111" s="17">
        <v>2049.98</v>
      </c>
      <c r="J111" s="17">
        <v>66.98</v>
      </c>
      <c r="K111" s="17">
        <v>0</v>
      </c>
      <c r="L111" s="1">
        <v>24932.15</v>
      </c>
    </row>
    <row r="112" spans="1:12" s="1" customFormat="1" x14ac:dyDescent="0.25">
      <c r="A112">
        <v>127</v>
      </c>
      <c r="B112" t="s">
        <v>128</v>
      </c>
      <c r="C112" t="s">
        <v>15</v>
      </c>
      <c r="D112">
        <v>7</v>
      </c>
      <c r="E112" s="17">
        <v>33814.57</v>
      </c>
      <c r="F112" s="17">
        <v>0</v>
      </c>
      <c r="G112" s="17">
        <v>100</v>
      </c>
      <c r="H112" s="17">
        <v>9794.0300000000007</v>
      </c>
      <c r="I112" s="17">
        <v>3716.44</v>
      </c>
      <c r="J112" s="17">
        <v>15</v>
      </c>
      <c r="K112" s="17">
        <v>0</v>
      </c>
      <c r="L112" s="1">
        <v>47440.04</v>
      </c>
    </row>
    <row r="113" spans="1:12" x14ac:dyDescent="0.25">
      <c r="A113">
        <v>128</v>
      </c>
      <c r="B113" t="s">
        <v>111</v>
      </c>
      <c r="C113" t="s">
        <v>15</v>
      </c>
      <c r="D113">
        <v>7</v>
      </c>
      <c r="E113" s="17">
        <v>12571.04</v>
      </c>
      <c r="F113" s="17">
        <v>0</v>
      </c>
      <c r="G113" s="17">
        <v>150</v>
      </c>
      <c r="H113" s="17">
        <v>3519.25</v>
      </c>
      <c r="I113" s="17">
        <v>1387.28</v>
      </c>
      <c r="J113" s="17">
        <v>72.959999999999994</v>
      </c>
      <c r="K113" s="17">
        <v>0</v>
      </c>
      <c r="L113" s="1">
        <v>17700.53</v>
      </c>
    </row>
    <row r="114" spans="1:12" x14ac:dyDescent="0.25">
      <c r="A114">
        <v>129</v>
      </c>
      <c r="B114" t="s">
        <v>117</v>
      </c>
      <c r="C114" t="s">
        <v>32</v>
      </c>
      <c r="D114">
        <v>10</v>
      </c>
      <c r="E114" s="17">
        <v>22398.84</v>
      </c>
      <c r="F114" s="17">
        <v>2282.16</v>
      </c>
      <c r="G114" s="17">
        <v>0</v>
      </c>
      <c r="H114" s="17">
        <v>10316.41</v>
      </c>
      <c r="I114" s="17">
        <v>3840.61</v>
      </c>
      <c r="J114" s="17">
        <v>853.49</v>
      </c>
      <c r="K114" s="17">
        <v>0</v>
      </c>
      <c r="L114" s="1">
        <v>39691.51</v>
      </c>
    </row>
    <row r="115" spans="1:12" x14ac:dyDescent="0.25">
      <c r="A115">
        <v>131</v>
      </c>
      <c r="B115" t="s">
        <v>108</v>
      </c>
      <c r="C115" t="s">
        <v>15</v>
      </c>
      <c r="D115">
        <v>7</v>
      </c>
      <c r="E115" s="17">
        <v>7152.23</v>
      </c>
      <c r="F115" s="17">
        <v>1485</v>
      </c>
      <c r="G115" s="17">
        <v>0</v>
      </c>
      <c r="H115" s="17">
        <v>4369.6899999999996</v>
      </c>
      <c r="I115" s="17">
        <v>1109.92</v>
      </c>
      <c r="J115" s="17">
        <v>78.33</v>
      </c>
      <c r="K115" s="17">
        <v>199.34</v>
      </c>
      <c r="L115" s="1">
        <v>14394.51</v>
      </c>
    </row>
    <row r="116" spans="1:12" x14ac:dyDescent="0.25">
      <c r="A116">
        <v>132</v>
      </c>
      <c r="B116" t="s">
        <v>122</v>
      </c>
      <c r="C116" t="s">
        <v>38</v>
      </c>
      <c r="D116">
        <v>10</v>
      </c>
      <c r="E116" s="17">
        <v>49892.2</v>
      </c>
      <c r="F116" s="17">
        <v>6310</v>
      </c>
      <c r="G116" s="17">
        <v>6171.5</v>
      </c>
      <c r="H116" s="17">
        <v>18187.8</v>
      </c>
      <c r="I116" s="17">
        <v>6292.83</v>
      </c>
      <c r="J116" s="17">
        <v>185</v>
      </c>
      <c r="K116" s="17">
        <v>0</v>
      </c>
      <c r="L116" s="1">
        <v>87039.33</v>
      </c>
    </row>
    <row r="117" spans="1:12" x14ac:dyDescent="0.25">
      <c r="A117">
        <v>133</v>
      </c>
      <c r="B117" t="s">
        <v>135</v>
      </c>
      <c r="C117" t="s">
        <v>32</v>
      </c>
      <c r="D117">
        <v>7</v>
      </c>
      <c r="E117" s="17">
        <v>43244.92</v>
      </c>
      <c r="F117" s="17">
        <v>0</v>
      </c>
      <c r="G117" s="17">
        <v>4681</v>
      </c>
      <c r="H117" s="17">
        <v>11371.36</v>
      </c>
      <c r="I117" s="17">
        <v>4825.53</v>
      </c>
      <c r="J117" s="17">
        <v>2816.04</v>
      </c>
      <c r="K117" s="17">
        <v>0</v>
      </c>
      <c r="L117" s="1">
        <v>66938.850000000006</v>
      </c>
    </row>
    <row r="118" spans="1:12" x14ac:dyDescent="0.25">
      <c r="A118">
        <v>134</v>
      </c>
      <c r="B118" t="s">
        <v>114</v>
      </c>
      <c r="C118" t="s">
        <v>32</v>
      </c>
      <c r="D118">
        <v>9</v>
      </c>
      <c r="E118" s="17">
        <v>36493.5</v>
      </c>
      <c r="F118" s="17">
        <v>0</v>
      </c>
      <c r="G118" s="17">
        <v>360</v>
      </c>
      <c r="H118" s="17">
        <v>10550.91</v>
      </c>
      <c r="I118" s="17">
        <v>2507.29</v>
      </c>
      <c r="J118" s="17">
        <v>109.99</v>
      </c>
      <c r="K118" s="17">
        <v>0</v>
      </c>
      <c r="L118" s="1">
        <v>50021.69</v>
      </c>
    </row>
    <row r="119" spans="1:12" x14ac:dyDescent="0.25">
      <c r="A119">
        <v>135</v>
      </c>
      <c r="B119" t="s">
        <v>107</v>
      </c>
      <c r="C119" t="s">
        <v>15</v>
      </c>
      <c r="D119">
        <v>7</v>
      </c>
      <c r="E119" s="17">
        <v>17315.150000000001</v>
      </c>
      <c r="F119" s="17">
        <v>0</v>
      </c>
      <c r="G119" s="17">
        <v>290</v>
      </c>
      <c r="H119" s="17">
        <v>3674.66</v>
      </c>
      <c r="I119" s="17">
        <v>1276.1099999999999</v>
      </c>
      <c r="J119" s="17">
        <v>129.06</v>
      </c>
      <c r="K119" s="17">
        <v>0</v>
      </c>
      <c r="L119" s="1">
        <v>22684.98</v>
      </c>
    </row>
    <row r="120" spans="1:12" x14ac:dyDescent="0.25">
      <c r="A120">
        <v>136</v>
      </c>
      <c r="B120" t="s">
        <v>134</v>
      </c>
      <c r="C120" t="s">
        <v>32</v>
      </c>
      <c r="D120">
        <v>8</v>
      </c>
      <c r="E120" s="17">
        <v>27982.34</v>
      </c>
      <c r="F120" s="17">
        <v>2385</v>
      </c>
      <c r="G120" s="17">
        <v>330</v>
      </c>
      <c r="H120" s="17">
        <v>22603.57</v>
      </c>
      <c r="I120" s="17">
        <v>9973.27</v>
      </c>
      <c r="J120" s="17">
        <v>95</v>
      </c>
      <c r="K120" s="17">
        <v>0</v>
      </c>
      <c r="L120" s="1">
        <v>63369.18</v>
      </c>
    </row>
    <row r="121" spans="1:12" x14ac:dyDescent="0.25">
      <c r="A121">
        <v>137</v>
      </c>
      <c r="B121" t="s">
        <v>120</v>
      </c>
      <c r="C121" t="s">
        <v>32</v>
      </c>
      <c r="D121">
        <v>8</v>
      </c>
      <c r="E121" s="17">
        <v>38622.019999999997</v>
      </c>
      <c r="F121" s="17">
        <v>3450</v>
      </c>
      <c r="G121" s="17">
        <v>0</v>
      </c>
      <c r="H121" s="17">
        <v>16954.740000000002</v>
      </c>
      <c r="I121" s="17">
        <v>15666.62</v>
      </c>
      <c r="J121" s="17">
        <v>90</v>
      </c>
      <c r="K121" s="17">
        <v>0</v>
      </c>
      <c r="L121" s="1">
        <v>74783.38</v>
      </c>
    </row>
    <row r="122" spans="1:12" x14ac:dyDescent="0.25">
      <c r="A122">
        <v>138</v>
      </c>
      <c r="B122" t="s">
        <v>159</v>
      </c>
      <c r="C122" t="s">
        <v>105</v>
      </c>
      <c r="D122">
        <v>7</v>
      </c>
      <c r="E122" s="17">
        <v>20924.2</v>
      </c>
      <c r="F122" s="17">
        <v>405</v>
      </c>
      <c r="G122" s="17">
        <v>0</v>
      </c>
      <c r="H122" s="17">
        <v>12320.18</v>
      </c>
      <c r="I122" s="17">
        <v>5622.64</v>
      </c>
      <c r="J122" s="17">
        <v>291.69</v>
      </c>
      <c r="K122" s="17">
        <v>0</v>
      </c>
      <c r="L122" s="1">
        <v>39563.71</v>
      </c>
    </row>
    <row r="123" spans="1:12" x14ac:dyDescent="0.25">
      <c r="A123">
        <v>139</v>
      </c>
      <c r="B123" t="s">
        <v>139</v>
      </c>
      <c r="C123" t="s">
        <v>38</v>
      </c>
      <c r="D123">
        <v>9</v>
      </c>
      <c r="E123" s="17">
        <v>20574.060000000001</v>
      </c>
      <c r="F123" s="17">
        <v>1170</v>
      </c>
      <c r="G123" s="17">
        <v>252.36</v>
      </c>
      <c r="H123" s="17">
        <v>9439.5400000000009</v>
      </c>
      <c r="I123" s="17">
        <v>1919.36</v>
      </c>
      <c r="J123" s="17">
        <v>90</v>
      </c>
      <c r="K123" s="17">
        <v>1525.5</v>
      </c>
      <c r="L123" s="1">
        <v>34970.82</v>
      </c>
    </row>
    <row r="124" spans="1:12" x14ac:dyDescent="0.25">
      <c r="A124">
        <v>140</v>
      </c>
      <c r="B124" t="s">
        <v>130</v>
      </c>
      <c r="C124" t="s">
        <v>38</v>
      </c>
      <c r="D124">
        <v>7</v>
      </c>
      <c r="E124" s="17">
        <v>51492.23</v>
      </c>
      <c r="F124" s="17">
        <v>200</v>
      </c>
      <c r="G124" s="17">
        <v>650</v>
      </c>
      <c r="H124" s="17">
        <v>16853.16</v>
      </c>
      <c r="I124" s="17">
        <v>7914.65</v>
      </c>
      <c r="J124" s="17">
        <v>25</v>
      </c>
      <c r="K124" s="17">
        <v>932.98</v>
      </c>
      <c r="L124" s="1">
        <v>78068.02</v>
      </c>
    </row>
    <row r="125" spans="1:12" x14ac:dyDescent="0.25">
      <c r="A125">
        <v>141</v>
      </c>
      <c r="B125" t="s">
        <v>145</v>
      </c>
      <c r="C125" t="s">
        <v>32</v>
      </c>
      <c r="D125">
        <v>9</v>
      </c>
      <c r="E125" s="17">
        <v>23629.48</v>
      </c>
      <c r="F125" s="17">
        <v>0</v>
      </c>
      <c r="G125" s="17">
        <v>120</v>
      </c>
      <c r="H125" s="17">
        <v>6924.79</v>
      </c>
      <c r="I125" s="17">
        <v>1345.88</v>
      </c>
      <c r="J125" s="17">
        <v>0</v>
      </c>
      <c r="K125" s="17">
        <v>0</v>
      </c>
      <c r="L125" s="1">
        <v>32020.15</v>
      </c>
    </row>
    <row r="126" spans="1:12" x14ac:dyDescent="0.25">
      <c r="A126">
        <v>143</v>
      </c>
      <c r="B126" t="s">
        <v>132</v>
      </c>
      <c r="C126" t="s">
        <v>32</v>
      </c>
      <c r="D126">
        <v>8</v>
      </c>
      <c r="E126" s="17">
        <v>54802.18</v>
      </c>
      <c r="F126" s="17">
        <v>0</v>
      </c>
      <c r="G126" s="17">
        <v>180</v>
      </c>
      <c r="H126" s="17">
        <v>18894.45</v>
      </c>
      <c r="I126" s="17">
        <v>5785.87</v>
      </c>
      <c r="J126" s="17">
        <v>385.98</v>
      </c>
      <c r="K126" s="17">
        <v>20.62</v>
      </c>
      <c r="L126" s="1">
        <v>80069.100000000006</v>
      </c>
    </row>
    <row r="127" spans="1:12" x14ac:dyDescent="0.25">
      <c r="A127">
        <v>144</v>
      </c>
      <c r="B127" t="s">
        <v>142</v>
      </c>
      <c r="C127" t="s">
        <v>32</v>
      </c>
      <c r="D127">
        <v>8</v>
      </c>
      <c r="E127" s="17">
        <v>33353.69</v>
      </c>
      <c r="F127" s="17">
        <v>0</v>
      </c>
      <c r="G127" s="17">
        <v>945</v>
      </c>
      <c r="H127" s="17">
        <v>13244.18</v>
      </c>
      <c r="I127" s="17">
        <v>7765.69</v>
      </c>
      <c r="J127" s="17">
        <v>388.4</v>
      </c>
      <c r="K127" s="17">
        <v>1795.46</v>
      </c>
      <c r="L127" s="1">
        <v>57492.42</v>
      </c>
    </row>
    <row r="128" spans="1:12" x14ac:dyDescent="0.25">
      <c r="A128">
        <v>146</v>
      </c>
      <c r="B128" t="s">
        <v>119</v>
      </c>
      <c r="C128" t="s">
        <v>15</v>
      </c>
      <c r="D128">
        <v>8</v>
      </c>
      <c r="E128" s="17">
        <v>18486.5</v>
      </c>
      <c r="F128" s="17">
        <v>0</v>
      </c>
      <c r="G128" s="17">
        <v>0</v>
      </c>
      <c r="H128" s="17">
        <v>7154.6</v>
      </c>
      <c r="I128" s="17">
        <v>1257</v>
      </c>
      <c r="J128" s="17">
        <v>0</v>
      </c>
      <c r="K128" s="17">
        <v>0</v>
      </c>
      <c r="L128" s="1">
        <v>26898.1</v>
      </c>
    </row>
    <row r="129" spans="1:12" x14ac:dyDescent="0.25">
      <c r="A129">
        <v>147</v>
      </c>
      <c r="B129" t="s">
        <v>136</v>
      </c>
      <c r="C129" t="s">
        <v>105</v>
      </c>
      <c r="D129">
        <v>8</v>
      </c>
      <c r="E129" s="17">
        <v>47891.61</v>
      </c>
      <c r="F129" s="17">
        <v>4495</v>
      </c>
      <c r="G129" s="17">
        <v>1500</v>
      </c>
      <c r="H129" s="17">
        <v>19648.48</v>
      </c>
      <c r="I129" s="17">
        <v>7570.92</v>
      </c>
      <c r="J129" s="17">
        <v>255.2</v>
      </c>
      <c r="K129" s="17">
        <v>859.8</v>
      </c>
      <c r="L129" s="1">
        <v>82221.009999999995</v>
      </c>
    </row>
    <row r="130" spans="1:12" x14ac:dyDescent="0.25">
      <c r="A130">
        <v>149</v>
      </c>
      <c r="B130" t="s">
        <v>149</v>
      </c>
      <c r="C130" t="s">
        <v>32</v>
      </c>
      <c r="D130">
        <v>10</v>
      </c>
      <c r="E130" s="17">
        <v>19693.32</v>
      </c>
      <c r="F130" s="17">
        <v>0</v>
      </c>
      <c r="G130" s="17">
        <v>0</v>
      </c>
      <c r="H130" s="17">
        <v>6210.4</v>
      </c>
      <c r="I130" s="17">
        <v>1835.19</v>
      </c>
      <c r="J130" s="17">
        <v>203.05</v>
      </c>
      <c r="K130" s="17">
        <v>0</v>
      </c>
      <c r="L130" s="1">
        <v>27941.96</v>
      </c>
    </row>
    <row r="131" spans="1:12" x14ac:dyDescent="0.25">
      <c r="A131">
        <v>150</v>
      </c>
      <c r="B131" t="s">
        <v>153</v>
      </c>
      <c r="C131" t="s">
        <v>15</v>
      </c>
      <c r="D131">
        <v>8</v>
      </c>
      <c r="E131" s="17">
        <v>21139</v>
      </c>
      <c r="F131" s="17">
        <v>0</v>
      </c>
      <c r="G131" s="17">
        <v>560</v>
      </c>
      <c r="H131" s="17">
        <v>11521.02</v>
      </c>
      <c r="I131" s="17">
        <v>7577.07</v>
      </c>
      <c r="J131" s="17">
        <v>65</v>
      </c>
      <c r="K131" s="17">
        <v>0</v>
      </c>
      <c r="L131" s="1">
        <v>40862.089999999997</v>
      </c>
    </row>
    <row r="132" spans="1:12" x14ac:dyDescent="0.25">
      <c r="A132">
        <v>155</v>
      </c>
      <c r="B132" t="s">
        <v>143</v>
      </c>
      <c r="C132" t="s">
        <v>15</v>
      </c>
      <c r="D132">
        <v>8</v>
      </c>
      <c r="E132" s="17">
        <v>8674.91</v>
      </c>
      <c r="F132" s="17">
        <v>1592</v>
      </c>
      <c r="G132" s="17">
        <v>1105</v>
      </c>
      <c r="H132" s="17">
        <v>2553.6999999999998</v>
      </c>
      <c r="I132" s="17">
        <v>1412.6</v>
      </c>
      <c r="J132" s="17">
        <v>214.6</v>
      </c>
      <c r="K132" s="17">
        <v>244.53</v>
      </c>
      <c r="L132" s="1">
        <v>15797.34</v>
      </c>
    </row>
    <row r="133" spans="1:12" x14ac:dyDescent="0.25">
      <c r="A133">
        <v>159</v>
      </c>
      <c r="B133" t="s">
        <v>152</v>
      </c>
      <c r="C133" t="s">
        <v>59</v>
      </c>
      <c r="D133">
        <v>7</v>
      </c>
      <c r="E133" s="17">
        <v>35301.980000000003</v>
      </c>
      <c r="F133" s="17">
        <v>0</v>
      </c>
      <c r="G133" s="17">
        <v>0</v>
      </c>
      <c r="H133" s="17">
        <v>18243.66</v>
      </c>
      <c r="I133" s="17">
        <v>5974.7</v>
      </c>
      <c r="J133" s="17">
        <v>103</v>
      </c>
      <c r="K133" s="17">
        <v>1836.83</v>
      </c>
      <c r="L133" s="1">
        <v>61460.17</v>
      </c>
    </row>
    <row r="134" spans="1:12" x14ac:dyDescent="0.25">
      <c r="A134">
        <v>160</v>
      </c>
      <c r="B134" t="s">
        <v>158</v>
      </c>
      <c r="C134" t="s">
        <v>38</v>
      </c>
      <c r="D134">
        <v>7</v>
      </c>
      <c r="E134" s="17">
        <v>29434.77</v>
      </c>
      <c r="F134" s="17">
        <v>4600</v>
      </c>
      <c r="G134" s="17">
        <v>0</v>
      </c>
      <c r="H134" s="17">
        <v>7240.2</v>
      </c>
      <c r="I134" s="17">
        <v>1843.6</v>
      </c>
      <c r="J134" s="17">
        <v>95</v>
      </c>
      <c r="K134" s="17">
        <v>0</v>
      </c>
      <c r="L134" s="1">
        <v>43213.57</v>
      </c>
    </row>
    <row r="135" spans="1:12" x14ac:dyDescent="0.25">
      <c r="A135">
        <v>163</v>
      </c>
      <c r="B135" t="s">
        <v>155</v>
      </c>
      <c r="C135" t="s">
        <v>38</v>
      </c>
      <c r="D135">
        <v>7</v>
      </c>
      <c r="E135" s="17">
        <v>32533.26</v>
      </c>
      <c r="F135" s="17">
        <v>2450</v>
      </c>
      <c r="G135" s="17">
        <v>0</v>
      </c>
      <c r="H135" s="17">
        <v>7434</v>
      </c>
      <c r="I135" s="17">
        <v>2502</v>
      </c>
      <c r="J135" s="17">
        <v>4.99</v>
      </c>
      <c r="K135" s="17">
        <v>0</v>
      </c>
      <c r="L135" s="1">
        <v>44924.25</v>
      </c>
    </row>
    <row r="136" spans="1:12" x14ac:dyDescent="0.25">
      <c r="A136">
        <v>164</v>
      </c>
      <c r="B136" t="s">
        <v>150</v>
      </c>
      <c r="C136" t="s">
        <v>38</v>
      </c>
      <c r="D136">
        <v>7</v>
      </c>
      <c r="E136" s="17">
        <v>30694.51</v>
      </c>
      <c r="F136" s="17">
        <v>0</v>
      </c>
      <c r="G136" s="17">
        <v>0</v>
      </c>
      <c r="H136" s="17">
        <v>8209.84</v>
      </c>
      <c r="I136" s="17">
        <v>1607.66</v>
      </c>
      <c r="J136" s="17">
        <v>0</v>
      </c>
      <c r="K136" s="17">
        <v>0</v>
      </c>
      <c r="L136" s="1">
        <v>40512.01</v>
      </c>
    </row>
    <row r="137" spans="1:12" x14ac:dyDescent="0.25">
      <c r="A137">
        <v>165</v>
      </c>
      <c r="B137" t="s">
        <v>154</v>
      </c>
      <c r="C137" t="s">
        <v>38</v>
      </c>
      <c r="D137">
        <v>6</v>
      </c>
      <c r="E137" s="17">
        <v>29881.17</v>
      </c>
      <c r="F137" s="17">
        <v>625</v>
      </c>
      <c r="G137" s="17">
        <v>2195.1</v>
      </c>
      <c r="H137" s="17">
        <v>20360.72</v>
      </c>
      <c r="I137" s="17">
        <v>7560.35</v>
      </c>
      <c r="J137" s="17">
        <v>0</v>
      </c>
      <c r="K137" s="17">
        <v>0</v>
      </c>
      <c r="L137" s="1">
        <v>60622.34</v>
      </c>
    </row>
    <row r="138" spans="1:12" x14ac:dyDescent="0.25">
      <c r="A138">
        <v>168</v>
      </c>
      <c r="B138" t="s">
        <v>147</v>
      </c>
      <c r="C138" t="s">
        <v>15</v>
      </c>
      <c r="D138">
        <v>7</v>
      </c>
      <c r="E138" s="17">
        <v>16204.66</v>
      </c>
      <c r="F138" s="17">
        <v>0</v>
      </c>
      <c r="G138" s="17">
        <v>1878.74</v>
      </c>
      <c r="H138" s="17">
        <v>4436.7</v>
      </c>
      <c r="I138" s="17">
        <v>1467.48</v>
      </c>
      <c r="J138" s="17">
        <v>65</v>
      </c>
      <c r="K138" s="17">
        <v>120.1</v>
      </c>
      <c r="L138" s="1">
        <v>24172.68</v>
      </c>
    </row>
    <row r="139" spans="1:12" x14ac:dyDescent="0.25">
      <c r="A139">
        <v>169</v>
      </c>
      <c r="B139" t="s">
        <v>157</v>
      </c>
      <c r="C139" t="s">
        <v>38</v>
      </c>
      <c r="D139">
        <v>7</v>
      </c>
      <c r="E139" s="17">
        <v>27862.38</v>
      </c>
      <c r="F139" s="17">
        <v>1126</v>
      </c>
      <c r="G139" s="17">
        <v>657</v>
      </c>
      <c r="H139" s="17">
        <v>9005.23</v>
      </c>
      <c r="I139" s="17">
        <v>2929.83</v>
      </c>
      <c r="J139" s="17">
        <v>19.989999999999998</v>
      </c>
      <c r="K139" s="17">
        <v>687.84</v>
      </c>
      <c r="L139" s="1">
        <v>42288.27</v>
      </c>
    </row>
    <row r="140" spans="1:12" x14ac:dyDescent="0.25">
      <c r="A140">
        <v>170</v>
      </c>
      <c r="B140" t="s">
        <v>191</v>
      </c>
      <c r="C140" t="s">
        <v>38</v>
      </c>
      <c r="D140">
        <v>6</v>
      </c>
      <c r="E140" s="17">
        <v>42612.34</v>
      </c>
      <c r="F140" s="17">
        <v>1184.45</v>
      </c>
      <c r="G140" s="17">
        <v>0</v>
      </c>
      <c r="H140" s="17">
        <v>11700.49</v>
      </c>
      <c r="I140" s="17">
        <v>6129.73</v>
      </c>
      <c r="J140" s="17">
        <v>0</v>
      </c>
      <c r="K140" s="17">
        <v>0</v>
      </c>
      <c r="L140" s="1">
        <v>61627.01</v>
      </c>
    </row>
    <row r="141" spans="1:12" x14ac:dyDescent="0.25">
      <c r="A141">
        <v>174</v>
      </c>
      <c r="B141" t="s">
        <v>190</v>
      </c>
      <c r="C141" t="s">
        <v>15</v>
      </c>
      <c r="D141">
        <v>8</v>
      </c>
      <c r="E141" s="17">
        <v>18795</v>
      </c>
      <c r="F141" s="17">
        <v>0</v>
      </c>
      <c r="G141" s="17">
        <v>30</v>
      </c>
      <c r="H141" s="17">
        <v>10002.620000000001</v>
      </c>
      <c r="I141" s="17">
        <v>4661.1000000000004</v>
      </c>
      <c r="J141" s="17">
        <v>174</v>
      </c>
      <c r="K141" s="17">
        <v>0</v>
      </c>
      <c r="L141" s="1">
        <v>33662.720000000001</v>
      </c>
    </row>
    <row r="142" spans="1:12" x14ac:dyDescent="0.25">
      <c r="A142">
        <v>901</v>
      </c>
      <c r="B142" t="s">
        <v>141</v>
      </c>
      <c r="C142" t="s">
        <v>36</v>
      </c>
      <c r="D142">
        <v>10</v>
      </c>
      <c r="E142" s="17">
        <v>34377.22</v>
      </c>
      <c r="F142" s="17">
        <v>1750</v>
      </c>
      <c r="G142" s="17">
        <v>0</v>
      </c>
      <c r="H142" s="17">
        <v>14596.82</v>
      </c>
      <c r="I142" s="17">
        <v>5797</v>
      </c>
      <c r="J142" s="17">
        <v>18</v>
      </c>
      <c r="K142" s="17">
        <v>1456.6</v>
      </c>
      <c r="L142" s="1">
        <v>57995.64</v>
      </c>
    </row>
    <row r="143" spans="1:12" x14ac:dyDescent="0.25">
      <c r="A143">
        <v>902</v>
      </c>
      <c r="B143" t="s">
        <v>140</v>
      </c>
      <c r="C143" t="s">
        <v>36</v>
      </c>
      <c r="D143">
        <v>8</v>
      </c>
      <c r="E143" s="17">
        <v>16724.8</v>
      </c>
      <c r="F143" s="17">
        <v>1786</v>
      </c>
      <c r="G143" s="17">
        <v>0</v>
      </c>
      <c r="H143" s="17">
        <v>5775.95</v>
      </c>
      <c r="I143" s="17">
        <v>1390.13</v>
      </c>
      <c r="J143" s="17">
        <v>0</v>
      </c>
      <c r="K143" s="17">
        <v>0</v>
      </c>
      <c r="L143" s="1">
        <v>25676.880000000001</v>
      </c>
    </row>
    <row r="144" spans="1:12" x14ac:dyDescent="0.25">
      <c r="A144" t="s">
        <v>173</v>
      </c>
      <c r="E144" s="17">
        <v>3126634.5599999982</v>
      </c>
      <c r="F144" s="17">
        <v>150710.6</v>
      </c>
      <c r="G144" s="17">
        <v>84700.19</v>
      </c>
      <c r="H144" s="17">
        <v>1214166.0600000003</v>
      </c>
      <c r="I144" s="17">
        <v>413612.84999999992</v>
      </c>
      <c r="J144" s="17">
        <v>53868.489999999991</v>
      </c>
      <c r="K144" s="17">
        <v>22743.420000000002</v>
      </c>
      <c r="L144" s="1">
        <v>5066436.1699999981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9F91-7409-4199-9D55-DC79EED7F50F}">
  <sheetPr>
    <tabColor theme="5" tint="0.79998168889431442"/>
  </sheetPr>
  <dimension ref="A1:L147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16.7109375" bestFit="1" customWidth="1"/>
    <col min="3" max="3" width="15.85546875" bestFit="1" customWidth="1"/>
    <col min="4" max="4" width="10.140625" bestFit="1" customWidth="1"/>
    <col min="5" max="10" width="12.5703125" bestFit="1" customWidth="1"/>
    <col min="11" max="11" width="10.85546875" bestFit="1" customWidth="1"/>
    <col min="12" max="15" width="13" bestFit="1" customWidth="1"/>
    <col min="16" max="16" width="9.85546875" bestFit="1" customWidth="1"/>
    <col min="17" max="17" width="7.5703125" bestFit="1" customWidth="1"/>
    <col min="18" max="18" width="9.85546875" bestFit="1" customWidth="1"/>
    <col min="19" max="28" width="7.5703125" bestFit="1" customWidth="1"/>
    <col min="29" max="29" width="9.85546875" bestFit="1" customWidth="1"/>
    <col min="30" max="31" width="6.7109375" bestFit="1" customWidth="1"/>
    <col min="32" max="32" width="9.42578125" bestFit="1" customWidth="1"/>
    <col min="33" max="36" width="5.85546875" bestFit="1" customWidth="1"/>
    <col min="37" max="37" width="8.5703125" bestFit="1" customWidth="1"/>
    <col min="38" max="41" width="5.28515625" bestFit="1" customWidth="1"/>
    <col min="42" max="42" width="7.85546875" bestFit="1" customWidth="1"/>
    <col min="43" max="46" width="6.28515625" bestFit="1" customWidth="1"/>
    <col min="47" max="47" width="9" bestFit="1" customWidth="1"/>
    <col min="48" max="51" width="6.140625" bestFit="1" customWidth="1"/>
    <col min="52" max="52" width="8.7109375" bestFit="1" customWidth="1"/>
    <col min="53" max="57" width="5.85546875" bestFit="1" customWidth="1"/>
    <col min="58" max="58" width="8.5703125" bestFit="1" customWidth="1"/>
    <col min="59" max="63" width="6.42578125" bestFit="1" customWidth="1"/>
    <col min="64" max="64" width="9.140625" bestFit="1" customWidth="1"/>
    <col min="65" max="69" width="6.140625" bestFit="1" customWidth="1"/>
    <col min="70" max="70" width="8.7109375" bestFit="1" customWidth="1"/>
    <col min="71" max="71" width="10.7109375" bestFit="1" customWidth="1"/>
    <col min="72" max="72" width="6.7109375" bestFit="1" customWidth="1"/>
    <col min="73" max="73" width="9.28515625" bestFit="1" customWidth="1"/>
    <col min="74" max="76" width="6.7109375" bestFit="1" customWidth="1"/>
    <col min="77" max="77" width="9.28515625" bestFit="1" customWidth="1"/>
    <col min="78" max="78" width="9.7109375" bestFit="1" customWidth="1"/>
    <col min="79" max="81" width="7" bestFit="1" customWidth="1"/>
    <col min="82" max="82" width="9.28515625" bestFit="1" customWidth="1"/>
    <col min="83" max="83" width="9.7109375" bestFit="1" customWidth="1"/>
    <col min="84" max="84" width="10.7109375" bestFit="1" customWidth="1"/>
  </cols>
  <sheetData>
    <row r="1" spans="1:12" x14ac:dyDescent="0.25">
      <c r="A1" t="s">
        <v>176</v>
      </c>
    </row>
    <row r="2" spans="1:12" x14ac:dyDescent="0.25">
      <c r="A2" t="s">
        <v>161</v>
      </c>
    </row>
    <row r="4" spans="1:12" x14ac:dyDescent="0.25">
      <c r="A4" t="s">
        <v>8</v>
      </c>
      <c r="D4" t="s">
        <v>163</v>
      </c>
      <c r="E4" t="s">
        <v>5</v>
      </c>
    </row>
    <row r="5" spans="1:12" x14ac:dyDescent="0.25">
      <c r="D5" t="s">
        <v>164</v>
      </c>
      <c r="E5" t="s">
        <v>165</v>
      </c>
      <c r="F5" t="s">
        <v>166</v>
      </c>
      <c r="G5" t="s">
        <v>167</v>
      </c>
      <c r="L5" t="s">
        <v>168</v>
      </c>
    </row>
    <row r="6" spans="1:12" x14ac:dyDescent="0.25">
      <c r="A6" t="s">
        <v>0</v>
      </c>
      <c r="B6" t="s">
        <v>1</v>
      </c>
      <c r="C6" t="s">
        <v>2</v>
      </c>
      <c r="G6" t="s">
        <v>169</v>
      </c>
      <c r="H6" t="s">
        <v>170</v>
      </c>
      <c r="I6" t="s">
        <v>171</v>
      </c>
      <c r="J6" t="s">
        <v>172</v>
      </c>
      <c r="K6" t="s">
        <v>193</v>
      </c>
    </row>
    <row r="7" spans="1:12" x14ac:dyDescent="0.25">
      <c r="A7">
        <v>2</v>
      </c>
      <c r="B7" t="s">
        <v>14</v>
      </c>
      <c r="C7" t="s">
        <v>15</v>
      </c>
      <c r="D7">
        <v>-468.5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4</v>
      </c>
      <c r="B8" t="s">
        <v>37</v>
      </c>
      <c r="C8" t="s">
        <v>38</v>
      </c>
      <c r="D8">
        <v>18310.82</v>
      </c>
      <c r="E8">
        <v>7940</v>
      </c>
      <c r="F8">
        <v>1919.6399999999999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6</v>
      </c>
      <c r="B9" t="s">
        <v>16</v>
      </c>
      <c r="C9" t="s">
        <v>15</v>
      </c>
      <c r="D9">
        <v>26212.799999999999</v>
      </c>
      <c r="E9">
        <v>18619.060000000001</v>
      </c>
      <c r="F9">
        <v>10565.5</v>
      </c>
      <c r="G9">
        <v>1414</v>
      </c>
      <c r="H9">
        <v>170</v>
      </c>
      <c r="I9">
        <v>530</v>
      </c>
      <c r="J9">
        <v>455</v>
      </c>
      <c r="K9">
        <v>1240</v>
      </c>
      <c r="L9">
        <v>3809</v>
      </c>
    </row>
    <row r="10" spans="1:12" x14ac:dyDescent="0.25">
      <c r="A10">
        <v>7</v>
      </c>
      <c r="B10" t="s">
        <v>17</v>
      </c>
      <c r="C10" t="s">
        <v>15</v>
      </c>
      <c r="D10">
        <v>0</v>
      </c>
      <c r="E10">
        <v>0</v>
      </c>
      <c r="F10">
        <v>250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8</v>
      </c>
      <c r="B11" t="s">
        <v>18</v>
      </c>
      <c r="C11" t="s">
        <v>15</v>
      </c>
      <c r="D11">
        <v>5457</v>
      </c>
      <c r="E11">
        <v>925</v>
      </c>
      <c r="F11">
        <v>6365</v>
      </c>
      <c r="G11">
        <v>435</v>
      </c>
      <c r="H11">
        <v>1030</v>
      </c>
      <c r="I11">
        <v>555</v>
      </c>
      <c r="J11">
        <v>1290</v>
      </c>
      <c r="K11">
        <v>577.5</v>
      </c>
      <c r="L11">
        <v>3887.5</v>
      </c>
    </row>
    <row r="12" spans="1:12" x14ac:dyDescent="0.25">
      <c r="A12">
        <v>9</v>
      </c>
      <c r="B12" t="s">
        <v>19</v>
      </c>
      <c r="C12" t="s">
        <v>20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10</v>
      </c>
      <c r="B13" t="s">
        <v>21</v>
      </c>
      <c r="C13" t="s">
        <v>15</v>
      </c>
      <c r="D13">
        <v>8317.09</v>
      </c>
      <c r="E13">
        <v>6978</v>
      </c>
      <c r="F13">
        <v>13778.24</v>
      </c>
      <c r="G13">
        <v>285</v>
      </c>
      <c r="H13">
        <v>260</v>
      </c>
      <c r="I13">
        <v>1760</v>
      </c>
      <c r="J13">
        <v>1220</v>
      </c>
      <c r="K13">
        <v>475</v>
      </c>
      <c r="L13">
        <v>4000</v>
      </c>
    </row>
    <row r="14" spans="1:12" x14ac:dyDescent="0.25">
      <c r="A14">
        <v>11</v>
      </c>
      <c r="B14" t="s">
        <v>22</v>
      </c>
      <c r="C14" t="s">
        <v>15</v>
      </c>
      <c r="D14">
        <v>17210</v>
      </c>
      <c r="E14">
        <v>19414.989999999998</v>
      </c>
      <c r="F14">
        <v>20064.060000000001</v>
      </c>
      <c r="G14">
        <v>3314</v>
      </c>
      <c r="H14">
        <v>2300</v>
      </c>
      <c r="I14">
        <v>3530</v>
      </c>
      <c r="J14">
        <v>1875</v>
      </c>
      <c r="K14">
        <v>1230</v>
      </c>
      <c r="L14">
        <v>12249</v>
      </c>
    </row>
    <row r="15" spans="1:12" x14ac:dyDescent="0.25">
      <c r="A15">
        <v>12</v>
      </c>
      <c r="B15" t="s">
        <v>23</v>
      </c>
      <c r="C15" t="s">
        <v>15</v>
      </c>
      <c r="D15">
        <v>7721.21</v>
      </c>
      <c r="E15">
        <v>3330</v>
      </c>
      <c r="F15">
        <v>645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>
        <v>13</v>
      </c>
      <c r="B16" t="s">
        <v>25</v>
      </c>
      <c r="C16" t="s">
        <v>15</v>
      </c>
      <c r="D16">
        <v>12370</v>
      </c>
      <c r="E16">
        <v>12835</v>
      </c>
      <c r="F16">
        <v>23235</v>
      </c>
      <c r="G16">
        <v>2515</v>
      </c>
      <c r="H16">
        <v>650</v>
      </c>
      <c r="I16">
        <v>3395</v>
      </c>
      <c r="J16">
        <v>1100</v>
      </c>
      <c r="K16">
        <v>125</v>
      </c>
      <c r="L16">
        <v>7785</v>
      </c>
    </row>
    <row r="17" spans="1:12" x14ac:dyDescent="0.25">
      <c r="A17">
        <v>14</v>
      </c>
      <c r="B17" t="s">
        <v>24</v>
      </c>
      <c r="C17" t="s">
        <v>15</v>
      </c>
      <c r="D17">
        <v>4190</v>
      </c>
      <c r="E17">
        <v>2570</v>
      </c>
      <c r="F17">
        <v>12033.65</v>
      </c>
      <c r="G17">
        <v>3787.08</v>
      </c>
      <c r="H17">
        <v>1711.25</v>
      </c>
      <c r="I17">
        <v>671.25</v>
      </c>
      <c r="J17">
        <v>1266.25</v>
      </c>
      <c r="K17">
        <v>447.5</v>
      </c>
      <c r="L17">
        <v>7883.33</v>
      </c>
    </row>
    <row r="18" spans="1:12" x14ac:dyDescent="0.25">
      <c r="A18">
        <v>15</v>
      </c>
      <c r="B18" t="s">
        <v>26</v>
      </c>
      <c r="C18" t="s">
        <v>20</v>
      </c>
      <c r="D18">
        <v>59508.429999999993</v>
      </c>
      <c r="E18">
        <v>37936.949999999997</v>
      </c>
      <c r="F18">
        <v>20485</v>
      </c>
      <c r="G18">
        <v>2515</v>
      </c>
      <c r="H18">
        <v>2284</v>
      </c>
      <c r="I18">
        <v>1050</v>
      </c>
      <c r="J18">
        <v>775</v>
      </c>
      <c r="K18">
        <v>1290</v>
      </c>
      <c r="L18">
        <v>7914</v>
      </c>
    </row>
    <row r="19" spans="1:12" x14ac:dyDescent="0.25">
      <c r="A19">
        <v>16</v>
      </c>
      <c r="B19" t="s">
        <v>27</v>
      </c>
      <c r="C19" t="s">
        <v>15</v>
      </c>
      <c r="D19">
        <v>12745</v>
      </c>
      <c r="E19">
        <v>3910</v>
      </c>
      <c r="F19">
        <v>23435</v>
      </c>
      <c r="G19">
        <v>5590</v>
      </c>
      <c r="H19">
        <v>3350</v>
      </c>
      <c r="I19">
        <v>2075</v>
      </c>
      <c r="J19">
        <v>875</v>
      </c>
      <c r="K19">
        <v>475</v>
      </c>
      <c r="L19">
        <v>12365</v>
      </c>
    </row>
    <row r="20" spans="1:12" x14ac:dyDescent="0.25">
      <c r="A20">
        <v>17</v>
      </c>
      <c r="B20" t="s">
        <v>28</v>
      </c>
      <c r="C20" t="s">
        <v>15</v>
      </c>
      <c r="D20">
        <v>35964.36</v>
      </c>
      <c r="E20">
        <v>35494.25</v>
      </c>
      <c r="F20">
        <v>36123</v>
      </c>
      <c r="G20">
        <v>2933</v>
      </c>
      <c r="H20">
        <v>3545</v>
      </c>
      <c r="I20">
        <v>1786</v>
      </c>
      <c r="J20">
        <v>3669</v>
      </c>
      <c r="K20">
        <v>1669</v>
      </c>
      <c r="L20">
        <v>13602</v>
      </c>
    </row>
    <row r="21" spans="1:12" x14ac:dyDescent="0.25">
      <c r="A21">
        <v>18</v>
      </c>
      <c r="B21" t="s">
        <v>29</v>
      </c>
      <c r="C21" t="s">
        <v>15</v>
      </c>
      <c r="D21">
        <v>6045.55</v>
      </c>
      <c r="E21">
        <v>6269.71</v>
      </c>
      <c r="F21">
        <v>5191.63</v>
      </c>
      <c r="G21">
        <v>442</v>
      </c>
      <c r="H21">
        <v>693</v>
      </c>
      <c r="I21">
        <v>805.05</v>
      </c>
      <c r="J21">
        <v>261.85000000000002</v>
      </c>
      <c r="K21">
        <v>141.99</v>
      </c>
      <c r="L21">
        <v>2343.8900000000003</v>
      </c>
    </row>
    <row r="22" spans="1:12" x14ac:dyDescent="0.25">
      <c r="A22">
        <v>19</v>
      </c>
      <c r="B22" t="s">
        <v>31</v>
      </c>
      <c r="C22" t="s">
        <v>32</v>
      </c>
      <c r="D22">
        <v>21812.5</v>
      </c>
      <c r="E22">
        <v>18401</v>
      </c>
      <c r="F22">
        <v>15902.5</v>
      </c>
      <c r="G22">
        <v>4315</v>
      </c>
      <c r="H22">
        <v>1650</v>
      </c>
      <c r="I22">
        <v>1940</v>
      </c>
      <c r="J22">
        <v>710</v>
      </c>
      <c r="K22">
        <v>1230</v>
      </c>
      <c r="L22">
        <v>9845</v>
      </c>
    </row>
    <row r="23" spans="1:12" x14ac:dyDescent="0.25">
      <c r="A23">
        <v>20</v>
      </c>
      <c r="B23" t="s">
        <v>30</v>
      </c>
      <c r="C23" t="s">
        <v>15</v>
      </c>
      <c r="D23">
        <v>11740</v>
      </c>
      <c r="E23">
        <v>8260</v>
      </c>
      <c r="F23">
        <v>6879</v>
      </c>
      <c r="G23">
        <v>100</v>
      </c>
      <c r="H23">
        <v>550</v>
      </c>
      <c r="I23">
        <v>700</v>
      </c>
      <c r="J23">
        <v>500</v>
      </c>
      <c r="K23">
        <v>100</v>
      </c>
      <c r="L23">
        <v>1950</v>
      </c>
    </row>
    <row r="24" spans="1:12" x14ac:dyDescent="0.25">
      <c r="A24">
        <v>21</v>
      </c>
      <c r="B24" t="s">
        <v>33</v>
      </c>
      <c r="C24" t="s">
        <v>15</v>
      </c>
      <c r="D24">
        <v>30607.5</v>
      </c>
      <c r="E24">
        <v>12432</v>
      </c>
      <c r="F24">
        <v>12297.51</v>
      </c>
      <c r="G24">
        <v>1250</v>
      </c>
      <c r="H24">
        <v>1190</v>
      </c>
      <c r="I24">
        <v>1415</v>
      </c>
      <c r="J24">
        <v>1185</v>
      </c>
      <c r="K24">
        <v>1530</v>
      </c>
      <c r="L24">
        <v>6570</v>
      </c>
    </row>
    <row r="25" spans="1:12" x14ac:dyDescent="0.25">
      <c r="A25">
        <v>22</v>
      </c>
      <c r="B25" t="s">
        <v>34</v>
      </c>
      <c r="C25" t="s">
        <v>15</v>
      </c>
      <c r="D25">
        <v>6580</v>
      </c>
      <c r="E25">
        <v>9585</v>
      </c>
      <c r="F25">
        <v>6666</v>
      </c>
      <c r="G25">
        <v>893</v>
      </c>
      <c r="H25">
        <v>1173</v>
      </c>
      <c r="I25">
        <v>537.5</v>
      </c>
      <c r="J25">
        <v>447.5</v>
      </c>
      <c r="K25">
        <v>268.75</v>
      </c>
      <c r="L25">
        <v>3319.75</v>
      </c>
    </row>
    <row r="26" spans="1:12" x14ac:dyDescent="0.25">
      <c r="A26">
        <v>23</v>
      </c>
      <c r="B26" t="s">
        <v>35</v>
      </c>
      <c r="C26" t="s">
        <v>36</v>
      </c>
      <c r="D26">
        <v>18525</v>
      </c>
      <c r="E26">
        <v>18095</v>
      </c>
      <c r="F26">
        <v>9415</v>
      </c>
    </row>
    <row r="27" spans="1:12" x14ac:dyDescent="0.25">
      <c r="A27">
        <v>24</v>
      </c>
      <c r="B27" t="s">
        <v>39</v>
      </c>
      <c r="C27" t="s">
        <v>36</v>
      </c>
      <c r="D27">
        <v>18521.88</v>
      </c>
      <c r="E27">
        <v>23450</v>
      </c>
      <c r="F27">
        <v>14060</v>
      </c>
      <c r="G27">
        <v>1082</v>
      </c>
      <c r="H27">
        <v>2800</v>
      </c>
      <c r="I27">
        <v>4514</v>
      </c>
      <c r="J27">
        <v>3660</v>
      </c>
      <c r="K27">
        <v>670</v>
      </c>
      <c r="L27">
        <v>12726</v>
      </c>
    </row>
    <row r="28" spans="1:12" x14ac:dyDescent="0.25">
      <c r="A28">
        <v>25</v>
      </c>
      <c r="B28" t="s">
        <v>40</v>
      </c>
      <c r="C28" t="s">
        <v>38</v>
      </c>
      <c r="D28">
        <v>6051.53</v>
      </c>
      <c r="E28">
        <v>821.71</v>
      </c>
      <c r="F28">
        <v>328</v>
      </c>
      <c r="G28">
        <v>0</v>
      </c>
      <c r="H28">
        <v>48</v>
      </c>
      <c r="I28">
        <v>0</v>
      </c>
      <c r="J28">
        <v>0</v>
      </c>
      <c r="K28">
        <v>0</v>
      </c>
      <c r="L28">
        <v>48</v>
      </c>
    </row>
    <row r="29" spans="1:12" x14ac:dyDescent="0.25">
      <c r="A29">
        <v>26</v>
      </c>
      <c r="B29" t="s">
        <v>41</v>
      </c>
      <c r="C29" t="s">
        <v>15</v>
      </c>
      <c r="D29">
        <v>1890</v>
      </c>
      <c r="E29">
        <v>3410</v>
      </c>
      <c r="F29">
        <v>3495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27</v>
      </c>
      <c r="B30" t="s">
        <v>42</v>
      </c>
      <c r="C30" t="s">
        <v>15</v>
      </c>
      <c r="D30">
        <v>3015</v>
      </c>
      <c r="E30">
        <v>4134</v>
      </c>
      <c r="F30">
        <v>4835</v>
      </c>
      <c r="G30">
        <v>0</v>
      </c>
      <c r="H30">
        <v>165</v>
      </c>
      <c r="I30">
        <v>145</v>
      </c>
      <c r="J30">
        <v>325</v>
      </c>
      <c r="K30">
        <v>325</v>
      </c>
      <c r="L30">
        <v>960</v>
      </c>
    </row>
    <row r="31" spans="1:12" x14ac:dyDescent="0.25">
      <c r="A31">
        <v>28</v>
      </c>
      <c r="B31" t="s">
        <v>46</v>
      </c>
      <c r="C31" t="s">
        <v>15</v>
      </c>
      <c r="D31">
        <v>6719.1100000000006</v>
      </c>
      <c r="E31">
        <v>2336.4300000000003</v>
      </c>
      <c r="F31">
        <v>1788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29</v>
      </c>
      <c r="B32" t="s">
        <v>47</v>
      </c>
      <c r="C32" t="s">
        <v>15</v>
      </c>
      <c r="D32">
        <v>6606.68</v>
      </c>
      <c r="E32">
        <v>2380</v>
      </c>
      <c r="F32">
        <v>1140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30</v>
      </c>
      <c r="B33" t="s">
        <v>43</v>
      </c>
      <c r="C33" t="s">
        <v>15</v>
      </c>
      <c r="D33">
        <v>8735</v>
      </c>
      <c r="E33">
        <v>10715.869999999999</v>
      </c>
      <c r="F33">
        <v>13260.560000000001</v>
      </c>
      <c r="G33">
        <v>1880</v>
      </c>
      <c r="H33">
        <v>1975</v>
      </c>
      <c r="I33">
        <v>893</v>
      </c>
      <c r="J33">
        <v>1062</v>
      </c>
      <c r="K33">
        <v>2179</v>
      </c>
      <c r="L33">
        <v>7989</v>
      </c>
    </row>
    <row r="34" spans="1:12" x14ac:dyDescent="0.25">
      <c r="A34">
        <v>31</v>
      </c>
      <c r="B34" t="s">
        <v>45</v>
      </c>
      <c r="C34" t="s">
        <v>20</v>
      </c>
      <c r="D34">
        <v>22381</v>
      </c>
      <c r="E34">
        <v>24412.2</v>
      </c>
      <c r="F34">
        <v>1850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32</v>
      </c>
      <c r="B35" t="s">
        <v>49</v>
      </c>
      <c r="C35" t="s">
        <v>15</v>
      </c>
      <c r="D35">
        <v>6550</v>
      </c>
      <c r="E35">
        <v>3630</v>
      </c>
      <c r="F35">
        <v>95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33</v>
      </c>
      <c r="B36" t="s">
        <v>44</v>
      </c>
      <c r="C36" t="s">
        <v>32</v>
      </c>
      <c r="D36">
        <v>0</v>
      </c>
      <c r="E36">
        <v>0</v>
      </c>
      <c r="F36">
        <v>2430</v>
      </c>
      <c r="G36">
        <v>360</v>
      </c>
      <c r="H36">
        <v>180</v>
      </c>
      <c r="I36">
        <v>270</v>
      </c>
      <c r="J36">
        <v>180</v>
      </c>
      <c r="K36">
        <v>0</v>
      </c>
      <c r="L36">
        <v>990</v>
      </c>
    </row>
    <row r="37" spans="1:12" x14ac:dyDescent="0.25">
      <c r="A37">
        <v>34</v>
      </c>
      <c r="B37" t="s">
        <v>48</v>
      </c>
      <c r="C37" t="s">
        <v>15</v>
      </c>
      <c r="D37">
        <v>22530</v>
      </c>
      <c r="E37">
        <v>31275</v>
      </c>
      <c r="F37">
        <v>8790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35</v>
      </c>
      <c r="B38" t="s">
        <v>61</v>
      </c>
      <c r="C38" t="s">
        <v>15</v>
      </c>
      <c r="D38">
        <v>14600</v>
      </c>
      <c r="E38">
        <v>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36</v>
      </c>
      <c r="B39" t="s">
        <v>52</v>
      </c>
      <c r="C39" t="s">
        <v>15</v>
      </c>
      <c r="D39">
        <v>60393</v>
      </c>
      <c r="E39">
        <v>74326</v>
      </c>
      <c r="F39">
        <v>74347</v>
      </c>
      <c r="G39">
        <v>5070</v>
      </c>
      <c r="H39">
        <v>5750</v>
      </c>
      <c r="I39">
        <v>6440</v>
      </c>
      <c r="J39">
        <v>1520</v>
      </c>
      <c r="K39">
        <v>3780</v>
      </c>
      <c r="L39">
        <v>22560</v>
      </c>
    </row>
    <row r="40" spans="1:12" x14ac:dyDescent="0.25">
      <c r="A40">
        <v>37</v>
      </c>
      <c r="B40" t="s">
        <v>51</v>
      </c>
      <c r="C40" t="s">
        <v>36</v>
      </c>
      <c r="D40">
        <v>3098</v>
      </c>
      <c r="E40">
        <v>1320.4</v>
      </c>
      <c r="F40">
        <v>3190</v>
      </c>
      <c r="G40">
        <v>40</v>
      </c>
      <c r="H40">
        <v>120</v>
      </c>
      <c r="I40">
        <v>165</v>
      </c>
      <c r="J40">
        <v>180</v>
      </c>
      <c r="K40">
        <v>75</v>
      </c>
      <c r="L40">
        <v>580</v>
      </c>
    </row>
    <row r="41" spans="1:12" x14ac:dyDescent="0.25">
      <c r="A41">
        <v>38</v>
      </c>
      <c r="B41" t="s">
        <v>53</v>
      </c>
      <c r="C41" t="s">
        <v>15</v>
      </c>
      <c r="D41">
        <v>3773</v>
      </c>
      <c r="E41">
        <v>1930</v>
      </c>
      <c r="F41">
        <v>10300</v>
      </c>
      <c r="G41">
        <v>915</v>
      </c>
      <c r="H41">
        <v>1050</v>
      </c>
      <c r="I41">
        <v>945</v>
      </c>
      <c r="J41">
        <v>0</v>
      </c>
      <c r="K41">
        <v>0</v>
      </c>
      <c r="L41">
        <v>2910</v>
      </c>
    </row>
    <row r="42" spans="1:12" x14ac:dyDescent="0.25">
      <c r="A42">
        <v>39</v>
      </c>
      <c r="B42" t="s">
        <v>54</v>
      </c>
      <c r="C42" t="s">
        <v>38</v>
      </c>
      <c r="D42">
        <v>1150</v>
      </c>
      <c r="E42">
        <v>0</v>
      </c>
    </row>
    <row r="43" spans="1:12" x14ac:dyDescent="0.25">
      <c r="A43">
        <v>40</v>
      </c>
      <c r="B43" t="s">
        <v>57</v>
      </c>
      <c r="C43" t="s">
        <v>32</v>
      </c>
      <c r="D43">
        <v>9010</v>
      </c>
      <c r="E43">
        <v>13265</v>
      </c>
      <c r="F43">
        <v>5415</v>
      </c>
      <c r="G43">
        <v>165</v>
      </c>
      <c r="H43">
        <v>125</v>
      </c>
      <c r="I43">
        <v>500</v>
      </c>
      <c r="J43">
        <v>125</v>
      </c>
      <c r="K43">
        <v>0</v>
      </c>
      <c r="L43">
        <v>915</v>
      </c>
    </row>
    <row r="44" spans="1:12" x14ac:dyDescent="0.25">
      <c r="A44">
        <v>41</v>
      </c>
      <c r="B44" t="s">
        <v>50</v>
      </c>
      <c r="C44" t="s">
        <v>38</v>
      </c>
      <c r="D44">
        <v>8837.4100000000017</v>
      </c>
      <c r="E44">
        <v>12553.699999999999</v>
      </c>
      <c r="F44">
        <v>17405.760000000002</v>
      </c>
      <c r="G44">
        <v>1729.98</v>
      </c>
      <c r="H44">
        <v>1724.98</v>
      </c>
      <c r="I44">
        <v>795</v>
      </c>
      <c r="J44">
        <v>1439.99</v>
      </c>
      <c r="K44">
        <v>1625</v>
      </c>
      <c r="L44">
        <v>7314.95</v>
      </c>
    </row>
    <row r="45" spans="1:12" x14ac:dyDescent="0.25">
      <c r="A45">
        <v>42</v>
      </c>
      <c r="B45" t="s">
        <v>60</v>
      </c>
      <c r="C45" t="s">
        <v>15</v>
      </c>
      <c r="D45">
        <v>8514.82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43</v>
      </c>
      <c r="B46" t="s">
        <v>75</v>
      </c>
      <c r="C46" t="s">
        <v>15</v>
      </c>
      <c r="D46">
        <v>3721</v>
      </c>
      <c r="E46">
        <v>24692</v>
      </c>
      <c r="F46">
        <v>6531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44</v>
      </c>
      <c r="B47" t="s">
        <v>84</v>
      </c>
      <c r="C47" t="s">
        <v>15</v>
      </c>
      <c r="D47">
        <v>4120</v>
      </c>
      <c r="E47">
        <v>15150</v>
      </c>
      <c r="F47">
        <v>9375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45</v>
      </c>
      <c r="B48" t="s">
        <v>126</v>
      </c>
      <c r="C48" t="s">
        <v>15</v>
      </c>
      <c r="E48">
        <v>3650</v>
      </c>
      <c r="F48">
        <v>3050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47</v>
      </c>
      <c r="B49" t="s">
        <v>77</v>
      </c>
      <c r="C49" t="s">
        <v>36</v>
      </c>
      <c r="D49">
        <v>21737.03</v>
      </c>
      <c r="E49">
        <v>102857</v>
      </c>
      <c r="F49">
        <v>118353.07</v>
      </c>
      <c r="G49">
        <v>10984.5</v>
      </c>
      <c r="H49">
        <v>11769.22</v>
      </c>
      <c r="I49">
        <v>11316.14</v>
      </c>
      <c r="J49">
        <v>7872.96</v>
      </c>
      <c r="K49">
        <v>9596.49</v>
      </c>
      <c r="L49">
        <v>51539.31</v>
      </c>
    </row>
    <row r="50" spans="1:12" x14ac:dyDescent="0.25">
      <c r="A50">
        <v>48</v>
      </c>
      <c r="B50" t="s">
        <v>95</v>
      </c>
      <c r="C50" t="s">
        <v>36</v>
      </c>
      <c r="D50">
        <v>7950</v>
      </c>
      <c r="E50">
        <v>21347.14</v>
      </c>
      <c r="F50">
        <v>31377.100000000002</v>
      </c>
      <c r="G50">
        <v>4130</v>
      </c>
      <c r="H50">
        <v>2718</v>
      </c>
      <c r="I50">
        <v>4259.6499999999996</v>
      </c>
      <c r="J50">
        <v>3227</v>
      </c>
      <c r="K50">
        <v>1555.75</v>
      </c>
      <c r="L50">
        <v>15890.4</v>
      </c>
    </row>
    <row r="51" spans="1:12" x14ac:dyDescent="0.25">
      <c r="A51">
        <v>49</v>
      </c>
      <c r="B51" t="s">
        <v>64</v>
      </c>
      <c r="C51" t="s">
        <v>15</v>
      </c>
      <c r="D51">
        <v>13350.039999999999</v>
      </c>
      <c r="E51">
        <v>24566.46</v>
      </c>
      <c r="F51">
        <v>32936.07</v>
      </c>
      <c r="G51">
        <v>1426</v>
      </c>
      <c r="H51">
        <v>1799</v>
      </c>
      <c r="I51">
        <v>3284</v>
      </c>
      <c r="J51">
        <v>3692</v>
      </c>
      <c r="K51">
        <v>2853</v>
      </c>
      <c r="L51">
        <v>13054</v>
      </c>
    </row>
    <row r="52" spans="1:12" x14ac:dyDescent="0.25">
      <c r="A52">
        <v>53</v>
      </c>
      <c r="B52" t="s">
        <v>66</v>
      </c>
      <c r="C52" t="s">
        <v>36</v>
      </c>
      <c r="D52">
        <v>18514.080000000002</v>
      </c>
      <c r="E52">
        <v>21836</v>
      </c>
      <c r="F52">
        <v>9728.33</v>
      </c>
      <c r="G52">
        <v>360</v>
      </c>
      <c r="H52">
        <v>235</v>
      </c>
      <c r="I52">
        <v>855</v>
      </c>
      <c r="J52">
        <v>570</v>
      </c>
      <c r="K52">
        <v>0</v>
      </c>
      <c r="L52">
        <v>2020</v>
      </c>
    </row>
    <row r="53" spans="1:12" x14ac:dyDescent="0.25">
      <c r="A53">
        <v>54</v>
      </c>
      <c r="B53" t="s">
        <v>65</v>
      </c>
      <c r="C53" t="s">
        <v>15</v>
      </c>
      <c r="D53">
        <v>10345</v>
      </c>
      <c r="E53">
        <v>4110</v>
      </c>
      <c r="F53">
        <v>1320</v>
      </c>
      <c r="G53">
        <v>0</v>
      </c>
      <c r="H53">
        <v>80</v>
      </c>
      <c r="I53">
        <v>0</v>
      </c>
      <c r="J53">
        <v>-150</v>
      </c>
      <c r="K53">
        <v>0</v>
      </c>
      <c r="L53">
        <v>-70</v>
      </c>
    </row>
    <row r="54" spans="1:12" x14ac:dyDescent="0.25">
      <c r="A54">
        <v>55</v>
      </c>
      <c r="B54" t="s">
        <v>118</v>
      </c>
      <c r="C54" t="s">
        <v>36</v>
      </c>
      <c r="D54">
        <v>0</v>
      </c>
      <c r="E54">
        <v>2347.5</v>
      </c>
      <c r="F54">
        <v>9610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56</v>
      </c>
      <c r="B55" t="s">
        <v>55</v>
      </c>
      <c r="C55" t="s">
        <v>15</v>
      </c>
      <c r="D55">
        <v>3500</v>
      </c>
      <c r="E55">
        <v>300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57</v>
      </c>
      <c r="B56" t="s">
        <v>86</v>
      </c>
      <c r="C56" t="s">
        <v>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58</v>
      </c>
      <c r="B57" t="s">
        <v>58</v>
      </c>
      <c r="C57" t="s">
        <v>59</v>
      </c>
      <c r="D57">
        <v>124389.55</v>
      </c>
      <c r="E57">
        <v>118774.5</v>
      </c>
      <c r="F57">
        <v>79107.850000000006</v>
      </c>
    </row>
    <row r="58" spans="1:12" x14ac:dyDescent="0.25">
      <c r="A58">
        <v>59</v>
      </c>
      <c r="B58" t="s">
        <v>144</v>
      </c>
      <c r="C58" t="s">
        <v>15</v>
      </c>
      <c r="E58">
        <v>1167</v>
      </c>
      <c r="F58">
        <v>6814</v>
      </c>
      <c r="G58">
        <v>635</v>
      </c>
      <c r="H58">
        <v>385</v>
      </c>
      <c r="I58">
        <v>245</v>
      </c>
      <c r="J58">
        <v>255</v>
      </c>
      <c r="K58">
        <v>570</v>
      </c>
      <c r="L58">
        <v>2090</v>
      </c>
    </row>
    <row r="59" spans="1:12" x14ac:dyDescent="0.25">
      <c r="A59">
        <v>60</v>
      </c>
      <c r="B59" t="s">
        <v>67</v>
      </c>
      <c r="C59" t="s">
        <v>15</v>
      </c>
      <c r="D59">
        <v>8508.5300000000007</v>
      </c>
      <c r="E59">
        <v>13500</v>
      </c>
      <c r="F59">
        <v>12750</v>
      </c>
      <c r="G59">
        <v>2070</v>
      </c>
      <c r="H59">
        <v>2010</v>
      </c>
      <c r="I59">
        <v>0</v>
      </c>
      <c r="J59">
        <v>2170</v>
      </c>
      <c r="K59">
        <v>800</v>
      </c>
      <c r="L59">
        <v>7050</v>
      </c>
    </row>
    <row r="60" spans="1:12" x14ac:dyDescent="0.25">
      <c r="A60">
        <v>61</v>
      </c>
      <c r="B60" t="s">
        <v>78</v>
      </c>
      <c r="C60" t="s">
        <v>15</v>
      </c>
      <c r="D60">
        <v>880</v>
      </c>
      <c r="E60">
        <v>3900</v>
      </c>
      <c r="F60">
        <v>1385</v>
      </c>
      <c r="G60">
        <v>510</v>
      </c>
      <c r="H60">
        <v>1300</v>
      </c>
      <c r="I60">
        <v>240</v>
      </c>
      <c r="J60">
        <v>0</v>
      </c>
      <c r="K60">
        <v>0</v>
      </c>
      <c r="L60">
        <v>2050</v>
      </c>
    </row>
    <row r="61" spans="1:12" x14ac:dyDescent="0.25">
      <c r="A61">
        <v>62</v>
      </c>
      <c r="B61" t="s">
        <v>63</v>
      </c>
      <c r="C61" t="s">
        <v>15</v>
      </c>
      <c r="D61">
        <v>32359.119999999999</v>
      </c>
      <c r="E61">
        <v>5562.5</v>
      </c>
      <c r="F61">
        <v>8750</v>
      </c>
      <c r="G61">
        <v>1005</v>
      </c>
      <c r="H61">
        <v>1800</v>
      </c>
      <c r="I61">
        <v>500</v>
      </c>
      <c r="J61">
        <v>2100</v>
      </c>
      <c r="K61">
        <v>100</v>
      </c>
      <c r="L61">
        <v>5505</v>
      </c>
    </row>
    <row r="62" spans="1:12" x14ac:dyDescent="0.25">
      <c r="A62">
        <v>63</v>
      </c>
      <c r="B62" t="s">
        <v>56</v>
      </c>
      <c r="C62" t="s">
        <v>15</v>
      </c>
      <c r="D62">
        <v>15767.460000000001</v>
      </c>
      <c r="E62">
        <v>14037.810000000001</v>
      </c>
      <c r="F62">
        <v>12993.789999999999</v>
      </c>
      <c r="G62">
        <v>1677.18</v>
      </c>
      <c r="H62">
        <v>1776.09</v>
      </c>
      <c r="I62">
        <v>1326.09</v>
      </c>
      <c r="J62">
        <v>3305.45</v>
      </c>
      <c r="K62">
        <v>425</v>
      </c>
      <c r="L62">
        <v>8509.81</v>
      </c>
    </row>
    <row r="63" spans="1:12" x14ac:dyDescent="0.25">
      <c r="A63">
        <v>64</v>
      </c>
      <c r="B63" t="s">
        <v>70</v>
      </c>
      <c r="C63" t="s">
        <v>32</v>
      </c>
      <c r="D63">
        <v>16908.45</v>
      </c>
      <c r="E63">
        <v>23872.65</v>
      </c>
      <c r="F63">
        <v>18397.150000000001</v>
      </c>
      <c r="G63">
        <v>1660</v>
      </c>
      <c r="H63">
        <v>2009</v>
      </c>
      <c r="I63">
        <v>2470</v>
      </c>
      <c r="J63">
        <v>1190</v>
      </c>
      <c r="K63">
        <v>450</v>
      </c>
      <c r="L63">
        <v>7779</v>
      </c>
    </row>
    <row r="64" spans="1:12" x14ac:dyDescent="0.25">
      <c r="A64">
        <v>65</v>
      </c>
      <c r="B64" t="s">
        <v>82</v>
      </c>
      <c r="C64" t="s">
        <v>15</v>
      </c>
      <c r="D64">
        <v>0</v>
      </c>
      <c r="E64">
        <v>250</v>
      </c>
      <c r="F64">
        <v>380</v>
      </c>
      <c r="G64">
        <v>0</v>
      </c>
      <c r="H64">
        <v>40</v>
      </c>
      <c r="I64">
        <v>20</v>
      </c>
      <c r="J64">
        <v>0</v>
      </c>
      <c r="K64">
        <v>0</v>
      </c>
      <c r="L64">
        <v>60</v>
      </c>
    </row>
    <row r="65" spans="1:12" x14ac:dyDescent="0.25">
      <c r="A65">
        <v>66</v>
      </c>
      <c r="B65" t="s">
        <v>138</v>
      </c>
      <c r="C65" t="s">
        <v>32</v>
      </c>
      <c r="E65">
        <v>1250</v>
      </c>
      <c r="F65">
        <v>8547.5</v>
      </c>
      <c r="G65">
        <v>590</v>
      </c>
      <c r="H65">
        <v>415</v>
      </c>
      <c r="I65">
        <v>1515</v>
      </c>
      <c r="J65">
        <v>780</v>
      </c>
      <c r="K65">
        <v>270</v>
      </c>
      <c r="L65">
        <v>3570</v>
      </c>
    </row>
    <row r="66" spans="1:12" x14ac:dyDescent="0.25">
      <c r="A66">
        <v>67</v>
      </c>
      <c r="B66" t="s">
        <v>68</v>
      </c>
      <c r="C66" t="s">
        <v>15</v>
      </c>
      <c r="D66">
        <v>9756.1</v>
      </c>
      <c r="E66">
        <v>6206.22</v>
      </c>
      <c r="F66">
        <v>7205</v>
      </c>
      <c r="G66">
        <v>1190</v>
      </c>
      <c r="H66">
        <v>825</v>
      </c>
      <c r="I66">
        <v>1305</v>
      </c>
      <c r="J66">
        <v>0</v>
      </c>
      <c r="K66">
        <v>0</v>
      </c>
      <c r="L66">
        <v>3320</v>
      </c>
    </row>
    <row r="67" spans="1:12" x14ac:dyDescent="0.25">
      <c r="A67">
        <v>68</v>
      </c>
      <c r="B67" t="s">
        <v>72</v>
      </c>
      <c r="C67" t="s">
        <v>32</v>
      </c>
      <c r="D67">
        <v>18992</v>
      </c>
      <c r="E67">
        <v>10705</v>
      </c>
      <c r="F67">
        <v>2192</v>
      </c>
      <c r="G67">
        <v>0</v>
      </c>
      <c r="H67">
        <v>150</v>
      </c>
      <c r="I67">
        <v>0</v>
      </c>
      <c r="J67">
        <v>150</v>
      </c>
      <c r="K67">
        <v>0</v>
      </c>
      <c r="L67">
        <v>300</v>
      </c>
    </row>
    <row r="68" spans="1:12" x14ac:dyDescent="0.25">
      <c r="A68">
        <v>69</v>
      </c>
      <c r="B68" t="s">
        <v>76</v>
      </c>
      <c r="C68" t="s">
        <v>15</v>
      </c>
      <c r="D68">
        <v>80</v>
      </c>
      <c r="E68">
        <v>1032</v>
      </c>
      <c r="F68">
        <v>309.99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>
        <v>70</v>
      </c>
      <c r="B69" t="s">
        <v>69</v>
      </c>
      <c r="C69" t="s">
        <v>15</v>
      </c>
      <c r="D69">
        <v>4650</v>
      </c>
      <c r="E69">
        <v>6486</v>
      </c>
      <c r="F69">
        <v>5880</v>
      </c>
      <c r="G69">
        <v>65</v>
      </c>
      <c r="H69">
        <v>195</v>
      </c>
      <c r="I69">
        <v>915</v>
      </c>
      <c r="J69">
        <v>65</v>
      </c>
      <c r="K69">
        <v>0</v>
      </c>
      <c r="L69">
        <v>1240</v>
      </c>
    </row>
    <row r="70" spans="1:12" x14ac:dyDescent="0.25">
      <c r="A70">
        <v>71</v>
      </c>
      <c r="B70" t="s">
        <v>73</v>
      </c>
      <c r="C70" t="s">
        <v>15</v>
      </c>
      <c r="D70">
        <v>5821.63</v>
      </c>
      <c r="E70">
        <v>2861</v>
      </c>
      <c r="F70">
        <v>2920</v>
      </c>
      <c r="G70">
        <v>500</v>
      </c>
      <c r="H70">
        <v>660</v>
      </c>
      <c r="I70">
        <v>460</v>
      </c>
      <c r="J70">
        <v>245</v>
      </c>
      <c r="K70">
        <v>0</v>
      </c>
      <c r="L70">
        <v>1865</v>
      </c>
    </row>
    <row r="71" spans="1:12" x14ac:dyDescent="0.25">
      <c r="A71">
        <v>72</v>
      </c>
      <c r="B71" t="s">
        <v>71</v>
      </c>
      <c r="C71" t="s">
        <v>32</v>
      </c>
      <c r="D71">
        <v>24996</v>
      </c>
      <c r="E71">
        <v>26353.200000000001</v>
      </c>
      <c r="F71">
        <v>21892.5</v>
      </c>
      <c r="G71">
        <v>8488</v>
      </c>
      <c r="H71">
        <v>2924</v>
      </c>
      <c r="I71">
        <v>3573.5</v>
      </c>
      <c r="J71">
        <v>608</v>
      </c>
      <c r="K71">
        <v>891</v>
      </c>
      <c r="L71">
        <v>16484.5</v>
      </c>
    </row>
    <row r="72" spans="1:12" x14ac:dyDescent="0.25">
      <c r="A72">
        <v>73</v>
      </c>
      <c r="B72" t="s">
        <v>112</v>
      </c>
      <c r="C72" t="s">
        <v>38</v>
      </c>
      <c r="D72">
        <v>0</v>
      </c>
      <c r="E72">
        <v>1555</v>
      </c>
      <c r="F72">
        <v>12005</v>
      </c>
      <c r="G72">
        <v>200</v>
      </c>
      <c r="H72">
        <v>275</v>
      </c>
      <c r="I72">
        <v>75</v>
      </c>
      <c r="J72">
        <v>125</v>
      </c>
      <c r="K72">
        <v>25</v>
      </c>
      <c r="L72">
        <v>700</v>
      </c>
    </row>
    <row r="73" spans="1:12" x14ac:dyDescent="0.25">
      <c r="A73">
        <v>74</v>
      </c>
      <c r="B73" t="s">
        <v>80</v>
      </c>
      <c r="C73" t="s">
        <v>36</v>
      </c>
      <c r="D73">
        <v>270</v>
      </c>
      <c r="E73">
        <v>3425</v>
      </c>
      <c r="F73">
        <v>3780</v>
      </c>
      <c r="G73">
        <v>250</v>
      </c>
      <c r="H73">
        <v>0</v>
      </c>
      <c r="I73">
        <v>680</v>
      </c>
      <c r="J73">
        <v>140</v>
      </c>
      <c r="K73">
        <v>680</v>
      </c>
      <c r="L73">
        <v>1750</v>
      </c>
    </row>
    <row r="74" spans="1:12" x14ac:dyDescent="0.25">
      <c r="A74">
        <v>76</v>
      </c>
      <c r="B74" t="s">
        <v>74</v>
      </c>
      <c r="C74" t="s">
        <v>15</v>
      </c>
      <c r="D74">
        <v>7392.85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>
        <v>78</v>
      </c>
      <c r="B75" t="s">
        <v>151</v>
      </c>
      <c r="C75" t="s">
        <v>15</v>
      </c>
      <c r="F75">
        <v>6140</v>
      </c>
      <c r="G75">
        <v>1025</v>
      </c>
      <c r="H75">
        <v>625</v>
      </c>
      <c r="I75">
        <v>2275</v>
      </c>
      <c r="J75">
        <v>420</v>
      </c>
      <c r="K75">
        <v>0</v>
      </c>
      <c r="L75">
        <v>4345</v>
      </c>
    </row>
    <row r="76" spans="1:12" x14ac:dyDescent="0.25">
      <c r="A76">
        <v>79</v>
      </c>
      <c r="B76" t="s">
        <v>123</v>
      </c>
      <c r="C76" t="s">
        <v>38</v>
      </c>
      <c r="E76">
        <v>8928</v>
      </c>
      <c r="F76">
        <v>3274.5</v>
      </c>
      <c r="G76">
        <v>1837.5</v>
      </c>
      <c r="H76">
        <v>3141</v>
      </c>
      <c r="I76">
        <v>2233.5</v>
      </c>
      <c r="J76">
        <v>3638.5</v>
      </c>
      <c r="K76">
        <v>2722</v>
      </c>
      <c r="L76">
        <v>13572.5</v>
      </c>
    </row>
    <row r="77" spans="1:12" x14ac:dyDescent="0.25">
      <c r="A77">
        <v>80</v>
      </c>
      <c r="B77" t="s">
        <v>94</v>
      </c>
      <c r="C77" t="s">
        <v>15</v>
      </c>
      <c r="D77">
        <v>318</v>
      </c>
      <c r="E77">
        <v>1130</v>
      </c>
      <c r="F77">
        <v>660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>
        <v>81</v>
      </c>
      <c r="B78" t="s">
        <v>91</v>
      </c>
      <c r="C78" t="s">
        <v>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>
        <v>82</v>
      </c>
      <c r="B79" t="s">
        <v>87</v>
      </c>
      <c r="C79" t="s">
        <v>59</v>
      </c>
      <c r="D79">
        <v>727.5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>
        <v>83</v>
      </c>
      <c r="B80" t="s">
        <v>62</v>
      </c>
      <c r="C80" t="s">
        <v>15</v>
      </c>
      <c r="D80">
        <v>11851</v>
      </c>
      <c r="E80">
        <v>11122</v>
      </c>
      <c r="F80">
        <v>15265.25</v>
      </c>
      <c r="G80">
        <v>3108.75</v>
      </c>
      <c r="H80">
        <v>895</v>
      </c>
      <c r="I80">
        <v>4098.75</v>
      </c>
      <c r="J80">
        <v>1318.75</v>
      </c>
      <c r="K80">
        <v>3108.75</v>
      </c>
      <c r="L80">
        <v>12530</v>
      </c>
    </row>
    <row r="81" spans="1:12" x14ac:dyDescent="0.25">
      <c r="A81">
        <v>84</v>
      </c>
      <c r="B81" t="s">
        <v>101</v>
      </c>
      <c r="C81" t="s">
        <v>38</v>
      </c>
      <c r="D81">
        <v>0</v>
      </c>
      <c r="E81">
        <v>3040</v>
      </c>
      <c r="F81">
        <v>3000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>
        <v>85</v>
      </c>
      <c r="B82" t="s">
        <v>88</v>
      </c>
      <c r="C82" t="s">
        <v>59</v>
      </c>
      <c r="D82">
        <v>10875</v>
      </c>
      <c r="E82">
        <v>45673.22</v>
      </c>
      <c r="F82">
        <v>20786</v>
      </c>
    </row>
    <row r="83" spans="1:12" x14ac:dyDescent="0.25">
      <c r="A83">
        <v>86</v>
      </c>
      <c r="B83" t="s">
        <v>104</v>
      </c>
      <c r="C83" t="s">
        <v>105</v>
      </c>
      <c r="D83">
        <v>6060</v>
      </c>
      <c r="E83">
        <v>7830.95</v>
      </c>
      <c r="F83">
        <v>12587.2</v>
      </c>
      <c r="G83">
        <v>1350</v>
      </c>
      <c r="H83">
        <v>1320</v>
      </c>
      <c r="I83">
        <v>300</v>
      </c>
      <c r="J83">
        <v>0</v>
      </c>
      <c r="K83">
        <v>0</v>
      </c>
      <c r="L83">
        <v>2970</v>
      </c>
    </row>
    <row r="84" spans="1:12" x14ac:dyDescent="0.25">
      <c r="A84">
        <v>87</v>
      </c>
      <c r="B84" t="s">
        <v>81</v>
      </c>
      <c r="C84" t="s">
        <v>20</v>
      </c>
      <c r="D84">
        <v>14395</v>
      </c>
      <c r="E84">
        <v>17848.629999999997</v>
      </c>
      <c r="F84">
        <v>19240</v>
      </c>
      <c r="G84">
        <v>2605</v>
      </c>
      <c r="H84">
        <v>390</v>
      </c>
      <c r="I84">
        <v>1415</v>
      </c>
      <c r="J84">
        <v>1500</v>
      </c>
      <c r="K84">
        <v>250</v>
      </c>
      <c r="L84">
        <v>6160</v>
      </c>
    </row>
    <row r="85" spans="1:12" x14ac:dyDescent="0.25">
      <c r="A85">
        <v>88</v>
      </c>
      <c r="B85" t="s">
        <v>92</v>
      </c>
      <c r="C85" t="s">
        <v>15</v>
      </c>
      <c r="D85">
        <v>35350</v>
      </c>
      <c r="E85">
        <v>46440</v>
      </c>
      <c r="F85">
        <v>43569.5</v>
      </c>
      <c r="G85">
        <v>6825</v>
      </c>
      <c r="H85">
        <v>1710</v>
      </c>
      <c r="I85">
        <v>5225</v>
      </c>
      <c r="J85">
        <v>4115</v>
      </c>
      <c r="K85">
        <v>6075</v>
      </c>
      <c r="L85">
        <v>23950</v>
      </c>
    </row>
    <row r="86" spans="1:12" x14ac:dyDescent="0.25">
      <c r="A86">
        <v>89</v>
      </c>
      <c r="B86" t="s">
        <v>83</v>
      </c>
      <c r="C86" t="s">
        <v>32</v>
      </c>
      <c r="D86">
        <v>4510</v>
      </c>
      <c r="E86">
        <v>660</v>
      </c>
      <c r="F86">
        <v>220</v>
      </c>
      <c r="G86">
        <v>110</v>
      </c>
      <c r="H86">
        <v>430</v>
      </c>
      <c r="I86">
        <v>0</v>
      </c>
      <c r="J86">
        <v>0</v>
      </c>
      <c r="K86">
        <v>0</v>
      </c>
      <c r="L86">
        <v>540</v>
      </c>
    </row>
    <row r="87" spans="1:12" x14ac:dyDescent="0.25">
      <c r="A87">
        <v>90</v>
      </c>
      <c r="B87" t="s">
        <v>90</v>
      </c>
      <c r="C87" t="s">
        <v>38</v>
      </c>
      <c r="D87">
        <v>0</v>
      </c>
      <c r="E87">
        <v>493.5</v>
      </c>
      <c r="F87">
        <v>4543.79</v>
      </c>
      <c r="G87">
        <v>742.5</v>
      </c>
      <c r="H87">
        <v>582.48</v>
      </c>
      <c r="I87">
        <v>659.99</v>
      </c>
      <c r="J87">
        <v>597.5</v>
      </c>
      <c r="K87">
        <v>855.01</v>
      </c>
      <c r="L87">
        <v>3437.4800000000005</v>
      </c>
    </row>
    <row r="88" spans="1:12" x14ac:dyDescent="0.25">
      <c r="A88">
        <v>92</v>
      </c>
      <c r="B88" t="s">
        <v>93</v>
      </c>
      <c r="C88" t="s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>
        <v>93</v>
      </c>
      <c r="B89" t="s">
        <v>100</v>
      </c>
      <c r="C89" t="s">
        <v>15</v>
      </c>
      <c r="D89">
        <v>700</v>
      </c>
      <c r="E89">
        <v>4368</v>
      </c>
      <c r="F89">
        <v>4980</v>
      </c>
      <c r="G89">
        <v>1190</v>
      </c>
      <c r="H89">
        <v>1695</v>
      </c>
      <c r="I89">
        <v>2015</v>
      </c>
      <c r="J89">
        <v>55</v>
      </c>
      <c r="K89">
        <v>490</v>
      </c>
      <c r="L89">
        <v>5445</v>
      </c>
    </row>
    <row r="90" spans="1:12" x14ac:dyDescent="0.25">
      <c r="A90">
        <v>94</v>
      </c>
      <c r="B90" t="s">
        <v>124</v>
      </c>
      <c r="C90" t="s">
        <v>38</v>
      </c>
      <c r="E90">
        <v>12149.73</v>
      </c>
      <c r="F90">
        <v>20886.47</v>
      </c>
      <c r="G90">
        <v>3930</v>
      </c>
      <c r="H90">
        <v>4173</v>
      </c>
      <c r="I90">
        <v>3345</v>
      </c>
      <c r="J90">
        <v>1140</v>
      </c>
      <c r="K90">
        <v>1380</v>
      </c>
      <c r="L90">
        <v>13968</v>
      </c>
    </row>
    <row r="91" spans="1:12" x14ac:dyDescent="0.25">
      <c r="A91">
        <v>95</v>
      </c>
      <c r="B91" t="s">
        <v>98</v>
      </c>
      <c r="C91" t="s">
        <v>59</v>
      </c>
      <c r="D91">
        <v>9084</v>
      </c>
      <c r="E91">
        <v>10289.400000000001</v>
      </c>
      <c r="F91">
        <v>10439</v>
      </c>
      <c r="G91">
        <v>198</v>
      </c>
      <c r="H91">
        <v>297</v>
      </c>
      <c r="I91">
        <v>457</v>
      </c>
      <c r="J91">
        <v>0</v>
      </c>
      <c r="K91">
        <v>0</v>
      </c>
      <c r="L91">
        <v>952</v>
      </c>
    </row>
    <row r="92" spans="1:12" x14ac:dyDescent="0.25">
      <c r="A92">
        <v>96</v>
      </c>
      <c r="B92" t="s">
        <v>110</v>
      </c>
      <c r="C92" t="s">
        <v>32</v>
      </c>
      <c r="D92">
        <v>1920</v>
      </c>
      <c r="E92">
        <v>5551</v>
      </c>
      <c r="F92">
        <v>8220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>
        <v>97</v>
      </c>
      <c r="B93" t="s">
        <v>96</v>
      </c>
      <c r="C93" t="s">
        <v>15</v>
      </c>
      <c r="D93">
        <v>24429</v>
      </c>
      <c r="E93">
        <v>21693.46</v>
      </c>
      <c r="F93">
        <v>22512.5</v>
      </c>
      <c r="G93">
        <v>1056.5</v>
      </c>
      <c r="H93">
        <v>2548</v>
      </c>
      <c r="I93">
        <v>1405</v>
      </c>
      <c r="J93">
        <v>937.5</v>
      </c>
      <c r="K93">
        <v>1145</v>
      </c>
      <c r="L93">
        <v>7092</v>
      </c>
    </row>
    <row r="94" spans="1:12" x14ac:dyDescent="0.25">
      <c r="A94">
        <v>98</v>
      </c>
      <c r="B94" t="s">
        <v>133</v>
      </c>
      <c r="C94" t="s">
        <v>59</v>
      </c>
      <c r="E94">
        <v>0</v>
      </c>
      <c r="F94">
        <v>1790</v>
      </c>
    </row>
    <row r="95" spans="1:12" x14ac:dyDescent="0.25">
      <c r="A95">
        <v>99</v>
      </c>
      <c r="B95" t="s">
        <v>85</v>
      </c>
      <c r="C95" t="s">
        <v>15</v>
      </c>
      <c r="D95">
        <v>13082</v>
      </c>
      <c r="E95">
        <v>15239.13</v>
      </c>
      <c r="F95">
        <v>6590.25</v>
      </c>
      <c r="G95">
        <v>225</v>
      </c>
      <c r="H95">
        <v>0</v>
      </c>
      <c r="I95">
        <v>165</v>
      </c>
      <c r="J95">
        <v>1610</v>
      </c>
      <c r="K95">
        <v>790</v>
      </c>
      <c r="L95">
        <v>2790</v>
      </c>
    </row>
    <row r="96" spans="1:12" x14ac:dyDescent="0.25">
      <c r="A96">
        <v>100</v>
      </c>
      <c r="B96" t="s">
        <v>103</v>
      </c>
      <c r="C96" t="s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>
        <v>103</v>
      </c>
      <c r="B97" t="s">
        <v>156</v>
      </c>
      <c r="C97" t="s">
        <v>15</v>
      </c>
      <c r="F97">
        <v>0</v>
      </c>
      <c r="G97">
        <v>0</v>
      </c>
      <c r="H97">
        <v>140</v>
      </c>
      <c r="I97">
        <v>924</v>
      </c>
      <c r="J97">
        <v>140</v>
      </c>
      <c r="K97">
        <v>140</v>
      </c>
      <c r="L97">
        <v>1344</v>
      </c>
    </row>
    <row r="98" spans="1:12" x14ac:dyDescent="0.25">
      <c r="A98">
        <v>105</v>
      </c>
      <c r="B98" t="s">
        <v>146</v>
      </c>
      <c r="C98" t="s">
        <v>15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>
        <v>106</v>
      </c>
      <c r="B99" t="s">
        <v>113</v>
      </c>
      <c r="C99" t="s">
        <v>15</v>
      </c>
      <c r="D99">
        <v>270</v>
      </c>
      <c r="E99">
        <v>7615</v>
      </c>
      <c r="F99">
        <v>12005.5</v>
      </c>
      <c r="G99">
        <v>223.75</v>
      </c>
      <c r="H99">
        <v>223.75</v>
      </c>
      <c r="I99">
        <v>0</v>
      </c>
      <c r="J99">
        <v>0</v>
      </c>
      <c r="K99">
        <v>100</v>
      </c>
      <c r="L99">
        <v>547.5</v>
      </c>
    </row>
    <row r="100" spans="1:12" x14ac:dyDescent="0.25">
      <c r="A100">
        <v>108</v>
      </c>
      <c r="B100" t="s">
        <v>97</v>
      </c>
      <c r="C100" t="s">
        <v>15</v>
      </c>
      <c r="D100">
        <v>9540</v>
      </c>
      <c r="E100">
        <v>8672</v>
      </c>
      <c r="F100">
        <v>17252.5</v>
      </c>
      <c r="G100">
        <v>1118.75</v>
      </c>
      <c r="H100">
        <v>1218.75</v>
      </c>
      <c r="I100">
        <v>718.75</v>
      </c>
      <c r="J100">
        <v>1213.75</v>
      </c>
      <c r="K100">
        <v>223.75</v>
      </c>
      <c r="L100">
        <v>4493.75</v>
      </c>
    </row>
    <row r="101" spans="1:12" x14ac:dyDescent="0.25">
      <c r="A101">
        <v>109</v>
      </c>
      <c r="B101" t="s">
        <v>99</v>
      </c>
      <c r="C101" t="s">
        <v>20</v>
      </c>
      <c r="D101">
        <v>3083.19</v>
      </c>
      <c r="E101">
        <v>7566.8499999999995</v>
      </c>
      <c r="F101">
        <v>10623</v>
      </c>
      <c r="G101">
        <v>620</v>
      </c>
      <c r="H101">
        <v>580</v>
      </c>
      <c r="I101">
        <v>600</v>
      </c>
      <c r="J101">
        <v>1288</v>
      </c>
      <c r="K101">
        <v>740</v>
      </c>
      <c r="L101">
        <v>3828</v>
      </c>
    </row>
    <row r="102" spans="1:12" x14ac:dyDescent="0.25">
      <c r="A102">
        <v>110</v>
      </c>
      <c r="B102" t="s">
        <v>148</v>
      </c>
      <c r="C102" t="s">
        <v>38</v>
      </c>
      <c r="F102">
        <v>10610</v>
      </c>
      <c r="G102">
        <v>42.54</v>
      </c>
      <c r="H102">
        <v>0</v>
      </c>
      <c r="I102">
        <v>333.99</v>
      </c>
      <c r="J102">
        <v>97.5</v>
      </c>
      <c r="K102">
        <v>130</v>
      </c>
      <c r="L102">
        <v>604.03</v>
      </c>
    </row>
    <row r="103" spans="1:12" x14ac:dyDescent="0.25">
      <c r="A103">
        <v>111</v>
      </c>
      <c r="B103" t="s">
        <v>127</v>
      </c>
      <c r="C103" t="s">
        <v>38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>
        <v>113</v>
      </c>
      <c r="B104" t="s">
        <v>109</v>
      </c>
      <c r="C104" t="s">
        <v>32</v>
      </c>
      <c r="D104">
        <v>1000</v>
      </c>
      <c r="E104">
        <v>44430.09</v>
      </c>
      <c r="F104">
        <v>24209.649999999998</v>
      </c>
      <c r="G104">
        <v>678</v>
      </c>
      <c r="H104">
        <v>1182</v>
      </c>
      <c r="I104">
        <v>1856.98</v>
      </c>
      <c r="J104">
        <v>1297.2</v>
      </c>
      <c r="K104">
        <v>180</v>
      </c>
      <c r="L104">
        <v>5194.18</v>
      </c>
    </row>
    <row r="105" spans="1:12" x14ac:dyDescent="0.25">
      <c r="A105">
        <v>114</v>
      </c>
      <c r="B105" t="s">
        <v>115</v>
      </c>
      <c r="C105" t="s">
        <v>15</v>
      </c>
      <c r="D105">
        <v>0</v>
      </c>
      <c r="E105">
        <v>45</v>
      </c>
      <c r="F105">
        <v>3245</v>
      </c>
      <c r="G105">
        <v>720</v>
      </c>
      <c r="H105">
        <v>840</v>
      </c>
      <c r="I105">
        <v>570</v>
      </c>
      <c r="J105">
        <v>180</v>
      </c>
      <c r="K105">
        <v>90</v>
      </c>
      <c r="L105">
        <v>2400</v>
      </c>
    </row>
    <row r="106" spans="1:12" x14ac:dyDescent="0.25">
      <c r="A106">
        <v>116</v>
      </c>
      <c r="B106" t="s">
        <v>129</v>
      </c>
      <c r="C106" t="s">
        <v>15</v>
      </c>
      <c r="E106">
        <v>4290</v>
      </c>
      <c r="F106">
        <v>10720</v>
      </c>
      <c r="G106">
        <v>2100</v>
      </c>
      <c r="H106">
        <v>270</v>
      </c>
      <c r="I106">
        <v>0</v>
      </c>
      <c r="J106">
        <v>0</v>
      </c>
      <c r="K106">
        <v>270</v>
      </c>
      <c r="L106">
        <v>2640</v>
      </c>
    </row>
    <row r="107" spans="1:12" x14ac:dyDescent="0.25">
      <c r="A107">
        <v>117</v>
      </c>
      <c r="B107" t="s">
        <v>89</v>
      </c>
      <c r="C107" t="s">
        <v>15</v>
      </c>
      <c r="D107">
        <v>1988.07</v>
      </c>
      <c r="E107">
        <v>2894.5</v>
      </c>
      <c r="F107">
        <v>3150</v>
      </c>
      <c r="G107">
        <v>150</v>
      </c>
      <c r="H107">
        <v>515</v>
      </c>
      <c r="I107">
        <v>425</v>
      </c>
      <c r="J107">
        <v>527.05999999999995</v>
      </c>
      <c r="K107">
        <v>290</v>
      </c>
      <c r="L107">
        <v>1907.06</v>
      </c>
    </row>
    <row r="108" spans="1:12" x14ac:dyDescent="0.25">
      <c r="A108">
        <v>118</v>
      </c>
      <c r="B108" t="s">
        <v>102</v>
      </c>
      <c r="C108" t="s">
        <v>15</v>
      </c>
      <c r="D108">
        <v>315</v>
      </c>
      <c r="E108">
        <v>4774.08</v>
      </c>
      <c r="F108">
        <v>3317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>
        <v>119</v>
      </c>
      <c r="B109" t="s">
        <v>131</v>
      </c>
      <c r="C109" t="s">
        <v>15</v>
      </c>
      <c r="E109">
        <v>12160</v>
      </c>
      <c r="F109">
        <v>14247.5</v>
      </c>
      <c r="G109">
        <v>1745</v>
      </c>
      <c r="H109">
        <v>848.5</v>
      </c>
      <c r="I109">
        <v>1815</v>
      </c>
      <c r="J109">
        <v>790</v>
      </c>
      <c r="K109">
        <v>5500</v>
      </c>
      <c r="L109">
        <v>10698.5</v>
      </c>
    </row>
    <row r="110" spans="1:12" x14ac:dyDescent="0.25">
      <c r="A110">
        <v>121</v>
      </c>
      <c r="B110" t="s">
        <v>116</v>
      </c>
      <c r="C110" t="s">
        <v>15</v>
      </c>
      <c r="D110">
        <v>0</v>
      </c>
      <c r="E110">
        <v>2335</v>
      </c>
      <c r="F110">
        <v>10801.35</v>
      </c>
      <c r="G110">
        <v>1325</v>
      </c>
      <c r="H110">
        <v>2450</v>
      </c>
      <c r="I110">
        <v>1550</v>
      </c>
      <c r="J110">
        <v>100</v>
      </c>
      <c r="K110">
        <v>0</v>
      </c>
      <c r="L110">
        <v>5425</v>
      </c>
    </row>
    <row r="111" spans="1:12" x14ac:dyDescent="0.25">
      <c r="A111">
        <v>123</v>
      </c>
      <c r="B111" t="s">
        <v>125</v>
      </c>
      <c r="C111" t="s">
        <v>15</v>
      </c>
      <c r="E111">
        <v>0</v>
      </c>
      <c r="F111">
        <v>1822.83</v>
      </c>
      <c r="G111">
        <v>1015</v>
      </c>
      <c r="H111">
        <v>1190</v>
      </c>
      <c r="I111">
        <v>150</v>
      </c>
      <c r="J111">
        <v>25</v>
      </c>
      <c r="K111">
        <v>0</v>
      </c>
      <c r="L111">
        <v>2380</v>
      </c>
    </row>
    <row r="112" spans="1:12" x14ac:dyDescent="0.25">
      <c r="A112">
        <v>124</v>
      </c>
      <c r="B112" t="s">
        <v>121</v>
      </c>
      <c r="C112" t="s">
        <v>38</v>
      </c>
      <c r="E112">
        <v>23148.5</v>
      </c>
      <c r="F112">
        <v>31184.95</v>
      </c>
      <c r="G112">
        <v>775</v>
      </c>
      <c r="H112">
        <v>350</v>
      </c>
      <c r="I112">
        <v>650</v>
      </c>
      <c r="J112">
        <v>3589.17</v>
      </c>
      <c r="K112">
        <v>250</v>
      </c>
      <c r="L112">
        <v>5614.17</v>
      </c>
    </row>
    <row r="113" spans="1:12" x14ac:dyDescent="0.25">
      <c r="A113">
        <v>125</v>
      </c>
      <c r="B113" t="s">
        <v>137</v>
      </c>
      <c r="C113" t="s">
        <v>15</v>
      </c>
      <c r="E113">
        <v>4435</v>
      </c>
      <c r="F113">
        <v>10265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>
        <v>126</v>
      </c>
      <c r="B114" t="s">
        <v>106</v>
      </c>
      <c r="C114" t="s">
        <v>15</v>
      </c>
      <c r="D114">
        <v>374</v>
      </c>
      <c r="E114">
        <v>9979.5</v>
      </c>
      <c r="F114">
        <v>10670.81</v>
      </c>
      <c r="G114">
        <v>95</v>
      </c>
      <c r="H114">
        <v>475</v>
      </c>
      <c r="I114">
        <v>294</v>
      </c>
      <c r="J114">
        <v>760</v>
      </c>
      <c r="K114">
        <v>145</v>
      </c>
      <c r="L114">
        <v>1769</v>
      </c>
    </row>
    <row r="115" spans="1:12" x14ac:dyDescent="0.25">
      <c r="A115">
        <v>127</v>
      </c>
      <c r="B115" t="s">
        <v>128</v>
      </c>
      <c r="C115" t="s">
        <v>15</v>
      </c>
      <c r="E115">
        <v>18920</v>
      </c>
      <c r="F115">
        <v>15940</v>
      </c>
      <c r="G115">
        <v>1400</v>
      </c>
      <c r="H115">
        <v>400</v>
      </c>
      <c r="I115">
        <v>1200</v>
      </c>
      <c r="J115">
        <v>1880</v>
      </c>
      <c r="K115">
        <v>100</v>
      </c>
      <c r="L115">
        <v>4980</v>
      </c>
    </row>
    <row r="116" spans="1:12" x14ac:dyDescent="0.25">
      <c r="A116">
        <v>128</v>
      </c>
      <c r="B116" t="s">
        <v>111</v>
      </c>
      <c r="C116" t="s">
        <v>15</v>
      </c>
      <c r="D116">
        <v>0</v>
      </c>
      <c r="E116">
        <v>0</v>
      </c>
      <c r="F116">
        <v>25</v>
      </c>
      <c r="G116">
        <v>0</v>
      </c>
      <c r="H116">
        <v>0</v>
      </c>
      <c r="I116">
        <v>0</v>
      </c>
      <c r="J116">
        <v>0</v>
      </c>
      <c r="K116">
        <v>150</v>
      </c>
      <c r="L116">
        <v>150</v>
      </c>
    </row>
    <row r="117" spans="1:12" x14ac:dyDescent="0.25">
      <c r="A117">
        <v>129</v>
      </c>
      <c r="B117" t="s">
        <v>117</v>
      </c>
      <c r="C117" t="s">
        <v>32</v>
      </c>
      <c r="D117">
        <v>25</v>
      </c>
      <c r="E117">
        <v>7369.07</v>
      </c>
      <c r="F117">
        <v>10157.1</v>
      </c>
      <c r="G117">
        <v>354</v>
      </c>
      <c r="H117">
        <v>706</v>
      </c>
      <c r="I117">
        <v>20</v>
      </c>
      <c r="J117">
        <v>149</v>
      </c>
      <c r="K117">
        <v>0</v>
      </c>
      <c r="L117">
        <v>1229</v>
      </c>
    </row>
    <row r="118" spans="1:12" x14ac:dyDescent="0.25">
      <c r="A118">
        <v>131</v>
      </c>
      <c r="B118" t="s">
        <v>108</v>
      </c>
      <c r="C118" t="s">
        <v>15</v>
      </c>
      <c r="D118">
        <v>0</v>
      </c>
      <c r="E118">
        <v>2114</v>
      </c>
      <c r="F118">
        <v>465</v>
      </c>
      <c r="G118">
        <v>0</v>
      </c>
      <c r="H118">
        <v>0</v>
      </c>
      <c r="I118">
        <v>70</v>
      </c>
      <c r="J118">
        <v>0</v>
      </c>
      <c r="K118">
        <v>0</v>
      </c>
      <c r="L118">
        <v>70</v>
      </c>
    </row>
    <row r="119" spans="1:12" x14ac:dyDescent="0.25">
      <c r="A119">
        <v>132</v>
      </c>
      <c r="B119" t="s">
        <v>122</v>
      </c>
      <c r="C119" t="s">
        <v>38</v>
      </c>
      <c r="E119">
        <v>52972</v>
      </c>
      <c r="F119">
        <v>53000</v>
      </c>
      <c r="G119">
        <v>3096</v>
      </c>
      <c r="H119">
        <v>1826.5</v>
      </c>
      <c r="I119">
        <v>4816</v>
      </c>
      <c r="J119">
        <v>3001</v>
      </c>
      <c r="K119">
        <v>6171.5</v>
      </c>
      <c r="L119">
        <v>18911</v>
      </c>
    </row>
    <row r="120" spans="1:12" x14ac:dyDescent="0.25">
      <c r="A120">
        <v>133</v>
      </c>
      <c r="B120" t="s">
        <v>135</v>
      </c>
      <c r="C120" t="s">
        <v>32</v>
      </c>
      <c r="E120">
        <v>20332.43</v>
      </c>
      <c r="F120">
        <v>79635.5</v>
      </c>
      <c r="G120">
        <v>3708.5</v>
      </c>
      <c r="H120">
        <v>5093</v>
      </c>
      <c r="I120">
        <v>11526</v>
      </c>
      <c r="J120">
        <v>4415</v>
      </c>
      <c r="K120">
        <v>4681</v>
      </c>
      <c r="L120">
        <v>29423.5</v>
      </c>
    </row>
    <row r="121" spans="1:12" x14ac:dyDescent="0.25">
      <c r="A121">
        <v>134</v>
      </c>
      <c r="B121" t="s">
        <v>114</v>
      </c>
      <c r="C121" t="s">
        <v>32</v>
      </c>
      <c r="D121">
        <v>0</v>
      </c>
      <c r="E121">
        <v>9755</v>
      </c>
      <c r="F121">
        <v>9560</v>
      </c>
      <c r="G121">
        <v>1200</v>
      </c>
      <c r="H121">
        <v>1320</v>
      </c>
      <c r="I121">
        <v>2760</v>
      </c>
      <c r="J121">
        <v>2520</v>
      </c>
      <c r="K121">
        <v>360</v>
      </c>
      <c r="L121">
        <v>8160</v>
      </c>
    </row>
    <row r="122" spans="1:12" x14ac:dyDescent="0.25">
      <c r="A122">
        <v>135</v>
      </c>
      <c r="B122" t="s">
        <v>107</v>
      </c>
      <c r="C122" t="s">
        <v>15</v>
      </c>
      <c r="D122">
        <v>675</v>
      </c>
      <c r="E122">
        <v>4159.99</v>
      </c>
      <c r="F122">
        <v>5048</v>
      </c>
      <c r="G122">
        <v>455.01</v>
      </c>
      <c r="H122">
        <v>270</v>
      </c>
      <c r="I122">
        <v>640</v>
      </c>
      <c r="J122">
        <v>90</v>
      </c>
      <c r="K122">
        <v>290</v>
      </c>
      <c r="L122">
        <v>1745.01</v>
      </c>
    </row>
    <row r="123" spans="1:12" x14ac:dyDescent="0.25">
      <c r="A123">
        <v>136</v>
      </c>
      <c r="B123" t="s">
        <v>134</v>
      </c>
      <c r="C123" t="s">
        <v>32</v>
      </c>
      <c r="E123">
        <v>5875</v>
      </c>
      <c r="F123">
        <v>9000</v>
      </c>
      <c r="G123">
        <v>1705</v>
      </c>
      <c r="H123">
        <v>1190</v>
      </c>
      <c r="I123">
        <v>630</v>
      </c>
      <c r="J123">
        <v>110</v>
      </c>
      <c r="K123">
        <v>330</v>
      </c>
      <c r="L123">
        <v>3965</v>
      </c>
    </row>
    <row r="124" spans="1:12" x14ac:dyDescent="0.25">
      <c r="A124">
        <v>137</v>
      </c>
      <c r="B124" t="s">
        <v>120</v>
      </c>
      <c r="C124" t="s">
        <v>32</v>
      </c>
      <c r="E124">
        <v>540</v>
      </c>
      <c r="F124">
        <v>1040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>
        <v>138</v>
      </c>
      <c r="B125" t="s">
        <v>159</v>
      </c>
      <c r="C125" t="s">
        <v>105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>
        <v>139</v>
      </c>
      <c r="B126" t="s">
        <v>139</v>
      </c>
      <c r="C126" t="s">
        <v>38</v>
      </c>
      <c r="E126">
        <v>450</v>
      </c>
      <c r="F126">
        <v>1814</v>
      </c>
      <c r="G126">
        <v>0</v>
      </c>
      <c r="H126">
        <v>0</v>
      </c>
      <c r="I126">
        <v>35.6</v>
      </c>
      <c r="J126">
        <v>28.04</v>
      </c>
      <c r="K126">
        <v>252.36</v>
      </c>
      <c r="L126">
        <v>316</v>
      </c>
    </row>
    <row r="127" spans="1:12" x14ac:dyDescent="0.25">
      <c r="A127">
        <v>140</v>
      </c>
      <c r="B127" t="s">
        <v>130</v>
      </c>
      <c r="C127" t="s">
        <v>38</v>
      </c>
      <c r="E127">
        <v>8536.25</v>
      </c>
      <c r="F127">
        <v>10419.529999999999</v>
      </c>
      <c r="G127">
        <v>225</v>
      </c>
      <c r="H127">
        <v>1796.25</v>
      </c>
      <c r="I127">
        <v>1550.81</v>
      </c>
      <c r="J127">
        <v>1275.33</v>
      </c>
      <c r="K127">
        <v>650</v>
      </c>
      <c r="L127">
        <v>5497.3899999999994</v>
      </c>
    </row>
    <row r="128" spans="1:12" x14ac:dyDescent="0.25">
      <c r="A128">
        <v>141</v>
      </c>
      <c r="B128" t="s">
        <v>145</v>
      </c>
      <c r="C128" t="s">
        <v>32</v>
      </c>
      <c r="E128">
        <v>0</v>
      </c>
      <c r="F128">
        <v>6480</v>
      </c>
      <c r="G128">
        <v>350</v>
      </c>
      <c r="H128">
        <v>230</v>
      </c>
      <c r="I128">
        <v>600</v>
      </c>
      <c r="J128">
        <v>0</v>
      </c>
      <c r="K128">
        <v>120</v>
      </c>
      <c r="L128">
        <v>1300</v>
      </c>
    </row>
    <row r="129" spans="1:12" x14ac:dyDescent="0.25">
      <c r="A129">
        <v>143</v>
      </c>
      <c r="B129" t="s">
        <v>132</v>
      </c>
      <c r="C129" t="s">
        <v>32</v>
      </c>
      <c r="E129">
        <v>600</v>
      </c>
      <c r="F129">
        <v>2580</v>
      </c>
      <c r="G129">
        <v>120</v>
      </c>
      <c r="H129">
        <v>60</v>
      </c>
      <c r="I129">
        <v>0</v>
      </c>
      <c r="J129">
        <v>60</v>
      </c>
      <c r="K129">
        <v>180</v>
      </c>
      <c r="L129">
        <v>420</v>
      </c>
    </row>
    <row r="130" spans="1:12" x14ac:dyDescent="0.25">
      <c r="A130">
        <v>144</v>
      </c>
      <c r="B130" t="s">
        <v>142</v>
      </c>
      <c r="C130" t="s">
        <v>32</v>
      </c>
      <c r="E130">
        <v>0</v>
      </c>
      <c r="F130">
        <v>12475</v>
      </c>
      <c r="G130">
        <v>2450</v>
      </c>
      <c r="H130">
        <v>3090</v>
      </c>
      <c r="I130">
        <v>4575</v>
      </c>
      <c r="J130">
        <v>2075</v>
      </c>
      <c r="K130">
        <v>945</v>
      </c>
      <c r="L130">
        <v>13135</v>
      </c>
    </row>
    <row r="131" spans="1:12" x14ac:dyDescent="0.25">
      <c r="A131">
        <v>146</v>
      </c>
      <c r="B131" t="s">
        <v>119</v>
      </c>
      <c r="C131" t="s">
        <v>15</v>
      </c>
      <c r="D131">
        <v>20</v>
      </c>
      <c r="E131">
        <v>760</v>
      </c>
      <c r="F131">
        <v>390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25">
      <c r="A132">
        <v>147</v>
      </c>
      <c r="B132" t="s">
        <v>136</v>
      </c>
      <c r="C132" t="s">
        <v>105</v>
      </c>
      <c r="E132">
        <v>125</v>
      </c>
      <c r="F132">
        <v>11900</v>
      </c>
      <c r="G132">
        <v>950</v>
      </c>
      <c r="H132">
        <v>950</v>
      </c>
      <c r="I132">
        <v>1445</v>
      </c>
      <c r="J132">
        <v>1795</v>
      </c>
      <c r="K132">
        <v>1500</v>
      </c>
      <c r="L132">
        <v>6640</v>
      </c>
    </row>
    <row r="133" spans="1:12" x14ac:dyDescent="0.25">
      <c r="A133">
        <v>149</v>
      </c>
      <c r="B133" t="s">
        <v>149</v>
      </c>
      <c r="C133" t="s">
        <v>32</v>
      </c>
      <c r="F133">
        <v>2298.65</v>
      </c>
      <c r="G133">
        <v>1117</v>
      </c>
      <c r="H133">
        <v>1655.5</v>
      </c>
      <c r="I133">
        <v>2164</v>
      </c>
      <c r="J133">
        <v>338</v>
      </c>
      <c r="K133">
        <v>0</v>
      </c>
      <c r="L133">
        <v>5274.5</v>
      </c>
    </row>
    <row r="134" spans="1:12" x14ac:dyDescent="0.25">
      <c r="A134">
        <v>150</v>
      </c>
      <c r="B134" t="s">
        <v>153</v>
      </c>
      <c r="C134" t="s">
        <v>15</v>
      </c>
      <c r="F134">
        <v>3570</v>
      </c>
      <c r="G134">
        <v>390</v>
      </c>
      <c r="H134">
        <v>100</v>
      </c>
      <c r="I134">
        <v>300</v>
      </c>
      <c r="J134">
        <v>500</v>
      </c>
      <c r="K134">
        <v>560</v>
      </c>
      <c r="L134">
        <v>1850</v>
      </c>
    </row>
    <row r="135" spans="1:12" x14ac:dyDescent="0.25">
      <c r="A135">
        <v>155</v>
      </c>
      <c r="B135" t="s">
        <v>143</v>
      </c>
      <c r="C135" t="s">
        <v>15</v>
      </c>
      <c r="E135">
        <v>449</v>
      </c>
      <c r="F135">
        <v>24286.5</v>
      </c>
      <c r="G135">
        <v>198</v>
      </c>
      <c r="H135">
        <v>1961.85</v>
      </c>
      <c r="I135">
        <v>1416</v>
      </c>
      <c r="J135">
        <v>1944</v>
      </c>
      <c r="K135">
        <v>1105</v>
      </c>
      <c r="L135">
        <v>6624.85</v>
      </c>
    </row>
    <row r="136" spans="1:12" x14ac:dyDescent="0.25">
      <c r="A136">
        <v>159</v>
      </c>
      <c r="B136" t="s">
        <v>152</v>
      </c>
      <c r="C136" t="s">
        <v>59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>
        <v>160</v>
      </c>
      <c r="B137" t="s">
        <v>158</v>
      </c>
      <c r="C137" t="s">
        <v>38</v>
      </c>
      <c r="F137">
        <v>930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>
        <v>163</v>
      </c>
      <c r="B138" t="s">
        <v>155</v>
      </c>
      <c r="C138" t="s">
        <v>38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>
        <v>164</v>
      </c>
      <c r="B139" t="s">
        <v>150</v>
      </c>
      <c r="C139" t="s">
        <v>38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>
        <v>165</v>
      </c>
      <c r="B140" t="s">
        <v>154</v>
      </c>
      <c r="C140" t="s">
        <v>38</v>
      </c>
      <c r="F140">
        <v>22876.3</v>
      </c>
      <c r="G140">
        <v>1379.6</v>
      </c>
      <c r="H140">
        <v>180</v>
      </c>
      <c r="I140">
        <v>2283.6</v>
      </c>
      <c r="J140">
        <v>2255.4</v>
      </c>
      <c r="K140">
        <v>2195.1</v>
      </c>
      <c r="L140">
        <v>8293.7000000000007</v>
      </c>
    </row>
    <row r="141" spans="1:12" x14ac:dyDescent="0.25">
      <c r="A141">
        <v>168</v>
      </c>
      <c r="B141" t="s">
        <v>147</v>
      </c>
      <c r="C141" t="s">
        <v>15</v>
      </c>
      <c r="F141">
        <v>53677.27</v>
      </c>
      <c r="G141">
        <v>4679.91</v>
      </c>
      <c r="H141">
        <v>10686.02</v>
      </c>
      <c r="I141">
        <v>2900.29</v>
      </c>
      <c r="J141">
        <v>1703.96</v>
      </c>
      <c r="K141">
        <v>1878.74</v>
      </c>
      <c r="L141">
        <v>21848.920000000002</v>
      </c>
    </row>
    <row r="142" spans="1:12" x14ac:dyDescent="0.25">
      <c r="A142">
        <v>169</v>
      </c>
      <c r="B142" t="s">
        <v>157</v>
      </c>
      <c r="C142" t="s">
        <v>38</v>
      </c>
      <c r="F142">
        <v>3381.65</v>
      </c>
      <c r="G142">
        <v>249</v>
      </c>
      <c r="H142">
        <v>348</v>
      </c>
      <c r="I142">
        <v>930</v>
      </c>
      <c r="J142">
        <v>633</v>
      </c>
      <c r="K142">
        <v>657</v>
      </c>
      <c r="L142">
        <v>2817</v>
      </c>
    </row>
    <row r="143" spans="1:12" x14ac:dyDescent="0.25">
      <c r="A143">
        <v>170</v>
      </c>
      <c r="B143" t="s">
        <v>191</v>
      </c>
      <c r="C143" t="s">
        <v>38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>
        <v>174</v>
      </c>
      <c r="B144" t="s">
        <v>190</v>
      </c>
      <c r="C144" t="s">
        <v>15</v>
      </c>
      <c r="H144">
        <v>0</v>
      </c>
      <c r="I144">
        <v>400</v>
      </c>
      <c r="J144">
        <v>110</v>
      </c>
      <c r="K144">
        <v>30</v>
      </c>
      <c r="L144">
        <v>540</v>
      </c>
    </row>
    <row r="145" spans="1:12" x14ac:dyDescent="0.25">
      <c r="A145">
        <v>901</v>
      </c>
      <c r="B145" t="s">
        <v>141</v>
      </c>
      <c r="C145" t="s">
        <v>36</v>
      </c>
      <c r="E145">
        <v>2480</v>
      </c>
      <c r="F145">
        <v>5643.78</v>
      </c>
      <c r="G145">
        <v>530</v>
      </c>
      <c r="H145">
        <v>560.89</v>
      </c>
      <c r="I145">
        <v>1956.03</v>
      </c>
      <c r="J145">
        <v>600</v>
      </c>
      <c r="K145">
        <v>0</v>
      </c>
      <c r="L145">
        <v>3646.92</v>
      </c>
    </row>
    <row r="146" spans="1:12" x14ac:dyDescent="0.25">
      <c r="A146">
        <v>902</v>
      </c>
      <c r="B146" t="s">
        <v>140</v>
      </c>
      <c r="C146" t="s">
        <v>36</v>
      </c>
      <c r="E146">
        <v>615</v>
      </c>
      <c r="F146">
        <v>325</v>
      </c>
      <c r="G146">
        <v>175</v>
      </c>
      <c r="H146">
        <v>725</v>
      </c>
      <c r="I146">
        <v>0</v>
      </c>
      <c r="J146">
        <v>0</v>
      </c>
      <c r="K146">
        <v>0</v>
      </c>
      <c r="L146">
        <v>900</v>
      </c>
    </row>
    <row r="147" spans="1:12" x14ac:dyDescent="0.25">
      <c r="A147" t="s">
        <v>173</v>
      </c>
      <c r="D147">
        <v>1019825.7899999998</v>
      </c>
      <c r="E147">
        <v>1375655.53</v>
      </c>
      <c r="F147">
        <v>1541318.23</v>
      </c>
      <c r="G147">
        <v>136314.04999999999</v>
      </c>
      <c r="H147">
        <v>127098.03000000001</v>
      </c>
      <c r="I147">
        <v>144156.47</v>
      </c>
      <c r="J147">
        <v>101289.65999999999</v>
      </c>
      <c r="K147">
        <v>84700.19</v>
      </c>
      <c r="L147">
        <v>593558.4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0A0B-6BA2-46A4-98AA-E5A74097C147}">
  <sheetPr>
    <tabColor theme="5" tint="0.79998168889431442"/>
  </sheetPr>
  <dimension ref="A1:U144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24" bestFit="1" customWidth="1"/>
    <col min="3" max="3" width="18.5703125" bestFit="1" customWidth="1"/>
    <col min="4" max="4" width="11.140625" bestFit="1" customWidth="1"/>
    <col min="5" max="5" width="17.140625" style="17" bestFit="1" customWidth="1"/>
    <col min="6" max="9" width="9.5703125" style="17" bestFit="1" customWidth="1"/>
    <col min="10" max="10" width="12.7109375" style="17" bestFit="1" customWidth="1"/>
    <col min="11" max="11" width="10.5703125" style="17" bestFit="1" customWidth="1"/>
    <col min="12" max="13" width="10.42578125" style="17" customWidth="1"/>
    <col min="14" max="21" width="10.42578125" style="17" bestFit="1" customWidth="1"/>
    <col min="22" max="26" width="10.42578125" bestFit="1" customWidth="1"/>
    <col min="27" max="28" width="6" bestFit="1" customWidth="1"/>
    <col min="29" max="29" width="8.7109375" bestFit="1" customWidth="1"/>
    <col min="30" max="33" width="6.7109375" bestFit="1" customWidth="1"/>
    <col min="34" max="34" width="9.42578125" bestFit="1" customWidth="1"/>
    <col min="35" max="38" width="5.85546875" bestFit="1" customWidth="1"/>
    <col min="39" max="39" width="8.5703125" bestFit="1" customWidth="1"/>
    <col min="40" max="43" width="5.28515625" bestFit="1" customWidth="1"/>
    <col min="44" max="44" width="7.85546875" bestFit="1" customWidth="1"/>
    <col min="45" max="48" width="6.28515625" bestFit="1" customWidth="1"/>
    <col min="49" max="49" width="9" bestFit="1" customWidth="1"/>
    <col min="50" max="53" width="6.140625" bestFit="1" customWidth="1"/>
    <col min="54" max="54" width="8.7109375" bestFit="1" customWidth="1"/>
    <col min="55" max="59" width="5.85546875" bestFit="1" customWidth="1"/>
    <col min="60" max="60" width="8.5703125" bestFit="1" customWidth="1"/>
    <col min="61" max="65" width="6.42578125" bestFit="1" customWidth="1"/>
    <col min="66" max="66" width="9.140625" bestFit="1" customWidth="1"/>
    <col min="67" max="71" width="6.140625" bestFit="1" customWidth="1"/>
    <col min="72" max="72" width="8.7109375" bestFit="1" customWidth="1"/>
    <col min="73" max="73" width="10.7109375" bestFit="1" customWidth="1"/>
    <col min="74" max="74" width="6.7109375" bestFit="1" customWidth="1"/>
    <col min="75" max="75" width="9.28515625" bestFit="1" customWidth="1"/>
    <col min="76" max="78" width="6.7109375" bestFit="1" customWidth="1"/>
    <col min="79" max="79" width="9.28515625" bestFit="1" customWidth="1"/>
    <col min="80" max="80" width="9.7109375" bestFit="1" customWidth="1"/>
    <col min="81" max="83" width="7" bestFit="1" customWidth="1"/>
    <col min="84" max="84" width="9.28515625" bestFit="1" customWidth="1"/>
    <col min="85" max="85" width="9.7109375" bestFit="1" customWidth="1"/>
    <col min="86" max="86" width="10.7109375" bestFit="1" customWidth="1"/>
  </cols>
  <sheetData>
    <row r="1" spans="1:11" x14ac:dyDescent="0.25">
      <c r="A1" t="s">
        <v>177</v>
      </c>
    </row>
    <row r="2" spans="1:11" x14ac:dyDescent="0.25">
      <c r="A2" t="s">
        <v>161</v>
      </c>
    </row>
    <row r="4" spans="1:11" x14ac:dyDescent="0.25">
      <c r="A4" t="s">
        <v>163</v>
      </c>
      <c r="B4" t="s">
        <v>167</v>
      </c>
    </row>
    <row r="5" spans="1:11" x14ac:dyDescent="0.25">
      <c r="A5" t="s">
        <v>5</v>
      </c>
      <c r="B5" t="s">
        <v>193</v>
      </c>
    </row>
    <row r="7" spans="1:11" x14ac:dyDescent="0.25">
      <c r="E7" s="17" t="s">
        <v>178</v>
      </c>
    </row>
    <row r="8" spans="1:11" x14ac:dyDescent="0.25">
      <c r="A8" t="s">
        <v>0</v>
      </c>
      <c r="B8" t="s">
        <v>1</v>
      </c>
      <c r="C8" t="s">
        <v>2</v>
      </c>
      <c r="D8" t="s">
        <v>3</v>
      </c>
      <c r="E8" s="17" t="s">
        <v>6</v>
      </c>
      <c r="F8" s="17" t="s">
        <v>7</v>
      </c>
      <c r="G8" s="17" t="s">
        <v>8</v>
      </c>
      <c r="H8" s="17" t="s">
        <v>9</v>
      </c>
      <c r="I8" s="17" t="s">
        <v>10</v>
      </c>
      <c r="J8" s="17" t="s">
        <v>11</v>
      </c>
      <c r="K8" s="17" t="s">
        <v>12</v>
      </c>
    </row>
    <row r="9" spans="1:11" x14ac:dyDescent="0.25">
      <c r="A9">
        <v>2</v>
      </c>
      <c r="B9" t="s">
        <v>14</v>
      </c>
      <c r="C9" t="s">
        <v>15</v>
      </c>
      <c r="D9">
        <v>5</v>
      </c>
      <c r="E9" s="17">
        <v>3018.9700000000003</v>
      </c>
      <c r="F9" s="17">
        <v>216</v>
      </c>
      <c r="G9" s="17">
        <v>0</v>
      </c>
      <c r="H9" s="17">
        <v>694.096</v>
      </c>
      <c r="I9" s="17">
        <v>198.94400000000002</v>
      </c>
      <c r="J9" s="17">
        <v>38.200000000000003</v>
      </c>
      <c r="K9" s="17">
        <v>4166.21</v>
      </c>
    </row>
    <row r="10" spans="1:11" x14ac:dyDescent="0.25">
      <c r="A10">
        <v>4</v>
      </c>
      <c r="B10" t="s">
        <v>37</v>
      </c>
      <c r="C10" t="s">
        <v>38</v>
      </c>
      <c r="D10">
        <v>5</v>
      </c>
      <c r="E10" s="17">
        <v>3769.5540000000001</v>
      </c>
      <c r="F10" s="17">
        <v>347</v>
      </c>
      <c r="G10" s="17">
        <v>0</v>
      </c>
      <c r="H10" s="17">
        <v>1150.56</v>
      </c>
      <c r="I10" s="17">
        <v>342.08800000000002</v>
      </c>
      <c r="J10" s="17">
        <v>0</v>
      </c>
      <c r="K10" s="17">
        <v>5609.2019999999993</v>
      </c>
    </row>
    <row r="11" spans="1:11" x14ac:dyDescent="0.25">
      <c r="A11">
        <v>6</v>
      </c>
      <c r="B11" t="s">
        <v>16</v>
      </c>
      <c r="C11" t="s">
        <v>15</v>
      </c>
      <c r="D11">
        <v>6</v>
      </c>
      <c r="E11" s="17">
        <v>1308.6083333333333</v>
      </c>
      <c r="F11" s="17">
        <v>7.5</v>
      </c>
      <c r="G11" s="17">
        <v>206.66666666666666</v>
      </c>
      <c r="H11" s="17">
        <v>377.5</v>
      </c>
      <c r="I11" s="17">
        <v>85.336666666666659</v>
      </c>
      <c r="J11" s="17">
        <v>0.83166666666666667</v>
      </c>
      <c r="K11" s="17">
        <v>1986.4433333333334</v>
      </c>
    </row>
    <row r="12" spans="1:11" x14ac:dyDescent="0.25">
      <c r="A12">
        <v>7</v>
      </c>
      <c r="B12" t="s">
        <v>17</v>
      </c>
      <c r="C12" t="s">
        <v>15</v>
      </c>
      <c r="D12">
        <v>6</v>
      </c>
      <c r="E12" s="17">
        <v>2153.3266666666664</v>
      </c>
      <c r="F12" s="17">
        <v>0</v>
      </c>
      <c r="G12" s="17">
        <v>0</v>
      </c>
      <c r="H12" s="17">
        <v>490.58333333333331</v>
      </c>
      <c r="I12" s="17">
        <v>150.83333333333334</v>
      </c>
      <c r="J12" s="17">
        <v>188.41833333333332</v>
      </c>
      <c r="K12" s="17">
        <v>2983.1616666666669</v>
      </c>
    </row>
    <row r="13" spans="1:11" x14ac:dyDescent="0.25">
      <c r="A13">
        <v>8</v>
      </c>
      <c r="B13" t="s">
        <v>18</v>
      </c>
      <c r="C13" t="s">
        <v>15</v>
      </c>
      <c r="D13">
        <v>6</v>
      </c>
      <c r="E13" s="17">
        <v>2056.6616666666664</v>
      </c>
      <c r="F13" s="17">
        <v>248.33333333333334</v>
      </c>
      <c r="G13" s="17">
        <v>96.25</v>
      </c>
      <c r="H13" s="17">
        <v>1407.8533333333335</v>
      </c>
      <c r="I13" s="17">
        <v>208.99333333333334</v>
      </c>
      <c r="J13" s="17">
        <v>7.8283333333333331</v>
      </c>
      <c r="K13" s="17">
        <v>4025.92</v>
      </c>
    </row>
    <row r="14" spans="1:11" x14ac:dyDescent="0.25">
      <c r="A14">
        <v>9</v>
      </c>
      <c r="B14" t="s">
        <v>19</v>
      </c>
      <c r="C14" t="s">
        <v>20</v>
      </c>
      <c r="D14">
        <v>5</v>
      </c>
      <c r="E14" s="17">
        <v>3956.6580000000004</v>
      </c>
      <c r="F14" s="17">
        <v>920</v>
      </c>
      <c r="G14" s="17">
        <v>0</v>
      </c>
      <c r="H14" s="17">
        <v>1687.6419999999998</v>
      </c>
      <c r="I14" s="17">
        <v>265.41999999999996</v>
      </c>
      <c r="J14" s="17">
        <v>5.46</v>
      </c>
      <c r="K14" s="17">
        <v>6835.18</v>
      </c>
    </row>
    <row r="15" spans="1:11" x14ac:dyDescent="0.25">
      <c r="A15">
        <v>10</v>
      </c>
      <c r="B15" t="s">
        <v>21</v>
      </c>
      <c r="C15" t="s">
        <v>15</v>
      </c>
      <c r="D15">
        <v>6</v>
      </c>
      <c r="E15" s="17">
        <v>1473.165</v>
      </c>
      <c r="F15" s="17">
        <v>0</v>
      </c>
      <c r="G15" s="17">
        <v>79.166666666666671</v>
      </c>
      <c r="H15" s="17">
        <v>476.70833333333331</v>
      </c>
      <c r="I15" s="17">
        <v>140.5</v>
      </c>
      <c r="J15" s="17">
        <v>4.165</v>
      </c>
      <c r="K15" s="17">
        <v>2173.7049999999999</v>
      </c>
    </row>
    <row r="16" spans="1:11" x14ac:dyDescent="0.25">
      <c r="A16">
        <v>11</v>
      </c>
      <c r="B16" t="s">
        <v>22</v>
      </c>
      <c r="C16" t="s">
        <v>15</v>
      </c>
      <c r="D16">
        <v>6</v>
      </c>
      <c r="E16" s="17">
        <v>1196.68</v>
      </c>
      <c r="F16" s="17">
        <v>93.333333333333329</v>
      </c>
      <c r="G16" s="17">
        <v>205</v>
      </c>
      <c r="H16" s="17">
        <v>694.78000000000009</v>
      </c>
      <c r="I16" s="17">
        <v>121.33333333333333</v>
      </c>
      <c r="J16" s="17">
        <v>78.820000000000007</v>
      </c>
      <c r="K16" s="17">
        <v>2389.9466666666667</v>
      </c>
    </row>
    <row r="17" spans="1:11" x14ac:dyDescent="0.25">
      <c r="A17">
        <v>12</v>
      </c>
      <c r="B17" t="s">
        <v>23</v>
      </c>
      <c r="C17" t="s">
        <v>15</v>
      </c>
      <c r="D17">
        <v>6</v>
      </c>
      <c r="E17" s="17">
        <v>1281.575</v>
      </c>
      <c r="F17" s="17">
        <v>30</v>
      </c>
      <c r="G17" s="17">
        <v>0</v>
      </c>
      <c r="H17" s="17">
        <v>290.01</v>
      </c>
      <c r="I17" s="17">
        <v>63.27</v>
      </c>
      <c r="J17" s="17">
        <v>4.416666666666667</v>
      </c>
      <c r="K17" s="17">
        <v>1669.2716666666665</v>
      </c>
    </row>
    <row r="18" spans="1:11" x14ac:dyDescent="0.25">
      <c r="A18">
        <v>13</v>
      </c>
      <c r="B18" t="s">
        <v>25</v>
      </c>
      <c r="C18" t="s">
        <v>15</v>
      </c>
      <c r="D18">
        <v>6</v>
      </c>
      <c r="E18" s="17">
        <v>2924.66</v>
      </c>
      <c r="F18" s="17">
        <v>0</v>
      </c>
      <c r="G18" s="17">
        <v>20.833333333333332</v>
      </c>
      <c r="H18" s="17">
        <v>775.80000000000007</v>
      </c>
      <c r="I18" s="17">
        <v>235.13333333333333</v>
      </c>
      <c r="J18" s="17">
        <v>0</v>
      </c>
      <c r="K18" s="17">
        <v>3956.4266666666667</v>
      </c>
    </row>
    <row r="19" spans="1:11" x14ac:dyDescent="0.25">
      <c r="A19">
        <v>14</v>
      </c>
      <c r="B19" t="s">
        <v>24</v>
      </c>
      <c r="C19" t="s">
        <v>15</v>
      </c>
      <c r="D19">
        <v>6</v>
      </c>
      <c r="E19" s="17">
        <v>443.33500000000004</v>
      </c>
      <c r="F19" s="17">
        <v>20.833333333333332</v>
      </c>
      <c r="G19" s="17">
        <v>74.583333333333329</v>
      </c>
      <c r="H19" s="17">
        <v>555.58333333333337</v>
      </c>
      <c r="I19" s="17">
        <v>117</v>
      </c>
      <c r="J19" s="17">
        <v>0</v>
      </c>
      <c r="K19" s="17">
        <v>1211.335</v>
      </c>
    </row>
    <row r="20" spans="1:11" x14ac:dyDescent="0.25">
      <c r="A20">
        <v>15</v>
      </c>
      <c r="B20" t="s">
        <v>26</v>
      </c>
      <c r="C20" t="s">
        <v>20</v>
      </c>
      <c r="D20">
        <v>7</v>
      </c>
      <c r="E20" s="17">
        <v>4920.0714285714284</v>
      </c>
      <c r="F20" s="17">
        <v>1085.7142857142858</v>
      </c>
      <c r="G20" s="17">
        <v>184.28571428571428</v>
      </c>
      <c r="H20" s="17">
        <v>2033.95</v>
      </c>
      <c r="I20" s="17">
        <v>290.45714285714286</v>
      </c>
      <c r="J20" s="17">
        <v>251.37142857142857</v>
      </c>
      <c r="K20" s="17">
        <v>8765.85</v>
      </c>
    </row>
    <row r="21" spans="1:11" x14ac:dyDescent="0.25">
      <c r="A21">
        <v>16</v>
      </c>
      <c r="B21" t="s">
        <v>27</v>
      </c>
      <c r="C21" t="s">
        <v>15</v>
      </c>
      <c r="D21">
        <v>7</v>
      </c>
      <c r="E21" s="17">
        <v>1882.6071428571429</v>
      </c>
      <c r="F21" s="17">
        <v>0</v>
      </c>
      <c r="G21" s="17">
        <v>67.857142857142861</v>
      </c>
      <c r="H21" s="17">
        <v>436.85714285714283</v>
      </c>
      <c r="I21" s="17">
        <v>200.74285714285716</v>
      </c>
      <c r="J21" s="17">
        <v>144.92571428571429</v>
      </c>
      <c r="K21" s="17">
        <v>2765.9814285714283</v>
      </c>
    </row>
    <row r="22" spans="1:11" x14ac:dyDescent="0.25">
      <c r="A22">
        <v>17</v>
      </c>
      <c r="B22" t="s">
        <v>28</v>
      </c>
      <c r="C22" t="s">
        <v>15</v>
      </c>
      <c r="D22">
        <v>7</v>
      </c>
      <c r="E22" s="17">
        <v>3204.3742857142856</v>
      </c>
      <c r="F22" s="17">
        <v>35.714285714285715</v>
      </c>
      <c r="G22" s="17">
        <v>238.42857142857142</v>
      </c>
      <c r="H22" s="17">
        <v>1073.3071428571427</v>
      </c>
      <c r="I22" s="17">
        <v>381.12857142857143</v>
      </c>
      <c r="J22" s="17">
        <v>219.70428571428573</v>
      </c>
      <c r="K22" s="17">
        <v>5152.6571428571424</v>
      </c>
    </row>
    <row r="23" spans="1:11" x14ac:dyDescent="0.25">
      <c r="A23">
        <v>18</v>
      </c>
      <c r="B23" t="s">
        <v>29</v>
      </c>
      <c r="C23" t="s">
        <v>15</v>
      </c>
      <c r="D23">
        <v>6</v>
      </c>
      <c r="E23" s="17">
        <v>1246.0233333333333</v>
      </c>
      <c r="F23" s="17">
        <v>0</v>
      </c>
      <c r="G23" s="17">
        <v>23.665000000000003</v>
      </c>
      <c r="H23" s="17">
        <v>343.12666666666672</v>
      </c>
      <c r="I23" s="17">
        <v>126.01333333333334</v>
      </c>
      <c r="J23" s="17">
        <v>322.06666666666666</v>
      </c>
      <c r="K23" s="17">
        <v>2060.895</v>
      </c>
    </row>
    <row r="24" spans="1:11" x14ac:dyDescent="0.25">
      <c r="A24">
        <v>19</v>
      </c>
      <c r="B24" t="s">
        <v>31</v>
      </c>
      <c r="C24" t="s">
        <v>32</v>
      </c>
      <c r="D24">
        <v>6</v>
      </c>
      <c r="E24" s="17">
        <v>3243.0033333333336</v>
      </c>
      <c r="F24" s="17">
        <v>0</v>
      </c>
      <c r="G24" s="17">
        <v>205</v>
      </c>
      <c r="H24" s="17">
        <v>677.63333333333333</v>
      </c>
      <c r="I24" s="17">
        <v>81</v>
      </c>
      <c r="J24" s="17">
        <v>0</v>
      </c>
      <c r="K24" s="17">
        <v>4206.6366666666663</v>
      </c>
    </row>
    <row r="25" spans="1:11" x14ac:dyDescent="0.25">
      <c r="A25">
        <v>20</v>
      </c>
      <c r="B25" t="s">
        <v>30</v>
      </c>
      <c r="C25" t="s">
        <v>15</v>
      </c>
      <c r="D25">
        <v>6</v>
      </c>
      <c r="E25" s="17">
        <v>925.41666666666663</v>
      </c>
      <c r="F25" s="17">
        <v>238.33333333333334</v>
      </c>
      <c r="G25" s="17">
        <v>16.666666666666668</v>
      </c>
      <c r="H25" s="17">
        <v>551.33333333333337</v>
      </c>
      <c r="I25" s="17">
        <v>137.83333333333334</v>
      </c>
      <c r="J25" s="17">
        <v>99.37166666666667</v>
      </c>
      <c r="K25" s="17">
        <v>1968.9549999999999</v>
      </c>
    </row>
    <row r="26" spans="1:11" x14ac:dyDescent="0.25">
      <c r="A26">
        <v>21</v>
      </c>
      <c r="B26" t="s">
        <v>33</v>
      </c>
      <c r="C26" t="s">
        <v>15</v>
      </c>
      <c r="D26">
        <v>6</v>
      </c>
      <c r="E26" s="17">
        <v>4523.6116666666667</v>
      </c>
      <c r="F26" s="17">
        <v>520</v>
      </c>
      <c r="G26" s="17">
        <v>255</v>
      </c>
      <c r="H26" s="17">
        <v>2036.1183333333331</v>
      </c>
      <c r="I26" s="17">
        <v>310.59499999999997</v>
      </c>
      <c r="J26" s="17">
        <v>158.73166666666665</v>
      </c>
      <c r="K26" s="17">
        <v>7804.0566666666664</v>
      </c>
    </row>
    <row r="27" spans="1:11" x14ac:dyDescent="0.25">
      <c r="A27">
        <v>22</v>
      </c>
      <c r="B27" t="s">
        <v>34</v>
      </c>
      <c r="C27" t="s">
        <v>15</v>
      </c>
      <c r="D27">
        <v>6</v>
      </c>
      <c r="E27" s="17">
        <v>1350.9166666666667</v>
      </c>
      <c r="F27" s="17">
        <v>81.666666666666671</v>
      </c>
      <c r="G27" s="17">
        <v>44.791666666666664</v>
      </c>
      <c r="H27" s="17">
        <v>554.54</v>
      </c>
      <c r="I27" s="17">
        <v>78.5</v>
      </c>
      <c r="J27" s="17">
        <v>3.3333333333333335</v>
      </c>
      <c r="K27" s="17">
        <v>2113.7483333333334</v>
      </c>
    </row>
    <row r="28" spans="1:11" x14ac:dyDescent="0.25">
      <c r="A28">
        <v>24</v>
      </c>
      <c r="B28" t="s">
        <v>39</v>
      </c>
      <c r="C28" t="s">
        <v>36</v>
      </c>
      <c r="D28">
        <v>6</v>
      </c>
      <c r="E28" s="17">
        <v>4923.1533333333327</v>
      </c>
      <c r="F28" s="17">
        <v>0</v>
      </c>
      <c r="G28" s="17">
        <v>111.66666666666667</v>
      </c>
      <c r="H28" s="17">
        <v>1157.2083333333333</v>
      </c>
      <c r="I28" s="17">
        <v>235.625</v>
      </c>
      <c r="J28" s="17">
        <v>278.99833333333333</v>
      </c>
      <c r="K28" s="17">
        <v>6706.6516666666676</v>
      </c>
    </row>
    <row r="29" spans="1:11" x14ac:dyDescent="0.25">
      <c r="A29">
        <v>25</v>
      </c>
      <c r="B29" t="s">
        <v>40</v>
      </c>
      <c r="C29" t="s">
        <v>38</v>
      </c>
      <c r="D29">
        <v>6</v>
      </c>
      <c r="E29" s="17">
        <v>4679.92</v>
      </c>
      <c r="F29" s="17">
        <v>0</v>
      </c>
      <c r="G29" s="17">
        <v>0</v>
      </c>
      <c r="H29" s="17">
        <v>1647.0566666666666</v>
      </c>
      <c r="I29" s="17">
        <v>375.815</v>
      </c>
      <c r="J29" s="17">
        <v>27.888333333333335</v>
      </c>
      <c r="K29" s="17">
        <v>6730.68</v>
      </c>
    </row>
    <row r="30" spans="1:11" x14ac:dyDescent="0.25">
      <c r="A30">
        <v>26</v>
      </c>
      <c r="B30" t="s">
        <v>41</v>
      </c>
      <c r="C30" t="s">
        <v>15</v>
      </c>
      <c r="D30">
        <v>8</v>
      </c>
      <c r="E30" s="17">
        <v>1780.03125</v>
      </c>
      <c r="F30" s="17">
        <v>0</v>
      </c>
      <c r="G30" s="17">
        <v>0</v>
      </c>
      <c r="H30" s="17">
        <v>525.95749999999998</v>
      </c>
      <c r="I30" s="17">
        <v>190.875</v>
      </c>
      <c r="J30" s="17">
        <v>52.172499999999999</v>
      </c>
      <c r="K30" s="17">
        <v>2549.0362500000001</v>
      </c>
    </row>
    <row r="31" spans="1:11" x14ac:dyDescent="0.25">
      <c r="A31">
        <v>27</v>
      </c>
      <c r="B31" t="s">
        <v>42</v>
      </c>
      <c r="C31" t="s">
        <v>15</v>
      </c>
      <c r="D31">
        <v>6</v>
      </c>
      <c r="E31" s="17">
        <v>2938.28</v>
      </c>
      <c r="F31" s="17">
        <v>80</v>
      </c>
      <c r="G31" s="17">
        <v>54.166666666666664</v>
      </c>
      <c r="H31" s="17">
        <v>1033.7416666666666</v>
      </c>
      <c r="I31" s="17">
        <v>158.70833333333334</v>
      </c>
      <c r="J31" s="17">
        <v>3.3333333333333335</v>
      </c>
      <c r="K31" s="17">
        <v>4268.2300000000005</v>
      </c>
    </row>
    <row r="32" spans="1:11" x14ac:dyDescent="0.25">
      <c r="A32">
        <v>28</v>
      </c>
      <c r="B32" t="s">
        <v>46</v>
      </c>
      <c r="C32" t="s">
        <v>15</v>
      </c>
      <c r="D32">
        <v>8</v>
      </c>
      <c r="E32" s="17">
        <v>1125.00125</v>
      </c>
      <c r="F32" s="17">
        <v>0</v>
      </c>
      <c r="G32" s="17">
        <v>0</v>
      </c>
      <c r="H32" s="17">
        <v>273.28250000000003</v>
      </c>
      <c r="I32" s="17">
        <v>95.875</v>
      </c>
      <c r="J32" s="17">
        <v>3.6237499999999998</v>
      </c>
      <c r="K32" s="17">
        <v>1497.7825</v>
      </c>
    </row>
    <row r="33" spans="1:11" x14ac:dyDescent="0.25">
      <c r="A33">
        <v>29</v>
      </c>
      <c r="B33" t="s">
        <v>47</v>
      </c>
      <c r="C33" t="s">
        <v>15</v>
      </c>
      <c r="D33">
        <v>7</v>
      </c>
      <c r="E33" s="17">
        <v>1680</v>
      </c>
      <c r="F33" s="17">
        <v>0</v>
      </c>
      <c r="G33" s="17">
        <v>0</v>
      </c>
      <c r="H33" s="17">
        <v>327.60714285714283</v>
      </c>
      <c r="I33" s="17">
        <v>167.42857142857142</v>
      </c>
      <c r="J33" s="17">
        <v>23.021428571428572</v>
      </c>
      <c r="K33" s="17">
        <v>2198.0571428571429</v>
      </c>
    </row>
    <row r="34" spans="1:11" x14ac:dyDescent="0.25">
      <c r="A34">
        <v>30</v>
      </c>
      <c r="B34" t="s">
        <v>43</v>
      </c>
      <c r="C34" t="s">
        <v>15</v>
      </c>
      <c r="D34">
        <v>7</v>
      </c>
      <c r="E34" s="17">
        <v>2679.0299999999997</v>
      </c>
      <c r="F34" s="17">
        <v>100</v>
      </c>
      <c r="G34" s="17">
        <v>311.28571428571428</v>
      </c>
      <c r="H34" s="17">
        <v>710.94285714285718</v>
      </c>
      <c r="I34" s="17">
        <v>228.74142857142857</v>
      </c>
      <c r="J34" s="17">
        <v>178.97714285714284</v>
      </c>
      <c r="K34" s="17">
        <v>4208.977142857143</v>
      </c>
    </row>
    <row r="35" spans="1:11" x14ac:dyDescent="0.25">
      <c r="A35">
        <v>31</v>
      </c>
      <c r="B35" t="s">
        <v>45</v>
      </c>
      <c r="C35" t="s">
        <v>20</v>
      </c>
      <c r="D35">
        <v>7</v>
      </c>
      <c r="E35" s="17">
        <v>4792.7142857142853</v>
      </c>
      <c r="F35" s="17">
        <v>1698.5714285714287</v>
      </c>
      <c r="G35" s="17">
        <v>0</v>
      </c>
      <c r="H35" s="17">
        <v>2631.2799999999997</v>
      </c>
      <c r="I35" s="17">
        <v>771.72285714285715</v>
      </c>
      <c r="J35" s="17">
        <v>6.1457142857142859</v>
      </c>
      <c r="K35" s="17">
        <v>9900.4342857142856</v>
      </c>
    </row>
    <row r="36" spans="1:11" x14ac:dyDescent="0.25">
      <c r="A36">
        <v>32</v>
      </c>
      <c r="B36" t="s">
        <v>49</v>
      </c>
      <c r="C36" t="s">
        <v>15</v>
      </c>
      <c r="D36">
        <v>7</v>
      </c>
      <c r="E36" s="17">
        <v>2299.9814285714288</v>
      </c>
      <c r="F36" s="17">
        <v>51.428571428571431</v>
      </c>
      <c r="G36" s="17">
        <v>0</v>
      </c>
      <c r="H36" s="17">
        <v>684.71428571428567</v>
      </c>
      <c r="I36" s="17">
        <v>154.25428571428571</v>
      </c>
      <c r="J36" s="17">
        <v>6.6057142857142859</v>
      </c>
      <c r="K36" s="17">
        <v>3196.9842857142858</v>
      </c>
    </row>
    <row r="37" spans="1:11" x14ac:dyDescent="0.25">
      <c r="A37">
        <v>33</v>
      </c>
      <c r="B37" t="s">
        <v>44</v>
      </c>
      <c r="C37" t="s">
        <v>32</v>
      </c>
      <c r="D37">
        <v>6</v>
      </c>
      <c r="E37" s="17">
        <v>3658.3716666666664</v>
      </c>
      <c r="F37" s="17">
        <v>0</v>
      </c>
      <c r="G37" s="17">
        <v>0</v>
      </c>
      <c r="H37" s="17">
        <v>760.17666666666673</v>
      </c>
      <c r="I37" s="17">
        <v>190.76999999999998</v>
      </c>
      <c r="J37" s="17">
        <v>0</v>
      </c>
      <c r="K37" s="17">
        <v>4609.3183333333336</v>
      </c>
    </row>
    <row r="38" spans="1:11" x14ac:dyDescent="0.25">
      <c r="A38">
        <v>34</v>
      </c>
      <c r="B38" t="s">
        <v>48</v>
      </c>
      <c r="C38" t="s">
        <v>15</v>
      </c>
      <c r="D38">
        <v>7</v>
      </c>
      <c r="E38" s="17">
        <v>3529.9271428571433</v>
      </c>
      <c r="F38" s="17">
        <v>42.142857142857146</v>
      </c>
      <c r="G38" s="17">
        <v>0</v>
      </c>
      <c r="H38" s="17">
        <v>1387.4714285714285</v>
      </c>
      <c r="I38" s="17">
        <v>433.64285714285717</v>
      </c>
      <c r="J38" s="17">
        <v>14.281428571428572</v>
      </c>
      <c r="K38" s="17">
        <v>5447.2314285714292</v>
      </c>
    </row>
    <row r="39" spans="1:11" x14ac:dyDescent="0.25">
      <c r="A39">
        <v>35</v>
      </c>
      <c r="B39" t="s">
        <v>61</v>
      </c>
      <c r="C39" t="s">
        <v>15</v>
      </c>
      <c r="D39">
        <v>9</v>
      </c>
      <c r="E39" s="17">
        <v>1854.9577777777777</v>
      </c>
      <c r="F39" s="17">
        <v>51.111111111111114</v>
      </c>
      <c r="G39" s="17">
        <v>0</v>
      </c>
      <c r="H39" s="17">
        <v>702.93444444444447</v>
      </c>
      <c r="I39" s="17">
        <v>208.24555555555557</v>
      </c>
      <c r="J39" s="17">
        <v>11.888888888888889</v>
      </c>
      <c r="K39" s="17">
        <v>2829.137777777778</v>
      </c>
    </row>
    <row r="40" spans="1:11" x14ac:dyDescent="0.25">
      <c r="A40">
        <v>36</v>
      </c>
      <c r="B40" t="s">
        <v>52</v>
      </c>
      <c r="C40" t="s">
        <v>15</v>
      </c>
      <c r="D40">
        <v>7</v>
      </c>
      <c r="E40" s="17">
        <v>3159.7999999999997</v>
      </c>
      <c r="F40" s="17">
        <v>0</v>
      </c>
      <c r="G40" s="17">
        <v>540</v>
      </c>
      <c r="H40" s="17">
        <v>1530.5285714285715</v>
      </c>
      <c r="I40" s="17">
        <v>450.77571428571429</v>
      </c>
      <c r="J40" s="17">
        <v>6.4285714285714288</v>
      </c>
      <c r="K40" s="17">
        <v>5701.8185714285719</v>
      </c>
    </row>
    <row r="41" spans="1:11" x14ac:dyDescent="0.25">
      <c r="A41">
        <v>37</v>
      </c>
      <c r="B41" t="s">
        <v>51</v>
      </c>
      <c r="C41" t="s">
        <v>36</v>
      </c>
      <c r="D41">
        <v>7</v>
      </c>
      <c r="E41" s="17">
        <v>2804.0514285714285</v>
      </c>
      <c r="F41" s="17">
        <v>42.857142857142854</v>
      </c>
      <c r="G41" s="17">
        <v>10.714285714285714</v>
      </c>
      <c r="H41" s="17">
        <v>959.3042857142857</v>
      </c>
      <c r="I41" s="17">
        <v>257.85714285714283</v>
      </c>
      <c r="J41" s="17">
        <v>0</v>
      </c>
      <c r="K41" s="17">
        <v>4074.7842857142859</v>
      </c>
    </row>
    <row r="42" spans="1:11" x14ac:dyDescent="0.25">
      <c r="A42">
        <v>38</v>
      </c>
      <c r="B42" t="s">
        <v>53</v>
      </c>
      <c r="C42" t="s">
        <v>15</v>
      </c>
      <c r="D42">
        <v>8</v>
      </c>
      <c r="E42" s="17">
        <v>770.63</v>
      </c>
      <c r="F42" s="17">
        <v>0</v>
      </c>
      <c r="G42" s="17">
        <v>0</v>
      </c>
      <c r="H42" s="17">
        <v>228.23750000000001</v>
      </c>
      <c r="I42" s="17">
        <v>58.612499999999997</v>
      </c>
      <c r="J42" s="17">
        <v>0.62375000000000003</v>
      </c>
      <c r="K42" s="17">
        <v>1058.10375</v>
      </c>
    </row>
    <row r="43" spans="1:11" x14ac:dyDescent="0.25">
      <c r="A43">
        <v>40</v>
      </c>
      <c r="B43" t="s">
        <v>57</v>
      </c>
      <c r="C43" t="s">
        <v>32</v>
      </c>
      <c r="D43">
        <v>7</v>
      </c>
      <c r="E43" s="17">
        <v>6263.3228571428572</v>
      </c>
      <c r="F43" s="17">
        <v>0</v>
      </c>
      <c r="G43" s="17">
        <v>0</v>
      </c>
      <c r="H43" s="17">
        <v>1764.58</v>
      </c>
      <c r="I43" s="17">
        <v>517.17714285714283</v>
      </c>
      <c r="J43" s="17">
        <v>11.1</v>
      </c>
      <c r="K43" s="17">
        <v>8556.18</v>
      </c>
    </row>
    <row r="44" spans="1:11" x14ac:dyDescent="0.25">
      <c r="A44">
        <v>41</v>
      </c>
      <c r="B44" t="s">
        <v>50</v>
      </c>
      <c r="C44" t="s">
        <v>38</v>
      </c>
      <c r="D44">
        <v>5</v>
      </c>
      <c r="E44" s="17">
        <v>5626.8279999999995</v>
      </c>
      <c r="F44" s="17">
        <v>1328</v>
      </c>
      <c r="G44" s="17">
        <v>325</v>
      </c>
      <c r="H44" s="17">
        <v>1858.164</v>
      </c>
      <c r="I44" s="17">
        <v>325.88600000000002</v>
      </c>
      <c r="J44" s="17">
        <v>210.97399999999999</v>
      </c>
      <c r="K44" s="17">
        <v>9674.8520000000008</v>
      </c>
    </row>
    <row r="45" spans="1:11" x14ac:dyDescent="0.25">
      <c r="A45">
        <v>42</v>
      </c>
      <c r="B45" t="s">
        <v>60</v>
      </c>
      <c r="C45" t="s">
        <v>15</v>
      </c>
      <c r="D45">
        <v>8</v>
      </c>
      <c r="E45" s="17">
        <v>1790.2262499999999</v>
      </c>
      <c r="F45" s="17">
        <v>0</v>
      </c>
      <c r="G45" s="17">
        <v>0</v>
      </c>
      <c r="H45" s="17">
        <v>584.94500000000005</v>
      </c>
      <c r="I45" s="17">
        <v>398.04124999999999</v>
      </c>
      <c r="J45" s="17">
        <v>0</v>
      </c>
      <c r="K45" s="17">
        <v>2811.3</v>
      </c>
    </row>
    <row r="46" spans="1:11" x14ac:dyDescent="0.25">
      <c r="A46">
        <v>43</v>
      </c>
      <c r="B46" t="s">
        <v>75</v>
      </c>
      <c r="C46" t="s">
        <v>15</v>
      </c>
      <c r="D46">
        <v>10</v>
      </c>
      <c r="E46" s="17">
        <v>1840.7220000000002</v>
      </c>
      <c r="F46" s="17">
        <v>0</v>
      </c>
      <c r="G46" s="17">
        <v>0</v>
      </c>
      <c r="H46" s="17">
        <v>475.03000000000003</v>
      </c>
      <c r="I46" s="17">
        <v>90.195999999999998</v>
      </c>
      <c r="J46" s="17">
        <v>9.9969999999999999</v>
      </c>
      <c r="K46" s="17">
        <v>2415.9450000000002</v>
      </c>
    </row>
    <row r="47" spans="1:11" x14ac:dyDescent="0.25">
      <c r="A47">
        <v>44</v>
      </c>
      <c r="B47" t="s">
        <v>84</v>
      </c>
      <c r="C47" t="s">
        <v>15</v>
      </c>
      <c r="D47">
        <v>7</v>
      </c>
      <c r="E47" s="17">
        <v>5776.1814285714281</v>
      </c>
      <c r="F47" s="17">
        <v>0</v>
      </c>
      <c r="G47" s="17">
        <v>0</v>
      </c>
      <c r="H47" s="17">
        <v>2054.957142857143</v>
      </c>
      <c r="I47" s="17">
        <v>333.46428571428572</v>
      </c>
      <c r="J47" s="17">
        <v>345.28571428571428</v>
      </c>
      <c r="K47" s="17">
        <v>8509.8885714285716</v>
      </c>
    </row>
    <row r="48" spans="1:11" x14ac:dyDescent="0.25">
      <c r="A48">
        <v>45</v>
      </c>
      <c r="B48" t="s">
        <v>126</v>
      </c>
      <c r="C48" t="s">
        <v>15</v>
      </c>
      <c r="D48">
        <v>7</v>
      </c>
      <c r="E48" s="17">
        <v>4873.6742857142863</v>
      </c>
      <c r="F48" s="17">
        <v>0</v>
      </c>
      <c r="G48" s="17">
        <v>0</v>
      </c>
      <c r="H48" s="17">
        <v>2165.0828571428569</v>
      </c>
      <c r="I48" s="17">
        <v>451.49285714285713</v>
      </c>
      <c r="J48" s="17">
        <v>4.2771428571428576</v>
      </c>
      <c r="K48" s="17">
        <v>7494.5271428571432</v>
      </c>
    </row>
    <row r="49" spans="1:11" x14ac:dyDescent="0.25">
      <c r="A49">
        <v>47</v>
      </c>
      <c r="B49" t="s">
        <v>77</v>
      </c>
      <c r="C49" t="s">
        <v>36</v>
      </c>
      <c r="D49">
        <v>9</v>
      </c>
      <c r="E49" s="17">
        <v>5142.6055555555549</v>
      </c>
      <c r="F49" s="17">
        <v>344.44444444444446</v>
      </c>
      <c r="G49" s="17">
        <v>1066.2766666666666</v>
      </c>
      <c r="H49" s="17">
        <v>2432.6733333333336</v>
      </c>
      <c r="I49" s="17">
        <v>1230.5855555555556</v>
      </c>
      <c r="J49" s="17">
        <v>242.35000000000002</v>
      </c>
      <c r="K49" s="17">
        <v>10503.007777777779</v>
      </c>
    </row>
    <row r="50" spans="1:11" x14ac:dyDescent="0.25">
      <c r="A50">
        <v>48</v>
      </c>
      <c r="B50" t="s">
        <v>95</v>
      </c>
      <c r="C50" t="s">
        <v>36</v>
      </c>
      <c r="D50">
        <v>8</v>
      </c>
      <c r="E50" s="17">
        <v>8200.9362500000007</v>
      </c>
      <c r="F50" s="17">
        <v>532.5</v>
      </c>
      <c r="G50" s="17">
        <v>194.46875</v>
      </c>
      <c r="H50" s="17">
        <v>1581.7075</v>
      </c>
      <c r="I50" s="17">
        <v>816.06500000000005</v>
      </c>
      <c r="J50" s="17">
        <v>546.92124999999999</v>
      </c>
      <c r="K50" s="17">
        <v>11872.598749999999</v>
      </c>
    </row>
    <row r="51" spans="1:11" x14ac:dyDescent="0.25">
      <c r="A51">
        <v>49</v>
      </c>
      <c r="B51" t="s">
        <v>64</v>
      </c>
      <c r="C51" t="s">
        <v>15</v>
      </c>
      <c r="D51">
        <v>7</v>
      </c>
      <c r="E51" s="17">
        <v>1309.2514285714285</v>
      </c>
      <c r="F51" s="17">
        <v>0</v>
      </c>
      <c r="G51" s="17">
        <v>407.57142857142856</v>
      </c>
      <c r="H51" s="17">
        <v>603.21857142857141</v>
      </c>
      <c r="I51" s="17">
        <v>189.86285714285714</v>
      </c>
      <c r="J51" s="17">
        <v>56.877142857142857</v>
      </c>
      <c r="K51" s="17">
        <v>2566.7814285714289</v>
      </c>
    </row>
    <row r="52" spans="1:11" x14ac:dyDescent="0.25">
      <c r="A52">
        <v>53</v>
      </c>
      <c r="B52" t="s">
        <v>66</v>
      </c>
      <c r="C52" t="s">
        <v>36</v>
      </c>
      <c r="D52">
        <v>6</v>
      </c>
      <c r="E52" s="17">
        <v>3035.9666666666667</v>
      </c>
      <c r="F52" s="17">
        <v>0</v>
      </c>
      <c r="G52" s="17">
        <v>0</v>
      </c>
      <c r="H52" s="17">
        <v>1411.8866666666665</v>
      </c>
      <c r="I52" s="17">
        <v>510.31333333333333</v>
      </c>
      <c r="J52" s="17">
        <v>23.333333333333332</v>
      </c>
      <c r="K52" s="17">
        <v>4981.5</v>
      </c>
    </row>
    <row r="53" spans="1:11" x14ac:dyDescent="0.25">
      <c r="A53">
        <v>54</v>
      </c>
      <c r="B53" t="s">
        <v>65</v>
      </c>
      <c r="C53" t="s">
        <v>15</v>
      </c>
      <c r="D53">
        <v>8</v>
      </c>
      <c r="E53" s="17">
        <v>792.69500000000005</v>
      </c>
      <c r="F53" s="17">
        <v>0</v>
      </c>
      <c r="G53" s="17">
        <v>0</v>
      </c>
      <c r="H53" s="17">
        <v>195.875</v>
      </c>
      <c r="I53" s="17">
        <v>69.143749999999997</v>
      </c>
      <c r="J53" s="17">
        <v>0</v>
      </c>
      <c r="K53" s="17">
        <v>1057.7137499999999</v>
      </c>
    </row>
    <row r="54" spans="1:11" x14ac:dyDescent="0.25">
      <c r="A54">
        <v>55</v>
      </c>
      <c r="B54" t="s">
        <v>118</v>
      </c>
      <c r="C54" t="s">
        <v>36</v>
      </c>
      <c r="D54">
        <v>10</v>
      </c>
      <c r="E54" s="17">
        <v>3741.9639999999999</v>
      </c>
      <c r="F54" s="17">
        <v>0</v>
      </c>
      <c r="G54" s="17">
        <v>0</v>
      </c>
      <c r="H54" s="17">
        <v>974.65200000000004</v>
      </c>
      <c r="I54" s="17">
        <v>662.67499999999995</v>
      </c>
      <c r="J54" s="17">
        <v>147.10499999999999</v>
      </c>
      <c r="K54" s="17">
        <v>5557.6589999999997</v>
      </c>
    </row>
    <row r="55" spans="1:11" x14ac:dyDescent="0.25">
      <c r="A55">
        <v>56</v>
      </c>
      <c r="B55" t="s">
        <v>55</v>
      </c>
      <c r="C55" t="s">
        <v>15</v>
      </c>
      <c r="D55">
        <v>6</v>
      </c>
      <c r="E55" s="17">
        <v>1380.875</v>
      </c>
      <c r="F55" s="17">
        <v>0</v>
      </c>
      <c r="G55" s="17">
        <v>0</v>
      </c>
      <c r="H55" s="17">
        <v>934.26499999999999</v>
      </c>
      <c r="I55" s="17">
        <v>356.62333333333328</v>
      </c>
      <c r="J55" s="17">
        <v>3.3316666666666666</v>
      </c>
      <c r="K55" s="17">
        <v>2675.0949999999998</v>
      </c>
    </row>
    <row r="56" spans="1:11" x14ac:dyDescent="0.25">
      <c r="A56">
        <v>57</v>
      </c>
      <c r="B56" t="s">
        <v>86</v>
      </c>
      <c r="C56" t="s">
        <v>15</v>
      </c>
      <c r="D56">
        <v>7</v>
      </c>
      <c r="E56" s="17">
        <v>2034.8985714285716</v>
      </c>
      <c r="F56" s="17">
        <v>367.14285714285717</v>
      </c>
      <c r="G56" s="17">
        <v>0</v>
      </c>
      <c r="H56" s="17">
        <v>1812.4957142857143</v>
      </c>
      <c r="I56" s="17">
        <v>273.38857142857142</v>
      </c>
      <c r="J56" s="17">
        <v>22.675714285714285</v>
      </c>
      <c r="K56" s="17">
        <v>4514.3042857142855</v>
      </c>
    </row>
    <row r="57" spans="1:11" x14ac:dyDescent="0.25">
      <c r="A57">
        <v>59</v>
      </c>
      <c r="B57" t="s">
        <v>144</v>
      </c>
      <c r="C57" t="s">
        <v>15</v>
      </c>
      <c r="D57">
        <v>8</v>
      </c>
      <c r="E57" s="17">
        <v>1601.3175000000001</v>
      </c>
      <c r="F57" s="17">
        <v>0</v>
      </c>
      <c r="G57" s="17">
        <v>71.25</v>
      </c>
      <c r="H57" s="17">
        <v>596.90875000000005</v>
      </c>
      <c r="I57" s="17">
        <v>343.53625</v>
      </c>
      <c r="J57" s="17">
        <v>4.75</v>
      </c>
      <c r="K57" s="17">
        <v>2649.5187500000002</v>
      </c>
    </row>
    <row r="58" spans="1:11" x14ac:dyDescent="0.25">
      <c r="A58">
        <v>60</v>
      </c>
      <c r="B58" t="s">
        <v>67</v>
      </c>
      <c r="C58" t="s">
        <v>15</v>
      </c>
      <c r="D58">
        <v>7</v>
      </c>
      <c r="E58" s="17">
        <v>4656.25</v>
      </c>
      <c r="F58" s="17">
        <v>0</v>
      </c>
      <c r="G58" s="17">
        <v>114.28571428571429</v>
      </c>
      <c r="H58" s="17">
        <v>1491.4285714285713</v>
      </c>
      <c r="I58" s="17">
        <v>313.78571428571428</v>
      </c>
      <c r="J58" s="17">
        <v>439.56142857142856</v>
      </c>
      <c r="K58" s="17">
        <v>7015.3114285714282</v>
      </c>
    </row>
    <row r="59" spans="1:11" x14ac:dyDescent="0.25">
      <c r="A59">
        <v>61</v>
      </c>
      <c r="B59" t="s">
        <v>78</v>
      </c>
      <c r="C59" t="s">
        <v>15</v>
      </c>
      <c r="D59">
        <v>8</v>
      </c>
      <c r="E59" s="17">
        <v>2850.5025000000001</v>
      </c>
      <c r="F59" s="17">
        <v>0</v>
      </c>
      <c r="G59" s="17">
        <v>0</v>
      </c>
      <c r="H59" s="17">
        <v>2204.9775</v>
      </c>
      <c r="I59" s="17">
        <v>118.125</v>
      </c>
      <c r="J59" s="17">
        <v>0</v>
      </c>
      <c r="K59" s="17">
        <v>5199.6225000000004</v>
      </c>
    </row>
    <row r="60" spans="1:11" x14ac:dyDescent="0.25">
      <c r="A60">
        <v>62</v>
      </c>
      <c r="B60" t="s">
        <v>63</v>
      </c>
      <c r="C60" t="s">
        <v>15</v>
      </c>
      <c r="D60">
        <v>9</v>
      </c>
      <c r="E60" s="17">
        <v>1041.2055555555555</v>
      </c>
      <c r="F60" s="17">
        <v>0</v>
      </c>
      <c r="G60" s="17">
        <v>11.111111111111111</v>
      </c>
      <c r="H60" s="17">
        <v>444.95777777777778</v>
      </c>
      <c r="I60" s="17">
        <v>92.87555555555555</v>
      </c>
      <c r="J60" s="17">
        <v>17.246666666666666</v>
      </c>
      <c r="K60" s="17">
        <v>1607.3966666666665</v>
      </c>
    </row>
    <row r="61" spans="1:11" x14ac:dyDescent="0.25">
      <c r="A61">
        <v>63</v>
      </c>
      <c r="B61" t="s">
        <v>56</v>
      </c>
      <c r="C61" t="s">
        <v>15</v>
      </c>
      <c r="D61">
        <v>8</v>
      </c>
      <c r="E61" s="17">
        <v>4810.0012500000003</v>
      </c>
      <c r="F61" s="17">
        <v>0</v>
      </c>
      <c r="G61" s="17">
        <v>53.125</v>
      </c>
      <c r="H61" s="17">
        <v>1502.3612499999999</v>
      </c>
      <c r="I61" s="17">
        <v>412.00875000000002</v>
      </c>
      <c r="J61" s="17">
        <v>484.33625000000001</v>
      </c>
      <c r="K61" s="17">
        <v>7261.8325000000004</v>
      </c>
    </row>
    <row r="62" spans="1:11" x14ac:dyDescent="0.25">
      <c r="A62">
        <v>64</v>
      </c>
      <c r="B62" t="s">
        <v>70</v>
      </c>
      <c r="C62" t="s">
        <v>32</v>
      </c>
      <c r="D62">
        <v>9</v>
      </c>
      <c r="E62" s="17">
        <v>3982.9055555555556</v>
      </c>
      <c r="F62" s="17">
        <v>0</v>
      </c>
      <c r="G62" s="17">
        <v>50</v>
      </c>
      <c r="H62" s="17">
        <v>1052.3888888888889</v>
      </c>
      <c r="I62" s="17">
        <v>248.76111111111109</v>
      </c>
      <c r="J62" s="17">
        <v>19.11</v>
      </c>
      <c r="K62" s="17">
        <v>5353.1655555555553</v>
      </c>
    </row>
    <row r="63" spans="1:11" x14ac:dyDescent="0.25">
      <c r="A63">
        <v>65</v>
      </c>
      <c r="B63" t="s">
        <v>82</v>
      </c>
      <c r="C63" t="s">
        <v>15</v>
      </c>
      <c r="D63">
        <v>8</v>
      </c>
      <c r="E63" s="17">
        <v>2105.125</v>
      </c>
      <c r="F63" s="17">
        <v>0</v>
      </c>
      <c r="G63" s="17">
        <v>0</v>
      </c>
      <c r="H63" s="17">
        <v>394.27749999999997</v>
      </c>
      <c r="I63" s="17">
        <v>77.75</v>
      </c>
      <c r="J63" s="17">
        <v>0</v>
      </c>
      <c r="K63" s="17">
        <v>2577.1525000000001</v>
      </c>
    </row>
    <row r="64" spans="1:11" x14ac:dyDescent="0.25">
      <c r="A64">
        <v>66</v>
      </c>
      <c r="B64" t="s">
        <v>138</v>
      </c>
      <c r="C64" t="s">
        <v>32</v>
      </c>
      <c r="D64">
        <v>8</v>
      </c>
      <c r="E64" s="17">
        <v>12897.797500000001</v>
      </c>
      <c r="F64" s="17">
        <v>2.5</v>
      </c>
      <c r="G64" s="17">
        <v>33.75</v>
      </c>
      <c r="H64" s="17">
        <v>12096.123750000001</v>
      </c>
      <c r="I64" s="17">
        <v>4370.3649999999998</v>
      </c>
      <c r="J64" s="17">
        <v>60.174999999999997</v>
      </c>
      <c r="K64" s="17">
        <v>29551.08625</v>
      </c>
    </row>
    <row r="65" spans="1:11" x14ac:dyDescent="0.25">
      <c r="A65">
        <v>67</v>
      </c>
      <c r="B65" t="s">
        <v>68</v>
      </c>
      <c r="C65" t="s">
        <v>15</v>
      </c>
      <c r="D65">
        <v>8</v>
      </c>
      <c r="E65" s="17">
        <v>2480.0774999999999</v>
      </c>
      <c r="F65" s="17">
        <v>131.25</v>
      </c>
      <c r="G65" s="17">
        <v>0</v>
      </c>
      <c r="H65" s="17">
        <v>1043.55375</v>
      </c>
      <c r="I65" s="17">
        <v>317.94375000000002</v>
      </c>
      <c r="J65" s="17">
        <v>1.875</v>
      </c>
      <c r="K65" s="17">
        <v>3974.7</v>
      </c>
    </row>
    <row r="66" spans="1:11" x14ac:dyDescent="0.25">
      <c r="A66">
        <v>68</v>
      </c>
      <c r="B66" t="s">
        <v>72</v>
      </c>
      <c r="C66" t="s">
        <v>32</v>
      </c>
      <c r="D66">
        <v>6</v>
      </c>
      <c r="E66" s="17">
        <v>3132.5833333333335</v>
      </c>
      <c r="F66" s="17">
        <v>0</v>
      </c>
      <c r="G66" s="17">
        <v>0</v>
      </c>
      <c r="H66" s="17">
        <v>812.92166666666662</v>
      </c>
      <c r="I66" s="17">
        <v>200.5</v>
      </c>
      <c r="J66" s="17">
        <v>798.005</v>
      </c>
      <c r="K66" s="17">
        <v>5007.9516666666668</v>
      </c>
    </row>
    <row r="67" spans="1:11" x14ac:dyDescent="0.25">
      <c r="A67">
        <v>69</v>
      </c>
      <c r="B67" t="s">
        <v>76</v>
      </c>
      <c r="C67" t="s">
        <v>15</v>
      </c>
      <c r="D67">
        <v>7</v>
      </c>
      <c r="E67" s="17">
        <v>2337.5342857142855</v>
      </c>
      <c r="F67" s="17">
        <v>0</v>
      </c>
      <c r="G67" s="17">
        <v>0</v>
      </c>
      <c r="H67" s="17">
        <v>1576.6100000000001</v>
      </c>
      <c r="I67" s="17">
        <v>407.2342857142857</v>
      </c>
      <c r="J67" s="17">
        <v>87.80714285714285</v>
      </c>
      <c r="K67" s="17">
        <v>4409.1857142857143</v>
      </c>
    </row>
    <row r="68" spans="1:11" x14ac:dyDescent="0.25">
      <c r="A68">
        <v>70</v>
      </c>
      <c r="B68" t="s">
        <v>69</v>
      </c>
      <c r="C68" t="s">
        <v>15</v>
      </c>
      <c r="D68">
        <v>8</v>
      </c>
      <c r="E68" s="17">
        <v>966.625</v>
      </c>
      <c r="F68" s="17">
        <v>0</v>
      </c>
      <c r="G68" s="17">
        <v>0</v>
      </c>
      <c r="H68" s="17">
        <v>235.78125</v>
      </c>
      <c r="I68" s="17">
        <v>99.371250000000003</v>
      </c>
      <c r="J68" s="17">
        <v>0</v>
      </c>
      <c r="K68" s="17">
        <v>1301.7774999999999</v>
      </c>
    </row>
    <row r="69" spans="1:11" x14ac:dyDescent="0.25">
      <c r="A69">
        <v>71</v>
      </c>
      <c r="B69" t="s">
        <v>73</v>
      </c>
      <c r="C69" t="s">
        <v>15</v>
      </c>
      <c r="D69">
        <v>7</v>
      </c>
      <c r="E69" s="17">
        <v>1685.3771428571429</v>
      </c>
      <c r="F69" s="17">
        <v>857.14285714285711</v>
      </c>
      <c r="G69" s="17">
        <v>0</v>
      </c>
      <c r="H69" s="17">
        <v>413.88</v>
      </c>
      <c r="I69" s="17">
        <v>160.4</v>
      </c>
      <c r="J69" s="17">
        <v>0</v>
      </c>
      <c r="K69" s="17">
        <v>3116.7999999999997</v>
      </c>
    </row>
    <row r="70" spans="1:11" x14ac:dyDescent="0.25">
      <c r="A70">
        <v>72</v>
      </c>
      <c r="B70" t="s">
        <v>71</v>
      </c>
      <c r="C70" t="s">
        <v>32</v>
      </c>
      <c r="D70">
        <v>8</v>
      </c>
      <c r="E70" s="17">
        <v>2550.4375</v>
      </c>
      <c r="F70" s="17">
        <v>0</v>
      </c>
      <c r="G70" s="17">
        <v>111.375</v>
      </c>
      <c r="H70" s="17">
        <v>728.26250000000005</v>
      </c>
      <c r="I70" s="17">
        <v>205.07499999999999</v>
      </c>
      <c r="J70" s="17">
        <v>15</v>
      </c>
      <c r="K70" s="17">
        <v>3610.15</v>
      </c>
    </row>
    <row r="71" spans="1:11" x14ac:dyDescent="0.25">
      <c r="A71">
        <v>73</v>
      </c>
      <c r="B71" t="s">
        <v>112</v>
      </c>
      <c r="C71" t="s">
        <v>38</v>
      </c>
      <c r="D71">
        <v>7</v>
      </c>
      <c r="E71" s="17">
        <v>5961.3014285714289</v>
      </c>
      <c r="F71" s="17">
        <v>0</v>
      </c>
      <c r="G71" s="17">
        <v>3.5714285714285716</v>
      </c>
      <c r="H71" s="17">
        <v>1867.1957142857143</v>
      </c>
      <c r="I71" s="17">
        <v>520.36714285714288</v>
      </c>
      <c r="J71" s="17">
        <v>26.132857142857144</v>
      </c>
      <c r="K71" s="17">
        <v>8507.65</v>
      </c>
    </row>
    <row r="72" spans="1:11" x14ac:dyDescent="0.25">
      <c r="A72">
        <v>74</v>
      </c>
      <c r="B72" t="s">
        <v>80</v>
      </c>
      <c r="C72" t="s">
        <v>36</v>
      </c>
      <c r="D72">
        <v>8</v>
      </c>
      <c r="E72" s="17">
        <v>3794.08</v>
      </c>
      <c r="F72" s="17">
        <v>0</v>
      </c>
      <c r="G72" s="17">
        <v>85</v>
      </c>
      <c r="H72" s="17">
        <v>832.67</v>
      </c>
      <c r="I72" s="17">
        <v>222.625</v>
      </c>
      <c r="J72" s="17">
        <v>31.65625</v>
      </c>
      <c r="K72" s="17">
        <v>4966.03125</v>
      </c>
    </row>
    <row r="73" spans="1:11" x14ac:dyDescent="0.25">
      <c r="A73">
        <v>76</v>
      </c>
      <c r="B73" t="s">
        <v>74</v>
      </c>
      <c r="C73" t="s">
        <v>15</v>
      </c>
      <c r="D73">
        <v>7</v>
      </c>
      <c r="E73" s="17">
        <v>1836.6014285714284</v>
      </c>
      <c r="F73" s="17">
        <v>528.57142857142856</v>
      </c>
      <c r="G73" s="17">
        <v>0</v>
      </c>
      <c r="H73" s="17">
        <v>767.88571428571424</v>
      </c>
      <c r="I73" s="17">
        <v>72.071428571428569</v>
      </c>
      <c r="J73" s="17">
        <v>1.5714285714285714</v>
      </c>
      <c r="K73" s="17">
        <v>3206.7014285714286</v>
      </c>
    </row>
    <row r="74" spans="1:11" x14ac:dyDescent="0.25">
      <c r="A74">
        <v>78</v>
      </c>
      <c r="B74" t="s">
        <v>151</v>
      </c>
      <c r="C74" t="s">
        <v>15</v>
      </c>
      <c r="D74">
        <v>7</v>
      </c>
      <c r="E74" s="17">
        <v>1562.7942857142857</v>
      </c>
      <c r="F74" s="17">
        <v>0</v>
      </c>
      <c r="G74" s="17">
        <v>0</v>
      </c>
      <c r="H74" s="17">
        <v>487.20857142857142</v>
      </c>
      <c r="I74" s="17">
        <v>174.87428571428569</v>
      </c>
      <c r="J74" s="17">
        <v>14.485714285714286</v>
      </c>
      <c r="K74" s="17">
        <v>2270.3128571428574</v>
      </c>
    </row>
    <row r="75" spans="1:11" x14ac:dyDescent="0.25">
      <c r="A75">
        <v>79</v>
      </c>
      <c r="B75" t="s">
        <v>123</v>
      </c>
      <c r="C75" t="s">
        <v>38</v>
      </c>
      <c r="D75">
        <v>7</v>
      </c>
      <c r="E75" s="17">
        <v>4578.818571428571</v>
      </c>
      <c r="F75" s="17">
        <v>326.42857142857144</v>
      </c>
      <c r="G75" s="17">
        <v>388.85714285714283</v>
      </c>
      <c r="H75" s="17">
        <v>1662.8871428571426</v>
      </c>
      <c r="I75" s="17">
        <v>1227.5385714285715</v>
      </c>
      <c r="J75" s="17">
        <v>25.375714285714285</v>
      </c>
      <c r="K75" s="17">
        <v>8433.0957142857133</v>
      </c>
    </row>
    <row r="76" spans="1:11" x14ac:dyDescent="0.25">
      <c r="A76">
        <v>80</v>
      </c>
      <c r="B76" t="s">
        <v>94</v>
      </c>
      <c r="C76" t="s">
        <v>15</v>
      </c>
      <c r="D76">
        <v>7</v>
      </c>
      <c r="E76" s="17">
        <v>1041.8128571428572</v>
      </c>
      <c r="F76" s="17">
        <v>0</v>
      </c>
      <c r="G76" s="17">
        <v>0</v>
      </c>
      <c r="H76" s="17">
        <v>373.79428571428571</v>
      </c>
      <c r="I76" s="17">
        <v>71.041428571428568</v>
      </c>
      <c r="J76" s="17">
        <v>0</v>
      </c>
      <c r="K76" s="17">
        <v>1486.6485714285716</v>
      </c>
    </row>
    <row r="77" spans="1:11" x14ac:dyDescent="0.25">
      <c r="A77">
        <v>81</v>
      </c>
      <c r="B77" t="s">
        <v>91</v>
      </c>
      <c r="C77" t="s">
        <v>59</v>
      </c>
      <c r="D77">
        <v>7</v>
      </c>
      <c r="E77" s="17">
        <v>3135.5714285714284</v>
      </c>
      <c r="F77" s="17">
        <v>471.42857142857144</v>
      </c>
      <c r="G77" s="17">
        <v>0</v>
      </c>
      <c r="H77" s="17">
        <v>1992.8971428571429</v>
      </c>
      <c r="I77" s="17">
        <v>855.0985714285714</v>
      </c>
      <c r="J77" s="17">
        <v>65</v>
      </c>
      <c r="K77" s="17">
        <v>6519.9957142857147</v>
      </c>
    </row>
    <row r="78" spans="1:11" x14ac:dyDescent="0.25">
      <c r="A78">
        <v>82</v>
      </c>
      <c r="B78" t="s">
        <v>87</v>
      </c>
      <c r="C78" t="s">
        <v>59</v>
      </c>
      <c r="D78">
        <v>7</v>
      </c>
      <c r="E78" s="17">
        <v>2820.8942857142856</v>
      </c>
      <c r="F78" s="17">
        <v>507.14285714285717</v>
      </c>
      <c r="G78" s="17">
        <v>0</v>
      </c>
      <c r="H78" s="17">
        <v>1202.73</v>
      </c>
      <c r="I78" s="17">
        <v>432.2</v>
      </c>
      <c r="J78" s="17">
        <v>0</v>
      </c>
      <c r="K78" s="17">
        <v>4962.9671428571428</v>
      </c>
    </row>
    <row r="79" spans="1:11" x14ac:dyDescent="0.25">
      <c r="A79">
        <v>83</v>
      </c>
      <c r="B79" t="s">
        <v>62</v>
      </c>
      <c r="C79" t="s">
        <v>15</v>
      </c>
      <c r="D79">
        <v>6</v>
      </c>
      <c r="E79" s="17">
        <v>1276.4166666666667</v>
      </c>
      <c r="F79" s="17">
        <v>71.666666666666671</v>
      </c>
      <c r="G79" s="17">
        <v>518.125</v>
      </c>
      <c r="H79" s="17">
        <v>770.90166666666664</v>
      </c>
      <c r="I79" s="17">
        <v>153.89000000000001</v>
      </c>
      <c r="J79" s="17">
        <v>0</v>
      </c>
      <c r="K79" s="17">
        <v>2821.7866666666669</v>
      </c>
    </row>
    <row r="80" spans="1:11" x14ac:dyDescent="0.25">
      <c r="A80">
        <v>84</v>
      </c>
      <c r="B80" t="s">
        <v>101</v>
      </c>
      <c r="C80" t="s">
        <v>38</v>
      </c>
      <c r="D80">
        <v>6</v>
      </c>
      <c r="E80" s="17">
        <v>5148.166666666667</v>
      </c>
      <c r="F80" s="17">
        <v>291.66666666666669</v>
      </c>
      <c r="G80" s="17">
        <v>0</v>
      </c>
      <c r="H80" s="17">
        <v>1566.9583333333333</v>
      </c>
      <c r="I80" s="17">
        <v>481</v>
      </c>
      <c r="J80" s="17">
        <v>1.6633333333333333</v>
      </c>
      <c r="K80" s="17">
        <v>7489.4550000000008</v>
      </c>
    </row>
    <row r="81" spans="1:11" x14ac:dyDescent="0.25">
      <c r="A81">
        <v>86</v>
      </c>
      <c r="B81" t="s">
        <v>104</v>
      </c>
      <c r="C81" t="s">
        <v>105</v>
      </c>
      <c r="D81">
        <v>7</v>
      </c>
      <c r="E81" s="17">
        <v>4949.7857142857147</v>
      </c>
      <c r="F81" s="17">
        <v>552.58428571428578</v>
      </c>
      <c r="G81" s="17">
        <v>0</v>
      </c>
      <c r="H81" s="17">
        <v>1908.8357142857144</v>
      </c>
      <c r="I81" s="17">
        <v>813.42857142857144</v>
      </c>
      <c r="J81" s="17">
        <v>34.582857142857144</v>
      </c>
      <c r="K81" s="17">
        <v>8310.3885714285716</v>
      </c>
    </row>
    <row r="82" spans="1:11" x14ac:dyDescent="0.25">
      <c r="A82">
        <v>87</v>
      </c>
      <c r="B82" t="s">
        <v>81</v>
      </c>
      <c r="C82" t="s">
        <v>20</v>
      </c>
      <c r="D82">
        <v>8</v>
      </c>
      <c r="E82" s="17">
        <v>1689.6487500000001</v>
      </c>
      <c r="F82" s="17">
        <v>212.5</v>
      </c>
      <c r="G82" s="17">
        <v>31.25</v>
      </c>
      <c r="H82" s="17">
        <v>539.77750000000003</v>
      </c>
      <c r="I82" s="17">
        <v>262.40249999999997</v>
      </c>
      <c r="J82" s="17">
        <v>8</v>
      </c>
      <c r="K82" s="17">
        <v>2780.68</v>
      </c>
    </row>
    <row r="83" spans="1:11" x14ac:dyDescent="0.25">
      <c r="A83">
        <v>88</v>
      </c>
      <c r="B83" t="s">
        <v>92</v>
      </c>
      <c r="C83" t="s">
        <v>15</v>
      </c>
      <c r="D83">
        <v>7</v>
      </c>
      <c r="E83" s="17">
        <v>2760.3928571428573</v>
      </c>
      <c r="F83" s="17">
        <v>0</v>
      </c>
      <c r="G83" s="17">
        <v>867.85714285714289</v>
      </c>
      <c r="H83" s="17">
        <v>860.99428571428575</v>
      </c>
      <c r="I83" s="17">
        <v>432.00428571428574</v>
      </c>
      <c r="J83" s="17">
        <v>84.817142857142855</v>
      </c>
      <c r="K83" s="17">
        <v>5062.6814285714281</v>
      </c>
    </row>
    <row r="84" spans="1:11" x14ac:dyDescent="0.25">
      <c r="A84">
        <v>89</v>
      </c>
      <c r="B84" t="s">
        <v>83</v>
      </c>
      <c r="C84" t="s">
        <v>32</v>
      </c>
      <c r="D84">
        <v>9</v>
      </c>
      <c r="E84" s="17">
        <v>3579.9266666666667</v>
      </c>
      <c r="F84" s="17">
        <v>0</v>
      </c>
      <c r="G84" s="17">
        <v>0</v>
      </c>
      <c r="H84" s="17">
        <v>875.4711111111111</v>
      </c>
      <c r="I84" s="17">
        <v>231.13333333333333</v>
      </c>
      <c r="J84" s="17">
        <v>15.721111111111112</v>
      </c>
      <c r="K84" s="17">
        <v>4702.2522222222215</v>
      </c>
    </row>
    <row r="85" spans="1:11" x14ac:dyDescent="0.25">
      <c r="A85">
        <v>90</v>
      </c>
      <c r="B85" t="s">
        <v>90</v>
      </c>
      <c r="C85" t="s">
        <v>38</v>
      </c>
      <c r="D85">
        <v>6</v>
      </c>
      <c r="E85" s="17">
        <v>8200.4016666666666</v>
      </c>
      <c r="F85" s="17">
        <v>570.5</v>
      </c>
      <c r="G85" s="17">
        <v>142.50166666666667</v>
      </c>
      <c r="H85" s="17">
        <v>3295.6233333333334</v>
      </c>
      <c r="I85" s="17">
        <v>1575.0633333333333</v>
      </c>
      <c r="J85" s="17">
        <v>10.791666666666666</v>
      </c>
      <c r="K85" s="17">
        <v>13965.661666666667</v>
      </c>
    </row>
    <row r="86" spans="1:11" x14ac:dyDescent="0.25">
      <c r="A86">
        <v>92</v>
      </c>
      <c r="B86" t="s">
        <v>93</v>
      </c>
      <c r="C86" t="s">
        <v>15</v>
      </c>
      <c r="D86">
        <v>8</v>
      </c>
      <c r="E86" s="17">
        <v>3335.21875</v>
      </c>
      <c r="F86" s="17">
        <v>0</v>
      </c>
      <c r="G86" s="17">
        <v>0</v>
      </c>
      <c r="H86" s="17">
        <v>1217.665</v>
      </c>
      <c r="I86" s="17">
        <v>364.84</v>
      </c>
      <c r="J86" s="17">
        <v>2</v>
      </c>
      <c r="K86" s="17">
        <v>4919.7237500000001</v>
      </c>
    </row>
    <row r="87" spans="1:11" x14ac:dyDescent="0.25">
      <c r="A87">
        <v>93</v>
      </c>
      <c r="B87" t="s">
        <v>100</v>
      </c>
      <c r="C87" t="s">
        <v>15</v>
      </c>
      <c r="D87">
        <v>8</v>
      </c>
      <c r="E87" s="17">
        <v>2484.1462499999998</v>
      </c>
      <c r="F87" s="17">
        <v>73.75</v>
      </c>
      <c r="G87" s="17">
        <v>61.25</v>
      </c>
      <c r="H87" s="17">
        <v>944.15750000000003</v>
      </c>
      <c r="I87" s="17">
        <v>281.84375</v>
      </c>
      <c r="J87" s="17">
        <v>0</v>
      </c>
      <c r="K87" s="17">
        <v>3864.8474999999999</v>
      </c>
    </row>
    <row r="88" spans="1:11" x14ac:dyDescent="0.25">
      <c r="A88">
        <v>94</v>
      </c>
      <c r="B88" t="s">
        <v>124</v>
      </c>
      <c r="C88" t="s">
        <v>38</v>
      </c>
      <c r="D88">
        <v>7</v>
      </c>
      <c r="E88" s="17">
        <v>4311.3471428571429</v>
      </c>
      <c r="F88" s="17">
        <v>0</v>
      </c>
      <c r="G88" s="17">
        <v>197.14285714285714</v>
      </c>
      <c r="H88" s="17">
        <v>1560.467142857143</v>
      </c>
      <c r="I88" s="17">
        <v>330.69285714285712</v>
      </c>
      <c r="J88" s="17">
        <v>13.84</v>
      </c>
      <c r="K88" s="17">
        <v>6413.49</v>
      </c>
    </row>
    <row r="89" spans="1:11" x14ac:dyDescent="0.25">
      <c r="A89">
        <v>95</v>
      </c>
      <c r="B89" t="s">
        <v>98</v>
      </c>
      <c r="C89" t="s">
        <v>59</v>
      </c>
      <c r="D89">
        <v>7</v>
      </c>
      <c r="E89" s="17">
        <v>1706.9985714285715</v>
      </c>
      <c r="F89" s="17">
        <v>170.57142857142858</v>
      </c>
      <c r="G89" s="17">
        <v>0</v>
      </c>
      <c r="H89" s="17">
        <v>361.25714285714287</v>
      </c>
      <c r="I89" s="17">
        <v>170.1</v>
      </c>
      <c r="J89" s="17">
        <v>15.428571428571429</v>
      </c>
      <c r="K89" s="17">
        <v>2424.3557142857144</v>
      </c>
    </row>
    <row r="90" spans="1:11" x14ac:dyDescent="0.25">
      <c r="A90">
        <v>96</v>
      </c>
      <c r="B90" t="s">
        <v>110</v>
      </c>
      <c r="C90" t="s">
        <v>32</v>
      </c>
      <c r="D90">
        <v>8</v>
      </c>
      <c r="E90" s="17">
        <v>3188.6925000000001</v>
      </c>
      <c r="F90" s="17">
        <v>0</v>
      </c>
      <c r="G90" s="17">
        <v>0</v>
      </c>
      <c r="H90" s="17">
        <v>1103.7887499999999</v>
      </c>
      <c r="I90" s="17">
        <v>259.50125000000003</v>
      </c>
      <c r="J90" s="17">
        <v>311.80500000000001</v>
      </c>
      <c r="K90" s="17">
        <v>4863.7875000000004</v>
      </c>
    </row>
    <row r="91" spans="1:11" x14ac:dyDescent="0.25">
      <c r="A91">
        <v>97</v>
      </c>
      <c r="B91" t="s">
        <v>96</v>
      </c>
      <c r="C91" t="s">
        <v>15</v>
      </c>
      <c r="D91">
        <v>8</v>
      </c>
      <c r="E91" s="17">
        <v>1747.2462499999999</v>
      </c>
      <c r="F91" s="17">
        <v>0</v>
      </c>
      <c r="G91" s="17">
        <v>143.125</v>
      </c>
      <c r="H91" s="17">
        <v>879.02499999999998</v>
      </c>
      <c r="I91" s="17">
        <v>233.51875000000001</v>
      </c>
      <c r="J91" s="17">
        <v>0.62375000000000003</v>
      </c>
      <c r="K91" s="17">
        <v>3044.0275000000001</v>
      </c>
    </row>
    <row r="92" spans="1:11" x14ac:dyDescent="0.25">
      <c r="A92">
        <v>99</v>
      </c>
      <c r="B92" t="s">
        <v>85</v>
      </c>
      <c r="C92" t="s">
        <v>15</v>
      </c>
      <c r="D92">
        <v>8</v>
      </c>
      <c r="E92" s="17">
        <v>1560.69875</v>
      </c>
      <c r="F92" s="17">
        <v>0</v>
      </c>
      <c r="G92" s="17">
        <v>98.75</v>
      </c>
      <c r="H92" s="17">
        <v>691.35</v>
      </c>
      <c r="I92" s="17">
        <v>218.97499999999999</v>
      </c>
      <c r="J92" s="17">
        <v>26.87</v>
      </c>
      <c r="K92" s="17">
        <v>2596.6437500000002</v>
      </c>
    </row>
    <row r="93" spans="1:11" x14ac:dyDescent="0.25">
      <c r="A93">
        <v>100</v>
      </c>
      <c r="B93" t="s">
        <v>103</v>
      </c>
      <c r="C93" t="s">
        <v>15</v>
      </c>
      <c r="D93">
        <v>8</v>
      </c>
      <c r="E93" s="17">
        <v>1925.9237499999999</v>
      </c>
      <c r="F93" s="17">
        <v>0</v>
      </c>
      <c r="G93" s="17">
        <v>0</v>
      </c>
      <c r="H93" s="17">
        <v>1006.4037499999999</v>
      </c>
      <c r="I93" s="17">
        <v>550.38499999999999</v>
      </c>
      <c r="J93" s="17">
        <v>0</v>
      </c>
      <c r="K93" s="17">
        <v>3482.7125000000001</v>
      </c>
    </row>
    <row r="94" spans="1:11" x14ac:dyDescent="0.25">
      <c r="A94">
        <v>103</v>
      </c>
      <c r="B94" t="s">
        <v>156</v>
      </c>
      <c r="C94" t="s">
        <v>15</v>
      </c>
      <c r="D94">
        <v>8</v>
      </c>
      <c r="E94" s="17">
        <v>621.1875</v>
      </c>
      <c r="F94" s="17">
        <v>0</v>
      </c>
      <c r="G94" s="17">
        <v>17.5</v>
      </c>
      <c r="H94" s="17">
        <v>418.83125000000001</v>
      </c>
      <c r="I94" s="17">
        <v>95.21875</v>
      </c>
      <c r="J94" s="17">
        <v>0</v>
      </c>
      <c r="K94" s="17">
        <v>1152.7375</v>
      </c>
    </row>
    <row r="95" spans="1:11" x14ac:dyDescent="0.25">
      <c r="A95">
        <v>105</v>
      </c>
      <c r="B95" t="s">
        <v>146</v>
      </c>
      <c r="C95" t="s">
        <v>15</v>
      </c>
      <c r="D95">
        <v>12</v>
      </c>
      <c r="E95" s="17">
        <v>361.97916666666669</v>
      </c>
      <c r="F95" s="17">
        <v>0</v>
      </c>
      <c r="G95" s="17">
        <v>0</v>
      </c>
      <c r="H95" s="17">
        <v>241.48833333333334</v>
      </c>
      <c r="I95" s="17">
        <v>13.914166666666667</v>
      </c>
      <c r="J95" s="17">
        <v>3.125</v>
      </c>
      <c r="K95" s="17">
        <v>631.74416666666673</v>
      </c>
    </row>
    <row r="96" spans="1:11" x14ac:dyDescent="0.25">
      <c r="A96">
        <v>106</v>
      </c>
      <c r="B96" t="s">
        <v>113</v>
      </c>
      <c r="C96" t="s">
        <v>15</v>
      </c>
      <c r="D96">
        <v>7</v>
      </c>
      <c r="E96" s="17">
        <v>1016.7885714285715</v>
      </c>
      <c r="F96" s="17">
        <v>45</v>
      </c>
      <c r="G96" s="17">
        <v>14.285714285714286</v>
      </c>
      <c r="H96" s="17">
        <v>337.25</v>
      </c>
      <c r="I96" s="17">
        <v>114.42857142857143</v>
      </c>
      <c r="J96" s="17">
        <v>15.071428571428571</v>
      </c>
      <c r="K96" s="17">
        <v>1612.1871428571428</v>
      </c>
    </row>
    <row r="97" spans="1:11" x14ac:dyDescent="0.25">
      <c r="A97">
        <v>108</v>
      </c>
      <c r="B97" t="s">
        <v>97</v>
      </c>
      <c r="C97" t="s">
        <v>15</v>
      </c>
      <c r="D97">
        <v>9</v>
      </c>
      <c r="E97" s="17">
        <v>908.29666666666662</v>
      </c>
      <c r="F97" s="17">
        <v>333.88888888888891</v>
      </c>
      <c r="G97" s="17">
        <v>24.861111111111111</v>
      </c>
      <c r="H97" s="17">
        <v>652.38888888888891</v>
      </c>
      <c r="I97" s="17">
        <v>188.72222222222223</v>
      </c>
      <c r="J97" s="17">
        <v>0</v>
      </c>
      <c r="K97" s="17">
        <v>2120.9577777777777</v>
      </c>
    </row>
    <row r="98" spans="1:11" x14ac:dyDescent="0.25">
      <c r="A98">
        <v>109</v>
      </c>
      <c r="B98" t="s">
        <v>99</v>
      </c>
      <c r="C98" t="s">
        <v>20</v>
      </c>
      <c r="D98">
        <v>7</v>
      </c>
      <c r="E98" s="17">
        <v>5122.0714285714284</v>
      </c>
      <c r="F98" s="17">
        <v>1464.2857142857142</v>
      </c>
      <c r="G98" s="17">
        <v>105.71428571428571</v>
      </c>
      <c r="H98" s="17">
        <v>1520.6142857142856</v>
      </c>
      <c r="I98" s="17">
        <v>304.75714285714287</v>
      </c>
      <c r="J98" s="17">
        <v>1</v>
      </c>
      <c r="K98" s="17">
        <v>8518.4428571428562</v>
      </c>
    </row>
    <row r="99" spans="1:11" x14ac:dyDescent="0.25">
      <c r="A99">
        <v>110</v>
      </c>
      <c r="B99" t="s">
        <v>148</v>
      </c>
      <c r="C99" t="s">
        <v>38</v>
      </c>
      <c r="D99">
        <v>7</v>
      </c>
      <c r="E99" s="17">
        <v>3831.4942857142855</v>
      </c>
      <c r="F99" s="17">
        <v>217.07142857142858</v>
      </c>
      <c r="G99" s="17">
        <v>18.571428571428573</v>
      </c>
      <c r="H99" s="17">
        <v>2010.31</v>
      </c>
      <c r="I99" s="17">
        <v>1276.0442857142857</v>
      </c>
      <c r="J99" s="17">
        <v>10.799999999999999</v>
      </c>
      <c r="K99" s="17">
        <v>7552.2814285714285</v>
      </c>
    </row>
    <row r="100" spans="1:11" x14ac:dyDescent="0.25">
      <c r="A100">
        <v>111</v>
      </c>
      <c r="B100" t="s">
        <v>127</v>
      </c>
      <c r="C100" t="s">
        <v>38</v>
      </c>
      <c r="D100">
        <v>6</v>
      </c>
      <c r="E100" s="17">
        <v>5139.3316666666669</v>
      </c>
      <c r="F100" s="17">
        <v>530.97666666666669</v>
      </c>
      <c r="G100" s="17">
        <v>0</v>
      </c>
      <c r="H100" s="17">
        <v>1331.0516666666667</v>
      </c>
      <c r="I100" s="17">
        <v>721.81500000000005</v>
      </c>
      <c r="J100" s="17">
        <v>0</v>
      </c>
      <c r="K100" s="17">
        <v>7837.0149999999994</v>
      </c>
    </row>
    <row r="101" spans="1:11" x14ac:dyDescent="0.25">
      <c r="A101">
        <v>113</v>
      </c>
      <c r="B101" t="s">
        <v>109</v>
      </c>
      <c r="C101" t="s">
        <v>32</v>
      </c>
      <c r="D101">
        <v>6</v>
      </c>
      <c r="E101" s="17">
        <v>6318.8433333333332</v>
      </c>
      <c r="F101" s="17">
        <v>0</v>
      </c>
      <c r="G101" s="17">
        <v>30</v>
      </c>
      <c r="H101" s="17">
        <v>2040.5416666666667</v>
      </c>
      <c r="I101" s="17">
        <v>868.27833333333331</v>
      </c>
      <c r="J101" s="17">
        <v>36</v>
      </c>
      <c r="K101" s="17">
        <v>9383.1299999999992</v>
      </c>
    </row>
    <row r="102" spans="1:11" x14ac:dyDescent="0.25">
      <c r="A102">
        <v>114</v>
      </c>
      <c r="B102" t="s">
        <v>115</v>
      </c>
      <c r="C102" t="s">
        <v>15</v>
      </c>
      <c r="D102">
        <v>7</v>
      </c>
      <c r="E102" s="17">
        <v>1782.95</v>
      </c>
      <c r="F102" s="17">
        <v>0</v>
      </c>
      <c r="G102" s="17">
        <v>12.857142857142858</v>
      </c>
      <c r="H102" s="17">
        <v>897.70857142857142</v>
      </c>
      <c r="I102" s="17">
        <v>351.20857142857142</v>
      </c>
      <c r="J102" s="17">
        <v>0</v>
      </c>
      <c r="K102" s="17">
        <v>3070.4242857142858</v>
      </c>
    </row>
    <row r="103" spans="1:11" x14ac:dyDescent="0.25">
      <c r="A103">
        <v>116</v>
      </c>
      <c r="B103" t="s">
        <v>129</v>
      </c>
      <c r="C103" t="s">
        <v>15</v>
      </c>
      <c r="D103">
        <v>8</v>
      </c>
      <c r="E103" s="17">
        <v>2548.3112500000002</v>
      </c>
      <c r="F103" s="17">
        <v>0</v>
      </c>
      <c r="G103" s="17">
        <v>33.75</v>
      </c>
      <c r="H103" s="17">
        <v>756.375</v>
      </c>
      <c r="I103" s="17">
        <v>134.4375</v>
      </c>
      <c r="J103" s="17">
        <v>87.747500000000002</v>
      </c>
      <c r="K103" s="17">
        <v>3560.6212500000001</v>
      </c>
    </row>
    <row r="104" spans="1:11" x14ac:dyDescent="0.25">
      <c r="A104">
        <v>117</v>
      </c>
      <c r="B104" t="s">
        <v>89</v>
      </c>
      <c r="C104" t="s">
        <v>15</v>
      </c>
      <c r="D104">
        <v>5</v>
      </c>
      <c r="E104" s="17">
        <v>865.4</v>
      </c>
      <c r="F104" s="17">
        <v>0</v>
      </c>
      <c r="G104" s="17">
        <v>58</v>
      </c>
      <c r="H104" s="17">
        <v>452.03000000000003</v>
      </c>
      <c r="I104" s="17">
        <v>241.46999999999997</v>
      </c>
      <c r="J104" s="17">
        <v>6</v>
      </c>
      <c r="K104" s="17">
        <v>1622.9</v>
      </c>
    </row>
    <row r="105" spans="1:11" x14ac:dyDescent="0.25">
      <c r="A105">
        <v>118</v>
      </c>
      <c r="B105" t="s">
        <v>102</v>
      </c>
      <c r="C105" t="s">
        <v>15</v>
      </c>
      <c r="D105">
        <v>8</v>
      </c>
      <c r="E105" s="17">
        <v>1980.5287499999999</v>
      </c>
      <c r="F105" s="17">
        <v>0</v>
      </c>
      <c r="G105" s="17">
        <v>0</v>
      </c>
      <c r="H105" s="17">
        <v>790.47375</v>
      </c>
      <c r="I105" s="17">
        <v>278.36</v>
      </c>
      <c r="J105" s="17">
        <v>0.62375000000000003</v>
      </c>
      <c r="K105" s="17">
        <v>3142.8312500000002</v>
      </c>
    </row>
    <row r="106" spans="1:11" x14ac:dyDescent="0.25">
      <c r="A106">
        <v>119</v>
      </c>
      <c r="B106" t="s">
        <v>131</v>
      </c>
      <c r="C106" t="s">
        <v>15</v>
      </c>
      <c r="D106">
        <v>7</v>
      </c>
      <c r="E106" s="17">
        <v>4063.8242857142859</v>
      </c>
      <c r="F106" s="17">
        <v>878.57142857142856</v>
      </c>
      <c r="G106" s="17">
        <v>785.71428571428567</v>
      </c>
      <c r="H106" s="17">
        <v>1279.2142857142858</v>
      </c>
      <c r="I106" s="17">
        <v>371.91428571428571</v>
      </c>
      <c r="J106" s="17">
        <v>5.3571428571428568</v>
      </c>
      <c r="K106" s="17">
        <v>7384.5957142857142</v>
      </c>
    </row>
    <row r="107" spans="1:11" x14ac:dyDescent="0.25">
      <c r="A107">
        <v>121</v>
      </c>
      <c r="B107" t="s">
        <v>116</v>
      </c>
      <c r="C107" t="s">
        <v>15</v>
      </c>
      <c r="D107">
        <v>7</v>
      </c>
      <c r="E107" s="17">
        <v>1544.0557142857142</v>
      </c>
      <c r="F107" s="17">
        <v>22.857142857142858</v>
      </c>
      <c r="G107" s="17">
        <v>0</v>
      </c>
      <c r="H107" s="17">
        <v>578.88857142857137</v>
      </c>
      <c r="I107" s="17">
        <v>241.05714285714288</v>
      </c>
      <c r="J107" s="17">
        <v>2.8571428571428572</v>
      </c>
      <c r="K107" s="17">
        <v>2422.1414285714286</v>
      </c>
    </row>
    <row r="108" spans="1:11" x14ac:dyDescent="0.25">
      <c r="A108">
        <v>123</v>
      </c>
      <c r="B108" t="s">
        <v>125</v>
      </c>
      <c r="C108" t="s">
        <v>15</v>
      </c>
      <c r="D108">
        <v>8</v>
      </c>
      <c r="E108" s="17">
        <v>4046.9025000000001</v>
      </c>
      <c r="F108" s="17">
        <v>0</v>
      </c>
      <c r="G108" s="17">
        <v>0</v>
      </c>
      <c r="H108" s="17">
        <v>1536.03125</v>
      </c>
      <c r="I108" s="17">
        <v>513.37874999999997</v>
      </c>
      <c r="J108" s="17">
        <v>33.123750000000001</v>
      </c>
      <c r="K108" s="17">
        <v>6129.4362499999997</v>
      </c>
    </row>
    <row r="109" spans="1:11" x14ac:dyDescent="0.25">
      <c r="A109">
        <v>124</v>
      </c>
      <c r="B109" t="s">
        <v>121</v>
      </c>
      <c r="C109" t="s">
        <v>38</v>
      </c>
      <c r="D109">
        <v>8</v>
      </c>
      <c r="E109" s="17">
        <v>7727.3462499999996</v>
      </c>
      <c r="F109" s="17">
        <v>0</v>
      </c>
      <c r="G109" s="17">
        <v>31.25</v>
      </c>
      <c r="H109" s="17">
        <v>3234.5287499999999</v>
      </c>
      <c r="I109" s="17">
        <v>359.875</v>
      </c>
      <c r="J109" s="17">
        <v>77.28125</v>
      </c>
      <c r="K109" s="17">
        <v>11430.28125</v>
      </c>
    </row>
    <row r="110" spans="1:11" x14ac:dyDescent="0.25">
      <c r="A110">
        <v>125</v>
      </c>
      <c r="B110" t="s">
        <v>137</v>
      </c>
      <c r="C110" t="s">
        <v>15</v>
      </c>
      <c r="D110">
        <v>6</v>
      </c>
      <c r="E110" s="17">
        <v>2052.085</v>
      </c>
      <c r="F110" s="17">
        <v>368.25666666666666</v>
      </c>
      <c r="G110" s="17">
        <v>0</v>
      </c>
      <c r="H110" s="17">
        <v>763.77666666666664</v>
      </c>
      <c r="I110" s="17">
        <v>273.09166666666664</v>
      </c>
      <c r="J110" s="17">
        <v>6.666666666666667</v>
      </c>
      <c r="K110" s="17">
        <v>3463.8766666666666</v>
      </c>
    </row>
    <row r="111" spans="1:11" x14ac:dyDescent="0.25">
      <c r="A111">
        <v>126</v>
      </c>
      <c r="B111" t="s">
        <v>106</v>
      </c>
      <c r="C111" t="s">
        <v>15</v>
      </c>
      <c r="D111">
        <v>8</v>
      </c>
      <c r="E111" s="17">
        <v>2082.8674999999998</v>
      </c>
      <c r="F111" s="17">
        <v>0</v>
      </c>
      <c r="G111" s="17">
        <v>18.125</v>
      </c>
      <c r="H111" s="17">
        <v>750.90625</v>
      </c>
      <c r="I111" s="17">
        <v>256.2475</v>
      </c>
      <c r="J111" s="17">
        <v>8.3725000000000005</v>
      </c>
      <c r="K111" s="17">
        <v>3116.5187500000002</v>
      </c>
    </row>
    <row r="112" spans="1:11" x14ac:dyDescent="0.25">
      <c r="A112">
        <v>127</v>
      </c>
      <c r="B112" t="s">
        <v>128</v>
      </c>
      <c r="C112" t="s">
        <v>15</v>
      </c>
      <c r="D112">
        <v>7</v>
      </c>
      <c r="E112" s="17">
        <v>4830.6528571428571</v>
      </c>
      <c r="F112" s="17">
        <v>0</v>
      </c>
      <c r="G112" s="17">
        <v>14.285714285714286</v>
      </c>
      <c r="H112" s="17">
        <v>1399.1471428571429</v>
      </c>
      <c r="I112" s="17">
        <v>530.91999999999996</v>
      </c>
      <c r="J112" s="17">
        <v>2.1428571428571428</v>
      </c>
      <c r="K112" s="17">
        <v>6777.1485714285718</v>
      </c>
    </row>
    <row r="113" spans="1:11" x14ac:dyDescent="0.25">
      <c r="A113">
        <v>128</v>
      </c>
      <c r="B113" t="s">
        <v>111</v>
      </c>
      <c r="C113" t="s">
        <v>15</v>
      </c>
      <c r="D113">
        <v>7</v>
      </c>
      <c r="E113" s="17">
        <v>1795.8628571428574</v>
      </c>
      <c r="F113" s="17">
        <v>0</v>
      </c>
      <c r="G113" s="17">
        <v>21.428571428571427</v>
      </c>
      <c r="H113" s="17">
        <v>502.75</v>
      </c>
      <c r="I113" s="17">
        <v>198.18285714285713</v>
      </c>
      <c r="J113" s="17">
        <v>10.422857142857142</v>
      </c>
      <c r="K113" s="17">
        <v>2528.6471428571426</v>
      </c>
    </row>
    <row r="114" spans="1:11" x14ac:dyDescent="0.25">
      <c r="A114">
        <v>129</v>
      </c>
      <c r="B114" t="s">
        <v>117</v>
      </c>
      <c r="C114" t="s">
        <v>32</v>
      </c>
      <c r="D114">
        <v>10</v>
      </c>
      <c r="E114" s="17">
        <v>2239.884</v>
      </c>
      <c r="F114" s="17">
        <v>228.21599999999998</v>
      </c>
      <c r="G114" s="17">
        <v>0</v>
      </c>
      <c r="H114" s="17">
        <v>1031.6410000000001</v>
      </c>
      <c r="I114" s="17">
        <v>384.06100000000004</v>
      </c>
      <c r="J114" s="17">
        <v>85.349000000000004</v>
      </c>
      <c r="K114" s="17">
        <v>3969.1510000000003</v>
      </c>
    </row>
    <row r="115" spans="1:11" x14ac:dyDescent="0.25">
      <c r="A115">
        <v>131</v>
      </c>
      <c r="B115" t="s">
        <v>108</v>
      </c>
      <c r="C115" t="s">
        <v>15</v>
      </c>
      <c r="D115">
        <v>7</v>
      </c>
      <c r="E115" s="17">
        <v>1021.7471428571428</v>
      </c>
      <c r="F115" s="17">
        <v>212.14285714285714</v>
      </c>
      <c r="G115" s="17">
        <v>0</v>
      </c>
      <c r="H115" s="17">
        <v>624.24142857142851</v>
      </c>
      <c r="I115" s="17">
        <v>158.56</v>
      </c>
      <c r="J115" s="17">
        <v>11.19</v>
      </c>
      <c r="K115" s="17">
        <v>2056.3585714285714</v>
      </c>
    </row>
    <row r="116" spans="1:11" x14ac:dyDescent="0.25">
      <c r="A116">
        <v>132</v>
      </c>
      <c r="B116" t="s">
        <v>122</v>
      </c>
      <c r="C116" t="s">
        <v>38</v>
      </c>
      <c r="D116">
        <v>10</v>
      </c>
      <c r="E116" s="17">
        <v>4989.2199999999993</v>
      </c>
      <c r="F116" s="17">
        <v>631</v>
      </c>
      <c r="G116" s="17">
        <v>617.15</v>
      </c>
      <c r="H116" s="17">
        <v>1818.78</v>
      </c>
      <c r="I116" s="17">
        <v>629.28300000000002</v>
      </c>
      <c r="J116" s="17">
        <v>18.5</v>
      </c>
      <c r="K116" s="17">
        <v>8703.9330000000009</v>
      </c>
    </row>
    <row r="117" spans="1:11" x14ac:dyDescent="0.25">
      <c r="A117">
        <v>133</v>
      </c>
      <c r="B117" t="s">
        <v>135</v>
      </c>
      <c r="C117" t="s">
        <v>32</v>
      </c>
      <c r="D117">
        <v>7</v>
      </c>
      <c r="E117" s="17">
        <v>6177.8457142857142</v>
      </c>
      <c r="F117" s="17">
        <v>0</v>
      </c>
      <c r="G117" s="17">
        <v>668.71428571428567</v>
      </c>
      <c r="H117" s="17">
        <v>1624.48</v>
      </c>
      <c r="I117" s="17">
        <v>689.36142857142852</v>
      </c>
      <c r="J117" s="17">
        <v>402.29142857142858</v>
      </c>
      <c r="K117" s="17">
        <v>9562.692857142858</v>
      </c>
    </row>
    <row r="118" spans="1:11" x14ac:dyDescent="0.25">
      <c r="A118">
        <v>134</v>
      </c>
      <c r="B118" t="s">
        <v>114</v>
      </c>
      <c r="C118" t="s">
        <v>32</v>
      </c>
      <c r="D118">
        <v>9</v>
      </c>
      <c r="E118" s="17">
        <v>4054.8333333333335</v>
      </c>
      <c r="F118" s="17">
        <v>0</v>
      </c>
      <c r="G118" s="17">
        <v>40</v>
      </c>
      <c r="H118" s="17">
        <v>1172.3233333333333</v>
      </c>
      <c r="I118" s="17">
        <v>278.58777777777777</v>
      </c>
      <c r="J118" s="17">
        <v>12.22111111111111</v>
      </c>
      <c r="K118" s="17">
        <v>5557.9655555555555</v>
      </c>
    </row>
    <row r="119" spans="1:11" x14ac:dyDescent="0.25">
      <c r="A119">
        <v>135</v>
      </c>
      <c r="B119" t="s">
        <v>107</v>
      </c>
      <c r="C119" t="s">
        <v>15</v>
      </c>
      <c r="D119">
        <v>7</v>
      </c>
      <c r="E119" s="17">
        <v>2473.5928571428572</v>
      </c>
      <c r="F119" s="17">
        <v>0</v>
      </c>
      <c r="G119" s="17">
        <v>41.428571428571431</v>
      </c>
      <c r="H119" s="17">
        <v>524.95142857142855</v>
      </c>
      <c r="I119" s="17">
        <v>182.30142857142854</v>
      </c>
      <c r="J119" s="17">
        <v>18.437142857142856</v>
      </c>
      <c r="K119" s="17">
        <v>3240.7114285714283</v>
      </c>
    </row>
    <row r="120" spans="1:11" x14ac:dyDescent="0.25">
      <c r="A120">
        <v>136</v>
      </c>
      <c r="B120" t="s">
        <v>134</v>
      </c>
      <c r="C120" t="s">
        <v>32</v>
      </c>
      <c r="D120">
        <v>8</v>
      </c>
      <c r="E120" s="17">
        <v>3497.7925</v>
      </c>
      <c r="F120" s="17">
        <v>298.125</v>
      </c>
      <c r="G120" s="17">
        <v>41.25</v>
      </c>
      <c r="H120" s="17">
        <v>2825.44625</v>
      </c>
      <c r="I120" s="17">
        <v>1246.6587500000001</v>
      </c>
      <c r="J120" s="17">
        <v>11.875</v>
      </c>
      <c r="K120" s="17">
        <v>7921.1475</v>
      </c>
    </row>
    <row r="121" spans="1:11" x14ac:dyDescent="0.25">
      <c r="A121">
        <v>137</v>
      </c>
      <c r="B121" t="s">
        <v>120</v>
      </c>
      <c r="C121" t="s">
        <v>32</v>
      </c>
      <c r="D121">
        <v>8</v>
      </c>
      <c r="E121" s="17">
        <v>4827.7524999999996</v>
      </c>
      <c r="F121" s="17">
        <v>431.25</v>
      </c>
      <c r="G121" s="17">
        <v>0</v>
      </c>
      <c r="H121" s="17">
        <v>2119.3425000000002</v>
      </c>
      <c r="I121" s="17">
        <v>1958.3275000000001</v>
      </c>
      <c r="J121" s="17">
        <v>11.25</v>
      </c>
      <c r="K121" s="17">
        <v>9347.9225000000006</v>
      </c>
    </row>
    <row r="122" spans="1:11" x14ac:dyDescent="0.25">
      <c r="A122">
        <v>138</v>
      </c>
      <c r="B122" t="s">
        <v>159</v>
      </c>
      <c r="C122" t="s">
        <v>105</v>
      </c>
      <c r="D122">
        <v>7</v>
      </c>
      <c r="E122" s="17">
        <v>2989.1714285714288</v>
      </c>
      <c r="F122" s="17">
        <v>57.857142857142854</v>
      </c>
      <c r="G122" s="17">
        <v>0</v>
      </c>
      <c r="H122" s="17">
        <v>1760.0257142857142</v>
      </c>
      <c r="I122" s="17">
        <v>803.23428571428576</v>
      </c>
      <c r="J122" s="17">
        <v>41.67</v>
      </c>
      <c r="K122" s="17">
        <v>5651.9585714285713</v>
      </c>
    </row>
    <row r="123" spans="1:11" x14ac:dyDescent="0.25">
      <c r="A123">
        <v>139</v>
      </c>
      <c r="B123" t="s">
        <v>139</v>
      </c>
      <c r="C123" t="s">
        <v>38</v>
      </c>
      <c r="D123">
        <v>9</v>
      </c>
      <c r="E123" s="17">
        <v>2286.0066666666667</v>
      </c>
      <c r="F123" s="17">
        <v>130</v>
      </c>
      <c r="G123" s="17">
        <v>28.040000000000003</v>
      </c>
      <c r="H123" s="17">
        <v>1048.8377777777778</v>
      </c>
      <c r="I123" s="17">
        <v>213.26222222222222</v>
      </c>
      <c r="J123" s="17">
        <v>10</v>
      </c>
      <c r="K123" s="17">
        <v>3885.6466666666665</v>
      </c>
    </row>
    <row r="124" spans="1:11" x14ac:dyDescent="0.25">
      <c r="A124">
        <v>140</v>
      </c>
      <c r="B124" t="s">
        <v>130</v>
      </c>
      <c r="C124" t="s">
        <v>38</v>
      </c>
      <c r="D124">
        <v>7</v>
      </c>
      <c r="E124" s="17">
        <v>7356.0328571428572</v>
      </c>
      <c r="F124" s="17">
        <v>28.571428571428573</v>
      </c>
      <c r="G124" s="17">
        <v>92.857142857142861</v>
      </c>
      <c r="H124" s="17">
        <v>2407.5942857142859</v>
      </c>
      <c r="I124" s="17">
        <v>1130.6642857142856</v>
      </c>
      <c r="J124" s="17">
        <v>3.5714285714285716</v>
      </c>
      <c r="K124" s="17">
        <v>11152.574285714287</v>
      </c>
    </row>
    <row r="125" spans="1:11" x14ac:dyDescent="0.25">
      <c r="A125">
        <v>141</v>
      </c>
      <c r="B125" t="s">
        <v>145</v>
      </c>
      <c r="C125" t="s">
        <v>32</v>
      </c>
      <c r="D125">
        <v>9</v>
      </c>
      <c r="E125" s="17">
        <v>2625.4977777777776</v>
      </c>
      <c r="F125" s="17">
        <v>0</v>
      </c>
      <c r="G125" s="17">
        <v>13.333333333333334</v>
      </c>
      <c r="H125" s="17">
        <v>769.42111111111114</v>
      </c>
      <c r="I125" s="17">
        <v>149.54222222222222</v>
      </c>
      <c r="J125" s="17">
        <v>0</v>
      </c>
      <c r="K125" s="17">
        <v>3557.7944444444447</v>
      </c>
    </row>
    <row r="126" spans="1:11" x14ac:dyDescent="0.25">
      <c r="A126">
        <v>143</v>
      </c>
      <c r="B126" t="s">
        <v>132</v>
      </c>
      <c r="C126" t="s">
        <v>32</v>
      </c>
      <c r="D126">
        <v>8</v>
      </c>
      <c r="E126" s="17">
        <v>6850.2725</v>
      </c>
      <c r="F126" s="17">
        <v>0</v>
      </c>
      <c r="G126" s="17">
        <v>22.5</v>
      </c>
      <c r="H126" s="17">
        <v>2361.8062500000001</v>
      </c>
      <c r="I126" s="17">
        <v>723.23374999999999</v>
      </c>
      <c r="J126" s="17">
        <v>48.247500000000002</v>
      </c>
      <c r="K126" s="17">
        <v>10008.637500000001</v>
      </c>
    </row>
    <row r="127" spans="1:11" x14ac:dyDescent="0.25">
      <c r="A127">
        <v>144</v>
      </c>
      <c r="B127" t="s">
        <v>142</v>
      </c>
      <c r="C127" t="s">
        <v>32</v>
      </c>
      <c r="D127">
        <v>8</v>
      </c>
      <c r="E127" s="17">
        <v>4169.2112500000003</v>
      </c>
      <c r="F127" s="17">
        <v>0</v>
      </c>
      <c r="G127" s="17">
        <v>118.125</v>
      </c>
      <c r="H127" s="17">
        <v>1655.5225</v>
      </c>
      <c r="I127" s="17">
        <v>970.71124999999995</v>
      </c>
      <c r="J127" s="17">
        <v>48.55</v>
      </c>
      <c r="K127" s="17">
        <v>7186.5524999999998</v>
      </c>
    </row>
    <row r="128" spans="1:11" x14ac:dyDescent="0.25">
      <c r="A128">
        <v>146</v>
      </c>
      <c r="B128" t="s">
        <v>119</v>
      </c>
      <c r="C128" t="s">
        <v>15</v>
      </c>
      <c r="D128">
        <v>8</v>
      </c>
      <c r="E128" s="17">
        <v>2310.8125</v>
      </c>
      <c r="F128" s="17">
        <v>0</v>
      </c>
      <c r="G128" s="17">
        <v>0</v>
      </c>
      <c r="H128" s="17">
        <v>894.32500000000005</v>
      </c>
      <c r="I128" s="17">
        <v>157.125</v>
      </c>
      <c r="J128" s="17">
        <v>0</v>
      </c>
      <c r="K128" s="17">
        <v>3362.2624999999998</v>
      </c>
    </row>
    <row r="129" spans="1:11" x14ac:dyDescent="0.25">
      <c r="A129">
        <v>147</v>
      </c>
      <c r="B129" t="s">
        <v>136</v>
      </c>
      <c r="C129" t="s">
        <v>105</v>
      </c>
      <c r="D129">
        <v>8</v>
      </c>
      <c r="E129" s="17">
        <v>5986.4512500000001</v>
      </c>
      <c r="F129" s="17">
        <v>561.875</v>
      </c>
      <c r="G129" s="17">
        <v>187.5</v>
      </c>
      <c r="H129" s="17">
        <v>2456.06</v>
      </c>
      <c r="I129" s="17">
        <v>946.36500000000001</v>
      </c>
      <c r="J129" s="17">
        <v>31.9</v>
      </c>
      <c r="K129" s="17">
        <v>10277.626249999999</v>
      </c>
    </row>
    <row r="130" spans="1:11" x14ac:dyDescent="0.25">
      <c r="A130">
        <v>149</v>
      </c>
      <c r="B130" t="s">
        <v>149</v>
      </c>
      <c r="C130" t="s">
        <v>32</v>
      </c>
      <c r="D130">
        <v>10</v>
      </c>
      <c r="E130" s="17">
        <v>1969.3319999999999</v>
      </c>
      <c r="F130" s="17">
        <v>0</v>
      </c>
      <c r="G130" s="17">
        <v>0</v>
      </c>
      <c r="H130" s="17">
        <v>621.04</v>
      </c>
      <c r="I130" s="17">
        <v>183.51900000000001</v>
      </c>
      <c r="J130" s="17">
        <v>20.305</v>
      </c>
      <c r="K130" s="17">
        <v>2794.1959999999999</v>
      </c>
    </row>
    <row r="131" spans="1:11" x14ac:dyDescent="0.25">
      <c r="A131">
        <v>150</v>
      </c>
      <c r="B131" t="s">
        <v>153</v>
      </c>
      <c r="C131" t="s">
        <v>15</v>
      </c>
      <c r="D131">
        <v>8</v>
      </c>
      <c r="E131" s="17">
        <v>2642.375</v>
      </c>
      <c r="F131" s="17">
        <v>0</v>
      </c>
      <c r="G131" s="17">
        <v>70</v>
      </c>
      <c r="H131" s="17">
        <v>1440.1275000000001</v>
      </c>
      <c r="I131" s="17">
        <v>947.13374999999996</v>
      </c>
      <c r="J131" s="17">
        <v>8.125</v>
      </c>
      <c r="K131" s="17">
        <v>5107.7612499999996</v>
      </c>
    </row>
    <row r="132" spans="1:11" x14ac:dyDescent="0.25">
      <c r="A132">
        <v>155</v>
      </c>
      <c r="B132" t="s">
        <v>143</v>
      </c>
      <c r="C132" t="s">
        <v>15</v>
      </c>
      <c r="D132">
        <v>8</v>
      </c>
      <c r="E132" s="17">
        <v>1084.36375</v>
      </c>
      <c r="F132" s="17">
        <v>199</v>
      </c>
      <c r="G132" s="17">
        <v>138.125</v>
      </c>
      <c r="H132" s="17">
        <v>319.21249999999998</v>
      </c>
      <c r="I132" s="17">
        <v>176.57499999999999</v>
      </c>
      <c r="J132" s="17">
        <v>26.824999999999999</v>
      </c>
      <c r="K132" s="17">
        <v>1974.6675</v>
      </c>
    </row>
    <row r="133" spans="1:11" x14ac:dyDescent="0.25">
      <c r="A133">
        <v>159</v>
      </c>
      <c r="B133" t="s">
        <v>152</v>
      </c>
      <c r="C133" t="s">
        <v>59</v>
      </c>
      <c r="D133">
        <v>7</v>
      </c>
      <c r="E133" s="17">
        <v>5043.1400000000003</v>
      </c>
      <c r="F133" s="17">
        <v>0</v>
      </c>
      <c r="G133" s="17">
        <v>0</v>
      </c>
      <c r="H133" s="17">
        <v>2606.2371428571428</v>
      </c>
      <c r="I133" s="17">
        <v>853.52857142857135</v>
      </c>
      <c r="J133" s="17">
        <v>14.714285714285714</v>
      </c>
      <c r="K133" s="17">
        <v>8780.0242857142857</v>
      </c>
    </row>
    <row r="134" spans="1:11" x14ac:dyDescent="0.25">
      <c r="A134">
        <v>160</v>
      </c>
      <c r="B134" t="s">
        <v>158</v>
      </c>
      <c r="C134" t="s">
        <v>38</v>
      </c>
      <c r="D134">
        <v>7</v>
      </c>
      <c r="E134" s="17">
        <v>4204.9671428571428</v>
      </c>
      <c r="F134" s="17">
        <v>657.14285714285711</v>
      </c>
      <c r="G134" s="17">
        <v>0</v>
      </c>
      <c r="H134" s="17">
        <v>1034.3142857142857</v>
      </c>
      <c r="I134" s="17">
        <v>263.37142857142857</v>
      </c>
      <c r="J134" s="17">
        <v>13.571428571428571</v>
      </c>
      <c r="K134" s="17">
        <v>6173.3671428571424</v>
      </c>
    </row>
    <row r="135" spans="1:11" x14ac:dyDescent="0.25">
      <c r="A135">
        <v>163</v>
      </c>
      <c r="B135" t="s">
        <v>155</v>
      </c>
      <c r="C135" t="s">
        <v>38</v>
      </c>
      <c r="D135">
        <v>7</v>
      </c>
      <c r="E135" s="17">
        <v>4647.6085714285709</v>
      </c>
      <c r="F135" s="17">
        <v>350</v>
      </c>
      <c r="G135" s="17">
        <v>0</v>
      </c>
      <c r="H135" s="17">
        <v>1062</v>
      </c>
      <c r="I135" s="17">
        <v>357.42857142857144</v>
      </c>
      <c r="J135" s="17">
        <v>0.71285714285714286</v>
      </c>
      <c r="K135" s="17">
        <v>6417.75</v>
      </c>
    </row>
    <row r="136" spans="1:11" x14ac:dyDescent="0.25">
      <c r="A136">
        <v>164</v>
      </c>
      <c r="B136" t="s">
        <v>150</v>
      </c>
      <c r="C136" t="s">
        <v>38</v>
      </c>
      <c r="D136">
        <v>7</v>
      </c>
      <c r="E136" s="17">
        <v>4384.9299999999994</v>
      </c>
      <c r="F136" s="17">
        <v>0</v>
      </c>
      <c r="G136" s="17">
        <v>0</v>
      </c>
      <c r="H136" s="17">
        <v>1172.8342857142857</v>
      </c>
      <c r="I136" s="17">
        <v>229.6657142857143</v>
      </c>
      <c r="J136" s="17">
        <v>0</v>
      </c>
      <c r="K136" s="17">
        <v>5787.43</v>
      </c>
    </row>
    <row r="137" spans="1:11" x14ac:dyDescent="0.25">
      <c r="A137">
        <v>165</v>
      </c>
      <c r="B137" t="s">
        <v>154</v>
      </c>
      <c r="C137" t="s">
        <v>38</v>
      </c>
      <c r="D137">
        <v>6</v>
      </c>
      <c r="E137" s="17">
        <v>4980.1949999999997</v>
      </c>
      <c r="F137" s="17">
        <v>104.16666666666667</v>
      </c>
      <c r="G137" s="17">
        <v>365.84999999999997</v>
      </c>
      <c r="H137" s="17">
        <v>3393.4533333333334</v>
      </c>
      <c r="I137" s="17">
        <v>1260.0583333333334</v>
      </c>
      <c r="J137" s="17">
        <v>0</v>
      </c>
      <c r="K137" s="17">
        <v>10103.723333333333</v>
      </c>
    </row>
    <row r="138" spans="1:11" x14ac:dyDescent="0.25">
      <c r="A138">
        <v>168</v>
      </c>
      <c r="B138" t="s">
        <v>147</v>
      </c>
      <c r="C138" t="s">
        <v>15</v>
      </c>
      <c r="D138">
        <v>7</v>
      </c>
      <c r="E138" s="17">
        <v>2314.9514285714286</v>
      </c>
      <c r="F138" s="17">
        <v>0</v>
      </c>
      <c r="G138" s="17">
        <v>268.39142857142855</v>
      </c>
      <c r="H138" s="17">
        <v>633.81428571428569</v>
      </c>
      <c r="I138" s="17">
        <v>209.64000000000001</v>
      </c>
      <c r="J138" s="17">
        <v>9.2857142857142865</v>
      </c>
      <c r="K138" s="17">
        <v>3453.2400000000002</v>
      </c>
    </row>
    <row r="139" spans="1:11" x14ac:dyDescent="0.25">
      <c r="A139">
        <v>169</v>
      </c>
      <c r="B139" t="s">
        <v>157</v>
      </c>
      <c r="C139" t="s">
        <v>38</v>
      </c>
      <c r="D139">
        <v>7</v>
      </c>
      <c r="E139" s="17">
        <v>3980.34</v>
      </c>
      <c r="F139" s="17">
        <v>160.85714285714286</v>
      </c>
      <c r="G139" s="17">
        <v>93.857142857142861</v>
      </c>
      <c r="H139" s="17">
        <v>1286.4614285714285</v>
      </c>
      <c r="I139" s="17">
        <v>418.54714285714283</v>
      </c>
      <c r="J139" s="17">
        <v>2.8557142857142854</v>
      </c>
      <c r="K139" s="17">
        <v>6041.1814285714281</v>
      </c>
    </row>
    <row r="140" spans="1:11" x14ac:dyDescent="0.25">
      <c r="A140">
        <v>170</v>
      </c>
      <c r="B140" t="s">
        <v>191</v>
      </c>
      <c r="C140" t="s">
        <v>38</v>
      </c>
      <c r="D140">
        <v>6</v>
      </c>
      <c r="E140" s="17">
        <v>7102.0566666666664</v>
      </c>
      <c r="F140" s="17">
        <v>197.40833333333333</v>
      </c>
      <c r="G140" s="17">
        <v>0</v>
      </c>
      <c r="H140" s="17">
        <v>1950.0816666666667</v>
      </c>
      <c r="I140" s="17">
        <v>1021.6216666666666</v>
      </c>
      <c r="J140" s="17">
        <v>0</v>
      </c>
      <c r="K140" s="17">
        <v>10271.168333333333</v>
      </c>
    </row>
    <row r="141" spans="1:11" x14ac:dyDescent="0.25">
      <c r="A141">
        <v>174</v>
      </c>
      <c r="B141" t="s">
        <v>190</v>
      </c>
      <c r="C141" t="s">
        <v>15</v>
      </c>
      <c r="D141">
        <v>8</v>
      </c>
      <c r="E141" s="17">
        <v>2349.375</v>
      </c>
      <c r="F141" s="17">
        <v>0</v>
      </c>
      <c r="G141" s="17">
        <v>3.75</v>
      </c>
      <c r="H141" s="17">
        <v>1250.3275000000001</v>
      </c>
      <c r="I141" s="17">
        <v>582.63750000000005</v>
      </c>
      <c r="J141" s="17">
        <v>21.75</v>
      </c>
      <c r="K141" s="17">
        <v>4207.84</v>
      </c>
    </row>
    <row r="142" spans="1:11" x14ac:dyDescent="0.25">
      <c r="A142">
        <v>901</v>
      </c>
      <c r="B142" t="s">
        <v>141</v>
      </c>
      <c r="C142" t="s">
        <v>36</v>
      </c>
      <c r="D142">
        <v>10</v>
      </c>
      <c r="E142" s="17">
        <v>3437.7220000000002</v>
      </c>
      <c r="F142" s="17">
        <v>175</v>
      </c>
      <c r="G142" s="17">
        <v>0</v>
      </c>
      <c r="H142" s="17">
        <v>1459.682</v>
      </c>
      <c r="I142" s="17">
        <v>579.70000000000005</v>
      </c>
      <c r="J142" s="17">
        <v>1.8</v>
      </c>
      <c r="K142" s="17">
        <v>5799.5640000000003</v>
      </c>
    </row>
    <row r="143" spans="1:11" x14ac:dyDescent="0.25">
      <c r="A143">
        <v>902</v>
      </c>
      <c r="B143" t="s">
        <v>140</v>
      </c>
      <c r="C143" t="s">
        <v>36</v>
      </c>
      <c r="D143">
        <v>8</v>
      </c>
      <c r="E143" s="17">
        <v>2090.6</v>
      </c>
      <c r="F143" s="17">
        <v>223.25</v>
      </c>
      <c r="G143" s="17">
        <v>0</v>
      </c>
      <c r="H143" s="17">
        <v>721.99374999999998</v>
      </c>
      <c r="I143" s="17">
        <v>173.76625000000001</v>
      </c>
      <c r="J143" s="17">
        <v>0</v>
      </c>
      <c r="K143" s="17">
        <v>3209.61</v>
      </c>
    </row>
    <row r="144" spans="1:11" x14ac:dyDescent="0.25">
      <c r="A144" t="s">
        <v>173</v>
      </c>
      <c r="E144" s="17">
        <v>3171.0289655172396</v>
      </c>
      <c r="F144" s="17">
        <v>152.85050709939148</v>
      </c>
      <c r="G144" s="17">
        <v>85.902829614604471</v>
      </c>
      <c r="H144" s="17">
        <v>1231.4057403651118</v>
      </c>
      <c r="I144" s="17">
        <v>419.48564908722102</v>
      </c>
      <c r="J144" s="17">
        <v>54.633356997971596</v>
      </c>
      <c r="K144" s="17">
        <v>5138.3733975659206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588C-612D-42F2-AC2D-6B5F6F6FD8CB}">
  <sheetPr>
    <tabColor theme="5" tint="0.79998168889431442"/>
  </sheetPr>
  <dimension ref="A1:P144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24" bestFit="1" customWidth="1"/>
    <col min="3" max="3" width="18.5703125" bestFit="1" customWidth="1"/>
    <col min="4" max="4" width="11.140625" bestFit="1" customWidth="1"/>
    <col min="5" max="5" width="18.28515625" style="17" bestFit="1" customWidth="1"/>
    <col min="6" max="6" width="7.28515625" style="11" bestFit="1" customWidth="1"/>
    <col min="7" max="7" width="7.85546875" style="11" bestFit="1" customWidth="1"/>
    <col min="8" max="8" width="9.28515625" style="11" bestFit="1" customWidth="1"/>
    <col min="9" max="9" width="7.140625" style="11" bestFit="1" customWidth="1"/>
    <col min="10" max="10" width="12.5703125" style="11" bestFit="1" customWidth="1"/>
    <col min="11" max="11" width="10.42578125" bestFit="1" customWidth="1"/>
    <col min="12" max="12" width="10.42578125" style="1" customWidth="1"/>
    <col min="13" max="13" width="10.42578125" customWidth="1"/>
    <col min="14" max="26" width="10.42578125" bestFit="1" customWidth="1"/>
    <col min="27" max="28" width="6" bestFit="1" customWidth="1"/>
    <col min="29" max="29" width="8.7109375" bestFit="1" customWidth="1"/>
    <col min="30" max="33" width="6.7109375" bestFit="1" customWidth="1"/>
    <col min="34" max="34" width="9.42578125" bestFit="1" customWidth="1"/>
    <col min="35" max="38" width="5.85546875" bestFit="1" customWidth="1"/>
    <col min="39" max="39" width="8.5703125" bestFit="1" customWidth="1"/>
    <col min="40" max="43" width="5.28515625" bestFit="1" customWidth="1"/>
    <col min="44" max="44" width="7.85546875" bestFit="1" customWidth="1"/>
    <col min="45" max="48" width="6.28515625" bestFit="1" customWidth="1"/>
    <col min="49" max="49" width="9" bestFit="1" customWidth="1"/>
    <col min="50" max="53" width="6.140625" bestFit="1" customWidth="1"/>
    <col min="54" max="54" width="8.7109375" bestFit="1" customWidth="1"/>
    <col min="55" max="59" width="5.85546875" bestFit="1" customWidth="1"/>
    <col min="60" max="60" width="8.5703125" bestFit="1" customWidth="1"/>
    <col min="61" max="65" width="6.42578125" bestFit="1" customWidth="1"/>
    <col min="66" max="66" width="9.140625" bestFit="1" customWidth="1"/>
    <col min="67" max="71" width="6.140625" bestFit="1" customWidth="1"/>
    <col min="72" max="72" width="8.7109375" bestFit="1" customWidth="1"/>
    <col min="73" max="73" width="10.7109375" bestFit="1" customWidth="1"/>
    <col min="74" max="74" width="6.7109375" bestFit="1" customWidth="1"/>
    <col min="75" max="75" width="9.28515625" bestFit="1" customWidth="1"/>
    <col min="76" max="78" width="6.7109375" bestFit="1" customWidth="1"/>
    <col min="79" max="79" width="9.28515625" bestFit="1" customWidth="1"/>
    <col min="80" max="80" width="9.7109375" bestFit="1" customWidth="1"/>
    <col min="81" max="83" width="7" bestFit="1" customWidth="1"/>
    <col min="84" max="84" width="9.28515625" bestFit="1" customWidth="1"/>
    <col min="85" max="85" width="9.7109375" bestFit="1" customWidth="1"/>
    <col min="86" max="86" width="10.7109375" bestFit="1" customWidth="1"/>
  </cols>
  <sheetData>
    <row r="1" spans="1:10" x14ac:dyDescent="0.25">
      <c r="A1" t="s">
        <v>179</v>
      </c>
    </row>
    <row r="2" spans="1:10" x14ac:dyDescent="0.25">
      <c r="A2" t="s">
        <v>161</v>
      </c>
    </row>
    <row r="4" spans="1:10" x14ac:dyDescent="0.25">
      <c r="A4" t="s">
        <v>163</v>
      </c>
      <c r="B4" t="s">
        <v>167</v>
      </c>
    </row>
    <row r="5" spans="1:10" x14ac:dyDescent="0.25">
      <c r="A5" t="s">
        <v>5</v>
      </c>
      <c r="B5" t="s">
        <v>193</v>
      </c>
    </row>
    <row r="7" spans="1:10" x14ac:dyDescent="0.25">
      <c r="E7" s="17" t="s">
        <v>180</v>
      </c>
    </row>
    <row r="8" spans="1:10" x14ac:dyDescent="0.25">
      <c r="A8" t="s">
        <v>0</v>
      </c>
      <c r="B8" t="s">
        <v>1</v>
      </c>
      <c r="C8" t="s">
        <v>2</v>
      </c>
      <c r="D8" t="s">
        <v>3</v>
      </c>
      <c r="E8" s="17" t="s">
        <v>181</v>
      </c>
      <c r="F8" s="11" t="s">
        <v>7</v>
      </c>
      <c r="G8" s="11" t="s">
        <v>8</v>
      </c>
      <c r="H8" s="11" t="s">
        <v>9</v>
      </c>
      <c r="I8" s="11" t="s">
        <v>10</v>
      </c>
      <c r="J8" s="11" t="s">
        <v>11</v>
      </c>
    </row>
    <row r="9" spans="1:10" x14ac:dyDescent="0.25">
      <c r="A9">
        <v>2</v>
      </c>
      <c r="B9" t="s">
        <v>14</v>
      </c>
      <c r="C9" t="s">
        <v>15</v>
      </c>
      <c r="D9">
        <v>5</v>
      </c>
      <c r="E9" s="17">
        <v>15094.85</v>
      </c>
      <c r="F9" s="11">
        <v>7.1547580797424279E-2</v>
      </c>
      <c r="G9" s="11">
        <v>0</v>
      </c>
      <c r="H9" s="11">
        <v>0.22991152611652318</v>
      </c>
      <c r="I9" s="11">
        <v>6.5897971824827678E-2</v>
      </c>
      <c r="J9" s="11">
        <v>1.265332215954448E-2</v>
      </c>
    </row>
    <row r="10" spans="1:10" x14ac:dyDescent="0.25">
      <c r="A10">
        <v>4</v>
      </c>
      <c r="B10" t="s">
        <v>37</v>
      </c>
      <c r="C10" t="s">
        <v>38</v>
      </c>
      <c r="D10">
        <v>5</v>
      </c>
      <c r="E10" s="17">
        <v>18847.77</v>
      </c>
      <c r="F10" s="11">
        <v>9.2053330447050233E-2</v>
      </c>
      <c r="G10" s="11">
        <v>0</v>
      </c>
      <c r="H10" s="11">
        <v>0.30522443769209834</v>
      </c>
      <c r="I10" s="11">
        <v>9.0750258518647028E-2</v>
      </c>
      <c r="J10" s="11">
        <v>0</v>
      </c>
    </row>
    <row r="11" spans="1:10" x14ac:dyDescent="0.25">
      <c r="A11">
        <v>6</v>
      </c>
      <c r="B11" t="s">
        <v>16</v>
      </c>
      <c r="C11" t="s">
        <v>15</v>
      </c>
      <c r="D11">
        <v>6</v>
      </c>
      <c r="E11" s="17">
        <v>7851.65</v>
      </c>
      <c r="F11" s="11">
        <v>5.7312794126075416E-3</v>
      </c>
      <c r="G11" s="11">
        <v>0.15792858825851891</v>
      </c>
      <c r="H11" s="11">
        <v>0.28847439710124623</v>
      </c>
      <c r="I11" s="11">
        <v>6.5211770774295852E-2</v>
      </c>
      <c r="J11" s="11">
        <v>6.355352059758141E-4</v>
      </c>
    </row>
    <row r="12" spans="1:10" x14ac:dyDescent="0.25">
      <c r="A12">
        <v>7</v>
      </c>
      <c r="B12" t="s">
        <v>17</v>
      </c>
      <c r="C12" t="s">
        <v>15</v>
      </c>
      <c r="D12">
        <v>6</v>
      </c>
      <c r="E12" s="17">
        <v>12919.96</v>
      </c>
      <c r="F12" s="11">
        <v>0</v>
      </c>
      <c r="G12" s="11">
        <v>0</v>
      </c>
      <c r="H12" s="11">
        <v>0.22782578274236145</v>
      </c>
      <c r="I12" s="11">
        <v>7.0046656491196568E-2</v>
      </c>
      <c r="J12" s="11">
        <v>8.750104489487584E-2</v>
      </c>
    </row>
    <row r="13" spans="1:10" x14ac:dyDescent="0.25">
      <c r="A13">
        <v>8</v>
      </c>
      <c r="B13" t="s">
        <v>18</v>
      </c>
      <c r="C13" t="s">
        <v>15</v>
      </c>
      <c r="D13">
        <v>6</v>
      </c>
      <c r="E13" s="17">
        <v>12339.97</v>
      </c>
      <c r="F13" s="11">
        <v>0.1207458364971714</v>
      </c>
      <c r="G13" s="11">
        <v>4.679914132692381E-2</v>
      </c>
      <c r="H13" s="11">
        <v>0.68453326871945408</v>
      </c>
      <c r="I13" s="11">
        <v>0.10161775109663963</v>
      </c>
      <c r="J13" s="11">
        <v>3.8063301612564701E-3</v>
      </c>
    </row>
    <row r="14" spans="1:10" x14ac:dyDescent="0.25">
      <c r="A14">
        <v>9</v>
      </c>
      <c r="B14" t="s">
        <v>19</v>
      </c>
      <c r="C14" t="s">
        <v>20</v>
      </c>
      <c r="D14">
        <v>5</v>
      </c>
      <c r="E14" s="17">
        <v>19783.29</v>
      </c>
      <c r="F14" s="11">
        <v>0.232519464659316</v>
      </c>
      <c r="G14" s="11">
        <v>0</v>
      </c>
      <c r="H14" s="11">
        <v>0.42653218953975797</v>
      </c>
      <c r="I14" s="11">
        <v>6.7081865554212666E-2</v>
      </c>
      <c r="J14" s="11">
        <v>1.379952475043332E-3</v>
      </c>
    </row>
    <row r="15" spans="1:10" x14ac:dyDescent="0.25">
      <c r="A15">
        <v>10</v>
      </c>
      <c r="B15" t="s">
        <v>21</v>
      </c>
      <c r="C15" t="s">
        <v>15</v>
      </c>
      <c r="D15">
        <v>6</v>
      </c>
      <c r="E15" s="17">
        <v>8838.99</v>
      </c>
      <c r="F15" s="11">
        <v>0</v>
      </c>
      <c r="G15" s="11">
        <v>5.3739171556931281E-2</v>
      </c>
      <c r="H15" s="11">
        <v>0.32359466409623727</v>
      </c>
      <c r="I15" s="11">
        <v>9.5372887626301195E-2</v>
      </c>
      <c r="J15" s="11">
        <v>2.8272460993846579E-3</v>
      </c>
    </row>
    <row r="16" spans="1:10" x14ac:dyDescent="0.25">
      <c r="A16">
        <v>11</v>
      </c>
      <c r="B16" t="s">
        <v>22</v>
      </c>
      <c r="C16" t="s">
        <v>15</v>
      </c>
      <c r="D16">
        <v>6</v>
      </c>
      <c r="E16" s="17">
        <v>7180.08</v>
      </c>
      <c r="F16" s="11">
        <v>7.7993559960334705E-2</v>
      </c>
      <c r="G16" s="11">
        <v>0.17130728348430657</v>
      </c>
      <c r="H16" s="11">
        <v>0.58058963131330021</v>
      </c>
      <c r="I16" s="11">
        <v>0.10139162794843512</v>
      </c>
      <c r="J16" s="11">
        <v>6.5865561386502666E-2</v>
      </c>
    </row>
    <row r="17" spans="1:16" x14ac:dyDescent="0.25">
      <c r="A17">
        <v>12</v>
      </c>
      <c r="B17" t="s">
        <v>23</v>
      </c>
      <c r="C17" t="s">
        <v>15</v>
      </c>
      <c r="D17">
        <v>6</v>
      </c>
      <c r="E17" s="17">
        <v>7689.45</v>
      </c>
      <c r="F17" s="11">
        <v>2.3408696330686849E-2</v>
      </c>
      <c r="G17" s="11">
        <v>0</v>
      </c>
      <c r="H17" s="11">
        <v>0.22629186742874977</v>
      </c>
      <c r="I17" s="11">
        <v>4.9368940561418571E-2</v>
      </c>
      <c r="J17" s="11">
        <v>3.4462802931288974E-3</v>
      </c>
    </row>
    <row r="18" spans="1:16" x14ac:dyDescent="0.25">
      <c r="A18">
        <v>13</v>
      </c>
      <c r="B18" t="s">
        <v>25</v>
      </c>
      <c r="C18" t="s">
        <v>15</v>
      </c>
      <c r="D18">
        <v>6</v>
      </c>
      <c r="E18" s="17">
        <v>17547.96</v>
      </c>
      <c r="F18" s="11">
        <v>0</v>
      </c>
      <c r="G18" s="11">
        <v>7.1233351341124553E-3</v>
      </c>
      <c r="H18" s="11">
        <v>0.26526160305813329</v>
      </c>
      <c r="I18" s="11">
        <v>8.0396809657646812E-2</v>
      </c>
      <c r="J18" s="11">
        <v>0</v>
      </c>
    </row>
    <row r="19" spans="1:16" x14ac:dyDescent="0.25">
      <c r="A19">
        <v>14</v>
      </c>
      <c r="B19" t="s">
        <v>24</v>
      </c>
      <c r="C19" t="s">
        <v>15</v>
      </c>
      <c r="D19">
        <v>6</v>
      </c>
      <c r="E19" s="17">
        <v>2660.01</v>
      </c>
      <c r="F19" s="11">
        <v>4.6992304540208495E-2</v>
      </c>
      <c r="G19" s="11">
        <v>0.1682324502539464</v>
      </c>
      <c r="H19" s="11">
        <v>1.25319077747828</v>
      </c>
      <c r="I19" s="11">
        <v>0.2639087822978109</v>
      </c>
      <c r="J19" s="11">
        <v>0</v>
      </c>
    </row>
    <row r="20" spans="1:16" x14ac:dyDescent="0.25">
      <c r="A20">
        <v>15</v>
      </c>
      <c r="B20" t="s">
        <v>26</v>
      </c>
      <c r="C20" t="s">
        <v>20</v>
      </c>
      <c r="D20">
        <v>7</v>
      </c>
      <c r="E20" s="17">
        <v>34440.5</v>
      </c>
      <c r="F20" s="11">
        <v>0.2206704316139429</v>
      </c>
      <c r="G20" s="11">
        <v>3.7455902208156096E-2</v>
      </c>
      <c r="H20" s="11">
        <v>0.41339846982477024</v>
      </c>
      <c r="I20" s="11">
        <v>5.903514757335114E-2</v>
      </c>
      <c r="J20" s="11">
        <v>5.1091012035249198E-2</v>
      </c>
      <c r="N20" s="3"/>
      <c r="O20" s="1"/>
      <c r="P20" s="4"/>
    </row>
    <row r="21" spans="1:16" x14ac:dyDescent="0.25">
      <c r="A21">
        <v>16</v>
      </c>
      <c r="B21" t="s">
        <v>27</v>
      </c>
      <c r="C21" t="s">
        <v>15</v>
      </c>
      <c r="D21">
        <v>7</v>
      </c>
      <c r="E21" s="17">
        <v>13178.25</v>
      </c>
      <c r="F21" s="11">
        <v>0</v>
      </c>
      <c r="G21" s="11">
        <v>3.6044239561398517E-2</v>
      </c>
      <c r="H21" s="11">
        <v>0.2320490201658035</v>
      </c>
      <c r="I21" s="11">
        <v>0.10663024301405725</v>
      </c>
      <c r="J21" s="11">
        <v>7.6981389789994886E-2</v>
      </c>
      <c r="N21" s="3"/>
      <c r="O21" s="1"/>
      <c r="P21" s="4"/>
    </row>
    <row r="22" spans="1:16" x14ac:dyDescent="0.25">
      <c r="A22">
        <v>17</v>
      </c>
      <c r="B22" t="s">
        <v>28</v>
      </c>
      <c r="C22" t="s">
        <v>15</v>
      </c>
      <c r="D22">
        <v>7</v>
      </c>
      <c r="E22" s="17">
        <v>22430.62</v>
      </c>
      <c r="F22" s="11">
        <v>1.1145478814228052E-2</v>
      </c>
      <c r="G22" s="11">
        <v>7.4407216563786474E-2</v>
      </c>
      <c r="H22" s="11">
        <v>0.33495061661246994</v>
      </c>
      <c r="I22" s="11">
        <v>0.11894009171391608</v>
      </c>
      <c r="J22" s="11">
        <v>6.8563864931062993E-2</v>
      </c>
      <c r="N22" s="3"/>
      <c r="O22" s="1"/>
      <c r="P22" s="4"/>
    </row>
    <row r="23" spans="1:16" x14ac:dyDescent="0.25">
      <c r="A23">
        <v>18</v>
      </c>
      <c r="B23" t="s">
        <v>29</v>
      </c>
      <c r="C23" t="s">
        <v>15</v>
      </c>
      <c r="D23">
        <v>6</v>
      </c>
      <c r="E23" s="17">
        <v>7476.14</v>
      </c>
      <c r="F23" s="11">
        <v>0</v>
      </c>
      <c r="G23" s="11">
        <v>1.8992421222716535E-2</v>
      </c>
      <c r="H23" s="11">
        <v>0.27537740063722727</v>
      </c>
      <c r="I23" s="11">
        <v>0.101132402549979</v>
      </c>
      <c r="J23" s="11">
        <v>0.25847563047240957</v>
      </c>
      <c r="P23" s="4"/>
    </row>
    <row r="24" spans="1:16" x14ac:dyDescent="0.25">
      <c r="A24">
        <v>19</v>
      </c>
      <c r="B24" t="s">
        <v>31</v>
      </c>
      <c r="C24" t="s">
        <v>32</v>
      </c>
      <c r="D24">
        <v>6</v>
      </c>
      <c r="E24" s="17">
        <v>19458.02</v>
      </c>
      <c r="F24" s="11">
        <v>0</v>
      </c>
      <c r="G24" s="11">
        <v>6.3213009340107568E-2</v>
      </c>
      <c r="H24" s="11">
        <v>0.20895240111789382</v>
      </c>
      <c r="I24" s="11">
        <v>2.4976847592920553E-2</v>
      </c>
      <c r="J24" s="11">
        <v>0</v>
      </c>
      <c r="P24" s="4"/>
    </row>
    <row r="25" spans="1:16" x14ac:dyDescent="0.25">
      <c r="A25">
        <v>20</v>
      </c>
      <c r="B25" t="s">
        <v>30</v>
      </c>
      <c r="C25" t="s">
        <v>15</v>
      </c>
      <c r="D25">
        <v>6</v>
      </c>
      <c r="E25" s="17">
        <v>5552.5</v>
      </c>
      <c r="F25" s="11">
        <v>0.25754164790634848</v>
      </c>
      <c r="G25" s="11">
        <v>1.8009905447996397E-2</v>
      </c>
      <c r="H25" s="11">
        <v>0.59576767221972082</v>
      </c>
      <c r="I25" s="11">
        <v>0.14894191805493021</v>
      </c>
      <c r="J25" s="11">
        <v>0.10738045925258893</v>
      </c>
      <c r="P25" s="4"/>
    </row>
    <row r="26" spans="1:16" x14ac:dyDescent="0.25">
      <c r="A26">
        <v>21</v>
      </c>
      <c r="B26" t="s">
        <v>33</v>
      </c>
      <c r="C26" t="s">
        <v>15</v>
      </c>
      <c r="D26">
        <v>6</v>
      </c>
      <c r="E26" s="17">
        <v>27141.67</v>
      </c>
      <c r="F26" s="11">
        <v>0.11495239607584944</v>
      </c>
      <c r="G26" s="11">
        <v>5.6370886537195394E-2</v>
      </c>
      <c r="H26" s="11">
        <v>0.45010900213583027</v>
      </c>
      <c r="I26" s="11">
        <v>6.8660845113804714E-2</v>
      </c>
      <c r="J26" s="11">
        <v>3.5089587339319946E-2</v>
      </c>
      <c r="P26" s="4"/>
    </row>
    <row r="27" spans="1:16" x14ac:dyDescent="0.25">
      <c r="A27">
        <v>22</v>
      </c>
      <c r="B27" t="s">
        <v>34</v>
      </c>
      <c r="C27" t="s">
        <v>15</v>
      </c>
      <c r="D27">
        <v>6</v>
      </c>
      <c r="E27" s="17">
        <v>8105.5</v>
      </c>
      <c r="F27" s="11">
        <v>6.0452778977237678E-2</v>
      </c>
      <c r="G27" s="11">
        <v>3.3156498673740056E-2</v>
      </c>
      <c r="H27" s="11">
        <v>0.41049164147800871</v>
      </c>
      <c r="I27" s="11">
        <v>5.8108691629140709E-2</v>
      </c>
      <c r="J27" s="11">
        <v>2.4674603664178642E-3</v>
      </c>
      <c r="P27" s="4"/>
    </row>
    <row r="28" spans="1:16" x14ac:dyDescent="0.25">
      <c r="A28">
        <v>24</v>
      </c>
      <c r="B28" t="s">
        <v>39</v>
      </c>
      <c r="C28" t="s">
        <v>36</v>
      </c>
      <c r="D28">
        <v>6</v>
      </c>
      <c r="E28" s="17">
        <v>29538.92</v>
      </c>
      <c r="F28" s="11">
        <v>0</v>
      </c>
      <c r="G28" s="11">
        <v>2.2681939624062085E-2</v>
      </c>
      <c r="H28" s="11">
        <v>0.23505429446980461</v>
      </c>
      <c r="I28" s="11">
        <v>4.7860585288832497E-2</v>
      </c>
      <c r="J28" s="11">
        <v>5.6670656882512972E-2</v>
      </c>
      <c r="P28" s="4"/>
    </row>
    <row r="29" spans="1:16" x14ac:dyDescent="0.25">
      <c r="A29">
        <v>25</v>
      </c>
      <c r="B29" t="s">
        <v>40</v>
      </c>
      <c r="C29" t="s">
        <v>38</v>
      </c>
      <c r="D29">
        <v>6</v>
      </c>
      <c r="E29" s="17">
        <v>28079.52</v>
      </c>
      <c r="F29" s="11">
        <v>0</v>
      </c>
      <c r="G29" s="11">
        <v>0</v>
      </c>
      <c r="H29" s="11">
        <v>0.35194120127409584</v>
      </c>
      <c r="I29" s="11">
        <v>8.0303723140566496E-2</v>
      </c>
      <c r="J29" s="11">
        <v>5.9591474498139575E-3</v>
      </c>
      <c r="P29" s="4"/>
    </row>
    <row r="30" spans="1:16" x14ac:dyDescent="0.25">
      <c r="A30">
        <v>26</v>
      </c>
      <c r="B30" t="s">
        <v>41</v>
      </c>
      <c r="C30" t="s">
        <v>15</v>
      </c>
      <c r="D30">
        <v>8</v>
      </c>
      <c r="E30" s="17">
        <v>14240.25</v>
      </c>
      <c r="F30" s="11">
        <v>0</v>
      </c>
      <c r="G30" s="11">
        <v>0</v>
      </c>
      <c r="H30" s="11">
        <v>0.29547655413352997</v>
      </c>
      <c r="I30" s="11">
        <v>0.10723126349607626</v>
      </c>
      <c r="J30" s="11">
        <v>2.930987868892751E-2</v>
      </c>
      <c r="P30" s="4"/>
    </row>
    <row r="31" spans="1:16" x14ac:dyDescent="0.25">
      <c r="A31">
        <v>27</v>
      </c>
      <c r="B31" t="s">
        <v>42</v>
      </c>
      <c r="C31" t="s">
        <v>15</v>
      </c>
      <c r="D31">
        <v>6</v>
      </c>
      <c r="E31" s="17">
        <v>17629.68</v>
      </c>
      <c r="F31" s="11">
        <v>2.7226812965408333E-2</v>
      </c>
      <c r="G31" s="11">
        <v>1.8434821278661893E-2</v>
      </c>
      <c r="H31" s="11">
        <v>0.35181863766103522</v>
      </c>
      <c r="I31" s="11">
        <v>5.4014026346479345E-2</v>
      </c>
      <c r="J31" s="11">
        <v>1.1344505402253473E-3</v>
      </c>
      <c r="P31" s="4"/>
    </row>
    <row r="32" spans="1:16" x14ac:dyDescent="0.25">
      <c r="A32">
        <v>28</v>
      </c>
      <c r="B32" t="s">
        <v>46</v>
      </c>
      <c r="C32" t="s">
        <v>15</v>
      </c>
      <c r="D32">
        <v>8</v>
      </c>
      <c r="E32" s="17">
        <v>9000.01</v>
      </c>
      <c r="F32" s="11">
        <v>0</v>
      </c>
      <c r="G32" s="11">
        <v>0</v>
      </c>
      <c r="H32" s="11">
        <v>0.24291750786943572</v>
      </c>
      <c r="I32" s="11">
        <v>8.5222127530969402E-2</v>
      </c>
      <c r="J32" s="11">
        <v>3.221107532102742E-3</v>
      </c>
      <c r="P32" s="4"/>
    </row>
    <row r="33" spans="1:16" x14ac:dyDescent="0.25">
      <c r="A33">
        <v>29</v>
      </c>
      <c r="B33" t="s">
        <v>47</v>
      </c>
      <c r="C33" t="s">
        <v>15</v>
      </c>
      <c r="D33">
        <v>7</v>
      </c>
      <c r="E33" s="17">
        <v>11760</v>
      </c>
      <c r="F33" s="11">
        <v>0</v>
      </c>
      <c r="G33" s="11">
        <v>0</v>
      </c>
      <c r="H33" s="11">
        <v>0.19500425170068028</v>
      </c>
      <c r="I33" s="11">
        <v>9.9659863945578228E-2</v>
      </c>
      <c r="J33" s="11">
        <v>1.3703231292517007E-2</v>
      </c>
      <c r="P33" s="4"/>
    </row>
    <row r="34" spans="1:16" x14ac:dyDescent="0.25">
      <c r="A34">
        <v>30</v>
      </c>
      <c r="B34" t="s">
        <v>43</v>
      </c>
      <c r="C34" t="s">
        <v>15</v>
      </c>
      <c r="D34">
        <v>7</v>
      </c>
      <c r="E34" s="17">
        <v>18753.21</v>
      </c>
      <c r="F34" s="11">
        <v>3.732694296069846E-2</v>
      </c>
      <c r="G34" s="11">
        <v>0.11619344101623136</v>
      </c>
      <c r="H34" s="11">
        <v>0.26537323476887426</v>
      </c>
      <c r="I34" s="11">
        <v>8.5382182570343967E-2</v>
      </c>
      <c r="J34" s="11">
        <v>6.6806696026973519E-2</v>
      </c>
      <c r="N34" s="3"/>
      <c r="O34" s="1"/>
      <c r="P34" s="4"/>
    </row>
    <row r="35" spans="1:16" x14ac:dyDescent="0.25">
      <c r="A35">
        <v>31</v>
      </c>
      <c r="B35" t="s">
        <v>45</v>
      </c>
      <c r="C35" t="s">
        <v>20</v>
      </c>
      <c r="D35">
        <v>7</v>
      </c>
      <c r="E35" s="17">
        <v>33549</v>
      </c>
      <c r="F35" s="11">
        <v>0.35440698679543353</v>
      </c>
      <c r="G35" s="11">
        <v>0</v>
      </c>
      <c r="H35" s="11">
        <v>0.54901666219559453</v>
      </c>
      <c r="I35" s="11">
        <v>0.16102000059614296</v>
      </c>
      <c r="J35" s="11">
        <v>1.2823034963784317E-3</v>
      </c>
    </row>
    <row r="36" spans="1:16" x14ac:dyDescent="0.25">
      <c r="A36">
        <v>32</v>
      </c>
      <c r="B36" t="s">
        <v>49</v>
      </c>
      <c r="C36" t="s">
        <v>15</v>
      </c>
      <c r="D36">
        <v>7</v>
      </c>
      <c r="E36" s="17">
        <v>16099.87</v>
      </c>
      <c r="F36" s="11">
        <v>2.2360428997252772E-2</v>
      </c>
      <c r="G36" s="11">
        <v>0</v>
      </c>
      <c r="H36" s="11">
        <v>0.29770426717731258</v>
      </c>
      <c r="I36" s="11">
        <v>6.7067622285148884E-2</v>
      </c>
      <c r="J36" s="11">
        <v>2.8720728800915784E-3</v>
      </c>
    </row>
    <row r="37" spans="1:16" x14ac:dyDescent="0.25">
      <c r="A37">
        <v>33</v>
      </c>
      <c r="B37" t="s">
        <v>44</v>
      </c>
      <c r="C37" t="s">
        <v>32</v>
      </c>
      <c r="D37">
        <v>6</v>
      </c>
      <c r="E37" s="17">
        <v>21950.23</v>
      </c>
      <c r="F37" s="11">
        <v>0</v>
      </c>
      <c r="G37" s="11">
        <v>0</v>
      </c>
      <c r="H37" s="11">
        <v>0.20779098897824763</v>
      </c>
      <c r="I37" s="11">
        <v>5.2146150632590177E-2</v>
      </c>
      <c r="J37" s="11">
        <v>0</v>
      </c>
    </row>
    <row r="38" spans="1:16" x14ac:dyDescent="0.25">
      <c r="A38">
        <v>34</v>
      </c>
      <c r="B38" t="s">
        <v>48</v>
      </c>
      <c r="C38" t="s">
        <v>15</v>
      </c>
      <c r="D38">
        <v>7</v>
      </c>
      <c r="E38" s="17">
        <v>24709.49</v>
      </c>
      <c r="F38" s="11">
        <v>1.1938732851224368E-2</v>
      </c>
      <c r="G38" s="11">
        <v>0</v>
      </c>
      <c r="H38" s="11">
        <v>0.39305950871507256</v>
      </c>
      <c r="I38" s="11">
        <v>0.12284753752505616</v>
      </c>
      <c r="J38" s="11">
        <v>4.045813976735254E-3</v>
      </c>
    </row>
    <row r="39" spans="1:16" x14ac:dyDescent="0.25">
      <c r="A39">
        <v>35</v>
      </c>
      <c r="B39" t="s">
        <v>61</v>
      </c>
      <c r="C39" t="s">
        <v>15</v>
      </c>
      <c r="D39">
        <v>9</v>
      </c>
      <c r="E39" s="17">
        <v>16694.62</v>
      </c>
      <c r="F39" s="11">
        <v>2.7553786788797829E-2</v>
      </c>
      <c r="G39" s="11">
        <v>0</v>
      </c>
      <c r="H39" s="11">
        <v>0.37894902669243147</v>
      </c>
      <c r="I39" s="11">
        <v>0.11226431029876692</v>
      </c>
      <c r="J39" s="11">
        <v>6.4092504052203651E-3</v>
      </c>
    </row>
    <row r="40" spans="1:16" x14ac:dyDescent="0.25">
      <c r="A40">
        <v>36</v>
      </c>
      <c r="B40" t="s">
        <v>52</v>
      </c>
      <c r="C40" t="s">
        <v>15</v>
      </c>
      <c r="D40">
        <v>7</v>
      </c>
      <c r="E40" s="17">
        <v>22118.6</v>
      </c>
      <c r="F40" s="11">
        <v>0</v>
      </c>
      <c r="G40" s="11">
        <v>0.17089689220836762</v>
      </c>
      <c r="H40" s="11">
        <v>0.48437514128380643</v>
      </c>
      <c r="I40" s="11">
        <v>0.1426595715822882</v>
      </c>
      <c r="J40" s="11">
        <v>2.0344868120043763E-3</v>
      </c>
    </row>
    <row r="41" spans="1:16" x14ac:dyDescent="0.25">
      <c r="A41">
        <v>37</v>
      </c>
      <c r="B41" t="s">
        <v>51</v>
      </c>
      <c r="C41" t="s">
        <v>36</v>
      </c>
      <c r="D41">
        <v>7</v>
      </c>
      <c r="E41" s="17">
        <v>19628.36</v>
      </c>
      <c r="F41" s="11">
        <v>1.5284007425989741E-2</v>
      </c>
      <c r="G41" s="11">
        <v>3.8210018564974351E-3</v>
      </c>
      <c r="H41" s="11">
        <v>0.34211365595495496</v>
      </c>
      <c r="I41" s="11">
        <v>9.195877801303827E-2</v>
      </c>
      <c r="J41" s="11">
        <v>0</v>
      </c>
    </row>
    <row r="42" spans="1:16" x14ac:dyDescent="0.25">
      <c r="A42">
        <v>38</v>
      </c>
      <c r="B42" t="s">
        <v>53</v>
      </c>
      <c r="C42" t="s">
        <v>15</v>
      </c>
      <c r="D42">
        <v>8</v>
      </c>
      <c r="E42" s="17">
        <v>6165.04</v>
      </c>
      <c r="F42" s="11">
        <v>0</v>
      </c>
      <c r="G42" s="11">
        <v>0</v>
      </c>
      <c r="H42" s="11">
        <v>0.29617001673955079</v>
      </c>
      <c r="I42" s="11">
        <v>7.605790067866551E-2</v>
      </c>
      <c r="J42" s="11">
        <v>8.0940269649507545E-4</v>
      </c>
    </row>
    <row r="43" spans="1:16" x14ac:dyDescent="0.25">
      <c r="A43">
        <v>40</v>
      </c>
      <c r="B43" t="s">
        <v>57</v>
      </c>
      <c r="C43" t="s">
        <v>32</v>
      </c>
      <c r="D43">
        <v>7</v>
      </c>
      <c r="E43" s="17">
        <v>43843.26</v>
      </c>
      <c r="F43" s="11">
        <v>0</v>
      </c>
      <c r="G43" s="11">
        <v>0</v>
      </c>
      <c r="H43" s="11">
        <v>0.28173224345087478</v>
      </c>
      <c r="I43" s="11">
        <v>8.2572326966562234E-2</v>
      </c>
      <c r="J43" s="11">
        <v>1.7722222298250632E-3</v>
      </c>
    </row>
    <row r="44" spans="1:16" x14ac:dyDescent="0.25">
      <c r="A44">
        <v>41</v>
      </c>
      <c r="B44" t="s">
        <v>50</v>
      </c>
      <c r="C44" t="s">
        <v>38</v>
      </c>
      <c r="D44">
        <v>5</v>
      </c>
      <c r="E44" s="17">
        <v>28134.14</v>
      </c>
      <c r="F44" s="11">
        <v>0.23601219017179839</v>
      </c>
      <c r="G44" s="11">
        <v>5.7759007383911508E-2</v>
      </c>
      <c r="H44" s="11">
        <v>0.33023294829698013</v>
      </c>
      <c r="I44" s="11">
        <v>5.7916467324041189E-2</v>
      </c>
      <c r="J44" s="11">
        <v>3.7494304073271832E-2</v>
      </c>
    </row>
    <row r="45" spans="1:16" x14ac:dyDescent="0.25">
      <c r="A45">
        <v>42</v>
      </c>
      <c r="B45" t="s">
        <v>60</v>
      </c>
      <c r="C45" t="s">
        <v>15</v>
      </c>
      <c r="D45">
        <v>8</v>
      </c>
      <c r="E45" s="17">
        <v>14321.81</v>
      </c>
      <c r="F45" s="11">
        <v>0</v>
      </c>
      <c r="G45" s="11">
        <v>0</v>
      </c>
      <c r="H45" s="11">
        <v>0.32674361690317077</v>
      </c>
      <c r="I45" s="11">
        <v>0.22234131021148865</v>
      </c>
      <c r="J45" s="11">
        <v>0</v>
      </c>
    </row>
    <row r="46" spans="1:16" x14ac:dyDescent="0.25">
      <c r="A46">
        <v>43</v>
      </c>
      <c r="B46" t="s">
        <v>75</v>
      </c>
      <c r="C46" t="s">
        <v>15</v>
      </c>
      <c r="D46">
        <v>10</v>
      </c>
      <c r="E46" s="17">
        <v>18407.22</v>
      </c>
      <c r="F46" s="11">
        <v>0</v>
      </c>
      <c r="G46" s="11">
        <v>0</v>
      </c>
      <c r="H46" s="11">
        <v>0.25806721492979384</v>
      </c>
      <c r="I46" s="11">
        <v>4.900033791088497E-2</v>
      </c>
      <c r="J46" s="11">
        <v>5.4310210884641998E-3</v>
      </c>
    </row>
    <row r="47" spans="1:16" x14ac:dyDescent="0.25">
      <c r="A47">
        <v>44</v>
      </c>
      <c r="B47" t="s">
        <v>84</v>
      </c>
      <c r="C47" t="s">
        <v>15</v>
      </c>
      <c r="D47">
        <v>7</v>
      </c>
      <c r="E47" s="17">
        <v>40433.269999999997</v>
      </c>
      <c r="F47" s="11">
        <v>0</v>
      </c>
      <c r="G47" s="11">
        <v>0</v>
      </c>
      <c r="H47" s="11">
        <v>0.35576395379349735</v>
      </c>
      <c r="I47" s="11">
        <v>5.773092307399328E-2</v>
      </c>
      <c r="J47" s="11">
        <v>5.9777505010106778E-2</v>
      </c>
    </row>
    <row r="48" spans="1:16" x14ac:dyDescent="0.25">
      <c r="A48">
        <v>45</v>
      </c>
      <c r="B48" t="s">
        <v>126</v>
      </c>
      <c r="C48" t="s">
        <v>15</v>
      </c>
      <c r="D48">
        <v>7</v>
      </c>
      <c r="E48" s="17">
        <v>34115.72</v>
      </c>
      <c r="F48" s="11">
        <v>0</v>
      </c>
      <c r="G48" s="11">
        <v>0</v>
      </c>
      <c r="H48" s="11">
        <v>0.44424036778353204</v>
      </c>
      <c r="I48" s="11">
        <v>9.2639111822936743E-2</v>
      </c>
      <c r="J48" s="11">
        <v>8.7760129347995593E-4</v>
      </c>
    </row>
    <row r="49" spans="1:10" x14ac:dyDescent="0.25">
      <c r="A49">
        <v>47</v>
      </c>
      <c r="B49" t="s">
        <v>77</v>
      </c>
      <c r="C49" t="s">
        <v>36</v>
      </c>
      <c r="D49">
        <v>9</v>
      </c>
      <c r="E49" s="17">
        <v>46283.45</v>
      </c>
      <c r="F49" s="11">
        <v>6.697858521782625E-2</v>
      </c>
      <c r="G49" s="11">
        <v>0.20734171717968303</v>
      </c>
      <c r="H49" s="11">
        <v>0.4730429559594197</v>
      </c>
      <c r="I49" s="11">
        <v>0.23929223080820469</v>
      </c>
      <c r="J49" s="11">
        <v>4.7125916499310236E-2</v>
      </c>
    </row>
    <row r="50" spans="1:10" x14ac:dyDescent="0.25">
      <c r="A50">
        <v>48</v>
      </c>
      <c r="B50" t="s">
        <v>95</v>
      </c>
      <c r="C50" t="s">
        <v>36</v>
      </c>
      <c r="D50">
        <v>8</v>
      </c>
      <c r="E50" s="17">
        <v>65607.490000000005</v>
      </c>
      <c r="F50" s="11">
        <v>6.4931610704814333E-2</v>
      </c>
      <c r="G50" s="11">
        <v>2.3712993745073921E-2</v>
      </c>
      <c r="H50" s="11">
        <v>0.19286913735001901</v>
      </c>
      <c r="I50" s="11">
        <v>9.9508760356477585E-2</v>
      </c>
      <c r="J50" s="11">
        <v>6.6690098950592372E-2</v>
      </c>
    </row>
    <row r="51" spans="1:10" x14ac:dyDescent="0.25">
      <c r="A51">
        <v>49</v>
      </c>
      <c r="B51" t="s">
        <v>64</v>
      </c>
      <c r="C51" t="s">
        <v>15</v>
      </c>
      <c r="D51">
        <v>7</v>
      </c>
      <c r="E51" s="17">
        <v>9164.76</v>
      </c>
      <c r="F51" s="11">
        <v>0</v>
      </c>
      <c r="G51" s="11">
        <v>0.3113011142681314</v>
      </c>
      <c r="H51" s="11">
        <v>0.46073546934125931</v>
      </c>
      <c r="I51" s="11">
        <v>0.14501634521798715</v>
      </c>
      <c r="J51" s="11">
        <v>4.3442490583495912E-2</v>
      </c>
    </row>
    <row r="52" spans="1:10" x14ac:dyDescent="0.25">
      <c r="A52">
        <v>53</v>
      </c>
      <c r="B52" t="s">
        <v>66</v>
      </c>
      <c r="C52" t="s">
        <v>36</v>
      </c>
      <c r="D52">
        <v>6</v>
      </c>
      <c r="E52" s="17">
        <v>18215.8</v>
      </c>
      <c r="F52" s="11">
        <v>0</v>
      </c>
      <c r="G52" s="11">
        <v>0</v>
      </c>
      <c r="H52" s="11">
        <v>0.46505341516705279</v>
      </c>
      <c r="I52" s="11">
        <v>0.16808924120818192</v>
      </c>
      <c r="J52" s="11">
        <v>7.6856355471623542E-3</v>
      </c>
    </row>
    <row r="53" spans="1:10" x14ac:dyDescent="0.25">
      <c r="A53">
        <v>54</v>
      </c>
      <c r="B53" t="s">
        <v>65</v>
      </c>
      <c r="C53" t="s">
        <v>15</v>
      </c>
      <c r="D53">
        <v>8</v>
      </c>
      <c r="E53" s="17">
        <v>6341.56</v>
      </c>
      <c r="F53" s="11">
        <v>0</v>
      </c>
      <c r="G53" s="11">
        <v>0</v>
      </c>
      <c r="H53" s="11">
        <v>0.24710008262951069</v>
      </c>
      <c r="I53" s="11">
        <v>8.7226171478311326E-2</v>
      </c>
      <c r="J53" s="11">
        <v>0</v>
      </c>
    </row>
    <row r="54" spans="1:10" x14ac:dyDescent="0.25">
      <c r="A54">
        <v>55</v>
      </c>
      <c r="B54" t="s">
        <v>118</v>
      </c>
      <c r="C54" t="s">
        <v>36</v>
      </c>
      <c r="D54">
        <v>10</v>
      </c>
      <c r="E54" s="17">
        <v>37419.64</v>
      </c>
      <c r="F54" s="11">
        <v>0</v>
      </c>
      <c r="G54" s="11">
        <v>0</v>
      </c>
      <c r="H54" s="11">
        <v>0.2604653599019125</v>
      </c>
      <c r="I54" s="11">
        <v>0.17709283146497401</v>
      </c>
      <c r="J54" s="11">
        <v>3.9312243517040782E-2</v>
      </c>
    </row>
    <row r="55" spans="1:10" x14ac:dyDescent="0.25">
      <c r="A55">
        <v>56</v>
      </c>
      <c r="B55" t="s">
        <v>55</v>
      </c>
      <c r="C55" t="s">
        <v>15</v>
      </c>
      <c r="D55">
        <v>6</v>
      </c>
      <c r="E55" s="17">
        <v>8285.25</v>
      </c>
      <c r="F55" s="11">
        <v>0</v>
      </c>
      <c r="G55" s="11">
        <v>0</v>
      </c>
      <c r="H55" s="11">
        <v>0.67657463564768716</v>
      </c>
      <c r="I55" s="11">
        <v>0.25825895416553513</v>
      </c>
      <c r="J55" s="11">
        <v>2.4127214024923811E-3</v>
      </c>
    </row>
    <row r="56" spans="1:10" x14ac:dyDescent="0.25">
      <c r="A56">
        <v>57</v>
      </c>
      <c r="B56" t="s">
        <v>86</v>
      </c>
      <c r="C56" t="s">
        <v>15</v>
      </c>
      <c r="D56">
        <v>7</v>
      </c>
      <c r="E56" s="17">
        <v>14244.29</v>
      </c>
      <c r="F56" s="11">
        <v>0.18042317307496547</v>
      </c>
      <c r="G56" s="11">
        <v>0</v>
      </c>
      <c r="H56" s="11">
        <v>0.8907056792581447</v>
      </c>
      <c r="I56" s="11">
        <v>0.13434997462140968</v>
      </c>
      <c r="J56" s="11">
        <v>1.1143412553381037E-2</v>
      </c>
    </row>
    <row r="57" spans="1:10" x14ac:dyDescent="0.25">
      <c r="A57">
        <v>59</v>
      </c>
      <c r="B57" t="s">
        <v>144</v>
      </c>
      <c r="C57" t="s">
        <v>15</v>
      </c>
      <c r="D57">
        <v>8</v>
      </c>
      <c r="E57" s="17">
        <v>12810.54</v>
      </c>
      <c r="F57" s="11">
        <v>0</v>
      </c>
      <c r="G57" s="11">
        <v>4.4494611468369014E-2</v>
      </c>
      <c r="H57" s="11">
        <v>0.37276102334483951</v>
      </c>
      <c r="I57" s="11">
        <v>0.21453350132000679</v>
      </c>
      <c r="J57" s="11">
        <v>2.9663074312246008E-3</v>
      </c>
    </row>
    <row r="58" spans="1:10" x14ac:dyDescent="0.25">
      <c r="A58">
        <v>60</v>
      </c>
      <c r="B58" t="s">
        <v>67</v>
      </c>
      <c r="C58" t="s">
        <v>15</v>
      </c>
      <c r="D58">
        <v>7</v>
      </c>
      <c r="E58" s="17">
        <v>32593.75</v>
      </c>
      <c r="F58" s="11">
        <v>0</v>
      </c>
      <c r="G58" s="11">
        <v>2.4544582933844677E-2</v>
      </c>
      <c r="H58" s="11">
        <v>0.32030680728667305</v>
      </c>
      <c r="I58" s="11">
        <v>6.7390220517737298E-2</v>
      </c>
      <c r="J58" s="11">
        <v>9.4402454458293386E-2</v>
      </c>
    </row>
    <row r="59" spans="1:10" x14ac:dyDescent="0.25">
      <c r="A59">
        <v>61</v>
      </c>
      <c r="B59" t="s">
        <v>78</v>
      </c>
      <c r="C59" t="s">
        <v>15</v>
      </c>
      <c r="D59">
        <v>8</v>
      </c>
      <c r="E59" s="17">
        <v>22804.02</v>
      </c>
      <c r="F59" s="11">
        <v>0</v>
      </c>
      <c r="G59" s="11">
        <v>0</v>
      </c>
      <c r="H59" s="11">
        <v>0.77353992848629316</v>
      </c>
      <c r="I59" s="11">
        <v>4.1440061883825749E-2</v>
      </c>
      <c r="J59" s="11">
        <v>0</v>
      </c>
    </row>
    <row r="60" spans="1:10" x14ac:dyDescent="0.25">
      <c r="A60">
        <v>62</v>
      </c>
      <c r="B60" t="s">
        <v>63</v>
      </c>
      <c r="C60" t="s">
        <v>15</v>
      </c>
      <c r="D60">
        <v>9</v>
      </c>
      <c r="E60" s="17">
        <v>9370.85</v>
      </c>
      <c r="F60" s="11">
        <v>0</v>
      </c>
      <c r="G60" s="11">
        <v>1.0671390535543734E-2</v>
      </c>
      <c r="H60" s="11">
        <v>0.42734863966449144</v>
      </c>
      <c r="I60" s="11">
        <v>8.9200019208502956E-2</v>
      </c>
      <c r="J60" s="11">
        <v>1.6564132389270982E-2</v>
      </c>
    </row>
    <row r="61" spans="1:10" x14ac:dyDescent="0.25">
      <c r="A61">
        <v>63</v>
      </c>
      <c r="B61" t="s">
        <v>56</v>
      </c>
      <c r="C61" t="s">
        <v>15</v>
      </c>
      <c r="D61">
        <v>8</v>
      </c>
      <c r="E61" s="17">
        <v>38480.01</v>
      </c>
      <c r="F61" s="11">
        <v>0</v>
      </c>
      <c r="G61" s="11">
        <v>1.1044695674455386E-2</v>
      </c>
      <c r="H61" s="11">
        <v>0.31234113504648253</v>
      </c>
      <c r="I61" s="11">
        <v>8.565668252165215E-2</v>
      </c>
      <c r="J61" s="11">
        <v>0.10069358090083656</v>
      </c>
    </row>
    <row r="62" spans="1:10" x14ac:dyDescent="0.25">
      <c r="A62">
        <v>64</v>
      </c>
      <c r="B62" t="s">
        <v>70</v>
      </c>
      <c r="C62" t="s">
        <v>32</v>
      </c>
      <c r="D62">
        <v>9</v>
      </c>
      <c r="E62" s="17">
        <v>35846.15</v>
      </c>
      <c r="F62" s="11">
        <v>0</v>
      </c>
      <c r="G62" s="11">
        <v>1.2553649415627619E-2</v>
      </c>
      <c r="H62" s="11">
        <v>0.26422642320025996</v>
      </c>
      <c r="I62" s="11">
        <v>6.2457195542617541E-2</v>
      </c>
      <c r="J62" s="11">
        <v>4.7980048066528763E-3</v>
      </c>
    </row>
    <row r="63" spans="1:10" x14ac:dyDescent="0.25">
      <c r="A63">
        <v>65</v>
      </c>
      <c r="B63" t="s">
        <v>82</v>
      </c>
      <c r="C63" t="s">
        <v>15</v>
      </c>
      <c r="D63">
        <v>8</v>
      </c>
      <c r="E63" s="17">
        <v>16841</v>
      </c>
      <c r="F63" s="11">
        <v>0</v>
      </c>
      <c r="G63" s="11">
        <v>0</v>
      </c>
      <c r="H63" s="11">
        <v>0.18729410367555369</v>
      </c>
      <c r="I63" s="11">
        <v>3.6933673772341309E-2</v>
      </c>
      <c r="J63" s="11">
        <v>0</v>
      </c>
    </row>
    <row r="64" spans="1:10" x14ac:dyDescent="0.25">
      <c r="A64">
        <v>66</v>
      </c>
      <c r="B64" t="s">
        <v>138</v>
      </c>
      <c r="C64" t="s">
        <v>32</v>
      </c>
      <c r="D64">
        <v>8</v>
      </c>
      <c r="E64" s="17">
        <v>103182.38</v>
      </c>
      <c r="F64" s="11">
        <v>1.9383154371899541E-4</v>
      </c>
      <c r="G64" s="11">
        <v>2.6167258402064381E-3</v>
      </c>
      <c r="H64" s="11">
        <v>0.93784413579140158</v>
      </c>
      <c r="I64" s="11">
        <v>0.33884583782618694</v>
      </c>
      <c r="J64" s="11">
        <v>4.6655252573162198E-3</v>
      </c>
    </row>
    <row r="65" spans="1:10" x14ac:dyDescent="0.25">
      <c r="A65">
        <v>67</v>
      </c>
      <c r="B65" t="s">
        <v>68</v>
      </c>
      <c r="C65" t="s">
        <v>15</v>
      </c>
      <c r="D65">
        <v>8</v>
      </c>
      <c r="E65" s="17">
        <v>19840.62</v>
      </c>
      <c r="F65" s="11">
        <v>5.2921733292608804E-2</v>
      </c>
      <c r="G65" s="11">
        <v>0</v>
      </c>
      <c r="H65" s="11">
        <v>0.42077465321144203</v>
      </c>
      <c r="I65" s="11">
        <v>0.12819911877753823</v>
      </c>
      <c r="J65" s="11">
        <v>7.5602476132298284E-4</v>
      </c>
    </row>
    <row r="66" spans="1:10" x14ac:dyDescent="0.25">
      <c r="A66">
        <v>68</v>
      </c>
      <c r="B66" t="s">
        <v>72</v>
      </c>
      <c r="C66" t="s">
        <v>32</v>
      </c>
      <c r="D66">
        <v>6</v>
      </c>
      <c r="E66" s="17">
        <v>18795.5</v>
      </c>
      <c r="F66" s="11">
        <v>0</v>
      </c>
      <c r="G66" s="11">
        <v>0</v>
      </c>
      <c r="H66" s="11">
        <v>0.25950520071293659</v>
      </c>
      <c r="I66" s="11">
        <v>6.400468197174855E-2</v>
      </c>
      <c r="J66" s="11">
        <v>0.25474342262775662</v>
      </c>
    </row>
    <row r="67" spans="1:10" x14ac:dyDescent="0.25">
      <c r="A67">
        <v>69</v>
      </c>
      <c r="B67" t="s">
        <v>76</v>
      </c>
      <c r="C67" t="s">
        <v>15</v>
      </c>
      <c r="D67">
        <v>7</v>
      </c>
      <c r="E67" s="17">
        <v>16362.74</v>
      </c>
      <c r="F67" s="11">
        <v>0</v>
      </c>
      <c r="G67" s="11">
        <v>0</v>
      </c>
      <c r="H67" s="11">
        <v>0.67447566850050789</v>
      </c>
      <c r="I67" s="11">
        <v>0.17421532090591185</v>
      </c>
      <c r="J67" s="11">
        <v>3.7564002117004849E-2</v>
      </c>
    </row>
    <row r="68" spans="1:10" x14ac:dyDescent="0.25">
      <c r="A68">
        <v>70</v>
      </c>
      <c r="B68" t="s">
        <v>69</v>
      </c>
      <c r="C68" t="s">
        <v>15</v>
      </c>
      <c r="D68">
        <v>8</v>
      </c>
      <c r="E68" s="17">
        <v>7733</v>
      </c>
      <c r="F68" s="11">
        <v>0</v>
      </c>
      <c r="G68" s="11">
        <v>0</v>
      </c>
      <c r="H68" s="11">
        <v>0.24392215181688867</v>
      </c>
      <c r="I68" s="11">
        <v>0.10280227596017071</v>
      </c>
      <c r="J68" s="11">
        <v>0</v>
      </c>
    </row>
    <row r="69" spans="1:10" x14ac:dyDescent="0.25">
      <c r="A69">
        <v>71</v>
      </c>
      <c r="B69" t="s">
        <v>73</v>
      </c>
      <c r="C69" t="s">
        <v>15</v>
      </c>
      <c r="D69">
        <v>7</v>
      </c>
      <c r="E69" s="17">
        <v>11797.64</v>
      </c>
      <c r="F69" s="11">
        <v>0.50857629152949235</v>
      </c>
      <c r="G69" s="11">
        <v>0</v>
      </c>
      <c r="H69" s="11">
        <v>0.24557114812793068</v>
      </c>
      <c r="I69" s="11">
        <v>9.5171576688219003E-2</v>
      </c>
      <c r="J69" s="11">
        <v>0</v>
      </c>
    </row>
    <row r="70" spans="1:10" x14ac:dyDescent="0.25">
      <c r="A70">
        <v>72</v>
      </c>
      <c r="B70" t="s">
        <v>71</v>
      </c>
      <c r="C70" t="s">
        <v>32</v>
      </c>
      <c r="D70">
        <v>8</v>
      </c>
      <c r="E70" s="17">
        <v>20403.5</v>
      </c>
      <c r="F70" s="11">
        <v>0</v>
      </c>
      <c r="G70" s="11">
        <v>4.3668978361555616E-2</v>
      </c>
      <c r="H70" s="11">
        <v>0.28554414683755241</v>
      </c>
      <c r="I70" s="11">
        <v>8.0407773176170746E-2</v>
      </c>
      <c r="J70" s="11">
        <v>5.8813438870781972E-3</v>
      </c>
    </row>
    <row r="71" spans="1:10" x14ac:dyDescent="0.25">
      <c r="A71">
        <v>73</v>
      </c>
      <c r="B71" t="s">
        <v>112</v>
      </c>
      <c r="C71" t="s">
        <v>38</v>
      </c>
      <c r="D71">
        <v>7</v>
      </c>
      <c r="E71" s="17">
        <v>41729.11</v>
      </c>
      <c r="F71" s="11">
        <v>0</v>
      </c>
      <c r="G71" s="11">
        <v>5.9910216153663477E-4</v>
      </c>
      <c r="H71" s="11">
        <v>0.31321947676334339</v>
      </c>
      <c r="I71" s="11">
        <v>8.729086242193998E-2</v>
      </c>
      <c r="J71" s="11">
        <v>4.3837503363958639E-3</v>
      </c>
    </row>
    <row r="72" spans="1:10" x14ac:dyDescent="0.25">
      <c r="A72">
        <v>74</v>
      </c>
      <c r="B72" t="s">
        <v>80</v>
      </c>
      <c r="C72" t="s">
        <v>36</v>
      </c>
      <c r="D72">
        <v>8</v>
      </c>
      <c r="E72" s="17">
        <v>30352.639999999999</v>
      </c>
      <c r="F72" s="11">
        <v>0</v>
      </c>
      <c r="G72" s="11">
        <v>2.2403323071732806E-2</v>
      </c>
      <c r="H72" s="11">
        <v>0.21946558849576181</v>
      </c>
      <c r="I72" s="11">
        <v>5.8676938809935478E-2</v>
      </c>
      <c r="J72" s="11">
        <v>8.3435905410534309E-3</v>
      </c>
    </row>
    <row r="73" spans="1:10" x14ac:dyDescent="0.25">
      <c r="A73">
        <v>76</v>
      </c>
      <c r="B73" t="s">
        <v>74</v>
      </c>
      <c r="C73" t="s">
        <v>15</v>
      </c>
      <c r="D73">
        <v>7</v>
      </c>
      <c r="E73" s="17">
        <v>12856.21</v>
      </c>
      <c r="F73" s="11">
        <v>0.28779865916938197</v>
      </c>
      <c r="G73" s="11">
        <v>0</v>
      </c>
      <c r="H73" s="11">
        <v>0.41810144669385457</v>
      </c>
      <c r="I73" s="11">
        <v>3.9241736094852216E-2</v>
      </c>
      <c r="J73" s="11">
        <v>8.5561763536843292E-4</v>
      </c>
    </row>
    <row r="74" spans="1:10" x14ac:dyDescent="0.25">
      <c r="A74">
        <v>78</v>
      </c>
      <c r="B74" t="s">
        <v>151</v>
      </c>
      <c r="C74" t="s">
        <v>15</v>
      </c>
      <c r="D74">
        <v>7</v>
      </c>
      <c r="E74" s="17">
        <v>10939.56</v>
      </c>
      <c r="F74" s="11">
        <v>0</v>
      </c>
      <c r="G74" s="11">
        <v>0</v>
      </c>
      <c r="H74" s="11">
        <v>0.31175476893037746</v>
      </c>
      <c r="I74" s="11">
        <v>0.11189846758004891</v>
      </c>
      <c r="J74" s="11">
        <v>9.2691113719381782E-3</v>
      </c>
    </row>
    <row r="75" spans="1:10" x14ac:dyDescent="0.25">
      <c r="A75">
        <v>79</v>
      </c>
      <c r="B75" t="s">
        <v>123</v>
      </c>
      <c r="C75" t="s">
        <v>38</v>
      </c>
      <c r="D75">
        <v>7</v>
      </c>
      <c r="E75" s="17">
        <v>32051.73</v>
      </c>
      <c r="F75" s="11">
        <v>7.1291003636933165E-2</v>
      </c>
      <c r="G75" s="11">
        <v>8.4925213085221926E-2</v>
      </c>
      <c r="H75" s="11">
        <v>0.36316947634339858</v>
      </c>
      <c r="I75" s="11">
        <v>0.26809067716469598</v>
      </c>
      <c r="J75" s="11">
        <v>5.5419785453078504E-3</v>
      </c>
    </row>
    <row r="76" spans="1:10" x14ac:dyDescent="0.25">
      <c r="A76">
        <v>80</v>
      </c>
      <c r="B76" t="s">
        <v>94</v>
      </c>
      <c r="C76" t="s">
        <v>15</v>
      </c>
      <c r="D76">
        <v>7</v>
      </c>
      <c r="E76" s="17">
        <v>7292.69</v>
      </c>
      <c r="F76" s="11">
        <v>0</v>
      </c>
      <c r="G76" s="11">
        <v>0</v>
      </c>
      <c r="H76" s="11">
        <v>0.35879216036880768</v>
      </c>
      <c r="I76" s="11">
        <v>6.8190201420874882E-2</v>
      </c>
      <c r="J76" s="11">
        <v>0</v>
      </c>
    </row>
    <row r="77" spans="1:10" x14ac:dyDescent="0.25">
      <c r="A77">
        <v>81</v>
      </c>
      <c r="B77" t="s">
        <v>91</v>
      </c>
      <c r="C77" t="s">
        <v>59</v>
      </c>
      <c r="D77">
        <v>7</v>
      </c>
      <c r="E77" s="17">
        <v>21949</v>
      </c>
      <c r="F77" s="11">
        <v>0.15034853524078545</v>
      </c>
      <c r="G77" s="11">
        <v>0</v>
      </c>
      <c r="H77" s="11">
        <v>0.63557701945418932</v>
      </c>
      <c r="I77" s="11">
        <v>0.27270900724406577</v>
      </c>
      <c r="J77" s="11">
        <v>2.0729873798350722E-2</v>
      </c>
    </row>
    <row r="78" spans="1:10" x14ac:dyDescent="0.25">
      <c r="A78">
        <v>82</v>
      </c>
      <c r="B78" t="s">
        <v>87</v>
      </c>
      <c r="C78" t="s">
        <v>59</v>
      </c>
      <c r="D78">
        <v>7</v>
      </c>
      <c r="E78" s="17">
        <v>19746.259999999998</v>
      </c>
      <c r="F78" s="11">
        <v>0.17978088002487561</v>
      </c>
      <c r="G78" s="11">
        <v>0</v>
      </c>
      <c r="H78" s="11">
        <v>0.42636479009189593</v>
      </c>
      <c r="I78" s="11">
        <v>0.1532138237823264</v>
      </c>
      <c r="J78" s="11">
        <v>0</v>
      </c>
    </row>
    <row r="79" spans="1:10" x14ac:dyDescent="0.25">
      <c r="A79">
        <v>83</v>
      </c>
      <c r="B79" t="s">
        <v>62</v>
      </c>
      <c r="C79" t="s">
        <v>15</v>
      </c>
      <c r="D79">
        <v>6</v>
      </c>
      <c r="E79" s="17">
        <v>7658.5</v>
      </c>
      <c r="F79" s="11">
        <v>5.6146765032317032E-2</v>
      </c>
      <c r="G79" s="11">
        <v>0.40592152510282692</v>
      </c>
      <c r="H79" s="11">
        <v>0.60395769406541744</v>
      </c>
      <c r="I79" s="11">
        <v>0.12056407912776654</v>
      </c>
      <c r="J79" s="11">
        <v>0</v>
      </c>
    </row>
    <row r="80" spans="1:10" x14ac:dyDescent="0.25">
      <c r="A80">
        <v>84</v>
      </c>
      <c r="B80" t="s">
        <v>101</v>
      </c>
      <c r="C80" t="s">
        <v>38</v>
      </c>
      <c r="D80">
        <v>6</v>
      </c>
      <c r="E80" s="17">
        <v>30889</v>
      </c>
      <c r="F80" s="11">
        <v>5.6654472465926378E-2</v>
      </c>
      <c r="G80" s="11">
        <v>0</v>
      </c>
      <c r="H80" s="11">
        <v>0.30437210657515623</v>
      </c>
      <c r="I80" s="11">
        <v>9.3431318592379159E-2</v>
      </c>
      <c r="J80" s="11">
        <v>3.2309236297711161E-4</v>
      </c>
    </row>
    <row r="81" spans="1:10" x14ac:dyDescent="0.25">
      <c r="A81">
        <v>86</v>
      </c>
      <c r="B81" t="s">
        <v>104</v>
      </c>
      <c r="C81" t="s">
        <v>105</v>
      </c>
      <c r="D81">
        <v>7</v>
      </c>
      <c r="E81" s="17">
        <v>34648.5</v>
      </c>
      <c r="F81" s="11">
        <v>0.11163802184798766</v>
      </c>
      <c r="G81" s="11">
        <v>0</v>
      </c>
      <c r="H81" s="11">
        <v>0.38564007099874453</v>
      </c>
      <c r="I81" s="11">
        <v>0.164336118446686</v>
      </c>
      <c r="J81" s="11">
        <v>6.9867382426367667E-3</v>
      </c>
    </row>
    <row r="82" spans="1:10" x14ac:dyDescent="0.25">
      <c r="A82">
        <v>87</v>
      </c>
      <c r="B82" t="s">
        <v>81</v>
      </c>
      <c r="C82" t="s">
        <v>20</v>
      </c>
      <c r="D82">
        <v>8</v>
      </c>
      <c r="E82" s="17">
        <v>13517.19</v>
      </c>
      <c r="F82" s="11">
        <v>0.12576578416076123</v>
      </c>
      <c r="G82" s="11">
        <v>1.8494968258935474E-2</v>
      </c>
      <c r="H82" s="11">
        <v>0.31946136734040137</v>
      </c>
      <c r="I82" s="11">
        <v>0.15530002907409007</v>
      </c>
      <c r="J82" s="11">
        <v>4.7347118742874809E-3</v>
      </c>
    </row>
    <row r="83" spans="1:10" x14ac:dyDescent="0.25">
      <c r="A83">
        <v>88</v>
      </c>
      <c r="B83" t="s">
        <v>92</v>
      </c>
      <c r="C83" t="s">
        <v>15</v>
      </c>
      <c r="D83">
        <v>7</v>
      </c>
      <c r="E83" s="17">
        <v>19322.75</v>
      </c>
      <c r="F83" s="11">
        <v>0</v>
      </c>
      <c r="G83" s="11">
        <v>0.31439624277082712</v>
      </c>
      <c r="H83" s="11">
        <v>0.31191005421071016</v>
      </c>
      <c r="I83" s="11">
        <v>0.15650101564218344</v>
      </c>
      <c r="J83" s="11">
        <v>3.0726475268789383E-2</v>
      </c>
    </row>
    <row r="84" spans="1:10" x14ac:dyDescent="0.25">
      <c r="A84">
        <v>89</v>
      </c>
      <c r="B84" t="s">
        <v>83</v>
      </c>
      <c r="C84" t="s">
        <v>32</v>
      </c>
      <c r="D84">
        <v>9</v>
      </c>
      <c r="E84" s="17">
        <v>32219.34</v>
      </c>
      <c r="F84" s="11">
        <v>0</v>
      </c>
      <c r="G84" s="11">
        <v>0</v>
      </c>
      <c r="H84" s="11">
        <v>0.24455001250801536</v>
      </c>
      <c r="I84" s="11">
        <v>6.4563706146680833E-2</v>
      </c>
      <c r="J84" s="11">
        <v>4.3914617742014583E-3</v>
      </c>
    </row>
    <row r="85" spans="1:10" x14ac:dyDescent="0.25">
      <c r="A85">
        <v>90</v>
      </c>
      <c r="B85" t="s">
        <v>90</v>
      </c>
      <c r="C85" t="s">
        <v>38</v>
      </c>
      <c r="D85">
        <v>6</v>
      </c>
      <c r="E85" s="17">
        <v>49202.41</v>
      </c>
      <c r="F85" s="11">
        <v>6.9569762944538691E-2</v>
      </c>
      <c r="G85" s="11">
        <v>1.7377400822439389E-2</v>
      </c>
      <c r="H85" s="11">
        <v>0.40188559869323476</v>
      </c>
      <c r="I85" s="11">
        <v>0.19207148592924611</v>
      </c>
      <c r="J85" s="11">
        <v>1.3159924483373883E-3</v>
      </c>
    </row>
    <row r="86" spans="1:10" x14ac:dyDescent="0.25">
      <c r="A86">
        <v>92</v>
      </c>
      <c r="B86" t="s">
        <v>93</v>
      </c>
      <c r="C86" t="s">
        <v>15</v>
      </c>
      <c r="D86">
        <v>8</v>
      </c>
      <c r="E86" s="17">
        <v>26681.75</v>
      </c>
      <c r="F86" s="11">
        <v>0</v>
      </c>
      <c r="G86" s="11">
        <v>0</v>
      </c>
      <c r="H86" s="11">
        <v>0.3650929942751131</v>
      </c>
      <c r="I86" s="11">
        <v>0.10939012620986253</v>
      </c>
      <c r="J86" s="11">
        <v>5.996608168504689E-4</v>
      </c>
    </row>
    <row r="87" spans="1:10" x14ac:dyDescent="0.25">
      <c r="A87">
        <v>93</v>
      </c>
      <c r="B87" t="s">
        <v>100</v>
      </c>
      <c r="C87" t="s">
        <v>15</v>
      </c>
      <c r="D87">
        <v>8</v>
      </c>
      <c r="E87" s="17">
        <v>19873.169999999998</v>
      </c>
      <c r="F87" s="11">
        <v>2.9688268152489011E-2</v>
      </c>
      <c r="G87" s="11">
        <v>2.4656358296134943E-2</v>
      </c>
      <c r="H87" s="11">
        <v>0.3800732344160494</v>
      </c>
      <c r="I87" s="11">
        <v>0.11345698748614338</v>
      </c>
      <c r="J87" s="11">
        <v>0</v>
      </c>
    </row>
    <row r="88" spans="1:10" x14ac:dyDescent="0.25">
      <c r="A88">
        <v>94</v>
      </c>
      <c r="B88" t="s">
        <v>124</v>
      </c>
      <c r="C88" t="s">
        <v>38</v>
      </c>
      <c r="D88">
        <v>7</v>
      </c>
      <c r="E88" s="17">
        <v>30179.43</v>
      </c>
      <c r="F88" s="11">
        <v>0</v>
      </c>
      <c r="G88" s="11">
        <v>4.5726509745213875E-2</v>
      </c>
      <c r="H88" s="11">
        <v>0.36194421167000174</v>
      </c>
      <c r="I88" s="11">
        <v>7.670290658239734E-2</v>
      </c>
      <c r="J88" s="11">
        <v>3.2101335247219712E-3</v>
      </c>
    </row>
    <row r="89" spans="1:10" x14ac:dyDescent="0.25">
      <c r="A89">
        <v>95</v>
      </c>
      <c r="B89" t="s">
        <v>98</v>
      </c>
      <c r="C89" t="s">
        <v>59</v>
      </c>
      <c r="D89">
        <v>7</v>
      </c>
      <c r="E89" s="17">
        <v>11948.99</v>
      </c>
      <c r="F89" s="11">
        <v>9.9924763515577469E-2</v>
      </c>
      <c r="G89" s="11">
        <v>0</v>
      </c>
      <c r="H89" s="11">
        <v>0.21163294973047933</v>
      </c>
      <c r="I89" s="11">
        <v>9.9648589546062052E-2</v>
      </c>
      <c r="J89" s="11">
        <v>9.0384208205044943E-3</v>
      </c>
    </row>
    <row r="90" spans="1:10" x14ac:dyDescent="0.25">
      <c r="A90">
        <v>96</v>
      </c>
      <c r="B90" t="s">
        <v>110</v>
      </c>
      <c r="C90" t="s">
        <v>32</v>
      </c>
      <c r="D90">
        <v>8</v>
      </c>
      <c r="E90" s="17">
        <v>25509.54</v>
      </c>
      <c r="F90" s="11">
        <v>0</v>
      </c>
      <c r="G90" s="11">
        <v>0</v>
      </c>
      <c r="H90" s="11">
        <v>0.34615716316327144</v>
      </c>
      <c r="I90" s="11">
        <v>8.1381710528688492E-2</v>
      </c>
      <c r="J90" s="11">
        <v>9.778459352853873E-2</v>
      </c>
    </row>
    <row r="91" spans="1:10" x14ac:dyDescent="0.25">
      <c r="A91">
        <v>97</v>
      </c>
      <c r="B91" t="s">
        <v>96</v>
      </c>
      <c r="C91" t="s">
        <v>15</v>
      </c>
      <c r="D91">
        <v>8</v>
      </c>
      <c r="E91" s="17">
        <v>13977.97</v>
      </c>
      <c r="F91" s="11">
        <v>0</v>
      </c>
      <c r="G91" s="11">
        <v>8.1914612779967338E-2</v>
      </c>
      <c r="H91" s="11">
        <v>0.50309165064741157</v>
      </c>
      <c r="I91" s="11">
        <v>0.13364959289510567</v>
      </c>
      <c r="J91" s="11">
        <v>3.5699032119828564E-4</v>
      </c>
    </row>
    <row r="92" spans="1:10" x14ac:dyDescent="0.25">
      <c r="A92">
        <v>99</v>
      </c>
      <c r="B92" t="s">
        <v>85</v>
      </c>
      <c r="C92" t="s">
        <v>15</v>
      </c>
      <c r="D92">
        <v>8</v>
      </c>
      <c r="E92" s="17">
        <v>12485.59</v>
      </c>
      <c r="F92" s="11">
        <v>0</v>
      </c>
      <c r="G92" s="11">
        <v>6.3272941046438338E-2</v>
      </c>
      <c r="H92" s="11">
        <v>0.44297466118941919</v>
      </c>
      <c r="I92" s="11">
        <v>0.14030574446221603</v>
      </c>
      <c r="J92" s="11">
        <v>1.721664735106631E-2</v>
      </c>
    </row>
    <row r="93" spans="1:10" x14ac:dyDescent="0.25">
      <c r="A93">
        <v>100</v>
      </c>
      <c r="B93" t="s">
        <v>103</v>
      </c>
      <c r="C93" t="s">
        <v>15</v>
      </c>
      <c r="D93">
        <v>8</v>
      </c>
      <c r="E93" s="17">
        <v>15407.39</v>
      </c>
      <c r="F93" s="11">
        <v>0</v>
      </c>
      <c r="G93" s="11">
        <v>0</v>
      </c>
      <c r="H93" s="11">
        <v>0.52255638365745272</v>
      </c>
      <c r="I93" s="11">
        <v>0.28577714979629903</v>
      </c>
      <c r="J93" s="11">
        <v>0</v>
      </c>
    </row>
    <row r="94" spans="1:10" x14ac:dyDescent="0.25">
      <c r="A94">
        <v>103</v>
      </c>
      <c r="B94" t="s">
        <v>156</v>
      </c>
      <c r="C94" t="s">
        <v>15</v>
      </c>
      <c r="D94">
        <v>8</v>
      </c>
      <c r="E94" s="17">
        <v>4969.5</v>
      </c>
      <c r="F94" s="11">
        <v>0</v>
      </c>
      <c r="G94" s="11">
        <v>2.8171848274474293E-2</v>
      </c>
      <c r="H94" s="11">
        <v>0.67424288157762358</v>
      </c>
      <c r="I94" s="11">
        <v>0.15328503873629137</v>
      </c>
      <c r="J94" s="11">
        <v>0</v>
      </c>
    </row>
    <row r="95" spans="1:10" x14ac:dyDescent="0.25">
      <c r="A95">
        <v>105</v>
      </c>
      <c r="B95" t="s">
        <v>146</v>
      </c>
      <c r="C95" t="s">
        <v>15</v>
      </c>
      <c r="D95">
        <v>12</v>
      </c>
      <c r="E95" s="17">
        <v>4343.75</v>
      </c>
      <c r="F95" s="11">
        <v>0</v>
      </c>
      <c r="G95" s="11">
        <v>0</v>
      </c>
      <c r="H95" s="11">
        <v>0.66713323741007202</v>
      </c>
      <c r="I95" s="11">
        <v>3.8439136690647482E-2</v>
      </c>
      <c r="J95" s="11">
        <v>8.6330935251798559E-3</v>
      </c>
    </row>
    <row r="96" spans="1:10" x14ac:dyDescent="0.25">
      <c r="A96">
        <v>106</v>
      </c>
      <c r="B96" t="s">
        <v>113</v>
      </c>
      <c r="C96" t="s">
        <v>15</v>
      </c>
      <c r="D96">
        <v>7</v>
      </c>
      <c r="E96" s="17">
        <v>7117.52</v>
      </c>
      <c r="F96" s="11">
        <v>4.425698838921422E-2</v>
      </c>
      <c r="G96" s="11">
        <v>1.4049837583877529E-2</v>
      </c>
      <c r="H96" s="11">
        <v>0.33168154076138878</v>
      </c>
      <c r="I96" s="11">
        <v>0.11253919904685901</v>
      </c>
      <c r="J96" s="11">
        <v>1.4822578650990794E-2</v>
      </c>
    </row>
    <row r="97" spans="1:10" x14ac:dyDescent="0.25">
      <c r="A97">
        <v>108</v>
      </c>
      <c r="B97" t="s">
        <v>97</v>
      </c>
      <c r="C97" t="s">
        <v>15</v>
      </c>
      <c r="D97">
        <v>9</v>
      </c>
      <c r="E97" s="17">
        <v>8174.67</v>
      </c>
      <c r="F97" s="11">
        <v>0.36759893671548821</v>
      </c>
      <c r="G97" s="11">
        <v>2.7371135470911974E-2</v>
      </c>
      <c r="H97" s="11">
        <v>0.71825529348585326</v>
      </c>
      <c r="I97" s="11">
        <v>0.2077759713847776</v>
      </c>
      <c r="J97" s="11">
        <v>0</v>
      </c>
    </row>
    <row r="98" spans="1:10" x14ac:dyDescent="0.25">
      <c r="A98">
        <v>109</v>
      </c>
      <c r="B98" t="s">
        <v>99</v>
      </c>
      <c r="C98" t="s">
        <v>20</v>
      </c>
      <c r="D98">
        <v>7</v>
      </c>
      <c r="E98" s="17">
        <v>35854.5</v>
      </c>
      <c r="F98" s="11">
        <v>0.28587764436821039</v>
      </c>
      <c r="G98" s="11">
        <v>2.0638971398290313E-2</v>
      </c>
      <c r="H98" s="11">
        <v>0.29687486926327239</v>
      </c>
      <c r="I98" s="11">
        <v>5.9498807681044229E-2</v>
      </c>
      <c r="J98" s="11">
        <v>1.9523351322707052E-4</v>
      </c>
    </row>
    <row r="99" spans="1:10" x14ac:dyDescent="0.25">
      <c r="A99">
        <v>110</v>
      </c>
      <c r="B99" t="s">
        <v>148</v>
      </c>
      <c r="C99" t="s">
        <v>38</v>
      </c>
      <c r="D99">
        <v>7</v>
      </c>
      <c r="E99" s="17">
        <v>26820.46</v>
      </c>
      <c r="F99" s="11">
        <v>5.6654509281347153E-2</v>
      </c>
      <c r="G99" s="11">
        <v>4.8470458746792565E-3</v>
      </c>
      <c r="H99" s="11">
        <v>0.52468041189450143</v>
      </c>
      <c r="I99" s="11">
        <v>0.33304089489889432</v>
      </c>
      <c r="J99" s="11">
        <v>2.8187436009673209E-3</v>
      </c>
    </row>
    <row r="100" spans="1:10" x14ac:dyDescent="0.25">
      <c r="A100">
        <v>111</v>
      </c>
      <c r="B100" t="s">
        <v>127</v>
      </c>
      <c r="C100" t="s">
        <v>38</v>
      </c>
      <c r="D100">
        <v>6</v>
      </c>
      <c r="E100" s="17">
        <v>30835.99</v>
      </c>
      <c r="F100" s="11">
        <v>0.1033162872344945</v>
      </c>
      <c r="G100" s="11">
        <v>0</v>
      </c>
      <c r="H100" s="11">
        <v>0.25899314405018292</v>
      </c>
      <c r="I100" s="11">
        <v>0.1404491958909054</v>
      </c>
      <c r="J100" s="11">
        <v>0</v>
      </c>
    </row>
    <row r="101" spans="1:10" x14ac:dyDescent="0.25">
      <c r="A101">
        <v>113</v>
      </c>
      <c r="B101" t="s">
        <v>109</v>
      </c>
      <c r="C101" t="s">
        <v>32</v>
      </c>
      <c r="D101">
        <v>6</v>
      </c>
      <c r="E101" s="17">
        <v>37913.06</v>
      </c>
      <c r="F101" s="11">
        <v>0</v>
      </c>
      <c r="G101" s="11">
        <v>4.7477043530646168E-3</v>
      </c>
      <c r="H101" s="11">
        <v>0.32292961844810208</v>
      </c>
      <c r="I101" s="11">
        <v>0.13741096076127857</v>
      </c>
      <c r="J101" s="11">
        <v>5.6972452236775401E-3</v>
      </c>
    </row>
    <row r="102" spans="1:10" x14ac:dyDescent="0.25">
      <c r="A102">
        <v>114</v>
      </c>
      <c r="B102" t="s">
        <v>115</v>
      </c>
      <c r="C102" t="s">
        <v>15</v>
      </c>
      <c r="D102">
        <v>7</v>
      </c>
      <c r="E102" s="17">
        <v>12480.65</v>
      </c>
      <c r="F102" s="11">
        <v>0</v>
      </c>
      <c r="G102" s="11">
        <v>7.2111628801384544E-3</v>
      </c>
      <c r="H102" s="11">
        <v>0.50349621213638718</v>
      </c>
      <c r="I102" s="11">
        <v>0.19698172771450206</v>
      </c>
      <c r="J102" s="11">
        <v>0</v>
      </c>
    </row>
    <row r="103" spans="1:10" x14ac:dyDescent="0.25">
      <c r="A103">
        <v>116</v>
      </c>
      <c r="B103" t="s">
        <v>129</v>
      </c>
      <c r="C103" t="s">
        <v>15</v>
      </c>
      <c r="D103">
        <v>8</v>
      </c>
      <c r="E103" s="17">
        <v>20386.490000000002</v>
      </c>
      <c r="F103" s="11">
        <v>0</v>
      </c>
      <c r="G103" s="11">
        <v>1.3244065064658014E-2</v>
      </c>
      <c r="H103" s="11">
        <v>0.29681421372683575</v>
      </c>
      <c r="I103" s="11">
        <v>5.275552584088776E-2</v>
      </c>
      <c r="J103" s="11">
        <v>3.4433588126254196E-2</v>
      </c>
    </row>
    <row r="104" spans="1:10" x14ac:dyDescent="0.25">
      <c r="A104">
        <v>117</v>
      </c>
      <c r="B104" t="s">
        <v>89</v>
      </c>
      <c r="C104" t="s">
        <v>15</v>
      </c>
      <c r="D104">
        <v>5</v>
      </c>
      <c r="E104" s="17">
        <v>4327</v>
      </c>
      <c r="F104" s="11">
        <v>0</v>
      </c>
      <c r="G104" s="11">
        <v>6.7021030737231341E-2</v>
      </c>
      <c r="H104" s="11">
        <v>0.52233649179570141</v>
      </c>
      <c r="I104" s="11">
        <v>0.27902703951929742</v>
      </c>
      <c r="J104" s="11">
        <v>6.9332100762653105E-3</v>
      </c>
    </row>
    <row r="105" spans="1:10" x14ac:dyDescent="0.25">
      <c r="A105">
        <v>118</v>
      </c>
      <c r="B105" t="s">
        <v>102</v>
      </c>
      <c r="C105" t="s">
        <v>15</v>
      </c>
      <c r="D105">
        <v>8</v>
      </c>
      <c r="E105" s="17">
        <v>15844.23</v>
      </c>
      <c r="F105" s="11">
        <v>0</v>
      </c>
      <c r="G105" s="11">
        <v>0</v>
      </c>
      <c r="H105" s="11">
        <v>0.3991225827951248</v>
      </c>
      <c r="I105" s="11">
        <v>0.14054832579431126</v>
      </c>
      <c r="J105" s="11">
        <v>3.1494114892298333E-4</v>
      </c>
    </row>
    <row r="106" spans="1:10" x14ac:dyDescent="0.25">
      <c r="A106">
        <v>119</v>
      </c>
      <c r="B106" t="s">
        <v>131</v>
      </c>
      <c r="C106" t="s">
        <v>15</v>
      </c>
      <c r="D106">
        <v>7</v>
      </c>
      <c r="E106" s="17">
        <v>28446.77</v>
      </c>
      <c r="F106" s="11">
        <v>0.21619326201182068</v>
      </c>
      <c r="G106" s="11">
        <v>0.19334356765284774</v>
      </c>
      <c r="H106" s="11">
        <v>0.3147809048268046</v>
      </c>
      <c r="I106" s="11">
        <v>9.1518298914077062E-2</v>
      </c>
      <c r="J106" s="11">
        <v>1.318251597633053E-3</v>
      </c>
    </row>
    <row r="107" spans="1:10" x14ac:dyDescent="0.25">
      <c r="A107">
        <v>121</v>
      </c>
      <c r="B107" t="s">
        <v>116</v>
      </c>
      <c r="C107" t="s">
        <v>15</v>
      </c>
      <c r="D107">
        <v>7</v>
      </c>
      <c r="E107" s="17">
        <v>10808.39</v>
      </c>
      <c r="F107" s="11">
        <v>1.4803314832273817E-2</v>
      </c>
      <c r="G107" s="11">
        <v>0</v>
      </c>
      <c r="H107" s="11">
        <v>0.3749143026852288</v>
      </c>
      <c r="I107" s="11">
        <v>0.15611945904986776</v>
      </c>
      <c r="J107" s="11">
        <v>1.8504143540342272E-3</v>
      </c>
    </row>
    <row r="108" spans="1:10" x14ac:dyDescent="0.25">
      <c r="A108">
        <v>123</v>
      </c>
      <c r="B108" t="s">
        <v>125</v>
      </c>
      <c r="C108" t="s">
        <v>15</v>
      </c>
      <c r="D108">
        <v>8</v>
      </c>
      <c r="E108" s="17">
        <v>32375.22</v>
      </c>
      <c r="F108" s="11">
        <v>0</v>
      </c>
      <c r="G108" s="11">
        <v>0</v>
      </c>
      <c r="H108" s="11">
        <v>0.379557266329001</v>
      </c>
      <c r="I108" s="11">
        <v>0.12685720745681417</v>
      </c>
      <c r="J108" s="11">
        <v>8.184963685188857E-3</v>
      </c>
    </row>
    <row r="109" spans="1:10" x14ac:dyDescent="0.25">
      <c r="A109">
        <v>124</v>
      </c>
      <c r="B109" t="s">
        <v>121</v>
      </c>
      <c r="C109" t="s">
        <v>38</v>
      </c>
      <c r="D109">
        <v>8</v>
      </c>
      <c r="E109" s="17">
        <v>61818.77</v>
      </c>
      <c r="F109" s="11">
        <v>0</v>
      </c>
      <c r="G109" s="11">
        <v>4.0440791688349676E-3</v>
      </c>
      <c r="H109" s="11">
        <v>0.41858209084392978</v>
      </c>
      <c r="I109" s="11">
        <v>4.6571615708303482E-2</v>
      </c>
      <c r="J109" s="11">
        <v>1.0001007784528873E-2</v>
      </c>
    </row>
    <row r="110" spans="1:10" x14ac:dyDescent="0.25">
      <c r="A110">
        <v>125</v>
      </c>
      <c r="B110" t="s">
        <v>137</v>
      </c>
      <c r="C110" t="s">
        <v>15</v>
      </c>
      <c r="D110">
        <v>6</v>
      </c>
      <c r="E110" s="17">
        <v>12312.51</v>
      </c>
      <c r="F110" s="11">
        <v>0.17945487963055462</v>
      </c>
      <c r="G110" s="11">
        <v>0</v>
      </c>
      <c r="H110" s="11">
        <v>0.37219543374990149</v>
      </c>
      <c r="I110" s="11">
        <v>0.13308009496032897</v>
      </c>
      <c r="J110" s="11">
        <v>3.2487283259059283E-3</v>
      </c>
    </row>
    <row r="111" spans="1:10" x14ac:dyDescent="0.25">
      <c r="A111">
        <v>126</v>
      </c>
      <c r="B111" t="s">
        <v>106</v>
      </c>
      <c r="C111" t="s">
        <v>15</v>
      </c>
      <c r="D111">
        <v>8</v>
      </c>
      <c r="E111" s="17">
        <v>16662.939999999999</v>
      </c>
      <c r="F111" s="11">
        <v>0</v>
      </c>
      <c r="G111" s="11">
        <v>8.7019457550708348E-3</v>
      </c>
      <c r="H111" s="11">
        <v>0.3605156112906846</v>
      </c>
      <c r="I111" s="11">
        <v>0.12302630868262145</v>
      </c>
      <c r="J111" s="11">
        <v>4.0196988046527207E-3</v>
      </c>
    </row>
    <row r="112" spans="1:10" x14ac:dyDescent="0.25">
      <c r="A112">
        <v>127</v>
      </c>
      <c r="B112" t="s">
        <v>128</v>
      </c>
      <c r="C112" t="s">
        <v>15</v>
      </c>
      <c r="D112">
        <v>7</v>
      </c>
      <c r="E112" s="17">
        <v>33814.57</v>
      </c>
      <c r="F112" s="11">
        <v>0</v>
      </c>
      <c r="G112" s="11">
        <v>2.9573050906754102E-3</v>
      </c>
      <c r="H112" s="11">
        <v>0.2896393477722769</v>
      </c>
      <c r="I112" s="11">
        <v>0.10990646931189721</v>
      </c>
      <c r="J112" s="11">
        <v>4.4359576360131149E-4</v>
      </c>
    </row>
    <row r="113" spans="1:10" x14ac:dyDescent="0.25">
      <c r="A113">
        <v>128</v>
      </c>
      <c r="B113" t="s">
        <v>111</v>
      </c>
      <c r="C113" t="s">
        <v>15</v>
      </c>
      <c r="D113">
        <v>7</v>
      </c>
      <c r="E113" s="17">
        <v>12571.04</v>
      </c>
      <c r="F113" s="11">
        <v>0</v>
      </c>
      <c r="G113" s="11">
        <v>1.1932186994870749E-2</v>
      </c>
      <c r="H113" s="11">
        <v>0.27994899387799255</v>
      </c>
      <c r="I113" s="11">
        <v>0.11035522916162863</v>
      </c>
      <c r="J113" s="11">
        <v>5.8038157543051317E-3</v>
      </c>
    </row>
    <row r="114" spans="1:10" x14ac:dyDescent="0.25">
      <c r="A114">
        <v>129</v>
      </c>
      <c r="B114" t="s">
        <v>117</v>
      </c>
      <c r="C114" t="s">
        <v>32</v>
      </c>
      <c r="D114">
        <v>10</v>
      </c>
      <c r="E114" s="17">
        <v>22398.84</v>
      </c>
      <c r="F114" s="11">
        <v>0.10188741916992129</v>
      </c>
      <c r="G114" s="11">
        <v>0</v>
      </c>
      <c r="H114" s="11">
        <v>0.46057786921108412</v>
      </c>
      <c r="I114" s="11">
        <v>0.17146468299251211</v>
      </c>
      <c r="J114" s="11">
        <v>3.8104205396350885E-2</v>
      </c>
    </row>
    <row r="115" spans="1:10" x14ac:dyDescent="0.25">
      <c r="A115">
        <v>131</v>
      </c>
      <c r="B115" t="s">
        <v>108</v>
      </c>
      <c r="C115" t="s">
        <v>15</v>
      </c>
      <c r="D115">
        <v>7</v>
      </c>
      <c r="E115" s="17">
        <v>7152.23</v>
      </c>
      <c r="F115" s="11">
        <v>0.20762755112741063</v>
      </c>
      <c r="G115" s="11">
        <v>0</v>
      </c>
      <c r="H115" s="11">
        <v>0.61095490497369354</v>
      </c>
      <c r="I115" s="11">
        <v>0.15518516602514182</v>
      </c>
      <c r="J115" s="11">
        <v>1.0951829009973114E-2</v>
      </c>
    </row>
    <row r="116" spans="1:10" x14ac:dyDescent="0.25">
      <c r="A116">
        <v>132</v>
      </c>
      <c r="B116" t="s">
        <v>122</v>
      </c>
      <c r="C116" t="s">
        <v>38</v>
      </c>
      <c r="D116">
        <v>10</v>
      </c>
      <c r="E116" s="17">
        <v>49892.2</v>
      </c>
      <c r="F116" s="11">
        <v>0.12647267508748863</v>
      </c>
      <c r="G116" s="11">
        <v>0.12369669006377751</v>
      </c>
      <c r="H116" s="11">
        <v>0.36454195244948107</v>
      </c>
      <c r="I116" s="11">
        <v>0.12612853311740113</v>
      </c>
      <c r="J116" s="11">
        <v>3.707994436004025E-3</v>
      </c>
    </row>
    <row r="117" spans="1:10" x14ac:dyDescent="0.25">
      <c r="A117">
        <v>133</v>
      </c>
      <c r="B117" t="s">
        <v>135</v>
      </c>
      <c r="C117" t="s">
        <v>32</v>
      </c>
      <c r="D117">
        <v>7</v>
      </c>
      <c r="E117" s="17">
        <v>43244.92</v>
      </c>
      <c r="F117" s="11">
        <v>0</v>
      </c>
      <c r="G117" s="11">
        <v>0.10824392784169794</v>
      </c>
      <c r="H117" s="11">
        <v>0.26295250401665676</v>
      </c>
      <c r="I117" s="11">
        <v>0.11158605450073673</v>
      </c>
      <c r="J117" s="11">
        <v>6.5118400034038681E-2</v>
      </c>
    </row>
    <row r="118" spans="1:10" x14ac:dyDescent="0.25">
      <c r="A118">
        <v>134</v>
      </c>
      <c r="B118" t="s">
        <v>114</v>
      </c>
      <c r="C118" t="s">
        <v>32</v>
      </c>
      <c r="D118">
        <v>9</v>
      </c>
      <c r="E118" s="17">
        <v>36493.5</v>
      </c>
      <c r="F118" s="11">
        <v>0</v>
      </c>
      <c r="G118" s="11">
        <v>9.8647704385712524E-3</v>
      </c>
      <c r="H118" s="11">
        <v>0.28911751407784947</v>
      </c>
      <c r="I118" s="11">
        <v>6.8705111869236987E-2</v>
      </c>
      <c r="J118" s="11">
        <v>3.0139613903845887E-3</v>
      </c>
    </row>
    <row r="119" spans="1:10" x14ac:dyDescent="0.25">
      <c r="A119">
        <v>135</v>
      </c>
      <c r="B119" t="s">
        <v>107</v>
      </c>
      <c r="C119" t="s">
        <v>15</v>
      </c>
      <c r="D119">
        <v>7</v>
      </c>
      <c r="E119" s="17">
        <v>17315.150000000001</v>
      </c>
      <c r="F119" s="11">
        <v>0</v>
      </c>
      <c r="G119" s="11">
        <v>1.6748338882423771E-2</v>
      </c>
      <c r="H119" s="11">
        <v>0.21222224468168047</v>
      </c>
      <c r="I119" s="11">
        <v>7.3699043900861377E-2</v>
      </c>
      <c r="J119" s="11">
        <v>7.4535883316055587E-3</v>
      </c>
    </row>
    <row r="120" spans="1:10" x14ac:dyDescent="0.25">
      <c r="A120">
        <v>136</v>
      </c>
      <c r="B120" t="s">
        <v>134</v>
      </c>
      <c r="C120" t="s">
        <v>32</v>
      </c>
      <c r="D120">
        <v>8</v>
      </c>
      <c r="E120" s="17">
        <v>27982.34</v>
      </c>
      <c r="F120" s="11">
        <v>8.5232328675871993E-2</v>
      </c>
      <c r="G120" s="11">
        <v>1.1793152395403673E-2</v>
      </c>
      <c r="H120" s="11">
        <v>0.8077798354247715</v>
      </c>
      <c r="I120" s="11">
        <v>0.35641300906214418</v>
      </c>
      <c r="J120" s="11">
        <v>3.3949984168586329E-3</v>
      </c>
    </row>
    <row r="121" spans="1:10" x14ac:dyDescent="0.25">
      <c r="A121">
        <v>137</v>
      </c>
      <c r="B121" t="s">
        <v>120</v>
      </c>
      <c r="C121" t="s">
        <v>32</v>
      </c>
      <c r="D121">
        <v>8</v>
      </c>
      <c r="E121" s="17">
        <v>38622.019999999997</v>
      </c>
      <c r="F121" s="11">
        <v>8.9327280137082424E-2</v>
      </c>
      <c r="G121" s="11">
        <v>0</v>
      </c>
      <c r="H121" s="11">
        <v>0.43899153902359334</v>
      </c>
      <c r="I121" s="11">
        <v>0.40563958073658501</v>
      </c>
      <c r="J121" s="11">
        <v>2.3302768731412807E-3</v>
      </c>
    </row>
    <row r="122" spans="1:10" x14ac:dyDescent="0.25">
      <c r="A122">
        <v>138</v>
      </c>
      <c r="B122" t="s">
        <v>159</v>
      </c>
      <c r="C122" t="s">
        <v>105</v>
      </c>
      <c r="D122">
        <v>7</v>
      </c>
      <c r="E122" s="17">
        <v>20924.2</v>
      </c>
      <c r="F122" s="11">
        <v>1.9355578707907588E-2</v>
      </c>
      <c r="G122" s="11">
        <v>0</v>
      </c>
      <c r="H122" s="11">
        <v>0.58880052761873813</v>
      </c>
      <c r="I122" s="11">
        <v>0.2687146939906902</v>
      </c>
      <c r="J122" s="11">
        <v>1.3940317909406332E-2</v>
      </c>
    </row>
    <row r="123" spans="1:10" x14ac:dyDescent="0.25">
      <c r="A123">
        <v>139</v>
      </c>
      <c r="B123" t="s">
        <v>139</v>
      </c>
      <c r="C123" t="s">
        <v>38</v>
      </c>
      <c r="D123">
        <v>9</v>
      </c>
      <c r="E123" s="17">
        <v>20574.060000000001</v>
      </c>
      <c r="F123" s="11">
        <v>5.6867725670091365E-2</v>
      </c>
      <c r="G123" s="11">
        <v>1.2265930982995091E-2</v>
      </c>
      <c r="H123" s="11">
        <v>0.45880783860842245</v>
      </c>
      <c r="I123" s="11">
        <v>9.3290288839441501E-2</v>
      </c>
      <c r="J123" s="11">
        <v>4.3744404361608742E-3</v>
      </c>
    </row>
    <row r="124" spans="1:10" x14ac:dyDescent="0.25">
      <c r="A124">
        <v>140</v>
      </c>
      <c r="B124" t="s">
        <v>130</v>
      </c>
      <c r="C124" t="s">
        <v>38</v>
      </c>
      <c r="D124">
        <v>7</v>
      </c>
      <c r="E124" s="17">
        <v>51492.23</v>
      </c>
      <c r="F124" s="11">
        <v>3.8840811516611339E-3</v>
      </c>
      <c r="G124" s="11">
        <v>1.2623263742898684E-2</v>
      </c>
      <c r="H124" s="11">
        <v>0.32729520550964675</v>
      </c>
      <c r="I124" s="11">
        <v>0.15370571443497397</v>
      </c>
      <c r="J124" s="11">
        <v>4.8551014395764174E-4</v>
      </c>
    </row>
    <row r="125" spans="1:10" x14ac:dyDescent="0.25">
      <c r="A125">
        <v>141</v>
      </c>
      <c r="B125" t="s">
        <v>145</v>
      </c>
      <c r="C125" t="s">
        <v>32</v>
      </c>
      <c r="D125">
        <v>9</v>
      </c>
      <c r="E125" s="17">
        <v>23629.48</v>
      </c>
      <c r="F125" s="11">
        <v>0</v>
      </c>
      <c r="G125" s="11">
        <v>5.0784020638625985E-3</v>
      </c>
      <c r="H125" s="11">
        <v>0.29305723189845906</v>
      </c>
      <c r="I125" s="11">
        <v>5.6957664747594956E-2</v>
      </c>
      <c r="J125" s="11">
        <v>0</v>
      </c>
    </row>
    <row r="126" spans="1:10" x14ac:dyDescent="0.25">
      <c r="A126">
        <v>143</v>
      </c>
      <c r="B126" t="s">
        <v>132</v>
      </c>
      <c r="C126" t="s">
        <v>32</v>
      </c>
      <c r="D126">
        <v>8</v>
      </c>
      <c r="E126" s="17">
        <v>54802.18</v>
      </c>
      <c r="F126" s="11">
        <v>0</v>
      </c>
      <c r="G126" s="11">
        <v>3.2845408704544237E-3</v>
      </c>
      <c r="H126" s="11">
        <v>0.34477551805420881</v>
      </c>
      <c r="I126" s="11">
        <v>0.10557736936742297</v>
      </c>
      <c r="J126" s="11">
        <v>7.0431504732111029E-3</v>
      </c>
    </row>
    <row r="127" spans="1:10" x14ac:dyDescent="0.25">
      <c r="A127">
        <v>144</v>
      </c>
      <c r="B127" t="s">
        <v>142</v>
      </c>
      <c r="C127" t="s">
        <v>32</v>
      </c>
      <c r="D127">
        <v>8</v>
      </c>
      <c r="E127" s="17">
        <v>33353.69</v>
      </c>
      <c r="F127" s="11">
        <v>0</v>
      </c>
      <c r="G127" s="11">
        <v>2.8332697221806639E-2</v>
      </c>
      <c r="H127" s="11">
        <v>0.39708290147207098</v>
      </c>
      <c r="I127" s="11">
        <v>0.23282851162794879</v>
      </c>
      <c r="J127" s="11">
        <v>1.1644888466613438E-2</v>
      </c>
    </row>
    <row r="128" spans="1:10" x14ac:dyDescent="0.25">
      <c r="A128">
        <v>146</v>
      </c>
      <c r="B128" t="s">
        <v>119</v>
      </c>
      <c r="C128" t="s">
        <v>15</v>
      </c>
      <c r="D128">
        <v>8</v>
      </c>
      <c r="E128" s="17">
        <v>18486.5</v>
      </c>
      <c r="F128" s="11">
        <v>0</v>
      </c>
      <c r="G128" s="11">
        <v>0</v>
      </c>
      <c r="H128" s="11">
        <v>0.38701755334974175</v>
      </c>
      <c r="I128" s="11">
        <v>6.7995564330727828E-2</v>
      </c>
      <c r="J128" s="11">
        <v>0</v>
      </c>
    </row>
    <row r="129" spans="1:10" x14ac:dyDescent="0.25">
      <c r="A129">
        <v>147</v>
      </c>
      <c r="B129" t="s">
        <v>136</v>
      </c>
      <c r="C129" t="s">
        <v>105</v>
      </c>
      <c r="D129">
        <v>8</v>
      </c>
      <c r="E129" s="17">
        <v>47891.61</v>
      </c>
      <c r="F129" s="11">
        <v>9.3857775923590792E-2</v>
      </c>
      <c r="G129" s="11">
        <v>3.1320726114657658E-2</v>
      </c>
      <c r="H129" s="11">
        <v>0.41026977376621915</v>
      </c>
      <c r="I129" s="11">
        <v>0.15808447450398933</v>
      </c>
      <c r="J129" s="11">
        <v>5.32869953630709E-3</v>
      </c>
    </row>
    <row r="130" spans="1:10" x14ac:dyDescent="0.25">
      <c r="A130">
        <v>149</v>
      </c>
      <c r="B130" t="s">
        <v>149</v>
      </c>
      <c r="C130" t="s">
        <v>32</v>
      </c>
      <c r="D130">
        <v>10</v>
      </c>
      <c r="E130" s="17">
        <v>19693.32</v>
      </c>
      <c r="F130" s="11">
        <v>0</v>
      </c>
      <c r="G130" s="11">
        <v>0</v>
      </c>
      <c r="H130" s="11">
        <v>0.31535566374791046</v>
      </c>
      <c r="I130" s="11">
        <v>9.3188451718653836E-2</v>
      </c>
      <c r="J130" s="11">
        <v>1.0310602783075683E-2</v>
      </c>
    </row>
    <row r="131" spans="1:10" x14ac:dyDescent="0.25">
      <c r="A131">
        <v>150</v>
      </c>
      <c r="B131" t="s">
        <v>153</v>
      </c>
      <c r="C131" t="s">
        <v>15</v>
      </c>
      <c r="D131">
        <v>8</v>
      </c>
      <c r="E131" s="17">
        <v>21139</v>
      </c>
      <c r="F131" s="11">
        <v>0</v>
      </c>
      <c r="G131" s="11">
        <v>2.6491319362316097E-2</v>
      </c>
      <c r="H131" s="11">
        <v>0.54501253607076972</v>
      </c>
      <c r="I131" s="11">
        <v>0.35844032357254363</v>
      </c>
      <c r="J131" s="11">
        <v>3.0748852831259756E-3</v>
      </c>
    </row>
    <row r="132" spans="1:10" x14ac:dyDescent="0.25">
      <c r="A132">
        <v>155</v>
      </c>
      <c r="B132" t="s">
        <v>143</v>
      </c>
      <c r="C132" t="s">
        <v>15</v>
      </c>
      <c r="D132">
        <v>8</v>
      </c>
      <c r="E132" s="17">
        <v>8674.91</v>
      </c>
      <c r="F132" s="11">
        <v>0.18351775407468204</v>
      </c>
      <c r="G132" s="11">
        <v>0.12737884312344452</v>
      </c>
      <c r="H132" s="11">
        <v>0.29437769383198209</v>
      </c>
      <c r="I132" s="11">
        <v>0.16283742424993458</v>
      </c>
      <c r="J132" s="11">
        <v>2.4738008809313296E-2</v>
      </c>
    </row>
    <row r="133" spans="1:10" x14ac:dyDescent="0.25">
      <c r="A133">
        <v>159</v>
      </c>
      <c r="B133" t="s">
        <v>152</v>
      </c>
      <c r="C133" t="s">
        <v>59</v>
      </c>
      <c r="D133">
        <v>7</v>
      </c>
      <c r="E133" s="17">
        <v>35301.980000000003</v>
      </c>
      <c r="F133" s="11">
        <v>0</v>
      </c>
      <c r="G133" s="11">
        <v>0</v>
      </c>
      <c r="H133" s="11">
        <v>0.51678857673139011</v>
      </c>
      <c r="I133" s="11">
        <v>0.16924546441870963</v>
      </c>
      <c r="J133" s="11">
        <v>2.9176833707344457E-3</v>
      </c>
    </row>
    <row r="134" spans="1:10" x14ac:dyDescent="0.25">
      <c r="A134">
        <v>160</v>
      </c>
      <c r="B134" t="s">
        <v>158</v>
      </c>
      <c r="C134" t="s">
        <v>38</v>
      </c>
      <c r="D134">
        <v>7</v>
      </c>
      <c r="E134" s="17">
        <v>29434.77</v>
      </c>
      <c r="F134" s="11">
        <v>0.15627776265960291</v>
      </c>
      <c r="G134" s="11">
        <v>0</v>
      </c>
      <c r="H134" s="11">
        <v>0.24597440374088195</v>
      </c>
      <c r="I134" s="11">
        <v>6.2633409399835638E-2</v>
      </c>
      <c r="J134" s="11">
        <v>3.2274755331874513E-3</v>
      </c>
    </row>
    <row r="135" spans="1:10" x14ac:dyDescent="0.25">
      <c r="A135">
        <v>163</v>
      </c>
      <c r="B135" t="s">
        <v>155</v>
      </c>
      <c r="C135" t="s">
        <v>38</v>
      </c>
      <c r="D135">
        <v>7</v>
      </c>
      <c r="E135" s="17">
        <v>32533.26</v>
      </c>
      <c r="F135" s="11">
        <v>7.530754679979812E-2</v>
      </c>
      <c r="G135" s="11">
        <v>0</v>
      </c>
      <c r="H135" s="11">
        <v>0.22850461343253028</v>
      </c>
      <c r="I135" s="11">
        <v>7.6905911058406079E-2</v>
      </c>
      <c r="J135" s="11">
        <v>1.5338149327795618E-4</v>
      </c>
    </row>
    <row r="136" spans="1:10" x14ac:dyDescent="0.25">
      <c r="A136">
        <v>164</v>
      </c>
      <c r="B136" t="s">
        <v>150</v>
      </c>
      <c r="C136" t="s">
        <v>38</v>
      </c>
      <c r="D136">
        <v>7</v>
      </c>
      <c r="E136" s="17">
        <v>30694.51</v>
      </c>
      <c r="F136" s="11">
        <v>0</v>
      </c>
      <c r="G136" s="11">
        <v>0</v>
      </c>
      <c r="H136" s="11">
        <v>0.26746932920577654</v>
      </c>
      <c r="I136" s="11">
        <v>5.2376141531498638E-2</v>
      </c>
      <c r="J136" s="11">
        <v>0</v>
      </c>
    </row>
    <row r="137" spans="1:10" x14ac:dyDescent="0.25">
      <c r="A137">
        <v>165</v>
      </c>
      <c r="B137" t="s">
        <v>154</v>
      </c>
      <c r="C137" t="s">
        <v>38</v>
      </c>
      <c r="D137">
        <v>6</v>
      </c>
      <c r="E137" s="17">
        <v>29881.17</v>
      </c>
      <c r="F137" s="11">
        <v>2.09161823315486E-2</v>
      </c>
      <c r="G137" s="11">
        <v>7.3460978937571725E-2</v>
      </c>
      <c r="H137" s="11">
        <v>0.68138965107457317</v>
      </c>
      <c r="I137" s="11">
        <v>0.25301385454451752</v>
      </c>
      <c r="J137" s="11">
        <v>0</v>
      </c>
    </row>
    <row r="138" spans="1:10" x14ac:dyDescent="0.25">
      <c r="A138">
        <v>168</v>
      </c>
      <c r="B138" t="s">
        <v>147</v>
      </c>
      <c r="C138" t="s">
        <v>15</v>
      </c>
      <c r="D138">
        <v>7</v>
      </c>
      <c r="E138" s="17">
        <v>16204.66</v>
      </c>
      <c r="F138" s="11">
        <v>0</v>
      </c>
      <c r="G138" s="11">
        <v>0.1159382547983111</v>
      </c>
      <c r="H138" s="11">
        <v>0.27379161302983213</v>
      </c>
      <c r="I138" s="11">
        <v>9.0559135458565629E-2</v>
      </c>
      <c r="J138" s="11">
        <v>4.0111918423465839E-3</v>
      </c>
    </row>
    <row r="139" spans="1:10" x14ac:dyDescent="0.25">
      <c r="A139">
        <v>169</v>
      </c>
      <c r="B139" t="s">
        <v>157</v>
      </c>
      <c r="C139" t="s">
        <v>38</v>
      </c>
      <c r="D139">
        <v>7</v>
      </c>
      <c r="E139" s="17">
        <v>27862.38</v>
      </c>
      <c r="F139" s="11">
        <v>4.0412915192456635E-2</v>
      </c>
      <c r="G139" s="11">
        <v>2.3580182310341039E-2</v>
      </c>
      <c r="H139" s="11">
        <v>0.32320390433265211</v>
      </c>
      <c r="I139" s="11">
        <v>0.10515361573562632</v>
      </c>
      <c r="J139" s="11">
        <v>7.1745486207567329E-4</v>
      </c>
    </row>
    <row r="140" spans="1:10" x14ac:dyDescent="0.25">
      <c r="A140">
        <v>170</v>
      </c>
      <c r="B140" t="s">
        <v>191</v>
      </c>
      <c r="C140" t="s">
        <v>38</v>
      </c>
      <c r="D140">
        <v>6</v>
      </c>
      <c r="E140" s="17">
        <v>42612.34</v>
      </c>
      <c r="F140" s="11">
        <v>2.779593892285662E-2</v>
      </c>
      <c r="G140" s="11">
        <v>0</v>
      </c>
      <c r="H140" s="11">
        <v>0.27457985175186345</v>
      </c>
      <c r="I140" s="11">
        <v>0.14384870673612385</v>
      </c>
      <c r="J140" s="11">
        <v>0</v>
      </c>
    </row>
    <row r="141" spans="1:10" x14ac:dyDescent="0.25">
      <c r="A141">
        <v>174</v>
      </c>
      <c r="B141" t="s">
        <v>190</v>
      </c>
      <c r="C141" t="s">
        <v>15</v>
      </c>
      <c r="D141">
        <v>8</v>
      </c>
      <c r="E141" s="17">
        <v>18795</v>
      </c>
      <c r="F141" s="11">
        <v>0</v>
      </c>
      <c r="G141" s="11">
        <v>1.5961691939345571E-3</v>
      </c>
      <c r="H141" s="11">
        <v>0.53219579675445605</v>
      </c>
      <c r="I141" s="11">
        <v>0.24799680766161214</v>
      </c>
      <c r="J141" s="11">
        <v>9.2577813248204306E-3</v>
      </c>
    </row>
    <row r="142" spans="1:10" x14ac:dyDescent="0.25">
      <c r="A142">
        <v>901</v>
      </c>
      <c r="B142" t="s">
        <v>141</v>
      </c>
      <c r="C142" t="s">
        <v>36</v>
      </c>
      <c r="D142">
        <v>10</v>
      </c>
      <c r="E142" s="17">
        <v>34377.22</v>
      </c>
      <c r="F142" s="11">
        <v>5.0905803319756512E-2</v>
      </c>
      <c r="G142" s="11">
        <v>0</v>
      </c>
      <c r="H142" s="11">
        <v>0.42460734172222186</v>
      </c>
      <c r="I142" s="11">
        <v>0.16862910962550201</v>
      </c>
      <c r="J142" s="11">
        <v>5.2360254843178129E-4</v>
      </c>
    </row>
    <row r="143" spans="1:10" x14ac:dyDescent="0.25">
      <c r="A143">
        <v>902</v>
      </c>
      <c r="B143" t="s">
        <v>140</v>
      </c>
      <c r="C143" t="s">
        <v>36</v>
      </c>
      <c r="D143">
        <v>8</v>
      </c>
      <c r="E143" s="17">
        <v>16724.8</v>
      </c>
      <c r="F143" s="11">
        <v>0.10678752511240792</v>
      </c>
      <c r="G143" s="11">
        <v>0</v>
      </c>
      <c r="H143" s="11">
        <v>0.34535241079116041</v>
      </c>
      <c r="I143" s="11">
        <v>8.3117884817755672E-2</v>
      </c>
      <c r="J143" s="11">
        <v>0</v>
      </c>
    </row>
    <row r="144" spans="1:10" x14ac:dyDescent="0.25">
      <c r="A144" t="s">
        <v>173</v>
      </c>
      <c r="E144" s="17">
        <v>3126634.5599999982</v>
      </c>
      <c r="F144" s="11">
        <v>4.8202179406601355E-2</v>
      </c>
      <c r="G144" s="11">
        <v>2.7089891183189649E-2</v>
      </c>
      <c r="H144" s="11">
        <v>0.38833001961060681</v>
      </c>
      <c r="I144" s="11">
        <v>0.13228691811044274</v>
      </c>
      <c r="J144" s="11">
        <v>1.7228905062701035E-2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4846-A9BF-4D21-9B89-8408FA99F44C}">
  <sheetPr>
    <tabColor theme="5" tint="0.79998168889431442"/>
  </sheetPr>
  <dimension ref="A1:I165"/>
  <sheetViews>
    <sheetView zoomScale="80" zoomScaleNormal="80" workbookViewId="0">
      <selection sqref="A1:XFD1048576"/>
    </sheetView>
  </sheetViews>
  <sheetFormatPr defaultRowHeight="15" x14ac:dyDescent="0.25"/>
  <cols>
    <col min="1" max="1" width="14.7109375" customWidth="1"/>
    <col min="2" max="2" width="22.140625" bestFit="1" customWidth="1"/>
    <col min="3" max="3" width="16.7109375" bestFit="1" customWidth="1"/>
    <col min="4" max="6" width="12.7109375" bestFit="1" customWidth="1"/>
    <col min="7" max="7" width="13.85546875" bestFit="1" customWidth="1"/>
    <col min="8" max="8" width="11.85546875" bestFit="1" customWidth="1"/>
    <col min="9" max="9" width="6.5703125" bestFit="1" customWidth="1"/>
  </cols>
  <sheetData>
    <row r="1" spans="1:9" x14ac:dyDescent="0.25">
      <c r="A1" t="s">
        <v>182</v>
      </c>
    </row>
    <row r="2" spans="1:9" x14ac:dyDescent="0.25">
      <c r="A2" t="s">
        <v>161</v>
      </c>
    </row>
    <row r="4" spans="1:9" ht="15" hidden="1" customHeight="1" x14ac:dyDescent="0.25">
      <c r="A4" t="s">
        <v>183</v>
      </c>
      <c r="B4" s="12">
        <v>46143</v>
      </c>
    </row>
    <row r="5" spans="1:9" ht="15" hidden="1" customHeight="1" x14ac:dyDescent="0.25">
      <c r="A5" t="s">
        <v>184</v>
      </c>
      <c r="B5" s="12">
        <v>46023</v>
      </c>
    </row>
    <row r="6" spans="1:9" ht="15" hidden="1" customHeight="1" x14ac:dyDescent="0.25">
      <c r="A6" t="s">
        <v>185</v>
      </c>
      <c r="B6" s="12">
        <v>45658</v>
      </c>
    </row>
    <row r="7" spans="1:9" x14ac:dyDescent="0.25">
      <c r="D7">
        <v>2025</v>
      </c>
      <c r="F7">
        <v>2026</v>
      </c>
      <c r="H7" t="s">
        <v>186</v>
      </c>
    </row>
    <row r="8" spans="1:9" x14ac:dyDescent="0.25">
      <c r="A8" t="s">
        <v>0</v>
      </c>
      <c r="B8" t="s">
        <v>1</v>
      </c>
      <c r="C8" t="s">
        <v>2</v>
      </c>
      <c r="D8" s="20">
        <v>45778</v>
      </c>
      <c r="E8" t="s">
        <v>187</v>
      </c>
      <c r="F8" s="20">
        <v>46143</v>
      </c>
      <c r="G8" t="s">
        <v>187</v>
      </c>
      <c r="H8" t="s">
        <v>188</v>
      </c>
      <c r="I8" t="s">
        <v>187</v>
      </c>
    </row>
    <row r="9" spans="1:9" x14ac:dyDescent="0.25">
      <c r="A9">
        <v>2</v>
      </c>
      <c r="B9" t="s">
        <v>14</v>
      </c>
      <c r="C9" t="s">
        <v>15</v>
      </c>
      <c r="D9" s="21">
        <v>25672.959999999999</v>
      </c>
      <c r="E9" s="21">
        <v>336041.94</v>
      </c>
      <c r="F9" s="21">
        <v>20831.05</v>
      </c>
      <c r="G9" s="21">
        <v>345916.76999999996</v>
      </c>
      <c r="H9" s="22">
        <v>-0.18859960051353641</v>
      </c>
      <c r="I9" s="22">
        <v>2.9385707034068301E-2</v>
      </c>
    </row>
    <row r="10" spans="1:9" x14ac:dyDescent="0.25">
      <c r="A10">
        <v>4</v>
      </c>
      <c r="B10" t="s">
        <v>37</v>
      </c>
      <c r="C10" t="s">
        <v>38</v>
      </c>
      <c r="D10" s="21">
        <v>61691.9</v>
      </c>
      <c r="E10" s="21">
        <v>280465.95</v>
      </c>
      <c r="F10" s="21">
        <v>28046.01</v>
      </c>
      <c r="G10" s="21">
        <v>180523.32</v>
      </c>
      <c r="H10" s="22">
        <v>-0.54538586102875741</v>
      </c>
      <c r="I10" s="22">
        <v>-0.35634496807901278</v>
      </c>
    </row>
    <row r="11" spans="1:9" x14ac:dyDescent="0.25">
      <c r="A11">
        <v>6</v>
      </c>
      <c r="B11" t="s">
        <v>16</v>
      </c>
      <c r="C11" t="s">
        <v>15</v>
      </c>
      <c r="D11" s="21">
        <v>20520.95</v>
      </c>
      <c r="E11" s="21">
        <v>415964.65</v>
      </c>
      <c r="F11" s="21">
        <v>11918.66</v>
      </c>
      <c r="G11" s="21">
        <v>384795.60999999993</v>
      </c>
      <c r="H11" s="22">
        <v>-0.41919550508139247</v>
      </c>
      <c r="I11" s="22">
        <v>-7.4931944337097142E-2</v>
      </c>
    </row>
    <row r="12" spans="1:9" x14ac:dyDescent="0.25">
      <c r="A12">
        <v>7</v>
      </c>
      <c r="B12" t="s">
        <v>17</v>
      </c>
      <c r="C12" t="s">
        <v>15</v>
      </c>
      <c r="D12" s="21">
        <v>10923.84</v>
      </c>
      <c r="E12" s="21">
        <v>312051.55</v>
      </c>
      <c r="F12" s="21">
        <v>17898.97</v>
      </c>
      <c r="G12" s="21">
        <v>357769.86</v>
      </c>
      <c r="H12" s="22">
        <v>0.63852363271523571</v>
      </c>
      <c r="I12" s="22">
        <v>0.14650883804294515</v>
      </c>
    </row>
    <row r="13" spans="1:9" x14ac:dyDescent="0.25">
      <c r="A13">
        <v>8</v>
      </c>
      <c r="B13" t="s">
        <v>18</v>
      </c>
      <c r="C13" t="s">
        <v>15</v>
      </c>
      <c r="D13" s="21">
        <v>17320.98</v>
      </c>
      <c r="E13" s="21">
        <v>442286.99999999994</v>
      </c>
      <c r="F13" s="21">
        <v>24155.52</v>
      </c>
      <c r="G13" s="21">
        <v>483229.46</v>
      </c>
      <c r="H13" s="22">
        <v>0.39458159988638064</v>
      </c>
      <c r="I13" s="22">
        <v>9.2569892400183776E-2</v>
      </c>
    </row>
    <row r="14" spans="1:9" x14ac:dyDescent="0.25">
      <c r="A14">
        <v>9</v>
      </c>
      <c r="B14" t="s">
        <v>19</v>
      </c>
      <c r="C14" t="s">
        <v>20</v>
      </c>
      <c r="D14" s="21">
        <v>32837.47</v>
      </c>
      <c r="E14" s="21">
        <v>284613.03000000003</v>
      </c>
      <c r="F14" s="21">
        <v>34175.9</v>
      </c>
      <c r="G14" s="21">
        <v>300493.64</v>
      </c>
      <c r="H14" s="22">
        <v>4.0759230233023441E-2</v>
      </c>
      <c r="I14" s="22">
        <v>5.5797199446560773E-2</v>
      </c>
    </row>
    <row r="15" spans="1:9" x14ac:dyDescent="0.25">
      <c r="A15">
        <v>10</v>
      </c>
      <c r="B15" t="s">
        <v>21</v>
      </c>
      <c r="C15" t="s">
        <v>15</v>
      </c>
      <c r="D15" s="21">
        <v>13266.73</v>
      </c>
      <c r="E15" s="21">
        <v>426077.29</v>
      </c>
      <c r="F15" s="21">
        <v>13042.23</v>
      </c>
      <c r="G15" s="21">
        <v>422975.89999999997</v>
      </c>
      <c r="H15" s="22">
        <v>-1.6922029769204618E-2</v>
      </c>
      <c r="I15" s="22">
        <v>-7.2789375843054531E-3</v>
      </c>
    </row>
    <row r="16" spans="1:9" x14ac:dyDescent="0.25">
      <c r="A16">
        <v>11</v>
      </c>
      <c r="B16" t="s">
        <v>22</v>
      </c>
      <c r="C16" t="s">
        <v>15</v>
      </c>
      <c r="D16" s="21">
        <v>20438.009999999998</v>
      </c>
      <c r="E16" s="21">
        <v>440518.97000000003</v>
      </c>
      <c r="F16" s="21">
        <v>14339.68</v>
      </c>
      <c r="G16" s="21">
        <v>495857.26</v>
      </c>
      <c r="H16" s="22">
        <v>-0.29838178961650369</v>
      </c>
      <c r="I16" s="22">
        <v>0.12562067417891215</v>
      </c>
    </row>
    <row r="17" spans="1:9" x14ac:dyDescent="0.25">
      <c r="A17">
        <v>12</v>
      </c>
      <c r="B17" t="s">
        <v>23</v>
      </c>
      <c r="C17" t="s">
        <v>15</v>
      </c>
      <c r="D17" s="21">
        <v>14182.23</v>
      </c>
      <c r="E17" s="21">
        <v>366316.57999999996</v>
      </c>
      <c r="F17" s="21">
        <v>10015.629999999999</v>
      </c>
      <c r="G17" s="21">
        <v>333903.87</v>
      </c>
      <c r="H17" s="22">
        <v>-0.29379018673368013</v>
      </c>
      <c r="I17" s="22">
        <v>-8.8482781751238138E-2</v>
      </c>
    </row>
    <row r="18" spans="1:9" x14ac:dyDescent="0.25">
      <c r="A18">
        <v>13</v>
      </c>
      <c r="B18" t="s">
        <v>25</v>
      </c>
      <c r="C18" t="s">
        <v>15</v>
      </c>
      <c r="D18" s="21">
        <v>29631.29</v>
      </c>
      <c r="E18" s="21">
        <v>435562.38999999996</v>
      </c>
      <c r="F18" s="21">
        <v>23738.560000000001</v>
      </c>
      <c r="G18" s="21">
        <v>404705.46</v>
      </c>
      <c r="H18" s="22">
        <v>-0.19886849340680068</v>
      </c>
      <c r="I18" s="22">
        <v>-7.0843880712473675E-2</v>
      </c>
    </row>
    <row r="19" spans="1:9" x14ac:dyDescent="0.25">
      <c r="A19">
        <v>14</v>
      </c>
      <c r="B19" t="s">
        <v>24</v>
      </c>
      <c r="C19" t="s">
        <v>15</v>
      </c>
      <c r="D19" s="21">
        <v>15988.23</v>
      </c>
      <c r="E19" s="21">
        <v>335100.62</v>
      </c>
      <c r="F19" s="21">
        <v>7268.01</v>
      </c>
      <c r="G19" s="21">
        <v>304310.34999999998</v>
      </c>
      <c r="H19" s="22">
        <v>-0.54541497088795943</v>
      </c>
      <c r="I19" s="22">
        <v>-9.1883655721078705E-2</v>
      </c>
    </row>
    <row r="20" spans="1:9" x14ac:dyDescent="0.25">
      <c r="A20">
        <v>15</v>
      </c>
      <c r="B20" t="s">
        <v>26</v>
      </c>
      <c r="C20" t="s">
        <v>20</v>
      </c>
      <c r="D20" s="21">
        <v>60093.69</v>
      </c>
      <c r="E20" s="21">
        <v>570487.12</v>
      </c>
      <c r="F20" s="21">
        <v>61360.95</v>
      </c>
      <c r="G20" s="21">
        <v>448362.23</v>
      </c>
      <c r="H20" s="22">
        <v>2.1088070977169061E-2</v>
      </c>
      <c r="I20" s="22">
        <v>-0.21407124844466255</v>
      </c>
    </row>
    <row r="21" spans="1:9" x14ac:dyDescent="0.25">
      <c r="A21">
        <v>16</v>
      </c>
      <c r="B21" t="s">
        <v>27</v>
      </c>
      <c r="C21" t="s">
        <v>15</v>
      </c>
      <c r="D21" s="21">
        <v>28978.23</v>
      </c>
      <c r="E21" s="21">
        <v>438892.05</v>
      </c>
      <c r="F21" s="21">
        <v>19361.87</v>
      </c>
      <c r="G21" s="21">
        <v>445279.72</v>
      </c>
      <c r="H21" s="22">
        <v>-0.33184773535167611</v>
      </c>
      <c r="I21" s="22">
        <v>1.4554079983904889E-2</v>
      </c>
    </row>
    <row r="22" spans="1:9" x14ac:dyDescent="0.25">
      <c r="A22">
        <v>17</v>
      </c>
      <c r="B22" t="s">
        <v>28</v>
      </c>
      <c r="C22" t="s">
        <v>15</v>
      </c>
      <c r="D22" s="21">
        <v>39975.550000000003</v>
      </c>
      <c r="E22" s="21">
        <v>538928.08000000007</v>
      </c>
      <c r="F22" s="21">
        <v>36068.6</v>
      </c>
      <c r="G22" s="21">
        <v>504766.75999999995</v>
      </c>
      <c r="H22" s="22">
        <v>-9.7733489595515366E-2</v>
      </c>
      <c r="I22" s="22">
        <v>-6.3387530299033809E-2</v>
      </c>
    </row>
    <row r="23" spans="1:9" x14ac:dyDescent="0.25">
      <c r="A23">
        <v>18</v>
      </c>
      <c r="B23" t="s">
        <v>29</v>
      </c>
      <c r="C23" t="s">
        <v>15</v>
      </c>
      <c r="D23" s="21">
        <v>15313.25</v>
      </c>
      <c r="E23" s="21">
        <v>362424.14</v>
      </c>
      <c r="F23" s="21">
        <v>12365.37</v>
      </c>
      <c r="G23" s="21">
        <v>342143.55000000005</v>
      </c>
      <c r="H23" s="22">
        <v>-0.19250518341958756</v>
      </c>
      <c r="I23" s="22">
        <v>-5.5958165479815906E-2</v>
      </c>
    </row>
    <row r="24" spans="1:9" x14ac:dyDescent="0.25">
      <c r="A24">
        <v>19</v>
      </c>
      <c r="B24" t="s">
        <v>31</v>
      </c>
      <c r="C24" t="s">
        <v>32</v>
      </c>
      <c r="D24" s="21">
        <v>33675.4</v>
      </c>
      <c r="E24" s="21">
        <v>451031.39</v>
      </c>
      <c r="F24" s="21">
        <v>25239.82</v>
      </c>
      <c r="G24" s="21">
        <v>391487.59</v>
      </c>
      <c r="H24" s="22">
        <v>-0.250496801819726</v>
      </c>
      <c r="I24" s="22">
        <v>-0.1320169755812339</v>
      </c>
    </row>
    <row r="25" spans="1:9" x14ac:dyDescent="0.25">
      <c r="A25">
        <v>20</v>
      </c>
      <c r="B25" t="s">
        <v>30</v>
      </c>
      <c r="C25" t="s">
        <v>15</v>
      </c>
      <c r="D25" s="21">
        <v>13186.98</v>
      </c>
      <c r="E25" s="21">
        <v>278963.42</v>
      </c>
      <c r="F25" s="21">
        <v>11813.73</v>
      </c>
      <c r="G25" s="21">
        <v>274364.98</v>
      </c>
      <c r="H25" s="22">
        <v>-0.10413680766938299</v>
      </c>
      <c r="I25" s="22">
        <v>-1.6484025038121495E-2</v>
      </c>
    </row>
    <row r="26" spans="1:9" x14ac:dyDescent="0.25">
      <c r="A26">
        <v>21</v>
      </c>
      <c r="B26" t="s">
        <v>33</v>
      </c>
      <c r="C26" t="s">
        <v>15</v>
      </c>
      <c r="D26" s="21">
        <v>35417.75</v>
      </c>
      <c r="E26" s="21">
        <v>540363.42999999993</v>
      </c>
      <c r="F26" s="21">
        <v>46824.34</v>
      </c>
      <c r="G26" s="21">
        <v>473848.68999999994</v>
      </c>
      <c r="H26" s="22">
        <v>0.32205857232602286</v>
      </c>
      <c r="I26" s="22">
        <v>-0.12309260084458343</v>
      </c>
    </row>
    <row r="27" spans="1:9" x14ac:dyDescent="0.25">
      <c r="A27">
        <v>22</v>
      </c>
      <c r="B27" t="s">
        <v>34</v>
      </c>
      <c r="C27" t="s">
        <v>15</v>
      </c>
      <c r="D27" s="21">
        <v>16805.39</v>
      </c>
      <c r="E27" s="21">
        <v>325491.42</v>
      </c>
      <c r="F27" s="21">
        <v>12682.49</v>
      </c>
      <c r="G27" s="21">
        <v>323053.23000000004</v>
      </c>
      <c r="H27" s="22">
        <v>-0.24533200360122553</v>
      </c>
      <c r="I27" s="22">
        <v>-7.4907965315950398E-3</v>
      </c>
    </row>
    <row r="28" spans="1:9" x14ac:dyDescent="0.25">
      <c r="A28">
        <v>23</v>
      </c>
      <c r="B28" t="s">
        <v>35</v>
      </c>
      <c r="C28" t="s">
        <v>36</v>
      </c>
      <c r="D28" s="21">
        <v>11530.72</v>
      </c>
      <c r="E28" s="21">
        <v>420805.73</v>
      </c>
      <c r="F28" s="21">
        <v>0</v>
      </c>
      <c r="G28" s="21">
        <v>0</v>
      </c>
      <c r="H28" s="22">
        <v>-1</v>
      </c>
      <c r="I28" s="22">
        <v>-1</v>
      </c>
    </row>
    <row r="29" spans="1:9" x14ac:dyDescent="0.25">
      <c r="A29">
        <v>24</v>
      </c>
      <c r="B29" t="s">
        <v>39</v>
      </c>
      <c r="C29" t="s">
        <v>36</v>
      </c>
      <c r="D29" s="21">
        <v>57446.97</v>
      </c>
      <c r="E29" s="21">
        <v>452562.08999999997</v>
      </c>
      <c r="F29" s="21">
        <v>40239.910000000003</v>
      </c>
      <c r="G29" s="21">
        <v>445302.16000000003</v>
      </c>
      <c r="H29" s="22">
        <v>-0.29952946169310579</v>
      </c>
      <c r="I29" s="22">
        <v>-1.6041843009872821E-2</v>
      </c>
    </row>
    <row r="30" spans="1:9" x14ac:dyDescent="0.25">
      <c r="A30">
        <v>25</v>
      </c>
      <c r="B30" t="s">
        <v>40</v>
      </c>
      <c r="C30" t="s">
        <v>38</v>
      </c>
      <c r="D30" s="21">
        <v>43706.99</v>
      </c>
      <c r="E30" s="21">
        <v>359031.27</v>
      </c>
      <c r="F30" s="21">
        <v>40384.080000000002</v>
      </c>
      <c r="G30" s="21">
        <v>298982.38</v>
      </c>
      <c r="H30" s="22">
        <v>-7.6026969599141833E-2</v>
      </c>
      <c r="I30" s="22">
        <v>-0.16725253485580799</v>
      </c>
    </row>
    <row r="31" spans="1:9" x14ac:dyDescent="0.25">
      <c r="A31">
        <v>26</v>
      </c>
      <c r="B31" t="s">
        <v>41</v>
      </c>
      <c r="C31" t="s">
        <v>15</v>
      </c>
      <c r="D31" s="21">
        <v>19268.07</v>
      </c>
      <c r="E31" s="21">
        <v>432354.74000000005</v>
      </c>
      <c r="F31" s="21">
        <v>20392.29</v>
      </c>
      <c r="G31" s="21">
        <v>379012.62999999995</v>
      </c>
      <c r="H31" s="22">
        <v>5.8346269242326873E-2</v>
      </c>
      <c r="I31" s="22">
        <v>-0.12337579553308493</v>
      </c>
    </row>
    <row r="32" spans="1:9" x14ac:dyDescent="0.25">
      <c r="A32">
        <v>27</v>
      </c>
      <c r="B32" t="s">
        <v>42</v>
      </c>
      <c r="C32" t="s">
        <v>15</v>
      </c>
      <c r="D32" s="21">
        <v>28793.49</v>
      </c>
      <c r="E32" s="21">
        <v>483161.83999999997</v>
      </c>
      <c r="F32" s="21">
        <v>25609.38</v>
      </c>
      <c r="G32" s="21">
        <v>453626.10000000003</v>
      </c>
      <c r="H32" s="22">
        <v>-0.11058437167568087</v>
      </c>
      <c r="I32" s="22">
        <v>-6.1130117395032553E-2</v>
      </c>
    </row>
    <row r="33" spans="1:9" x14ac:dyDescent="0.25">
      <c r="A33">
        <v>28</v>
      </c>
      <c r="B33" t="s">
        <v>46</v>
      </c>
      <c r="C33" t="s">
        <v>15</v>
      </c>
      <c r="D33" s="21">
        <v>18359.47</v>
      </c>
      <c r="E33" s="21">
        <v>313088.26</v>
      </c>
      <c r="F33" s="21">
        <v>11982.26</v>
      </c>
      <c r="G33" s="21">
        <v>343385.81999999995</v>
      </c>
      <c r="H33" s="22">
        <v>-0.34735261965623193</v>
      </c>
      <c r="I33" s="22">
        <v>9.6770029000767824E-2</v>
      </c>
    </row>
    <row r="34" spans="1:9" x14ac:dyDescent="0.25">
      <c r="A34">
        <v>29</v>
      </c>
      <c r="B34" t="s">
        <v>47</v>
      </c>
      <c r="C34" t="s">
        <v>15</v>
      </c>
      <c r="D34" s="21">
        <v>20683.48</v>
      </c>
      <c r="E34" s="21">
        <v>338756.68999999994</v>
      </c>
      <c r="F34" s="21">
        <v>15386.4</v>
      </c>
      <c r="G34" s="21">
        <v>325868.13</v>
      </c>
      <c r="H34" s="22">
        <v>-0.2561019712350146</v>
      </c>
      <c r="I34" s="22">
        <v>-3.804665820769456E-2</v>
      </c>
    </row>
    <row r="35" spans="1:9" x14ac:dyDescent="0.25">
      <c r="A35">
        <v>30</v>
      </c>
      <c r="B35" t="s">
        <v>43</v>
      </c>
      <c r="C35" t="s">
        <v>15</v>
      </c>
      <c r="D35" s="21">
        <v>27697.24</v>
      </c>
      <c r="E35" s="21">
        <v>416114.6</v>
      </c>
      <c r="F35" s="21">
        <v>29462.84</v>
      </c>
      <c r="G35" s="21">
        <v>404671.43000000005</v>
      </c>
      <c r="H35" s="22">
        <v>6.3746423831399751E-2</v>
      </c>
      <c r="I35" s="22">
        <v>-2.7500044458906095E-2</v>
      </c>
    </row>
    <row r="36" spans="1:9" x14ac:dyDescent="0.25">
      <c r="A36">
        <v>31</v>
      </c>
      <c r="B36" t="s">
        <v>45</v>
      </c>
      <c r="C36" t="s">
        <v>20</v>
      </c>
      <c r="D36" s="21">
        <v>58834.87</v>
      </c>
      <c r="E36" s="21">
        <v>594538.49</v>
      </c>
      <c r="F36" s="21">
        <v>69303.039999999994</v>
      </c>
      <c r="G36" s="21">
        <v>450033.83</v>
      </c>
      <c r="H36" s="22">
        <v>0.177924587918695</v>
      </c>
      <c r="I36" s="22">
        <v>-0.24305349852118066</v>
      </c>
    </row>
    <row r="37" spans="1:9" x14ac:dyDescent="0.25">
      <c r="A37">
        <v>32</v>
      </c>
      <c r="B37" t="s">
        <v>49</v>
      </c>
      <c r="C37" t="s">
        <v>15</v>
      </c>
      <c r="D37" s="21">
        <v>15349.88</v>
      </c>
      <c r="E37" s="21">
        <v>472944.98000000004</v>
      </c>
      <c r="F37" s="21">
        <v>22378.89</v>
      </c>
      <c r="G37" s="21">
        <v>479834.61000000004</v>
      </c>
      <c r="H37" s="22">
        <v>0.45791954073908075</v>
      </c>
      <c r="I37" s="22">
        <v>1.4567508465783915E-2</v>
      </c>
    </row>
    <row r="38" spans="1:9" x14ac:dyDescent="0.25">
      <c r="A38">
        <v>33</v>
      </c>
      <c r="B38" t="s">
        <v>44</v>
      </c>
      <c r="C38" t="s">
        <v>32</v>
      </c>
      <c r="D38" s="21">
        <v>27608.58</v>
      </c>
      <c r="E38" s="21">
        <v>484489.43</v>
      </c>
      <c r="F38" s="21">
        <v>27655.91</v>
      </c>
      <c r="G38" s="21">
        <v>467368.79</v>
      </c>
      <c r="H38" s="22">
        <v>1.7143221418848091E-3</v>
      </c>
      <c r="I38" s="22">
        <v>-3.5337489199712808E-2</v>
      </c>
    </row>
    <row r="39" spans="1:9" x14ac:dyDescent="0.25">
      <c r="A39">
        <v>34</v>
      </c>
      <c r="B39" t="s">
        <v>48</v>
      </c>
      <c r="C39" t="s">
        <v>15</v>
      </c>
      <c r="D39" s="21">
        <v>31058.74</v>
      </c>
      <c r="E39" s="21">
        <v>555742.34</v>
      </c>
      <c r="F39" s="21">
        <v>38130.620000000003</v>
      </c>
      <c r="G39" s="21">
        <v>581649.22000000009</v>
      </c>
      <c r="H39" s="22">
        <v>0.22769371841871244</v>
      </c>
      <c r="I39" s="22">
        <v>4.6616710902394304E-2</v>
      </c>
    </row>
    <row r="40" spans="1:9" x14ac:dyDescent="0.25">
      <c r="A40">
        <v>35</v>
      </c>
      <c r="B40" t="s">
        <v>61</v>
      </c>
      <c r="C40" t="s">
        <v>15</v>
      </c>
      <c r="D40" s="21">
        <v>34557.18</v>
      </c>
      <c r="E40" s="21">
        <v>551200.65</v>
      </c>
      <c r="F40" s="21">
        <v>25462.240000000002</v>
      </c>
      <c r="G40" s="21">
        <v>506092.22000000003</v>
      </c>
      <c r="H40" s="22">
        <v>-0.26318524833334195</v>
      </c>
      <c r="I40" s="22">
        <v>-8.1836677805078764E-2</v>
      </c>
    </row>
    <row r="41" spans="1:9" x14ac:dyDescent="0.25">
      <c r="A41">
        <v>36</v>
      </c>
      <c r="B41" t="s">
        <v>52</v>
      </c>
      <c r="C41" t="s">
        <v>15</v>
      </c>
      <c r="D41" s="21">
        <v>39529.75</v>
      </c>
      <c r="E41" s="21">
        <v>488541.52999999997</v>
      </c>
      <c r="F41" s="21">
        <v>39912.730000000003</v>
      </c>
      <c r="G41" s="21">
        <v>437640.95</v>
      </c>
      <c r="H41" s="22">
        <v>9.6883992436077437E-3</v>
      </c>
      <c r="I41" s="22">
        <v>-0.10418884961530284</v>
      </c>
    </row>
    <row r="42" spans="1:9" x14ac:dyDescent="0.25">
      <c r="A42">
        <v>37</v>
      </c>
      <c r="B42" t="s">
        <v>51</v>
      </c>
      <c r="C42" t="s">
        <v>36</v>
      </c>
      <c r="D42" s="21">
        <v>37418.769999999997</v>
      </c>
      <c r="E42" s="21">
        <v>408793.79000000004</v>
      </c>
      <c r="F42" s="21">
        <v>28523.49</v>
      </c>
      <c r="G42" s="21">
        <v>418439.51999999996</v>
      </c>
      <c r="H42" s="22">
        <v>-0.2377224050924174</v>
      </c>
      <c r="I42" s="22">
        <v>2.3595588377210725E-2</v>
      </c>
    </row>
    <row r="43" spans="1:9" x14ac:dyDescent="0.25">
      <c r="A43">
        <v>38</v>
      </c>
      <c r="B43" t="s">
        <v>53</v>
      </c>
      <c r="C43" t="s">
        <v>15</v>
      </c>
      <c r="D43" s="21">
        <v>17378.310000000001</v>
      </c>
      <c r="E43" s="21">
        <v>413230.1</v>
      </c>
      <c r="F43" s="21">
        <v>8464.83</v>
      </c>
      <c r="G43" s="21">
        <v>370511.33</v>
      </c>
      <c r="H43" s="22">
        <v>-0.51290833228317367</v>
      </c>
      <c r="I43" s="22">
        <v>-0.1033776823130744</v>
      </c>
    </row>
    <row r="44" spans="1:9" x14ac:dyDescent="0.25">
      <c r="A44">
        <v>39</v>
      </c>
      <c r="B44" t="s">
        <v>54</v>
      </c>
      <c r="C44" t="s">
        <v>38</v>
      </c>
      <c r="D44" s="21">
        <v>0</v>
      </c>
      <c r="E44" s="21">
        <v>0</v>
      </c>
      <c r="F44" s="21">
        <v>0</v>
      </c>
      <c r="G44" s="21">
        <v>0</v>
      </c>
      <c r="H44" s="22">
        <v>0</v>
      </c>
      <c r="I44" s="22">
        <v>0</v>
      </c>
    </row>
    <row r="45" spans="1:9" x14ac:dyDescent="0.25">
      <c r="A45">
        <v>40</v>
      </c>
      <c r="B45" t="s">
        <v>57</v>
      </c>
      <c r="C45" t="s">
        <v>32</v>
      </c>
      <c r="D45" s="21">
        <v>72726.14</v>
      </c>
      <c r="E45" s="21">
        <v>789616.95</v>
      </c>
      <c r="F45" s="21">
        <v>59893.26</v>
      </c>
      <c r="G45" s="21">
        <v>661739.72</v>
      </c>
      <c r="H45" s="22">
        <v>-0.176454848284262</v>
      </c>
      <c r="I45" s="22">
        <v>-0.16194843588400679</v>
      </c>
    </row>
    <row r="46" spans="1:9" x14ac:dyDescent="0.25">
      <c r="A46">
        <v>41</v>
      </c>
      <c r="B46" t="s">
        <v>50</v>
      </c>
      <c r="C46" t="s">
        <v>38</v>
      </c>
      <c r="D46" s="21">
        <v>51908.5</v>
      </c>
      <c r="E46" s="21">
        <v>292964.28999999998</v>
      </c>
      <c r="F46" s="21">
        <v>48374.26</v>
      </c>
      <c r="G46" s="21">
        <v>218909.75</v>
      </c>
      <c r="H46" s="22">
        <v>-6.8085958946993222E-2</v>
      </c>
      <c r="I46" s="22">
        <v>-0.25277667800399833</v>
      </c>
    </row>
    <row r="47" spans="1:9" x14ac:dyDescent="0.25">
      <c r="A47">
        <v>42</v>
      </c>
      <c r="B47" t="s">
        <v>60</v>
      </c>
      <c r="C47" t="s">
        <v>15</v>
      </c>
      <c r="D47" s="21">
        <v>13625.84</v>
      </c>
      <c r="E47" s="21">
        <v>379984.63000000006</v>
      </c>
      <c r="F47" s="21">
        <v>22490.400000000001</v>
      </c>
      <c r="G47" s="21">
        <v>435181.03</v>
      </c>
      <c r="H47" s="22">
        <v>0.65056979973344775</v>
      </c>
      <c r="I47" s="22">
        <v>0.1452595595774491</v>
      </c>
    </row>
    <row r="48" spans="1:9" x14ac:dyDescent="0.25">
      <c r="A48">
        <v>43</v>
      </c>
      <c r="B48" t="s">
        <v>75</v>
      </c>
      <c r="C48" t="s">
        <v>15</v>
      </c>
      <c r="D48" s="21">
        <v>28094.79</v>
      </c>
      <c r="E48" s="21">
        <v>466260.67</v>
      </c>
      <c r="F48" s="21">
        <v>24159.45</v>
      </c>
      <c r="G48" s="21">
        <v>454506.56</v>
      </c>
      <c r="H48" s="22">
        <v>-0.14007365778494874</v>
      </c>
      <c r="I48" s="22">
        <v>-2.5209310491489636E-2</v>
      </c>
    </row>
    <row r="49" spans="1:9" x14ac:dyDescent="0.25">
      <c r="A49">
        <v>44</v>
      </c>
      <c r="B49" t="s">
        <v>84</v>
      </c>
      <c r="C49" t="s">
        <v>15</v>
      </c>
      <c r="D49" s="21">
        <v>65457.38</v>
      </c>
      <c r="E49" s="21">
        <v>561536.49</v>
      </c>
      <c r="F49" s="21">
        <v>59569.22</v>
      </c>
      <c r="G49" s="21">
        <v>509007.02</v>
      </c>
      <c r="H49" s="22">
        <v>-8.9954104487530606E-2</v>
      </c>
      <c r="I49" s="22">
        <v>-9.3545959942870266E-2</v>
      </c>
    </row>
    <row r="50" spans="1:9" x14ac:dyDescent="0.25">
      <c r="A50">
        <v>45</v>
      </c>
      <c r="B50" t="s">
        <v>126</v>
      </c>
      <c r="C50" t="s">
        <v>15</v>
      </c>
      <c r="D50" s="21">
        <v>45547.78</v>
      </c>
      <c r="E50" s="21">
        <v>452063.73</v>
      </c>
      <c r="F50" s="21">
        <v>52461.69</v>
      </c>
      <c r="G50" s="21">
        <v>455240.58</v>
      </c>
      <c r="H50" s="22">
        <v>0.15179466485523563</v>
      </c>
      <c r="I50" s="22">
        <v>7.0274383658251796E-3</v>
      </c>
    </row>
    <row r="51" spans="1:9" x14ac:dyDescent="0.25">
      <c r="A51">
        <v>47</v>
      </c>
      <c r="B51" t="s">
        <v>77</v>
      </c>
      <c r="C51" t="s">
        <v>36</v>
      </c>
      <c r="D51" s="21">
        <v>96950.49</v>
      </c>
      <c r="E51" s="21">
        <v>866772.43</v>
      </c>
      <c r="F51" s="21">
        <v>94527.07</v>
      </c>
      <c r="G51" s="21">
        <v>967629.01</v>
      </c>
      <c r="H51" s="22">
        <v>-2.4996469847651085E-2</v>
      </c>
      <c r="I51" s="22">
        <v>0.11635877712446387</v>
      </c>
    </row>
    <row r="52" spans="1:9" x14ac:dyDescent="0.25">
      <c r="A52">
        <v>48</v>
      </c>
      <c r="B52" t="s">
        <v>95</v>
      </c>
      <c r="C52" t="s">
        <v>36</v>
      </c>
      <c r="D52" s="21">
        <v>115676.17</v>
      </c>
      <c r="E52" s="21">
        <v>826361.05</v>
      </c>
      <c r="F52" s="21">
        <v>94980.79</v>
      </c>
      <c r="G52" s="21">
        <v>820990.21</v>
      </c>
      <c r="H52" s="22">
        <v>-0.17890789433986279</v>
      </c>
      <c r="I52" s="22">
        <v>-6.4993866784985614E-3</v>
      </c>
    </row>
    <row r="53" spans="1:9" x14ac:dyDescent="0.25">
      <c r="A53">
        <v>49</v>
      </c>
      <c r="B53" t="s">
        <v>64</v>
      </c>
      <c r="C53" t="s">
        <v>15</v>
      </c>
      <c r="D53" s="21">
        <v>31132.67</v>
      </c>
      <c r="E53" s="21">
        <v>431299.51999999996</v>
      </c>
      <c r="F53" s="21">
        <v>17967.47</v>
      </c>
      <c r="G53" s="21">
        <v>449681.70999999996</v>
      </c>
      <c r="H53" s="22">
        <v>-0.42287410620418991</v>
      </c>
      <c r="I53" s="22">
        <v>4.2620474050145025E-2</v>
      </c>
    </row>
    <row r="54" spans="1:9" x14ac:dyDescent="0.25">
      <c r="A54">
        <v>53</v>
      </c>
      <c r="B54" t="s">
        <v>66</v>
      </c>
      <c r="C54" t="s">
        <v>36</v>
      </c>
      <c r="D54" s="21">
        <v>46657.63</v>
      </c>
      <c r="E54" s="21">
        <v>359529.47000000003</v>
      </c>
      <c r="F54" s="21">
        <v>29889</v>
      </c>
      <c r="G54" s="21">
        <v>356474</v>
      </c>
      <c r="H54" s="22">
        <v>-0.35939738044988567</v>
      </c>
      <c r="I54" s="22">
        <v>-8.4985244742246859E-3</v>
      </c>
    </row>
    <row r="55" spans="1:9" x14ac:dyDescent="0.25">
      <c r="A55">
        <v>54</v>
      </c>
      <c r="B55" t="s">
        <v>65</v>
      </c>
      <c r="C55" t="s">
        <v>15</v>
      </c>
      <c r="D55" s="21">
        <v>12324.33</v>
      </c>
      <c r="E55" s="21">
        <v>368867.00000000006</v>
      </c>
      <c r="F55" s="21">
        <v>8461.7099999999991</v>
      </c>
      <c r="G55" s="21">
        <v>326840.92</v>
      </c>
      <c r="H55" s="22">
        <v>-0.31341419776977741</v>
      </c>
      <c r="I55" s="22">
        <v>-0.11393288095709311</v>
      </c>
    </row>
    <row r="56" spans="1:9" x14ac:dyDescent="0.25">
      <c r="A56">
        <v>55</v>
      </c>
      <c r="B56" t="s">
        <v>118</v>
      </c>
      <c r="C56" t="s">
        <v>36</v>
      </c>
      <c r="D56" s="21">
        <v>49036.04</v>
      </c>
      <c r="E56" s="21">
        <v>507227.43</v>
      </c>
      <c r="F56" s="21">
        <v>55576.59</v>
      </c>
      <c r="G56" s="21">
        <v>521753.24</v>
      </c>
      <c r="H56" s="22">
        <v>0.1333825080491817</v>
      </c>
      <c r="I56" s="22">
        <v>2.8637666539445626E-2</v>
      </c>
    </row>
    <row r="57" spans="1:9" x14ac:dyDescent="0.25">
      <c r="A57">
        <v>56</v>
      </c>
      <c r="B57" t="s">
        <v>55</v>
      </c>
      <c r="C57" t="s">
        <v>15</v>
      </c>
      <c r="D57" s="21">
        <v>60180.66</v>
      </c>
      <c r="E57" s="21">
        <v>380201.87</v>
      </c>
      <c r="F57" s="21">
        <v>16050.57</v>
      </c>
      <c r="G57" s="21">
        <v>390278.89</v>
      </c>
      <c r="H57" s="22">
        <v>-0.73329355311158106</v>
      </c>
      <c r="I57" s="22">
        <v>2.650439357386648E-2</v>
      </c>
    </row>
    <row r="58" spans="1:9" x14ac:dyDescent="0.25">
      <c r="A58">
        <v>57</v>
      </c>
      <c r="B58" t="s">
        <v>86</v>
      </c>
      <c r="C58" t="s">
        <v>15</v>
      </c>
      <c r="D58" s="21">
        <v>36786.69</v>
      </c>
      <c r="E58" s="21">
        <v>440960.25</v>
      </c>
      <c r="F58" s="21">
        <v>31600.13</v>
      </c>
      <c r="G58" s="21">
        <v>417413.22</v>
      </c>
      <c r="H58" s="22">
        <v>-0.14099012441728248</v>
      </c>
      <c r="I58" s="22">
        <v>-5.339943906508586E-2</v>
      </c>
    </row>
    <row r="59" spans="1:9" x14ac:dyDescent="0.25">
      <c r="A59">
        <v>58</v>
      </c>
      <c r="B59" t="s">
        <v>58</v>
      </c>
      <c r="C59" t="s">
        <v>59</v>
      </c>
      <c r="D59" s="21">
        <v>44060.65</v>
      </c>
      <c r="E59" s="21">
        <v>332796.43000000005</v>
      </c>
      <c r="F59" s="21">
        <v>0</v>
      </c>
      <c r="G59" s="21">
        <v>0</v>
      </c>
      <c r="H59" s="22">
        <v>-1</v>
      </c>
      <c r="I59" s="22">
        <v>-1</v>
      </c>
    </row>
    <row r="60" spans="1:9" x14ac:dyDescent="0.25">
      <c r="A60">
        <v>59</v>
      </c>
      <c r="B60" t="s">
        <v>144</v>
      </c>
      <c r="C60" t="s">
        <v>15</v>
      </c>
      <c r="D60" s="21">
        <v>29520.7</v>
      </c>
      <c r="E60" s="21">
        <v>427691.22000000003</v>
      </c>
      <c r="F60" s="21">
        <v>21196.15</v>
      </c>
      <c r="G60" s="21">
        <v>380359.47000000003</v>
      </c>
      <c r="H60" s="22">
        <v>-0.28199026445849856</v>
      </c>
      <c r="I60" s="22">
        <v>-0.11066804223851029</v>
      </c>
    </row>
    <row r="61" spans="1:9" x14ac:dyDescent="0.25">
      <c r="A61">
        <v>60</v>
      </c>
      <c r="B61" t="s">
        <v>67</v>
      </c>
      <c r="C61" t="s">
        <v>15</v>
      </c>
      <c r="D61" s="21">
        <v>43318</v>
      </c>
      <c r="E61" s="21">
        <v>576654.23</v>
      </c>
      <c r="F61" s="21">
        <v>49107.18</v>
      </c>
      <c r="G61" s="21">
        <v>560499.26</v>
      </c>
      <c r="H61" s="22">
        <v>0.13364375086569094</v>
      </c>
      <c r="I61" s="22">
        <v>-2.8015003028764696E-2</v>
      </c>
    </row>
    <row r="62" spans="1:9" x14ac:dyDescent="0.25">
      <c r="A62">
        <v>61</v>
      </c>
      <c r="B62" t="s">
        <v>78</v>
      </c>
      <c r="C62" t="s">
        <v>15</v>
      </c>
      <c r="D62" s="21">
        <v>52386.7</v>
      </c>
      <c r="E62" s="21">
        <v>458082.7</v>
      </c>
      <c r="F62" s="21">
        <v>41596.980000000003</v>
      </c>
      <c r="G62" s="21">
        <v>363607.00999999995</v>
      </c>
      <c r="H62" s="22">
        <v>-0.20596296388205393</v>
      </c>
      <c r="I62" s="22">
        <v>-0.20624155856573509</v>
      </c>
    </row>
    <row r="63" spans="1:9" x14ac:dyDescent="0.25">
      <c r="A63">
        <v>62</v>
      </c>
      <c r="B63" t="s">
        <v>63</v>
      </c>
      <c r="C63" t="s">
        <v>15</v>
      </c>
      <c r="D63" s="21">
        <v>26890.85</v>
      </c>
      <c r="E63" s="21">
        <v>440456.95999999996</v>
      </c>
      <c r="F63" s="21">
        <v>14466.57</v>
      </c>
      <c r="G63" s="21">
        <v>373834.94</v>
      </c>
      <c r="H63" s="22">
        <v>-0.46202630262710176</v>
      </c>
      <c r="I63" s="22">
        <v>-0.15125659496900665</v>
      </c>
    </row>
    <row r="64" spans="1:9" x14ac:dyDescent="0.25">
      <c r="A64">
        <v>63</v>
      </c>
      <c r="B64" t="s">
        <v>56</v>
      </c>
      <c r="C64" t="s">
        <v>15</v>
      </c>
      <c r="D64" s="21">
        <v>59950.9</v>
      </c>
      <c r="E64" s="21">
        <v>679764.63</v>
      </c>
      <c r="F64" s="21">
        <v>58094.66</v>
      </c>
      <c r="G64" s="21">
        <v>702722.8</v>
      </c>
      <c r="H64" s="22">
        <v>-3.0962671119199175E-2</v>
      </c>
      <c r="I64" s="22">
        <v>3.3773704877819312E-2</v>
      </c>
    </row>
    <row r="65" spans="1:9" x14ac:dyDescent="0.25">
      <c r="A65">
        <v>64</v>
      </c>
      <c r="B65" t="s">
        <v>70</v>
      </c>
      <c r="C65" t="s">
        <v>32</v>
      </c>
      <c r="D65" s="21">
        <v>53523.91</v>
      </c>
      <c r="E65" s="21">
        <v>776555.42</v>
      </c>
      <c r="F65" s="21">
        <v>48178.49</v>
      </c>
      <c r="G65" s="21">
        <v>739524.26</v>
      </c>
      <c r="H65" s="22">
        <v>-9.9869759141288539E-2</v>
      </c>
      <c r="I65" s="22">
        <v>-4.7686435566955454E-2</v>
      </c>
    </row>
    <row r="66" spans="1:9" x14ac:dyDescent="0.25">
      <c r="A66">
        <v>65</v>
      </c>
      <c r="B66" t="s">
        <v>82</v>
      </c>
      <c r="C66" t="s">
        <v>15</v>
      </c>
      <c r="D66" s="21">
        <v>24373.1</v>
      </c>
      <c r="E66" s="21">
        <v>365514.19999999995</v>
      </c>
      <c r="F66" s="21">
        <v>20617.22</v>
      </c>
      <c r="G66" s="21">
        <v>280271.26</v>
      </c>
      <c r="H66" s="22">
        <v>-0.1540993964657757</v>
      </c>
      <c r="I66" s="22">
        <v>-0.23321375749560469</v>
      </c>
    </row>
    <row r="67" spans="1:9" x14ac:dyDescent="0.25">
      <c r="A67">
        <v>66</v>
      </c>
      <c r="B67" t="s">
        <v>138</v>
      </c>
      <c r="C67" t="s">
        <v>32</v>
      </c>
      <c r="D67" s="21">
        <v>186116.88</v>
      </c>
      <c r="E67" s="21">
        <v>937941.38</v>
      </c>
      <c r="F67" s="21">
        <v>236408.69</v>
      </c>
      <c r="G67" s="21">
        <v>1074950.76</v>
      </c>
      <c r="H67" s="22">
        <v>0.27021627484836408</v>
      </c>
      <c r="I67" s="22">
        <v>0.14607456598193802</v>
      </c>
    </row>
    <row r="68" spans="1:9" x14ac:dyDescent="0.25">
      <c r="A68">
        <v>67</v>
      </c>
      <c r="B68" t="s">
        <v>68</v>
      </c>
      <c r="C68" t="s">
        <v>15</v>
      </c>
      <c r="D68" s="21">
        <v>32698.21</v>
      </c>
      <c r="E68" s="21">
        <v>452633.29000000004</v>
      </c>
      <c r="F68" s="21">
        <v>31797.599999999999</v>
      </c>
      <c r="G68" s="21">
        <v>428007.19999999995</v>
      </c>
      <c r="H68" s="22">
        <v>-2.75430979249323E-2</v>
      </c>
      <c r="I68" s="22">
        <v>-5.4406272238615244E-2</v>
      </c>
    </row>
    <row r="69" spans="1:9" x14ac:dyDescent="0.25">
      <c r="A69">
        <v>68</v>
      </c>
      <c r="B69" t="s">
        <v>72</v>
      </c>
      <c r="C69" t="s">
        <v>32</v>
      </c>
      <c r="D69" s="21">
        <v>45734</v>
      </c>
      <c r="E69" s="21">
        <v>481784.05</v>
      </c>
      <c r="F69" s="21">
        <v>30047.71</v>
      </c>
      <c r="G69" s="21">
        <v>369600.54</v>
      </c>
      <c r="H69" s="22">
        <v>-0.34298967945073688</v>
      </c>
      <c r="I69" s="22">
        <v>-0.23285019501994725</v>
      </c>
    </row>
    <row r="70" spans="1:9" x14ac:dyDescent="0.25">
      <c r="A70">
        <v>69</v>
      </c>
      <c r="B70" t="s">
        <v>76</v>
      </c>
      <c r="C70" t="s">
        <v>15</v>
      </c>
      <c r="D70" s="21">
        <v>40619.760000000002</v>
      </c>
      <c r="E70" s="21">
        <v>336951.71</v>
      </c>
      <c r="F70" s="21">
        <v>30864.3</v>
      </c>
      <c r="G70" s="21">
        <v>303579.67</v>
      </c>
      <c r="H70" s="22">
        <v>-0.2401653776388635</v>
      </c>
      <c r="I70" s="22">
        <v>-9.9041016886366406E-2</v>
      </c>
    </row>
    <row r="71" spans="1:9" x14ac:dyDescent="0.25">
      <c r="A71">
        <v>70</v>
      </c>
      <c r="B71" t="s">
        <v>69</v>
      </c>
      <c r="C71" t="s">
        <v>15</v>
      </c>
      <c r="D71" s="21">
        <v>11163.12</v>
      </c>
      <c r="E71" s="21">
        <v>355621.37</v>
      </c>
      <c r="F71" s="21">
        <v>10414.219999999999</v>
      </c>
      <c r="G71" s="21">
        <v>303945.84999999998</v>
      </c>
      <c r="H71" s="22">
        <v>-6.7086979267445071E-2</v>
      </c>
      <c r="I71" s="22">
        <v>-0.14531050257187869</v>
      </c>
    </row>
    <row r="72" spans="1:9" x14ac:dyDescent="0.25">
      <c r="A72">
        <v>71</v>
      </c>
      <c r="B72" t="s">
        <v>73</v>
      </c>
      <c r="C72" t="s">
        <v>15</v>
      </c>
      <c r="D72" s="21">
        <v>19865.03</v>
      </c>
      <c r="E72" s="21">
        <v>313891.30000000005</v>
      </c>
      <c r="F72" s="21">
        <v>21817.599999999999</v>
      </c>
      <c r="G72" s="21">
        <v>258689.02000000002</v>
      </c>
      <c r="H72" s="22">
        <v>9.8291822363218165E-2</v>
      </c>
      <c r="I72" s="22">
        <v>-0.17586431990947191</v>
      </c>
    </row>
    <row r="73" spans="1:9" x14ac:dyDescent="0.25">
      <c r="A73">
        <v>72</v>
      </c>
      <c r="B73" t="s">
        <v>71</v>
      </c>
      <c r="C73" t="s">
        <v>32</v>
      </c>
      <c r="D73" s="21">
        <v>37081.29</v>
      </c>
      <c r="E73" s="21">
        <v>513499.00999999995</v>
      </c>
      <c r="F73" s="21">
        <v>28881.200000000001</v>
      </c>
      <c r="G73" s="21">
        <v>488920.23</v>
      </c>
      <c r="H73" s="22">
        <v>-0.22113820743560972</v>
      </c>
      <c r="I73" s="22">
        <v>-4.7865291892188792E-2</v>
      </c>
    </row>
    <row r="74" spans="1:9" x14ac:dyDescent="0.25">
      <c r="A74">
        <v>73</v>
      </c>
      <c r="B74" t="s">
        <v>112</v>
      </c>
      <c r="C74" t="s">
        <v>38</v>
      </c>
      <c r="D74" s="21">
        <v>70435.28</v>
      </c>
      <c r="E74" s="21">
        <v>306258.45999999996</v>
      </c>
      <c r="F74" s="21">
        <v>59553.55</v>
      </c>
      <c r="G74" s="21">
        <v>314008.07</v>
      </c>
      <c r="H74" s="22">
        <v>-0.15449260654603766</v>
      </c>
      <c r="I74" s="22">
        <v>2.5304149965359471E-2</v>
      </c>
    </row>
    <row r="75" spans="1:9" x14ac:dyDescent="0.25">
      <c r="A75">
        <v>74</v>
      </c>
      <c r="B75" t="s">
        <v>80</v>
      </c>
      <c r="C75" t="s">
        <v>36</v>
      </c>
      <c r="D75" s="21">
        <v>27855.1</v>
      </c>
      <c r="E75" s="21">
        <v>321869.52999999997</v>
      </c>
      <c r="F75" s="21">
        <v>39728.25</v>
      </c>
      <c r="G75" s="21">
        <v>383746.98</v>
      </c>
      <c r="H75" s="22">
        <v>0.42624689913157743</v>
      </c>
      <c r="I75" s="22">
        <v>0.19224388838545858</v>
      </c>
    </row>
    <row r="76" spans="1:9" x14ac:dyDescent="0.25">
      <c r="A76">
        <v>76</v>
      </c>
      <c r="B76" t="s">
        <v>74</v>
      </c>
      <c r="C76" t="s">
        <v>15</v>
      </c>
      <c r="D76" s="21">
        <v>27501.9</v>
      </c>
      <c r="E76" s="21">
        <v>413129.30000000005</v>
      </c>
      <c r="F76" s="21">
        <v>22446.91</v>
      </c>
      <c r="G76" s="21">
        <v>330426.07</v>
      </c>
      <c r="H76" s="22">
        <v>-0.18380511891905654</v>
      </c>
      <c r="I76" s="22">
        <v>-0.20018727792969424</v>
      </c>
    </row>
    <row r="77" spans="1:9" x14ac:dyDescent="0.25">
      <c r="A77">
        <v>78</v>
      </c>
      <c r="B77" t="s">
        <v>151</v>
      </c>
      <c r="C77" t="s">
        <v>15</v>
      </c>
      <c r="D77" s="21">
        <v>5279.5</v>
      </c>
      <c r="E77" s="21">
        <v>5279.5</v>
      </c>
      <c r="F77" s="21">
        <v>15892.19</v>
      </c>
      <c r="G77" s="21">
        <v>271543.26</v>
      </c>
      <c r="H77" s="22">
        <v>2.0101695236291315</v>
      </c>
      <c r="I77" s="22">
        <v>50.433518325599017</v>
      </c>
    </row>
    <row r="78" spans="1:9" x14ac:dyDescent="0.25">
      <c r="A78">
        <v>79</v>
      </c>
      <c r="B78" t="s">
        <v>123</v>
      </c>
      <c r="C78" t="s">
        <v>38</v>
      </c>
      <c r="D78" s="21">
        <v>46702.42</v>
      </c>
      <c r="E78" s="21">
        <v>361235.97</v>
      </c>
      <c r="F78" s="21">
        <v>59031.67</v>
      </c>
      <c r="G78" s="21">
        <v>403061.79</v>
      </c>
      <c r="H78" s="22">
        <v>0.26399595566996314</v>
      </c>
      <c r="I78" s="22">
        <v>0.11578531340608193</v>
      </c>
    </row>
    <row r="79" spans="1:9" x14ac:dyDescent="0.25">
      <c r="A79">
        <v>80</v>
      </c>
      <c r="B79" t="s">
        <v>94</v>
      </c>
      <c r="C79" t="s">
        <v>15</v>
      </c>
      <c r="D79" s="21">
        <v>21802.6</v>
      </c>
      <c r="E79" s="21">
        <v>319640.78999999992</v>
      </c>
      <c r="F79" s="21">
        <v>10406.540000000001</v>
      </c>
      <c r="G79" s="21">
        <v>301460.03999999998</v>
      </c>
      <c r="H79" s="22">
        <v>-0.52269270637446907</v>
      </c>
      <c r="I79" s="22">
        <v>-5.6878691859070761E-2</v>
      </c>
    </row>
    <row r="80" spans="1:9" x14ac:dyDescent="0.25">
      <c r="A80">
        <v>81</v>
      </c>
      <c r="B80" t="s">
        <v>91</v>
      </c>
      <c r="C80" t="s">
        <v>59</v>
      </c>
      <c r="D80" s="21">
        <v>31688.959999999999</v>
      </c>
      <c r="E80" s="21">
        <v>67636.41</v>
      </c>
      <c r="F80" s="21">
        <v>45639.97</v>
      </c>
      <c r="G80" s="21">
        <v>348895.77</v>
      </c>
      <c r="H80" s="22">
        <v>0.44024827574019476</v>
      </c>
      <c r="I80" s="22">
        <v>4.1584016656117608</v>
      </c>
    </row>
    <row r="81" spans="1:9" x14ac:dyDescent="0.25">
      <c r="A81">
        <v>82</v>
      </c>
      <c r="B81" t="s">
        <v>87</v>
      </c>
      <c r="C81" t="s">
        <v>59</v>
      </c>
      <c r="D81" s="21">
        <v>19569.79</v>
      </c>
      <c r="E81" s="21">
        <v>73510.010000000009</v>
      </c>
      <c r="F81" s="21">
        <v>34740.769999999997</v>
      </c>
      <c r="G81" s="21">
        <v>357661.9</v>
      </c>
      <c r="H81" s="22">
        <v>0.77522446587316451</v>
      </c>
      <c r="I81" s="22">
        <v>3.8654856665099078</v>
      </c>
    </row>
    <row r="82" spans="1:9" x14ac:dyDescent="0.25">
      <c r="A82">
        <v>83</v>
      </c>
      <c r="B82" t="s">
        <v>62</v>
      </c>
      <c r="C82" t="s">
        <v>15</v>
      </c>
      <c r="D82" s="21">
        <v>18336.88</v>
      </c>
      <c r="E82" s="21">
        <v>309174.61</v>
      </c>
      <c r="F82" s="21">
        <v>16930.72</v>
      </c>
      <c r="G82" s="21">
        <v>321452.77</v>
      </c>
      <c r="H82" s="22">
        <v>-7.6684801340249797E-2</v>
      </c>
      <c r="I82" s="22">
        <v>3.9712704739888027E-2</v>
      </c>
    </row>
    <row r="83" spans="1:9" x14ac:dyDescent="0.25">
      <c r="A83">
        <v>84</v>
      </c>
      <c r="B83" t="s">
        <v>101</v>
      </c>
      <c r="C83" t="s">
        <v>38</v>
      </c>
      <c r="D83" s="21">
        <v>53531.14</v>
      </c>
      <c r="E83" s="21">
        <v>357431.78</v>
      </c>
      <c r="F83" s="21">
        <v>44936.73</v>
      </c>
      <c r="G83" s="21">
        <v>247752.31</v>
      </c>
      <c r="H83" s="22">
        <v>-0.16054972862524497</v>
      </c>
      <c r="I83" s="22">
        <v>-0.30685427580054581</v>
      </c>
    </row>
    <row r="84" spans="1:9" x14ac:dyDescent="0.25">
      <c r="A84">
        <v>85</v>
      </c>
      <c r="B84" t="s">
        <v>88</v>
      </c>
      <c r="C84" t="s">
        <v>59</v>
      </c>
      <c r="D84" s="21">
        <v>33076.47</v>
      </c>
      <c r="E84" s="21">
        <v>322381.39</v>
      </c>
      <c r="F84" s="21">
        <v>0</v>
      </c>
      <c r="G84" s="21">
        <v>0</v>
      </c>
      <c r="H84" s="22">
        <v>-1</v>
      </c>
      <c r="I84" s="22">
        <v>-1</v>
      </c>
    </row>
    <row r="85" spans="1:9" x14ac:dyDescent="0.25">
      <c r="A85">
        <v>86</v>
      </c>
      <c r="B85" t="s">
        <v>104</v>
      </c>
      <c r="C85" t="s">
        <v>105</v>
      </c>
      <c r="D85" s="21">
        <v>65690.06</v>
      </c>
      <c r="E85" s="21">
        <v>449206.76999999996</v>
      </c>
      <c r="F85" s="21">
        <v>58172.72</v>
      </c>
      <c r="G85" s="21">
        <v>392459.29000000004</v>
      </c>
      <c r="H85" s="22">
        <v>-0.11443649160923276</v>
      </c>
      <c r="I85" s="22">
        <v>-0.12632819402966686</v>
      </c>
    </row>
    <row r="86" spans="1:9" x14ac:dyDescent="0.25">
      <c r="A86">
        <v>87</v>
      </c>
      <c r="B86" t="s">
        <v>81</v>
      </c>
      <c r="C86" t="s">
        <v>20</v>
      </c>
      <c r="D86" s="21">
        <v>36117.18</v>
      </c>
      <c r="E86" s="21">
        <v>420406.99999999994</v>
      </c>
      <c r="F86" s="21">
        <v>22245.439999999999</v>
      </c>
      <c r="G86" s="21">
        <v>293718.06</v>
      </c>
      <c r="H86" s="22">
        <v>-0.38407594391367217</v>
      </c>
      <c r="I86" s="22">
        <v>-0.30134831246863147</v>
      </c>
    </row>
    <row r="87" spans="1:9" x14ac:dyDescent="0.25">
      <c r="A87">
        <v>88</v>
      </c>
      <c r="B87" t="s">
        <v>92</v>
      </c>
      <c r="C87" t="s">
        <v>15</v>
      </c>
      <c r="D87" s="21">
        <v>39148.5</v>
      </c>
      <c r="E87" s="21">
        <v>429340.05</v>
      </c>
      <c r="F87" s="21">
        <v>35438.769999999997</v>
      </c>
      <c r="G87" s="21">
        <v>400770.54000000004</v>
      </c>
      <c r="H87" s="22">
        <v>-9.4760463363858211E-2</v>
      </c>
      <c r="I87" s="22">
        <v>-6.6542848727948745E-2</v>
      </c>
    </row>
    <row r="88" spans="1:9" x14ac:dyDescent="0.25">
      <c r="A88">
        <v>89</v>
      </c>
      <c r="B88" t="s">
        <v>83</v>
      </c>
      <c r="C88" t="s">
        <v>32</v>
      </c>
      <c r="D88" s="21">
        <v>57857.88</v>
      </c>
      <c r="E88" s="21">
        <v>747936.82</v>
      </c>
      <c r="F88" s="21">
        <v>42320.27</v>
      </c>
      <c r="G88" s="21">
        <v>640664.4</v>
      </c>
      <c r="H88" s="22">
        <v>-0.2685478624519253</v>
      </c>
      <c r="I88" s="22">
        <v>-0.14342444058309622</v>
      </c>
    </row>
    <row r="89" spans="1:9" x14ac:dyDescent="0.25">
      <c r="A89">
        <v>90</v>
      </c>
      <c r="B89" t="s">
        <v>90</v>
      </c>
      <c r="C89" t="s">
        <v>38</v>
      </c>
      <c r="D89" s="21">
        <v>74700.81</v>
      </c>
      <c r="E89" s="21">
        <v>421222.69999999995</v>
      </c>
      <c r="F89" s="21">
        <v>83793.97</v>
      </c>
      <c r="G89" s="21">
        <v>425565.08999999997</v>
      </c>
      <c r="H89" s="22">
        <v>0.12172772959222268</v>
      </c>
      <c r="I89" s="22">
        <v>1.0309012311064941E-2</v>
      </c>
    </row>
    <row r="90" spans="1:9" x14ac:dyDescent="0.25">
      <c r="A90">
        <v>92</v>
      </c>
      <c r="B90" t="s">
        <v>93</v>
      </c>
      <c r="C90" t="s">
        <v>15</v>
      </c>
      <c r="D90" s="21">
        <v>26349.11</v>
      </c>
      <c r="E90" s="21">
        <v>409391.41999999993</v>
      </c>
      <c r="F90" s="21">
        <v>39357.79</v>
      </c>
      <c r="G90" s="21">
        <v>432824.6</v>
      </c>
      <c r="H90" s="22">
        <v>0.49370472095641937</v>
      </c>
      <c r="I90" s="22">
        <v>5.7239059870868948E-2</v>
      </c>
    </row>
    <row r="91" spans="1:9" x14ac:dyDescent="0.25">
      <c r="A91">
        <v>93</v>
      </c>
      <c r="B91" t="s">
        <v>100</v>
      </c>
      <c r="C91" t="s">
        <v>15</v>
      </c>
      <c r="D91" s="21">
        <v>33835.519999999997</v>
      </c>
      <c r="E91" s="21">
        <v>432689.39</v>
      </c>
      <c r="F91" s="21">
        <v>30918.78</v>
      </c>
      <c r="G91" s="21">
        <v>483955.06999999995</v>
      </c>
      <c r="H91" s="22">
        <v>-8.6203492660966885E-2</v>
      </c>
      <c r="I91" s="22">
        <v>0.11848148160046156</v>
      </c>
    </row>
    <row r="92" spans="1:9" x14ac:dyDescent="0.25">
      <c r="A92">
        <v>94</v>
      </c>
      <c r="B92" t="s">
        <v>124</v>
      </c>
      <c r="C92" t="s">
        <v>38</v>
      </c>
      <c r="D92" s="21">
        <v>52832.12</v>
      </c>
      <c r="E92" s="21">
        <v>302225.40000000002</v>
      </c>
      <c r="F92" s="21">
        <v>44894.43</v>
      </c>
      <c r="G92" s="21">
        <v>295078.40999999997</v>
      </c>
      <c r="H92" s="22">
        <v>-0.15024363966465859</v>
      </c>
      <c r="I92" s="22">
        <v>-2.3647880025967533E-2</v>
      </c>
    </row>
    <row r="93" spans="1:9" x14ac:dyDescent="0.25">
      <c r="A93">
        <v>95</v>
      </c>
      <c r="B93" t="s">
        <v>98</v>
      </c>
      <c r="C93" t="s">
        <v>59</v>
      </c>
      <c r="D93" s="21">
        <v>36934.589999999997</v>
      </c>
      <c r="E93" s="21">
        <v>417158.19000000006</v>
      </c>
      <c r="F93" s="21">
        <v>16970.490000000002</v>
      </c>
      <c r="G93" s="21">
        <v>381051.98</v>
      </c>
      <c r="H93" s="22">
        <v>-0.54052583228891937</v>
      </c>
      <c r="I93" s="22">
        <v>-8.655280146843114E-2</v>
      </c>
    </row>
    <row r="94" spans="1:9" x14ac:dyDescent="0.25">
      <c r="A94">
        <v>96</v>
      </c>
      <c r="B94" t="s">
        <v>110</v>
      </c>
      <c r="C94" t="s">
        <v>32</v>
      </c>
      <c r="D94" s="21">
        <v>54023.4</v>
      </c>
      <c r="E94" s="21">
        <v>669224.82000000007</v>
      </c>
      <c r="F94" s="21">
        <v>38910.300000000003</v>
      </c>
      <c r="G94" s="21">
        <v>680913.09</v>
      </c>
      <c r="H94" s="22">
        <v>-0.27975099679027976</v>
      </c>
      <c r="I94" s="22">
        <v>1.7465386295744234E-2</v>
      </c>
    </row>
    <row r="95" spans="1:9" x14ac:dyDescent="0.25">
      <c r="A95">
        <v>97</v>
      </c>
      <c r="B95" t="s">
        <v>96</v>
      </c>
      <c r="C95" t="s">
        <v>15</v>
      </c>
      <c r="D95" s="21">
        <v>49398.79</v>
      </c>
      <c r="E95" s="21">
        <v>436150.2</v>
      </c>
      <c r="F95" s="21">
        <v>24352.22</v>
      </c>
      <c r="G95" s="21">
        <v>338423.29999999993</v>
      </c>
      <c r="H95" s="22">
        <v>-0.50702800615156762</v>
      </c>
      <c r="I95" s="22">
        <v>-0.22406707597520323</v>
      </c>
    </row>
    <row r="96" spans="1:9" x14ac:dyDescent="0.25">
      <c r="A96">
        <v>98</v>
      </c>
      <c r="B96" t="s">
        <v>133</v>
      </c>
      <c r="C96" t="s">
        <v>59</v>
      </c>
      <c r="D96" s="21">
        <v>17268.37</v>
      </c>
      <c r="E96" s="21">
        <v>189649.26</v>
      </c>
      <c r="F96" s="21">
        <v>0</v>
      </c>
      <c r="G96" s="21">
        <v>0</v>
      </c>
      <c r="H96" s="22">
        <v>-1</v>
      </c>
      <c r="I96" s="22">
        <v>-1</v>
      </c>
    </row>
    <row r="97" spans="1:9" x14ac:dyDescent="0.25">
      <c r="A97">
        <v>99</v>
      </c>
      <c r="B97" t="s">
        <v>85</v>
      </c>
      <c r="C97" t="s">
        <v>15</v>
      </c>
      <c r="D97" s="21">
        <v>23121.95</v>
      </c>
      <c r="E97" s="21">
        <v>532565.14999999991</v>
      </c>
      <c r="F97" s="21">
        <v>20773.150000000001</v>
      </c>
      <c r="G97" s="21">
        <v>529678.81000000006</v>
      </c>
      <c r="H97" s="22">
        <v>-0.10158312772062907</v>
      </c>
      <c r="I97" s="22">
        <v>-5.4196937219790882E-3</v>
      </c>
    </row>
    <row r="98" spans="1:9" x14ac:dyDescent="0.25">
      <c r="A98">
        <v>100</v>
      </c>
      <c r="B98" t="s">
        <v>103</v>
      </c>
      <c r="C98" t="s">
        <v>15</v>
      </c>
      <c r="D98" s="21">
        <v>34136.86</v>
      </c>
      <c r="E98" s="21">
        <v>401407.98</v>
      </c>
      <c r="F98" s="21">
        <v>27861.7</v>
      </c>
      <c r="G98" s="21">
        <v>397093.01</v>
      </c>
      <c r="H98" s="22">
        <v>-0.18382358541471008</v>
      </c>
      <c r="I98" s="22">
        <v>-1.0749586991270009E-2</v>
      </c>
    </row>
    <row r="99" spans="1:9" x14ac:dyDescent="0.25">
      <c r="A99">
        <v>103</v>
      </c>
      <c r="B99" t="s">
        <v>156</v>
      </c>
      <c r="C99" t="s">
        <v>15</v>
      </c>
      <c r="D99" s="21">
        <v>0</v>
      </c>
      <c r="E99" s="21">
        <v>0</v>
      </c>
      <c r="F99" s="21">
        <v>9221.9</v>
      </c>
      <c r="G99" s="21">
        <v>136620.51999999999</v>
      </c>
      <c r="H99" s="22">
        <v>0</v>
      </c>
      <c r="I99" s="22">
        <v>0</v>
      </c>
    </row>
    <row r="100" spans="1:9" x14ac:dyDescent="0.25">
      <c r="A100">
        <v>105</v>
      </c>
      <c r="B100" t="s">
        <v>146</v>
      </c>
      <c r="C100" t="s">
        <v>15</v>
      </c>
      <c r="D100" s="21">
        <v>11647.19</v>
      </c>
      <c r="E100" s="21">
        <v>257810.66999999998</v>
      </c>
      <c r="F100" s="21">
        <v>7580.93</v>
      </c>
      <c r="G100" s="21">
        <v>197069.35999999996</v>
      </c>
      <c r="H100" s="22">
        <v>-0.34911940133199509</v>
      </c>
      <c r="I100" s="22">
        <v>-0.23560432933206385</v>
      </c>
    </row>
    <row r="101" spans="1:9" x14ac:dyDescent="0.25">
      <c r="A101">
        <v>106</v>
      </c>
      <c r="B101" t="s">
        <v>113</v>
      </c>
      <c r="C101" t="s">
        <v>15</v>
      </c>
      <c r="D101" s="21">
        <v>15289.15</v>
      </c>
      <c r="E101" s="21">
        <v>290946.79000000004</v>
      </c>
      <c r="F101" s="21">
        <v>11285.31</v>
      </c>
      <c r="G101" s="21">
        <v>294826.47000000003</v>
      </c>
      <c r="H101" s="22">
        <v>-0.26187459734517615</v>
      </c>
      <c r="I101" s="22">
        <v>1.3334671951527606E-2</v>
      </c>
    </row>
    <row r="102" spans="1:9" x14ac:dyDescent="0.25">
      <c r="A102">
        <v>108</v>
      </c>
      <c r="B102" t="s">
        <v>97</v>
      </c>
      <c r="C102" t="s">
        <v>15</v>
      </c>
      <c r="D102" s="21">
        <v>31202.09</v>
      </c>
      <c r="E102" s="21">
        <v>440021.24000000005</v>
      </c>
      <c r="F102" s="21">
        <v>19088.62</v>
      </c>
      <c r="G102" s="21">
        <v>411608.75</v>
      </c>
      <c r="H102" s="22">
        <v>-0.38822623740909668</v>
      </c>
      <c r="I102" s="22">
        <v>-6.4570723904146185E-2</v>
      </c>
    </row>
    <row r="103" spans="1:9" x14ac:dyDescent="0.25">
      <c r="A103">
        <v>109</v>
      </c>
      <c r="B103" t="s">
        <v>99</v>
      </c>
      <c r="C103" t="s">
        <v>20</v>
      </c>
      <c r="D103" s="21">
        <v>68928.960000000006</v>
      </c>
      <c r="E103" s="21">
        <v>547630.99</v>
      </c>
      <c r="F103" s="21">
        <v>59629.1</v>
      </c>
      <c r="G103" s="21">
        <v>398369.36</v>
      </c>
      <c r="H103" s="22">
        <v>-0.13491948812226395</v>
      </c>
      <c r="I103" s="22">
        <v>-0.2725587717378814</v>
      </c>
    </row>
    <row r="104" spans="1:9" x14ac:dyDescent="0.25">
      <c r="A104">
        <v>110</v>
      </c>
      <c r="B104" t="s">
        <v>148</v>
      </c>
      <c r="C104" t="s">
        <v>38</v>
      </c>
      <c r="D104" s="21">
        <v>45082.79</v>
      </c>
      <c r="E104" s="21">
        <v>119301.73999999999</v>
      </c>
      <c r="F104" s="21">
        <v>52865.97</v>
      </c>
      <c r="G104" s="21">
        <v>341445.65</v>
      </c>
      <c r="H104" s="22">
        <v>0.17264193276414347</v>
      </c>
      <c r="I104" s="22">
        <v>1.8620341161830503</v>
      </c>
    </row>
    <row r="105" spans="1:9" x14ac:dyDescent="0.25">
      <c r="A105">
        <v>111</v>
      </c>
      <c r="B105" t="s">
        <v>127</v>
      </c>
      <c r="C105" t="s">
        <v>38</v>
      </c>
      <c r="D105" s="21">
        <v>48490.82</v>
      </c>
      <c r="E105" s="21">
        <v>295164.53999999998</v>
      </c>
      <c r="F105" s="21">
        <v>47022.09</v>
      </c>
      <c r="G105" s="21">
        <v>239832.38000000003</v>
      </c>
      <c r="H105" s="22">
        <v>-3.0288825802492168E-2</v>
      </c>
      <c r="I105" s="22">
        <v>-0.18746208470705847</v>
      </c>
    </row>
    <row r="106" spans="1:9" x14ac:dyDescent="0.25">
      <c r="A106">
        <v>113</v>
      </c>
      <c r="B106" t="s">
        <v>109</v>
      </c>
      <c r="C106" t="s">
        <v>32</v>
      </c>
      <c r="D106" s="21">
        <v>42001.97</v>
      </c>
      <c r="E106" s="21">
        <v>431053.24</v>
      </c>
      <c r="F106" s="21">
        <v>56298.78</v>
      </c>
      <c r="G106" s="21">
        <v>466642.32999999996</v>
      </c>
      <c r="H106" s="22">
        <v>0.34038427245198255</v>
      </c>
      <c r="I106" s="22">
        <v>8.2563095918267465E-2</v>
      </c>
    </row>
    <row r="107" spans="1:9" x14ac:dyDescent="0.25">
      <c r="A107">
        <v>114</v>
      </c>
      <c r="B107" t="s">
        <v>115</v>
      </c>
      <c r="C107" t="s">
        <v>15</v>
      </c>
      <c r="D107" s="21">
        <v>21619.11</v>
      </c>
      <c r="E107" s="21">
        <v>303931.39999999997</v>
      </c>
      <c r="F107" s="21">
        <v>21492.97</v>
      </c>
      <c r="G107" s="21">
        <v>361162.12</v>
      </c>
      <c r="H107" s="22">
        <v>-5.8346527678521188E-3</v>
      </c>
      <c r="I107" s="22">
        <v>0.1883014390747387</v>
      </c>
    </row>
    <row r="108" spans="1:9" x14ac:dyDescent="0.25">
      <c r="A108">
        <v>116</v>
      </c>
      <c r="B108" t="s">
        <v>129</v>
      </c>
      <c r="C108" t="s">
        <v>15</v>
      </c>
      <c r="D108" s="21">
        <v>33687</v>
      </c>
      <c r="E108" s="21">
        <v>459329.04</v>
      </c>
      <c r="F108" s="21">
        <v>28484.97</v>
      </c>
      <c r="G108" s="21">
        <v>488713.31000000006</v>
      </c>
      <c r="H108" s="22">
        <v>-0.15442247751358087</v>
      </c>
      <c r="I108" s="22">
        <v>6.3972158172276847E-2</v>
      </c>
    </row>
    <row r="109" spans="1:9" x14ac:dyDescent="0.25">
      <c r="A109">
        <v>117</v>
      </c>
      <c r="B109" t="s">
        <v>89</v>
      </c>
      <c r="C109" t="s">
        <v>15</v>
      </c>
      <c r="D109" s="21">
        <v>13083.73</v>
      </c>
      <c r="E109" s="21">
        <v>232647.57</v>
      </c>
      <c r="F109" s="21">
        <v>8114.5</v>
      </c>
      <c r="G109" s="21">
        <v>229569.41999999998</v>
      </c>
      <c r="H109" s="22">
        <v>-0.37980224293836695</v>
      </c>
      <c r="I109" s="22">
        <v>-1.3230957022246238E-2</v>
      </c>
    </row>
    <row r="110" spans="1:9" x14ac:dyDescent="0.25">
      <c r="A110">
        <v>118</v>
      </c>
      <c r="B110" t="s">
        <v>102</v>
      </c>
      <c r="C110" t="s">
        <v>15</v>
      </c>
      <c r="D110" s="21">
        <v>18856.810000000001</v>
      </c>
      <c r="E110" s="21">
        <v>422906.86</v>
      </c>
      <c r="F110" s="21">
        <v>25142.65</v>
      </c>
      <c r="G110" s="21">
        <v>467451.61000000004</v>
      </c>
      <c r="H110" s="22">
        <v>0.33334588405992316</v>
      </c>
      <c r="I110" s="22">
        <v>0.10532993009382742</v>
      </c>
    </row>
    <row r="111" spans="1:9" x14ac:dyDescent="0.25">
      <c r="A111">
        <v>119</v>
      </c>
      <c r="B111" t="s">
        <v>131</v>
      </c>
      <c r="C111" t="s">
        <v>15</v>
      </c>
      <c r="D111" s="21">
        <v>55075.95</v>
      </c>
      <c r="E111" s="21">
        <v>485452.96</v>
      </c>
      <c r="F111" s="21">
        <v>51692.17</v>
      </c>
      <c r="G111" s="21">
        <v>428026.52999999997</v>
      </c>
      <c r="H111" s="22">
        <v>-6.1438431838216116E-2</v>
      </c>
      <c r="I111" s="22">
        <v>-0.11829453053494626</v>
      </c>
    </row>
    <row r="112" spans="1:9" x14ac:dyDescent="0.25">
      <c r="A112">
        <v>121</v>
      </c>
      <c r="B112" t="s">
        <v>116</v>
      </c>
      <c r="C112" t="s">
        <v>15</v>
      </c>
      <c r="D112" s="21">
        <v>15923</v>
      </c>
      <c r="E112" s="21">
        <v>329574.15999999997</v>
      </c>
      <c r="F112" s="21">
        <v>16954.990000000002</v>
      </c>
      <c r="G112" s="21">
        <v>332501.71999999997</v>
      </c>
      <c r="H112" s="22">
        <v>6.4811279281542525E-2</v>
      </c>
      <c r="I112" s="22">
        <v>8.8828565928833671E-3</v>
      </c>
    </row>
    <row r="113" spans="1:9" x14ac:dyDescent="0.25">
      <c r="A113">
        <v>123</v>
      </c>
      <c r="B113" t="s">
        <v>125</v>
      </c>
      <c r="C113" t="s">
        <v>15</v>
      </c>
      <c r="D113" s="21">
        <v>45347.24</v>
      </c>
      <c r="E113" s="21">
        <v>531463.79</v>
      </c>
      <c r="F113" s="21">
        <v>49035.49</v>
      </c>
      <c r="G113" s="21">
        <v>478239.79000000004</v>
      </c>
      <c r="H113" s="22">
        <v>8.1333505633418929E-2</v>
      </c>
      <c r="I113" s="22">
        <v>-0.10014605134246304</v>
      </c>
    </row>
    <row r="114" spans="1:9" x14ac:dyDescent="0.25">
      <c r="A114">
        <v>124</v>
      </c>
      <c r="B114" t="s">
        <v>121</v>
      </c>
      <c r="C114" t="s">
        <v>38</v>
      </c>
      <c r="D114" s="21">
        <v>82851.759999999995</v>
      </c>
      <c r="E114" s="21">
        <v>429377.04</v>
      </c>
      <c r="F114" s="21">
        <v>91442.25</v>
      </c>
      <c r="G114" s="21">
        <v>399504.33</v>
      </c>
      <c r="H114" s="22">
        <v>0.10368506353999005</v>
      </c>
      <c r="I114" s="22">
        <v>-6.9572210940761908E-2</v>
      </c>
    </row>
    <row r="115" spans="1:9" x14ac:dyDescent="0.25">
      <c r="A115">
        <v>125</v>
      </c>
      <c r="B115" t="s">
        <v>137</v>
      </c>
      <c r="C115" t="s">
        <v>15</v>
      </c>
      <c r="D115" s="21">
        <v>40549.97</v>
      </c>
      <c r="E115" s="21">
        <v>416749.13</v>
      </c>
      <c r="F115" s="21">
        <v>20783.259999999998</v>
      </c>
      <c r="G115" s="21">
        <v>311680.59999999998</v>
      </c>
      <c r="H115" s="22">
        <v>-0.48746546544917302</v>
      </c>
      <c r="I115" s="22">
        <v>-0.25211457550013366</v>
      </c>
    </row>
    <row r="116" spans="1:9" x14ac:dyDescent="0.25">
      <c r="A116">
        <v>126</v>
      </c>
      <c r="B116" t="s">
        <v>106</v>
      </c>
      <c r="C116" t="s">
        <v>15</v>
      </c>
      <c r="D116" s="21">
        <v>23450.53</v>
      </c>
      <c r="E116" s="21">
        <v>598381.78</v>
      </c>
      <c r="F116" s="21">
        <v>24932.15</v>
      </c>
      <c r="G116" s="21">
        <v>613255.60000000009</v>
      </c>
      <c r="H116" s="22">
        <v>6.3180661588458878E-2</v>
      </c>
      <c r="I116" s="22">
        <v>2.4856739454867868E-2</v>
      </c>
    </row>
    <row r="117" spans="1:9" x14ac:dyDescent="0.25">
      <c r="A117">
        <v>127</v>
      </c>
      <c r="B117" t="s">
        <v>128</v>
      </c>
      <c r="C117" t="s">
        <v>15</v>
      </c>
      <c r="D117" s="21">
        <v>47453.72</v>
      </c>
      <c r="E117" s="21">
        <v>357133.52</v>
      </c>
      <c r="F117" s="21">
        <v>47440.04</v>
      </c>
      <c r="G117" s="21">
        <v>386446.5</v>
      </c>
      <c r="H117" s="22">
        <v>-2.8828087660989044E-4</v>
      </c>
      <c r="I117" s="22">
        <v>8.207848986003885E-2</v>
      </c>
    </row>
    <row r="118" spans="1:9" x14ac:dyDescent="0.25">
      <c r="A118">
        <v>128</v>
      </c>
      <c r="B118" t="s">
        <v>111</v>
      </c>
      <c r="C118" t="s">
        <v>15</v>
      </c>
      <c r="D118" s="21">
        <v>14860.43</v>
      </c>
      <c r="E118" s="21">
        <v>439801.13000000006</v>
      </c>
      <c r="F118" s="21">
        <v>17700.53</v>
      </c>
      <c r="G118" s="21">
        <v>445313.39</v>
      </c>
      <c r="H118" s="22">
        <v>0.19111829200097161</v>
      </c>
      <c r="I118" s="22">
        <v>1.2533528506395494E-2</v>
      </c>
    </row>
    <row r="119" spans="1:9" x14ac:dyDescent="0.25">
      <c r="A119">
        <v>129</v>
      </c>
      <c r="B119" t="s">
        <v>117</v>
      </c>
      <c r="C119" t="s">
        <v>32</v>
      </c>
      <c r="D119" s="21">
        <v>47105.15</v>
      </c>
      <c r="E119" s="21">
        <v>473963.74</v>
      </c>
      <c r="F119" s="21">
        <v>39691.51</v>
      </c>
      <c r="G119" s="21">
        <v>493849.66000000003</v>
      </c>
      <c r="H119" s="22">
        <v>-0.15738491438834182</v>
      </c>
      <c r="I119" s="22">
        <v>4.1956627314992584E-2</v>
      </c>
    </row>
    <row r="120" spans="1:9" x14ac:dyDescent="0.25">
      <c r="A120">
        <v>131</v>
      </c>
      <c r="B120" t="s">
        <v>108</v>
      </c>
      <c r="C120" t="s">
        <v>15</v>
      </c>
      <c r="D120" s="21">
        <v>15870.3</v>
      </c>
      <c r="E120" s="21">
        <v>277395.84999999998</v>
      </c>
      <c r="F120" s="21">
        <v>14394.51</v>
      </c>
      <c r="G120" s="21">
        <v>301257.17000000004</v>
      </c>
      <c r="H120" s="22">
        <v>-9.2990680705468648E-2</v>
      </c>
      <c r="I120" s="22">
        <v>8.6019022995477645E-2</v>
      </c>
    </row>
    <row r="121" spans="1:9" x14ac:dyDescent="0.25">
      <c r="A121">
        <v>132</v>
      </c>
      <c r="B121" t="s">
        <v>122</v>
      </c>
      <c r="C121" t="s">
        <v>38</v>
      </c>
      <c r="D121" s="21">
        <v>79230.61</v>
      </c>
      <c r="E121" s="21">
        <v>523497.27999999997</v>
      </c>
      <c r="F121" s="21">
        <v>87039.33</v>
      </c>
      <c r="G121" s="21">
        <v>491640.08</v>
      </c>
      <c r="H121" s="22">
        <v>9.8556858264754008E-2</v>
      </c>
      <c r="I121" s="22">
        <v>-6.0854566426782497E-2</v>
      </c>
    </row>
    <row r="122" spans="1:9" x14ac:dyDescent="0.25">
      <c r="A122">
        <v>133</v>
      </c>
      <c r="B122" t="s">
        <v>135</v>
      </c>
      <c r="C122" t="s">
        <v>32</v>
      </c>
      <c r="D122" s="21">
        <v>73527.77</v>
      </c>
      <c r="E122" s="21">
        <v>536567.4</v>
      </c>
      <c r="F122" s="21">
        <v>66938.850000000006</v>
      </c>
      <c r="G122" s="21">
        <v>562244.54999999993</v>
      </c>
      <c r="H122" s="22">
        <v>-8.9611312841393093E-2</v>
      </c>
      <c r="I122" s="22">
        <v>4.7854472709299718E-2</v>
      </c>
    </row>
    <row r="123" spans="1:9" x14ac:dyDescent="0.25">
      <c r="A123">
        <v>134</v>
      </c>
      <c r="B123" t="s">
        <v>114</v>
      </c>
      <c r="C123" t="s">
        <v>32</v>
      </c>
      <c r="D123" s="21">
        <v>51770.16</v>
      </c>
      <c r="E123" s="21">
        <v>734816.29</v>
      </c>
      <c r="F123" s="21">
        <v>50021.69</v>
      </c>
      <c r="G123" s="21">
        <v>774809.98</v>
      </c>
      <c r="H123" s="22">
        <v>-3.3773702843491328E-2</v>
      </c>
      <c r="I123" s="22">
        <v>5.4426787408319355E-2</v>
      </c>
    </row>
    <row r="124" spans="1:9" x14ac:dyDescent="0.25">
      <c r="A124">
        <v>135</v>
      </c>
      <c r="B124" t="s">
        <v>107</v>
      </c>
      <c r="C124" t="s">
        <v>15</v>
      </c>
      <c r="D124" s="21">
        <v>20686.46</v>
      </c>
      <c r="E124" s="21">
        <v>397220.94</v>
      </c>
      <c r="F124" s="21">
        <v>22684.98</v>
      </c>
      <c r="G124" s="21">
        <v>364206.58</v>
      </c>
      <c r="H124" s="22">
        <v>9.6610053145874189E-2</v>
      </c>
      <c r="I124" s="22">
        <v>-8.3113342413418556E-2</v>
      </c>
    </row>
    <row r="125" spans="1:9" x14ac:dyDescent="0.25">
      <c r="A125">
        <v>136</v>
      </c>
      <c r="B125" t="s">
        <v>134</v>
      </c>
      <c r="C125" t="s">
        <v>32</v>
      </c>
      <c r="D125" s="21">
        <v>61747.66</v>
      </c>
      <c r="E125" s="21">
        <v>523132.44000000006</v>
      </c>
      <c r="F125" s="21">
        <v>63369.18</v>
      </c>
      <c r="G125" s="21">
        <v>591477.73</v>
      </c>
      <c r="H125" s="22">
        <v>2.6260428330401455E-2</v>
      </c>
      <c r="I125" s="22">
        <v>0.13064624705743713</v>
      </c>
    </row>
    <row r="126" spans="1:9" x14ac:dyDescent="0.25">
      <c r="A126">
        <v>137</v>
      </c>
      <c r="B126" t="s">
        <v>120</v>
      </c>
      <c r="C126" t="s">
        <v>32</v>
      </c>
      <c r="D126" s="21">
        <v>87116.28</v>
      </c>
      <c r="E126" s="21">
        <v>703196.34</v>
      </c>
      <c r="F126" s="21">
        <v>74783.38</v>
      </c>
      <c r="G126" s="21">
        <v>673112.09</v>
      </c>
      <c r="H126" s="22">
        <v>-0.14156825796510128</v>
      </c>
      <c r="I126" s="22">
        <v>-4.2782148155094214E-2</v>
      </c>
    </row>
    <row r="127" spans="1:9" x14ac:dyDescent="0.25">
      <c r="A127">
        <v>138</v>
      </c>
      <c r="B127" t="s">
        <v>159</v>
      </c>
      <c r="C127" t="s">
        <v>105</v>
      </c>
      <c r="D127" s="21">
        <v>0</v>
      </c>
      <c r="E127" s="21">
        <v>0</v>
      </c>
      <c r="F127" s="21">
        <v>39563.71</v>
      </c>
      <c r="G127" s="21">
        <v>232100.04</v>
      </c>
      <c r="H127" s="22">
        <v>0</v>
      </c>
      <c r="I127" s="22">
        <v>0</v>
      </c>
    </row>
    <row r="128" spans="1:9" x14ac:dyDescent="0.25">
      <c r="A128">
        <v>139</v>
      </c>
      <c r="B128" t="s">
        <v>139</v>
      </c>
      <c r="C128" t="s">
        <v>38</v>
      </c>
      <c r="D128" s="21">
        <v>37110.879999999997</v>
      </c>
      <c r="E128" s="21">
        <v>195065.33</v>
      </c>
      <c r="F128" s="21">
        <v>34970.82</v>
      </c>
      <c r="G128" s="21">
        <v>173158.63999999998</v>
      </c>
      <c r="H128" s="22">
        <v>-5.7666646546780831E-2</v>
      </c>
      <c r="I128" s="22">
        <v>-0.11230437515472383</v>
      </c>
    </row>
    <row r="129" spans="1:9" x14ac:dyDescent="0.25">
      <c r="A129">
        <v>140</v>
      </c>
      <c r="B129" t="s">
        <v>130</v>
      </c>
      <c r="C129" t="s">
        <v>38</v>
      </c>
      <c r="D129" s="21">
        <v>78100.600000000006</v>
      </c>
      <c r="E129" s="21">
        <v>526926.35</v>
      </c>
      <c r="F129" s="21">
        <v>78068.02</v>
      </c>
      <c r="G129" s="21">
        <v>484845.83</v>
      </c>
      <c r="H129" s="22">
        <v>-4.1715428562650919E-4</v>
      </c>
      <c r="I129" s="22">
        <v>-7.9860344809098954E-2</v>
      </c>
    </row>
    <row r="130" spans="1:9" x14ac:dyDescent="0.25">
      <c r="A130">
        <v>141</v>
      </c>
      <c r="B130" t="s">
        <v>145</v>
      </c>
      <c r="C130" t="s">
        <v>32</v>
      </c>
      <c r="D130" s="21">
        <v>42486.38</v>
      </c>
      <c r="E130" s="21">
        <v>592766.3899999999</v>
      </c>
      <c r="F130" s="21">
        <v>32020.15</v>
      </c>
      <c r="G130" s="21">
        <v>594152.59</v>
      </c>
      <c r="H130" s="22">
        <v>-0.24634318103825265</v>
      </c>
      <c r="I130" s="22">
        <v>2.3385266495964288E-3</v>
      </c>
    </row>
    <row r="131" spans="1:9" x14ac:dyDescent="0.25">
      <c r="A131">
        <v>143</v>
      </c>
      <c r="B131" t="s">
        <v>132</v>
      </c>
      <c r="C131" t="s">
        <v>32</v>
      </c>
      <c r="D131" s="21">
        <v>95816.62</v>
      </c>
      <c r="E131" s="21">
        <v>875512.51000000013</v>
      </c>
      <c r="F131" s="21">
        <v>80069.100000000006</v>
      </c>
      <c r="G131" s="21">
        <v>929889.89</v>
      </c>
      <c r="H131" s="22">
        <v>-0.16435061057257072</v>
      </c>
      <c r="I131" s="22">
        <v>6.2109198188384403E-2</v>
      </c>
    </row>
    <row r="132" spans="1:9" x14ac:dyDescent="0.25">
      <c r="A132">
        <v>144</v>
      </c>
      <c r="B132" t="s">
        <v>142</v>
      </c>
      <c r="C132" t="s">
        <v>32</v>
      </c>
      <c r="D132" s="21">
        <v>68732.47</v>
      </c>
      <c r="E132" s="21">
        <v>648762.04</v>
      </c>
      <c r="F132" s="21">
        <v>57492.42</v>
      </c>
      <c r="G132" s="21">
        <v>618699.64</v>
      </c>
      <c r="H132" s="22">
        <v>-0.16353333439057266</v>
      </c>
      <c r="I132" s="22">
        <v>-4.6338099559585857E-2</v>
      </c>
    </row>
    <row r="133" spans="1:9" x14ac:dyDescent="0.25">
      <c r="A133">
        <v>146</v>
      </c>
      <c r="B133" t="s">
        <v>119</v>
      </c>
      <c r="C133" t="s">
        <v>15</v>
      </c>
      <c r="D133" s="21">
        <v>39284.400000000001</v>
      </c>
      <c r="E133" s="21">
        <v>497987.20000000007</v>
      </c>
      <c r="F133" s="21">
        <v>26898.1</v>
      </c>
      <c r="G133" s="21">
        <v>367136.24</v>
      </c>
      <c r="H133" s="22">
        <v>-0.31529818452108221</v>
      </c>
      <c r="I133" s="22">
        <v>-0.26275968538950412</v>
      </c>
    </row>
    <row r="134" spans="1:9" x14ac:dyDescent="0.25">
      <c r="A134">
        <v>147</v>
      </c>
      <c r="B134" t="s">
        <v>136</v>
      </c>
      <c r="C134" t="s">
        <v>105</v>
      </c>
      <c r="D134" s="21">
        <v>68672.95</v>
      </c>
      <c r="E134" s="21">
        <v>590135.21</v>
      </c>
      <c r="F134" s="21">
        <v>82221.009999999995</v>
      </c>
      <c r="G134" s="21">
        <v>578412.26</v>
      </c>
      <c r="H134" s="22">
        <v>0.19728379223551629</v>
      </c>
      <c r="I134" s="22">
        <v>-1.9864854361087782E-2</v>
      </c>
    </row>
    <row r="135" spans="1:9" x14ac:dyDescent="0.25">
      <c r="A135">
        <v>149</v>
      </c>
      <c r="B135" t="s">
        <v>149</v>
      </c>
      <c r="C135" t="s">
        <v>32</v>
      </c>
      <c r="D135" s="21">
        <v>20446.27</v>
      </c>
      <c r="E135" s="21">
        <v>20446.27</v>
      </c>
      <c r="F135" s="21">
        <v>27941.96</v>
      </c>
      <c r="G135" s="21">
        <v>593070.81999999995</v>
      </c>
      <c r="H135" s="22">
        <v>0.36660427549866054</v>
      </c>
      <c r="I135" s="22">
        <v>28.006308730149797</v>
      </c>
    </row>
    <row r="136" spans="1:9" x14ac:dyDescent="0.25">
      <c r="A136">
        <v>150</v>
      </c>
      <c r="B136" t="s">
        <v>153</v>
      </c>
      <c r="C136" t="s">
        <v>15</v>
      </c>
      <c r="D136" s="21">
        <v>6546.26</v>
      </c>
      <c r="E136" s="21">
        <v>6546.26</v>
      </c>
      <c r="F136" s="21">
        <v>40862.089999999997</v>
      </c>
      <c r="G136" s="21">
        <v>363392.33999999997</v>
      </c>
      <c r="H136" s="22">
        <v>5.2420511864789958</v>
      </c>
      <c r="I136" s="22">
        <v>54.511443175187047</v>
      </c>
    </row>
    <row r="137" spans="1:9" x14ac:dyDescent="0.25">
      <c r="A137">
        <v>155</v>
      </c>
      <c r="B137" t="s">
        <v>143</v>
      </c>
      <c r="C137" t="s">
        <v>15</v>
      </c>
      <c r="D137" s="21">
        <v>22562.5</v>
      </c>
      <c r="E137" s="21">
        <v>477466.6</v>
      </c>
      <c r="F137" s="21">
        <v>15797.34</v>
      </c>
      <c r="G137" s="21">
        <v>478642.18</v>
      </c>
      <c r="H137" s="22">
        <v>-0.29984088642659279</v>
      </c>
      <c r="I137" s="22">
        <v>2.4621198634627349E-3</v>
      </c>
    </row>
    <row r="138" spans="1:9" x14ac:dyDescent="0.25">
      <c r="A138">
        <v>159</v>
      </c>
      <c r="B138" t="s">
        <v>152</v>
      </c>
      <c r="C138" t="s">
        <v>59</v>
      </c>
      <c r="D138" s="21">
        <v>50227.65</v>
      </c>
      <c r="E138" s="21">
        <v>50227.65</v>
      </c>
      <c r="F138" s="21">
        <v>61460.17</v>
      </c>
      <c r="G138" s="21">
        <v>551057.51</v>
      </c>
      <c r="H138" s="22">
        <v>0.22363220258164571</v>
      </c>
      <c r="I138" s="22">
        <v>9.9711983339853649</v>
      </c>
    </row>
    <row r="139" spans="1:9" x14ac:dyDescent="0.25">
      <c r="A139">
        <v>160</v>
      </c>
      <c r="B139" t="s">
        <v>158</v>
      </c>
      <c r="C139" t="s">
        <v>38</v>
      </c>
      <c r="D139" s="21">
        <v>0</v>
      </c>
      <c r="E139" s="21">
        <v>0</v>
      </c>
      <c r="F139" s="21">
        <v>43213.57</v>
      </c>
      <c r="G139" s="21">
        <v>200901.61000000002</v>
      </c>
      <c r="H139" s="22">
        <v>0</v>
      </c>
      <c r="I139" s="22">
        <v>0</v>
      </c>
    </row>
    <row r="140" spans="1:9" x14ac:dyDescent="0.25">
      <c r="A140">
        <v>163</v>
      </c>
      <c r="B140" t="s">
        <v>155</v>
      </c>
      <c r="C140" t="s">
        <v>38</v>
      </c>
      <c r="D140" s="21">
        <v>0</v>
      </c>
      <c r="E140" s="21">
        <v>0</v>
      </c>
      <c r="F140" s="21">
        <v>44924.25</v>
      </c>
      <c r="G140" s="21">
        <v>246720.63000000003</v>
      </c>
      <c r="H140" s="22">
        <v>0</v>
      </c>
      <c r="I140" s="22">
        <v>0</v>
      </c>
    </row>
    <row r="141" spans="1:9" x14ac:dyDescent="0.25">
      <c r="A141">
        <v>164</v>
      </c>
      <c r="B141" t="s">
        <v>150</v>
      </c>
      <c r="C141" t="s">
        <v>38</v>
      </c>
      <c r="D141" s="21">
        <v>38754.47</v>
      </c>
      <c r="E141" s="21">
        <v>40736.720000000001</v>
      </c>
      <c r="F141" s="21">
        <v>40512.01</v>
      </c>
      <c r="G141" s="21">
        <v>229595.32</v>
      </c>
      <c r="H141" s="22">
        <v>4.5350639552031051E-2</v>
      </c>
      <c r="I141" s="22">
        <v>4.6360777205430379</v>
      </c>
    </row>
    <row r="142" spans="1:9" x14ac:dyDescent="0.25">
      <c r="A142">
        <v>165</v>
      </c>
      <c r="B142" t="s">
        <v>154</v>
      </c>
      <c r="C142" t="s">
        <v>38</v>
      </c>
      <c r="D142" s="21">
        <v>0</v>
      </c>
      <c r="E142" s="21">
        <v>0</v>
      </c>
      <c r="F142" s="21">
        <v>60622.34</v>
      </c>
      <c r="G142" s="21">
        <v>357444.58999999997</v>
      </c>
      <c r="H142" s="22">
        <v>0</v>
      </c>
      <c r="I142" s="22">
        <v>0</v>
      </c>
    </row>
    <row r="143" spans="1:9" x14ac:dyDescent="0.25">
      <c r="A143">
        <v>168</v>
      </c>
      <c r="B143" t="s">
        <v>147</v>
      </c>
      <c r="C143" t="s">
        <v>15</v>
      </c>
      <c r="D143" s="21">
        <v>35013.440000000002</v>
      </c>
      <c r="E143" s="21">
        <v>211990.09</v>
      </c>
      <c r="F143" s="21">
        <v>24172.68</v>
      </c>
      <c r="G143" s="21">
        <v>393693.29</v>
      </c>
      <c r="H143" s="22">
        <v>-0.30961710703090017</v>
      </c>
      <c r="I143" s="22">
        <v>0.85713063285175262</v>
      </c>
    </row>
    <row r="144" spans="1:9" x14ac:dyDescent="0.25">
      <c r="A144">
        <v>169</v>
      </c>
      <c r="B144" t="s">
        <v>157</v>
      </c>
      <c r="C144" t="s">
        <v>38</v>
      </c>
      <c r="D144" s="21">
        <v>0</v>
      </c>
      <c r="E144" s="21">
        <v>0</v>
      </c>
      <c r="F144" s="21">
        <v>42288.27</v>
      </c>
      <c r="G144" s="21">
        <v>246012.28999999998</v>
      </c>
      <c r="H144" s="22">
        <v>0</v>
      </c>
      <c r="I144" s="22">
        <v>0</v>
      </c>
    </row>
    <row r="145" spans="1:9" x14ac:dyDescent="0.25">
      <c r="A145">
        <v>170</v>
      </c>
      <c r="B145" t="s">
        <v>191</v>
      </c>
      <c r="C145" t="s">
        <v>38</v>
      </c>
      <c r="D145" s="21">
        <v>0</v>
      </c>
      <c r="E145" s="21">
        <v>0</v>
      </c>
      <c r="F145" s="21">
        <v>61627.01</v>
      </c>
      <c r="G145" s="21">
        <v>126137.87</v>
      </c>
      <c r="H145" s="22">
        <v>0</v>
      </c>
      <c r="I145" s="22">
        <v>0</v>
      </c>
    </row>
    <row r="146" spans="1:9" x14ac:dyDescent="0.25">
      <c r="A146">
        <v>174</v>
      </c>
      <c r="B146" t="s">
        <v>190</v>
      </c>
      <c r="C146" t="s">
        <v>15</v>
      </c>
      <c r="D146" s="21">
        <v>0</v>
      </c>
      <c r="E146" s="21">
        <v>0</v>
      </c>
      <c r="F146" s="21">
        <v>33662.720000000001</v>
      </c>
      <c r="G146" s="21">
        <v>142774.1</v>
      </c>
      <c r="H146" s="22">
        <v>0</v>
      </c>
      <c r="I146" s="22">
        <v>0</v>
      </c>
    </row>
    <row r="147" spans="1:9" x14ac:dyDescent="0.25">
      <c r="A147">
        <v>901</v>
      </c>
      <c r="B147" t="s">
        <v>141</v>
      </c>
      <c r="C147" t="s">
        <v>36</v>
      </c>
      <c r="D147" s="21">
        <v>67359.5</v>
      </c>
      <c r="E147" s="21">
        <v>512843.56</v>
      </c>
      <c r="F147" s="21">
        <v>57995.64</v>
      </c>
      <c r="G147" s="21">
        <v>607041.4</v>
      </c>
      <c r="H147" s="22">
        <v>-0.13901320526429087</v>
      </c>
      <c r="I147" s="22">
        <v>0.18367753316430457</v>
      </c>
    </row>
    <row r="148" spans="1:9" x14ac:dyDescent="0.25">
      <c r="A148">
        <v>902</v>
      </c>
      <c r="B148" t="s">
        <v>140</v>
      </c>
      <c r="C148" t="s">
        <v>36</v>
      </c>
      <c r="D148" s="21">
        <v>27622.240000000002</v>
      </c>
      <c r="E148" s="21">
        <v>186810.82</v>
      </c>
      <c r="F148" s="21">
        <v>25676.880000000001</v>
      </c>
      <c r="G148" s="21">
        <v>184741.76000000001</v>
      </c>
      <c r="H148" s="22">
        <v>-7.0427307850485718E-2</v>
      </c>
      <c r="I148" s="22">
        <v>-1.1075696793151476E-2</v>
      </c>
    </row>
    <row r="149" spans="1:9" x14ac:dyDescent="0.25">
      <c r="A149" t="s">
        <v>173</v>
      </c>
      <c r="D149" s="21">
        <v>5196939.97</v>
      </c>
      <c r="E149" s="21">
        <v>55449235.000000022</v>
      </c>
      <c r="F149" s="21">
        <v>5066436.1699999981</v>
      </c>
      <c r="G149" s="21">
        <v>56547068.529999994</v>
      </c>
      <c r="H149" s="22">
        <v>-2.5111662007518184E-2</v>
      </c>
      <c r="I149" s="22">
        <v>1.979889406950287E-2</v>
      </c>
    </row>
    <row r="150" spans="1:9" x14ac:dyDescent="0.25">
      <c r="D150" s="21"/>
      <c r="E150" s="21"/>
      <c r="F150" s="21"/>
      <c r="G150" s="21"/>
      <c r="H150" s="22"/>
      <c r="I150" s="22"/>
    </row>
    <row r="151" spans="1:9" x14ac:dyDescent="0.25">
      <c r="D151" s="21"/>
      <c r="E151" s="21"/>
      <c r="F151" s="21"/>
      <c r="G151" s="21"/>
      <c r="H151" s="22"/>
      <c r="I151" s="22"/>
    </row>
    <row r="152" spans="1:9" x14ac:dyDescent="0.25">
      <c r="D152" s="21"/>
      <c r="E152" s="21"/>
      <c r="F152" s="21"/>
      <c r="G152" s="21"/>
      <c r="H152" s="22"/>
      <c r="I152" s="22"/>
    </row>
    <row r="153" spans="1:9" x14ac:dyDescent="0.25">
      <c r="D153" s="21"/>
      <c r="E153" s="21"/>
      <c r="F153" s="21"/>
      <c r="G153" s="21"/>
      <c r="H153" s="22"/>
      <c r="I153" s="22"/>
    </row>
    <row r="154" spans="1:9" x14ac:dyDescent="0.25">
      <c r="D154" s="21"/>
      <c r="E154" s="21"/>
      <c r="F154" s="21"/>
      <c r="G154" s="21"/>
      <c r="H154" s="22"/>
      <c r="I154" s="22"/>
    </row>
    <row r="155" spans="1:9" x14ac:dyDescent="0.25">
      <c r="D155" s="21"/>
      <c r="E155" s="21"/>
      <c r="F155" s="21"/>
      <c r="G155" s="21"/>
      <c r="H155" s="22"/>
      <c r="I155" s="22"/>
    </row>
    <row r="156" spans="1:9" x14ac:dyDescent="0.25">
      <c r="D156" s="21"/>
      <c r="E156" s="21"/>
      <c r="F156" s="21"/>
      <c r="G156" s="21"/>
      <c r="H156" s="22"/>
      <c r="I156" s="22"/>
    </row>
    <row r="157" spans="1:9" x14ac:dyDescent="0.25">
      <c r="D157" s="21"/>
      <c r="E157" s="21"/>
      <c r="F157" s="21"/>
      <c r="G157" s="21"/>
      <c r="H157" s="22"/>
      <c r="I157" s="22"/>
    </row>
    <row r="158" spans="1:9" x14ac:dyDescent="0.25">
      <c r="D158" s="21"/>
      <c r="E158" s="21"/>
      <c r="F158" s="21"/>
      <c r="G158" s="21"/>
      <c r="H158" s="22"/>
      <c r="I158" s="22"/>
    </row>
    <row r="159" spans="1:9" x14ac:dyDescent="0.25">
      <c r="D159" s="21"/>
      <c r="E159" s="21"/>
      <c r="F159" s="21"/>
      <c r="G159" s="21"/>
      <c r="H159" s="22"/>
      <c r="I159" s="22"/>
    </row>
    <row r="160" spans="1:9" x14ac:dyDescent="0.25">
      <c r="D160" s="21"/>
      <c r="E160" s="21"/>
      <c r="F160" s="21"/>
      <c r="G160" s="21"/>
      <c r="H160" s="22"/>
      <c r="I160" s="22"/>
    </row>
    <row r="161" spans="4:9" x14ac:dyDescent="0.25">
      <c r="D161" s="21"/>
      <c r="E161" s="21"/>
      <c r="F161" s="21"/>
      <c r="G161" s="21"/>
      <c r="H161" s="22"/>
      <c r="I161" s="22"/>
    </row>
    <row r="162" spans="4:9" x14ac:dyDescent="0.25">
      <c r="D162" s="21"/>
      <c r="E162" s="21"/>
      <c r="F162" s="21"/>
      <c r="G162" s="21"/>
      <c r="H162" s="22"/>
      <c r="I162" s="22"/>
    </row>
    <row r="163" spans="4:9" x14ac:dyDescent="0.25">
      <c r="D163" s="21"/>
      <c r="E163" s="21"/>
      <c r="F163" s="21"/>
      <c r="G163" s="21"/>
      <c r="H163" s="22"/>
      <c r="I163" s="22"/>
    </row>
    <row r="164" spans="4:9" x14ac:dyDescent="0.25">
      <c r="D164" s="21"/>
      <c r="E164" s="21"/>
      <c r="F164" s="21"/>
      <c r="G164" s="21"/>
      <c r="H164" s="22"/>
      <c r="I164" s="22"/>
    </row>
    <row r="165" spans="4:9" x14ac:dyDescent="0.25">
      <c r="D165" s="21"/>
      <c r="E165" s="21"/>
      <c r="F165" s="21"/>
      <c r="G165" s="21"/>
      <c r="H165" s="22"/>
      <c r="I165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6e536-437f-4298-a15c-62f5364254a6" xsi:nil="true"/>
    <lcf76f155ced4ddcb4097134ff3c332f xmlns="83f0c1f4-4787-48ff-8e0c-5738a6b3b7fa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A889F780D0140A376AFC9B0965428" ma:contentTypeVersion="20" ma:contentTypeDescription="Create a new document." ma:contentTypeScope="" ma:versionID="b6a3f6731fe1498441365a29aefe4fa0">
  <xsd:schema xmlns:xsd="http://www.w3.org/2001/XMLSchema" xmlns:xs="http://www.w3.org/2001/XMLSchema" xmlns:p="http://schemas.microsoft.com/office/2006/metadata/properties" xmlns:ns2="83f0c1f4-4787-48ff-8e0c-5738a6b3b7fa" xmlns:ns3="34b6e536-437f-4298-a15c-62f5364254a6" targetNamespace="http://schemas.microsoft.com/office/2006/metadata/properties" ma:root="true" ma:fieldsID="5ec044ede2034d791a30c731db0198f9" ns2:_="" ns3:_="">
    <xsd:import namespace="83f0c1f4-4787-48ff-8e0c-5738a6b3b7fa"/>
    <xsd:import namespace="34b6e536-437f-4298-a15c-62f536425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0c1f4-4787-48ff-8e0c-5738a6b3b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1cb4aa-5a5c-4ed3-85ba-6899cd661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6e536-437f-4298-a15c-62f536425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fb25183-3761-486c-9c8e-8f1796dfc880}" ma:internalName="TaxCatchAll" ma:showField="CatchAllData" ma:web="34b6e536-437f-4298-a15c-62f536425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8BFDB3-3EB6-4179-BEC5-1C9D6BAA04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101A5D-6536-406E-9099-B9927BABCB68}">
  <ds:schemaRefs>
    <ds:schemaRef ds:uri="http://schemas.microsoft.com/office/2006/metadata/properties"/>
    <ds:schemaRef ds:uri="http://schemas.microsoft.com/office/infopath/2007/PartnerControls"/>
    <ds:schemaRef ds:uri="34b6e536-437f-4298-a15c-62f5364254a6"/>
    <ds:schemaRef ds:uri="83f0c1f4-4787-48ff-8e0c-5738a6b3b7fa"/>
  </ds:schemaRefs>
</ds:datastoreItem>
</file>

<file path=customXml/itemProps3.xml><?xml version="1.0" encoding="utf-8"?>
<ds:datastoreItem xmlns:ds="http://schemas.openxmlformats.org/officeDocument/2006/customXml" ds:itemID="{CC4D233E-C81A-4775-ABE7-93C18B0F1EF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D2F794D-42DF-427B-A305-B5A565DA81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0c1f4-4787-48ff-8e0c-5738a6b3b7fa"/>
    <ds:schemaRef ds:uri="34b6e536-437f-4298-a15c-62f536425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Sales Data</vt:lpstr>
      <vt:lpstr>Total Sales by Month</vt:lpstr>
      <vt:lpstr>Category Sales</vt:lpstr>
      <vt:lpstr>Lesson Sales by Month</vt:lpstr>
      <vt:lpstr>Category Avg by # Sims</vt:lpstr>
      <vt:lpstr>Attachments (as % of Golf)</vt:lpstr>
      <vt:lpstr>YoY Analysis</vt:lpstr>
      <vt:lpstr>Raw Reports (No Pivot Table)--&gt;</vt:lpstr>
      <vt:lpstr>Total Sales by Month_raw</vt:lpstr>
      <vt:lpstr>Category Sales_raw</vt:lpstr>
      <vt:lpstr>Lesson Sales by Month_raw</vt:lpstr>
      <vt:lpstr>Category Avg by # Sims_raw</vt:lpstr>
      <vt:lpstr>Attachments (as % of Golf)_raw</vt:lpstr>
      <vt:lpstr>YoY Analysis_raw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Perras</dc:creator>
  <cp:keywords/>
  <dc:description/>
  <cp:lastModifiedBy>Brittany Allen</cp:lastModifiedBy>
  <cp:revision/>
  <dcterms:created xsi:type="dcterms:W3CDTF">2015-06-05T18:17:20Z</dcterms:created>
  <dcterms:modified xsi:type="dcterms:W3CDTF">2026-06-02T21:42:53Z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0x010100308A889F780D0140A376AFC9B0965428</vt:lpwstr>
  </property>
  <property fmtid="{D5CDD505-2E9C-101B-9397-08002B2CF9AE}" pid="3" name="MediaServiceImageTags">
    <vt:lpwstr/>
  </property>
</Properties>
</file>