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che-data" sheetId="1" r:id="rId3"/>
  </sheets>
  <definedNames>
    <definedName hidden="1" localSheetId="0" name="Z_89E502E7_4AD7_4AF7_9AD0_02506DBFB41C_.wvu.FilterData">'cache-data'!$O$82:$O$161</definedName>
  </definedNames>
  <calcPr/>
  <customWorkbookViews>
    <customWorkbookView activeSheetId="0" maximized="1" tabRatio="600" windowHeight="0" windowWidth="0" guid="{89E502E7-4AD7-4AF7-9AD0-02506DBFB41C}" name="l1-cache"/>
  </customWorkbookViews>
</workbook>
</file>

<file path=xl/sharedStrings.xml><?xml version="1.0" encoding="utf-8"?>
<sst xmlns="http://schemas.openxmlformats.org/spreadsheetml/2006/main" count="85" uniqueCount="19">
  <si>
    <t>Separated by Technique</t>
  </si>
  <si>
    <t>Interchange Technique</t>
  </si>
  <si>
    <t>Cache loads</t>
  </si>
  <si>
    <t>Cache misses</t>
  </si>
  <si>
    <t>Branch loads</t>
  </si>
  <si>
    <t>Branch misses</t>
  </si>
  <si>
    <t>Data</t>
  </si>
  <si>
    <t>Mean</t>
  </si>
  <si>
    <t>Std Deviation</t>
  </si>
  <si>
    <t>Confidence</t>
  </si>
  <si>
    <t>Unrolling Technique</t>
  </si>
  <si>
    <t>Normal Multiplication</t>
  </si>
  <si>
    <t>Separated by factor</t>
  </si>
  <si>
    <t>Technique</t>
  </si>
  <si>
    <t>Normal</t>
  </si>
  <si>
    <t>Unrolling</t>
  </si>
  <si>
    <t>Interchange</t>
  </si>
  <si>
    <t>Branch Loads</t>
  </si>
  <si>
    <t>Branch Misses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</si>
</sst>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8.0"/>
      <name val="Arial"/>
    </font>
    <font/>
    <font>
      <b/>
    </font>
    <font>
      <sz val="8.0"/>
      <name val="Liberation Sans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7" fillId="0" fontId="2" numFmtId="0" xfId="0" applyAlignment="1" applyBorder="1" applyFont="1">
      <alignment horizontal="center" readingOrder="0" vertical="center"/>
    </xf>
    <xf borderId="8" fillId="0" fontId="2" numFmtId="0" xfId="0" applyBorder="1" applyFont="1"/>
    <xf borderId="5" fillId="0" fontId="1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7" fillId="0" fontId="2" numFmtId="0" xfId="0" applyBorder="1" applyFont="1"/>
    <xf borderId="0" fillId="0" fontId="1" numFmtId="0" xfId="0" applyAlignment="1" applyFont="1">
      <alignment horizontal="center" readingOrder="0" vertical="center"/>
    </xf>
    <xf borderId="13" fillId="0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9" fillId="0" fontId="3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21" fillId="0" fontId="2" numFmtId="0" xfId="0" applyAlignment="1" applyBorder="1" applyFont="1">
      <alignment horizontal="center" vertical="center"/>
    </xf>
    <xf borderId="22" fillId="0" fontId="2" numFmtId="0" xfId="0" applyAlignment="1" applyBorder="1" applyFont="1">
      <alignment horizontal="center" vertical="center"/>
    </xf>
    <xf borderId="23" fillId="0" fontId="2" numFmtId="0" xfId="0" applyAlignment="1" applyBorder="1" applyFont="1">
      <alignment horizontal="center" vertical="center"/>
    </xf>
    <xf borderId="24" fillId="0" fontId="2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readingOrder="0" vertical="center"/>
    </xf>
    <xf borderId="22" fillId="0" fontId="3" numFmtId="0" xfId="0" applyAlignment="1" applyBorder="1" applyFont="1">
      <alignment horizontal="center" readingOrder="0" vertical="center"/>
    </xf>
    <xf borderId="24" fillId="0" fontId="3" numFmtId="0" xfId="0" applyAlignment="1" applyBorder="1" applyFont="1">
      <alignment horizontal="center" readingOrder="0" vertical="center"/>
    </xf>
    <xf borderId="25" fillId="0" fontId="3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2" fillId="3" fontId="2" numFmtId="0" xfId="0" applyBorder="1" applyFont="1"/>
    <xf borderId="2" fillId="3" fontId="2" numFmtId="0" xfId="0" applyAlignment="1" applyBorder="1" applyFont="1">
      <alignment horizontal="center" readingOrder="0" vertical="center"/>
    </xf>
    <xf borderId="3" fillId="3" fontId="2" numFmtId="0" xfId="0" applyBorder="1" applyFont="1"/>
    <xf borderId="4" fillId="3" fontId="2" numFmtId="0" xfId="0" applyBorder="1" applyFont="1"/>
    <xf borderId="5" fillId="3" fontId="2" numFmtId="0" xfId="0" applyBorder="1" applyFont="1"/>
    <xf borderId="5" fillId="3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readingOrder="0" vertical="center"/>
    </xf>
    <xf borderId="26" fillId="0" fontId="4" numFmtId="0" xfId="0" applyAlignment="1" applyBorder="1" applyFont="1">
      <alignment horizontal="center" vertical="center"/>
    </xf>
    <xf borderId="27" fillId="0" fontId="4" numFmtId="0" xfId="0" applyAlignment="1" applyBorder="1" applyFont="1">
      <alignment horizontal="center" vertical="center"/>
    </xf>
    <xf borderId="28" fillId="0" fontId="4" numFmtId="0" xfId="0" applyAlignment="1" applyBorder="1" applyFont="1">
      <alignment horizontal="center" vertical="center"/>
    </xf>
    <xf borderId="29" fillId="0" fontId="3" numFmtId="0" xfId="0" applyAlignment="1" applyBorder="1" applyFont="1">
      <alignment horizontal="center" readingOrder="0" vertical="center"/>
    </xf>
    <xf borderId="27" fillId="0" fontId="3" numFmtId="0" xfId="0" applyAlignment="1" applyBorder="1" applyFont="1">
      <alignment horizontal="center" readingOrder="0" vertical="center"/>
    </xf>
    <xf borderId="30" fillId="0" fontId="2" numFmtId="0" xfId="0" applyAlignment="1" applyBorder="1" applyFont="1">
      <alignment horizontal="center" vertical="center"/>
    </xf>
    <xf borderId="29" fillId="0" fontId="4" numFmtId="0" xfId="0" applyAlignment="1" applyBorder="1" applyFont="1">
      <alignment horizontal="center" vertical="center"/>
    </xf>
    <xf borderId="31" fillId="0" fontId="2" numFmtId="0" xfId="0" applyAlignment="1" applyBorder="1" applyFont="1">
      <alignment horizontal="center" readingOrder="0" vertical="center"/>
    </xf>
    <xf borderId="32" fillId="0" fontId="4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Cache Loads (n = 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'cache-data'!$E$113</c:f>
            </c:strRef>
          </c:tx>
          <c:spPr>
            <a:solidFill>
              <a:srgbClr val="4285F4"/>
            </a:solidFill>
          </c:spPr>
          <c:errBars>
            <c:errDir val="y"/>
            <c:errBarType val="both"/>
            <c:errValType val="fixedVal"/>
            <c:noEndCap val="0"/>
            <c:val val="1204.246401"/>
          </c:errBars>
          <c:cat>
            <c:strRef>
              <c:f>'cache-data'!$D$114</c:f>
            </c:strRef>
          </c:cat>
          <c:val>
            <c:numRef>
              <c:f>'cache-data'!$E$114</c:f>
            </c:numRef>
          </c:val>
        </c:ser>
        <c:ser>
          <c:idx val="1"/>
          <c:order val="1"/>
          <c:tx>
            <c:strRef>
              <c:f>'cache-data'!$F$113</c:f>
            </c:strRef>
          </c:tx>
          <c:spPr>
            <a:solidFill>
              <a:srgbClr val="DB4437"/>
            </a:solidFill>
          </c:spPr>
          <c:errBars>
            <c:errDir val="y"/>
            <c:errBarType val="both"/>
            <c:errValType val="fixedVal"/>
            <c:noEndCap val="0"/>
            <c:val val="1413.804475"/>
          </c:errBars>
          <c:cat>
            <c:strRef>
              <c:f>'cache-data'!$D$114</c:f>
            </c:strRef>
          </c:cat>
          <c:val>
            <c:numRef>
              <c:f>'cache-data'!$F$114</c:f>
            </c:numRef>
          </c:val>
        </c:ser>
        <c:ser>
          <c:idx val="2"/>
          <c:order val="2"/>
          <c:tx>
            <c:strRef>
              <c:f>'cache-data'!$G$113</c:f>
            </c:strRef>
          </c:tx>
          <c:spPr>
            <a:solidFill>
              <a:srgbClr val="F4B400"/>
            </a:solidFill>
          </c:spPr>
          <c:errBars>
            <c:errDir val="y"/>
            <c:errBarType val="both"/>
            <c:errValType val="fixedVal"/>
            <c:noEndCap val="0"/>
            <c:val val="1164.888095"/>
          </c:errBars>
          <c:cat>
            <c:strRef>
              <c:f>'cache-data'!$D$114</c:f>
            </c:strRef>
          </c:cat>
          <c:val>
            <c:numRef>
              <c:f>'cache-data'!$G$114</c:f>
            </c:numRef>
          </c:val>
        </c:ser>
        <c:axId val="1354584266"/>
        <c:axId val="106057677"/>
      </c:barChart>
      <c:catAx>
        <c:axId val="1354584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Techniques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057677"/>
      </c:catAx>
      <c:valAx>
        <c:axId val="106057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of Cache Loads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4584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Branch Misses (n = 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'cache-data'!$E$195</c:f>
            </c:strRef>
          </c:tx>
          <c:spPr>
            <a:solidFill>
              <a:srgbClr val="4285F4"/>
            </a:solidFill>
          </c:spPr>
          <c:errBars>
            <c:errDir val="y"/>
            <c:errBarType val="both"/>
            <c:errValType val="fixedVal"/>
            <c:noEndCap val="0"/>
            <c:val val="118.0"/>
          </c:errBars>
          <c:cat>
            <c:strRef>
              <c:f>'cache-data'!$D$196</c:f>
            </c:strRef>
          </c:cat>
          <c:val>
            <c:numRef>
              <c:f>'cache-data'!$E$196</c:f>
            </c:numRef>
          </c:val>
        </c:ser>
        <c:ser>
          <c:idx val="1"/>
          <c:order val="1"/>
          <c:tx>
            <c:strRef>
              <c:f>'cache-data'!$F$195</c:f>
            </c:strRef>
          </c:tx>
          <c:spPr>
            <a:solidFill>
              <a:srgbClr val="DB4437"/>
            </a:solidFill>
          </c:spPr>
          <c:errBars>
            <c:errDir val="y"/>
            <c:errBarType val="both"/>
            <c:errValType val="fixedVal"/>
            <c:noEndCap val="0"/>
            <c:val val="155.0"/>
          </c:errBars>
          <c:cat>
            <c:strRef>
              <c:f>'cache-data'!$D$196</c:f>
            </c:strRef>
          </c:cat>
          <c:val>
            <c:numRef>
              <c:f>'cache-data'!$F$196</c:f>
            </c:numRef>
          </c:val>
        </c:ser>
        <c:ser>
          <c:idx val="2"/>
          <c:order val="2"/>
          <c:tx>
            <c:strRef>
              <c:f>'cache-data'!$G$195</c:f>
            </c:strRef>
          </c:tx>
          <c:spPr>
            <a:solidFill>
              <a:srgbClr val="F4B400"/>
            </a:solidFill>
          </c:spPr>
          <c:errBars>
            <c:errDir val="y"/>
            <c:errBarType val="both"/>
            <c:errValType val="fixedVal"/>
            <c:noEndCap val="0"/>
            <c:val val="97.0"/>
          </c:errBars>
          <c:cat>
            <c:strRef>
              <c:f>'cache-data'!$D$196</c:f>
            </c:strRef>
          </c:cat>
          <c:val>
            <c:numRef>
              <c:f>'cache-data'!$G$196</c:f>
            </c:numRef>
          </c:val>
        </c:ser>
        <c:axId val="1031106018"/>
        <c:axId val="1891548596"/>
      </c:barChart>
      <c:catAx>
        <c:axId val="1031106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Techniques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1548596"/>
      </c:catAx>
      <c:valAx>
        <c:axId val="1891548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of Branch Misses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1106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Branch Misses (n = 100)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'cache-data'!$H$195</c:f>
            </c:strRef>
          </c:tx>
          <c:spPr>
            <a:solidFill>
              <a:srgbClr val="4285F4"/>
            </a:solidFill>
          </c:spPr>
          <c:errBars>
            <c:errDir val="y"/>
            <c:errBarType val="both"/>
            <c:errValType val="fixedVal"/>
            <c:noEndCap val="0"/>
            <c:val val="103.0"/>
          </c:errBars>
          <c:cat>
            <c:strRef>
              <c:f>'cache-data'!$D$196</c:f>
            </c:strRef>
          </c:cat>
          <c:val>
            <c:numRef>
              <c:f>'cache-data'!$H$196</c:f>
            </c:numRef>
          </c:val>
        </c:ser>
        <c:ser>
          <c:idx val="1"/>
          <c:order val="1"/>
          <c:tx>
            <c:strRef>
              <c:f>'cache-data'!$I$195</c:f>
            </c:strRef>
          </c:tx>
          <c:spPr>
            <a:solidFill>
              <a:srgbClr val="DB4437"/>
            </a:solidFill>
          </c:spPr>
          <c:errBars>
            <c:errDir val="y"/>
            <c:errBarType val="both"/>
            <c:errValType val="fixedVal"/>
            <c:noEndCap val="0"/>
            <c:val val="662.0"/>
          </c:errBars>
          <c:cat>
            <c:strRef>
              <c:f>'cache-data'!$D$196</c:f>
            </c:strRef>
          </c:cat>
          <c:val>
            <c:numRef>
              <c:f>'cache-data'!$I$196</c:f>
            </c:numRef>
          </c:val>
        </c:ser>
        <c:ser>
          <c:idx val="2"/>
          <c:order val="2"/>
          <c:tx>
            <c:strRef>
              <c:f>'cache-data'!$J$195</c:f>
            </c:strRef>
          </c:tx>
          <c:spPr>
            <a:solidFill>
              <a:srgbClr val="F4B400"/>
            </a:solidFill>
          </c:spPr>
          <c:errBars>
            <c:errDir val="y"/>
            <c:errBarType val="both"/>
            <c:errValType val="fixedVal"/>
            <c:noEndCap val="0"/>
            <c:val val="225.0"/>
          </c:errBars>
          <c:cat>
            <c:strRef>
              <c:f>'cache-data'!$D$196</c:f>
            </c:strRef>
          </c:cat>
          <c:val>
            <c:numRef>
              <c:f>'cache-data'!$J$196</c:f>
            </c:numRef>
          </c:val>
        </c:ser>
        <c:axId val="18103309"/>
        <c:axId val="849978905"/>
      </c:barChart>
      <c:catAx>
        <c:axId val="18103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Techniques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9978905"/>
      </c:catAx>
      <c:valAx>
        <c:axId val="849978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of Branch Misses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03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Branch Misses (n = 1000)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'cache-data'!$K$195</c:f>
            </c:strRef>
          </c:tx>
          <c:spPr>
            <a:solidFill>
              <a:srgbClr val="4285F4"/>
            </a:solidFill>
          </c:spPr>
          <c:errBars>
            <c:errDir val="y"/>
            <c:errBarType val="both"/>
            <c:errValType val="fixedVal"/>
            <c:noEndCap val="0"/>
            <c:val val="123728.0"/>
          </c:errBars>
          <c:cat>
            <c:strRef>
              <c:f>'cache-data'!$D$196</c:f>
            </c:strRef>
          </c:cat>
          <c:val>
            <c:numRef>
              <c:f>'cache-data'!$K$196</c:f>
            </c:numRef>
          </c:val>
        </c:ser>
        <c:ser>
          <c:idx val="1"/>
          <c:order val="1"/>
          <c:tx>
            <c:strRef>
              <c:f>'cache-data'!$L$195</c:f>
            </c:strRef>
          </c:tx>
          <c:spPr>
            <a:solidFill>
              <a:srgbClr val="DB4437"/>
            </a:solidFill>
          </c:spPr>
          <c:errBars>
            <c:errDir val="y"/>
            <c:errBarType val="both"/>
            <c:errValType val="fixedVal"/>
            <c:noEndCap val="0"/>
            <c:val val="49065.0"/>
          </c:errBars>
          <c:cat>
            <c:strRef>
              <c:f>'cache-data'!$D$196</c:f>
            </c:strRef>
          </c:cat>
          <c:val>
            <c:numRef>
              <c:f>'cache-data'!$L$196</c:f>
            </c:numRef>
          </c:val>
        </c:ser>
        <c:ser>
          <c:idx val="2"/>
          <c:order val="2"/>
          <c:tx>
            <c:strRef>
              <c:f>'cache-data'!$M$195</c:f>
            </c:strRef>
          </c:tx>
          <c:spPr>
            <a:solidFill>
              <a:srgbClr val="F4B400"/>
            </a:solidFill>
          </c:spPr>
          <c:errBars>
            <c:errDir val="y"/>
            <c:errBarType val="both"/>
            <c:errValType val="fixedVal"/>
            <c:noEndCap val="0"/>
            <c:val val="47301.0"/>
          </c:errBars>
          <c:cat>
            <c:strRef>
              <c:f>'cache-data'!$D$196</c:f>
            </c:strRef>
          </c:cat>
          <c:val>
            <c:numRef>
              <c:f>'cache-data'!$M$196</c:f>
            </c:numRef>
          </c:val>
        </c:ser>
        <c:axId val="826426790"/>
        <c:axId val="1820733147"/>
      </c:barChart>
      <c:catAx>
        <c:axId val="826426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Techniques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0733147"/>
      </c:catAx>
      <c:valAx>
        <c:axId val="1820733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of Branch Misses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642679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Cache Loads (n = 100)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'cache-data'!$H$113</c:f>
            </c:strRef>
          </c:tx>
          <c:spPr>
            <a:solidFill>
              <a:srgbClr val="4285F4"/>
            </a:solidFill>
          </c:spPr>
          <c:errBars>
            <c:errDir val="y"/>
            <c:errBarType val="both"/>
            <c:errValType val="fixedVal"/>
            <c:noEndCap val="0"/>
            <c:val val="1212.6298"/>
          </c:errBars>
          <c:cat>
            <c:strRef>
              <c:f>'cache-data'!$D$114</c:f>
            </c:strRef>
          </c:cat>
          <c:val>
            <c:numRef>
              <c:f>'cache-data'!$H$114</c:f>
            </c:numRef>
          </c:val>
        </c:ser>
        <c:ser>
          <c:idx val="1"/>
          <c:order val="1"/>
          <c:tx>
            <c:strRef>
              <c:f>'cache-data'!$I$113</c:f>
            </c:strRef>
          </c:tx>
          <c:spPr>
            <a:solidFill>
              <a:srgbClr val="DB4437"/>
            </a:solidFill>
          </c:spPr>
          <c:errBars>
            <c:errDir val="y"/>
            <c:errBarType val="both"/>
            <c:errValType val="fixedVal"/>
            <c:noEndCap val="0"/>
            <c:val val="5777.25756"/>
          </c:errBars>
          <c:cat>
            <c:strRef>
              <c:f>'cache-data'!$D$114</c:f>
            </c:strRef>
          </c:cat>
          <c:val>
            <c:numRef>
              <c:f>'cache-data'!$I$114</c:f>
            </c:numRef>
          </c:val>
        </c:ser>
        <c:ser>
          <c:idx val="2"/>
          <c:order val="2"/>
          <c:tx>
            <c:strRef>
              <c:f>'cache-data'!$J$113</c:f>
            </c:strRef>
          </c:tx>
          <c:spPr>
            <a:solidFill>
              <a:srgbClr val="F4B400"/>
            </a:solidFill>
          </c:spPr>
          <c:errBars>
            <c:errDir val="y"/>
            <c:errBarType val="both"/>
            <c:errValType val="fixedVal"/>
            <c:noEndCap val="0"/>
            <c:val val="2277.012019"/>
          </c:errBars>
          <c:cat>
            <c:strRef>
              <c:f>'cache-data'!$D$114</c:f>
            </c:strRef>
          </c:cat>
          <c:val>
            <c:numRef>
              <c:f>'cache-data'!$J$114</c:f>
            </c:numRef>
          </c:val>
        </c:ser>
        <c:axId val="1695544014"/>
        <c:axId val="198378245"/>
      </c:barChart>
      <c:catAx>
        <c:axId val="1695544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Techniques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378245"/>
      </c:catAx>
      <c:valAx>
        <c:axId val="198378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of Cache Loads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5544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Cache Loads (n = 1000)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'cache-data'!$K$113</c:f>
            </c:strRef>
          </c:tx>
          <c:spPr>
            <a:solidFill>
              <a:srgbClr val="4285F4"/>
            </a:solidFill>
          </c:spPr>
          <c:errBars>
            <c:errDir val="y"/>
            <c:errBarType val="both"/>
            <c:errValType val="fixedVal"/>
            <c:noEndCap val="0"/>
            <c:val val="1.754956512E7"/>
          </c:errBars>
          <c:cat>
            <c:strRef>
              <c:f>'cache-data'!$D$114</c:f>
            </c:strRef>
          </c:cat>
          <c:val>
            <c:numRef>
              <c:f>'cache-data'!$K$114</c:f>
            </c:numRef>
          </c:val>
        </c:ser>
        <c:ser>
          <c:idx val="1"/>
          <c:order val="1"/>
          <c:tx>
            <c:strRef>
              <c:f>'cache-data'!$L$113</c:f>
            </c:strRef>
          </c:tx>
          <c:spPr>
            <a:solidFill>
              <a:srgbClr val="DB4437"/>
            </a:solidFill>
          </c:spPr>
          <c:errBars>
            <c:errDir val="y"/>
            <c:errBarType val="both"/>
            <c:errValType val="fixedVal"/>
            <c:noEndCap val="0"/>
            <c:val val="1.297185688E7"/>
          </c:errBars>
          <c:cat>
            <c:strRef>
              <c:f>'cache-data'!$D$114</c:f>
            </c:strRef>
          </c:cat>
          <c:val>
            <c:numRef>
              <c:f>'cache-data'!$L$114</c:f>
            </c:numRef>
          </c:val>
        </c:ser>
        <c:ser>
          <c:idx val="2"/>
          <c:order val="2"/>
          <c:tx>
            <c:strRef>
              <c:f>'cache-data'!$M$113</c:f>
            </c:strRef>
          </c:tx>
          <c:spPr>
            <a:solidFill>
              <a:srgbClr val="F4B400"/>
            </a:solidFill>
          </c:spPr>
          <c:errBars>
            <c:errDir val="y"/>
            <c:errBarType val="both"/>
            <c:errValType val="fixedVal"/>
            <c:noEndCap val="0"/>
            <c:val val="361709.416"/>
          </c:errBars>
          <c:cat>
            <c:strRef>
              <c:f>'cache-data'!$D$114</c:f>
            </c:strRef>
          </c:cat>
          <c:val>
            <c:numRef>
              <c:f>'cache-data'!$M$114</c:f>
            </c:numRef>
          </c:val>
        </c:ser>
        <c:axId val="648454258"/>
        <c:axId val="1919462877"/>
      </c:barChart>
      <c:catAx>
        <c:axId val="648454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Techniques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9462877"/>
      </c:catAx>
      <c:valAx>
        <c:axId val="1919462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of Cache Loads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8454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Cache Misses (n = 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'cache-data'!$E$141</c:f>
            </c:strRef>
          </c:tx>
          <c:spPr>
            <a:solidFill>
              <a:srgbClr val="4285F4"/>
            </a:solidFill>
          </c:spPr>
          <c:errBars>
            <c:errDir val="y"/>
            <c:errBarType val="both"/>
            <c:errValType val="fixedVal"/>
            <c:noEndCap val="0"/>
            <c:val val="351.33629"/>
          </c:errBars>
          <c:cat>
            <c:strRef>
              <c:f>'cache-data'!$D$142</c:f>
            </c:strRef>
          </c:cat>
          <c:val>
            <c:numRef>
              <c:f>'cache-data'!$E$142</c:f>
            </c:numRef>
          </c:val>
        </c:ser>
        <c:ser>
          <c:idx val="1"/>
          <c:order val="1"/>
          <c:tx>
            <c:strRef>
              <c:f>'cache-data'!$F$141</c:f>
            </c:strRef>
          </c:tx>
          <c:spPr>
            <a:solidFill>
              <a:srgbClr val="DB4437"/>
            </a:solidFill>
          </c:spPr>
          <c:errBars>
            <c:errDir val="y"/>
            <c:errBarType val="both"/>
            <c:errValType val="fixedVal"/>
            <c:noEndCap val="0"/>
            <c:val val="1663.9332"/>
          </c:errBars>
          <c:cat>
            <c:strRef>
              <c:f>'cache-data'!$D$142</c:f>
            </c:strRef>
          </c:cat>
          <c:val>
            <c:numRef>
              <c:f>'cache-data'!$F$142</c:f>
            </c:numRef>
          </c:val>
        </c:ser>
        <c:ser>
          <c:idx val="2"/>
          <c:order val="2"/>
          <c:tx>
            <c:strRef>
              <c:f>'cache-data'!$G$141</c:f>
            </c:strRef>
          </c:tx>
          <c:spPr>
            <a:solidFill>
              <a:srgbClr val="F4B400"/>
            </a:solidFill>
          </c:spPr>
          <c:errBars>
            <c:errDir val="y"/>
            <c:errBarType val="both"/>
            <c:errValType val="fixedVal"/>
            <c:noEndCap val="0"/>
            <c:val val="1161.0"/>
          </c:errBars>
          <c:cat>
            <c:strRef>
              <c:f>'cache-data'!$D$142</c:f>
            </c:strRef>
          </c:cat>
          <c:val>
            <c:numRef>
              <c:f>'cache-data'!$G$142</c:f>
            </c:numRef>
          </c:val>
        </c:ser>
        <c:axId val="105884389"/>
        <c:axId val="702037641"/>
      </c:barChart>
      <c:catAx>
        <c:axId val="105884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Techniques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2037641"/>
      </c:catAx>
      <c:valAx>
        <c:axId val="702037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of Cache Misses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884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Cache Misses (n = 100)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'cache-data'!$H$141</c:f>
            </c:strRef>
          </c:tx>
          <c:spPr>
            <a:solidFill>
              <a:srgbClr val="4285F4"/>
            </a:solidFill>
          </c:spPr>
          <c:errBars>
            <c:errDir val="y"/>
            <c:errBarType val="both"/>
            <c:errValType val="fixedVal"/>
            <c:noEndCap val="0"/>
            <c:val val="1716.0"/>
          </c:errBars>
          <c:cat>
            <c:strRef>
              <c:f>'cache-data'!$D$142</c:f>
            </c:strRef>
          </c:cat>
          <c:val>
            <c:numRef>
              <c:f>'cache-data'!$H$142</c:f>
            </c:numRef>
          </c:val>
        </c:ser>
        <c:ser>
          <c:idx val="1"/>
          <c:order val="1"/>
          <c:tx>
            <c:strRef>
              <c:f>'cache-data'!$I$141</c:f>
            </c:strRef>
          </c:tx>
          <c:spPr>
            <a:solidFill>
              <a:srgbClr val="DB4437"/>
            </a:solidFill>
          </c:spPr>
          <c:errBars>
            <c:errDir val="y"/>
            <c:errBarType val="both"/>
            <c:errValType val="fixedVal"/>
            <c:noEndCap val="0"/>
            <c:val val="83435.0"/>
          </c:errBars>
          <c:cat>
            <c:strRef>
              <c:f>'cache-data'!$D$142</c:f>
            </c:strRef>
          </c:cat>
          <c:val>
            <c:numRef>
              <c:f>'cache-data'!$I$142</c:f>
            </c:numRef>
          </c:val>
        </c:ser>
        <c:ser>
          <c:idx val="2"/>
          <c:order val="2"/>
          <c:tx>
            <c:strRef>
              <c:f>'cache-data'!$J$141</c:f>
            </c:strRef>
          </c:tx>
          <c:spPr>
            <a:solidFill>
              <a:srgbClr val="F4B400"/>
            </a:solidFill>
          </c:spPr>
          <c:errBars>
            <c:errDir val="y"/>
            <c:errBarType val="both"/>
            <c:errValType val="fixedVal"/>
            <c:noEndCap val="0"/>
            <c:val val="1269.0"/>
          </c:errBars>
          <c:cat>
            <c:strRef>
              <c:f>'cache-data'!$D$142</c:f>
            </c:strRef>
          </c:cat>
          <c:val>
            <c:numRef>
              <c:f>'cache-data'!$J$142</c:f>
            </c:numRef>
          </c:val>
        </c:ser>
        <c:axId val="375220426"/>
        <c:axId val="1329034063"/>
      </c:barChart>
      <c:catAx>
        <c:axId val="375220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Techniques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9034063"/>
      </c:catAx>
      <c:valAx>
        <c:axId val="1329034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of Cache Misses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5220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Cache Misses (n = 1000)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'cache-data'!$K$141</c:f>
            </c:strRef>
          </c:tx>
          <c:spPr>
            <a:solidFill>
              <a:srgbClr val="4285F4"/>
            </a:solidFill>
          </c:spPr>
          <c:errBars>
            <c:errDir val="y"/>
            <c:errBarType val="both"/>
            <c:errValType val="fixedVal"/>
            <c:noEndCap val="0"/>
            <c:val val="813290.0"/>
          </c:errBars>
          <c:cat>
            <c:strRef>
              <c:f>'cache-data'!$D$142</c:f>
            </c:strRef>
          </c:cat>
          <c:val>
            <c:numRef>
              <c:f>'cache-data'!$K$142</c:f>
            </c:numRef>
          </c:val>
        </c:ser>
        <c:ser>
          <c:idx val="1"/>
          <c:order val="1"/>
          <c:tx>
            <c:strRef>
              <c:f>'cache-data'!$L$141</c:f>
            </c:strRef>
          </c:tx>
          <c:spPr>
            <a:solidFill>
              <a:srgbClr val="DB4437"/>
            </a:solidFill>
          </c:spPr>
          <c:errBars>
            <c:errDir val="y"/>
            <c:errBarType val="both"/>
            <c:errValType val="fixedVal"/>
            <c:noEndCap val="0"/>
            <c:val val="562396.0"/>
          </c:errBars>
          <c:cat>
            <c:strRef>
              <c:f>'cache-data'!$D$142</c:f>
            </c:strRef>
          </c:cat>
          <c:val>
            <c:numRef>
              <c:f>'cache-data'!$L$142</c:f>
            </c:numRef>
          </c:val>
        </c:ser>
        <c:ser>
          <c:idx val="2"/>
          <c:order val="2"/>
          <c:tx>
            <c:strRef>
              <c:f>'cache-data'!$M$141</c:f>
            </c:strRef>
          </c:tx>
          <c:spPr>
            <a:solidFill>
              <a:srgbClr val="F4B400"/>
            </a:solidFill>
          </c:spPr>
          <c:errBars>
            <c:errDir val="y"/>
            <c:errBarType val="both"/>
            <c:errValType val="fixedVal"/>
            <c:noEndCap val="0"/>
            <c:val val="821268.0"/>
          </c:errBars>
          <c:cat>
            <c:strRef>
              <c:f>'cache-data'!$D$142</c:f>
            </c:strRef>
          </c:cat>
          <c:val>
            <c:numRef>
              <c:f>'cache-data'!$M$142</c:f>
            </c:numRef>
          </c:val>
        </c:ser>
        <c:axId val="15221706"/>
        <c:axId val="79005875"/>
      </c:barChart>
      <c:catAx>
        <c:axId val="15221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Techniques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005875"/>
      </c:catAx>
      <c:valAx>
        <c:axId val="79005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of Cache Misses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21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Branch Loads (n = 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'cache-data'!$E$168</c:f>
            </c:strRef>
          </c:tx>
          <c:spPr>
            <a:solidFill>
              <a:srgbClr val="4285F4"/>
            </a:solidFill>
          </c:spPr>
          <c:errBars>
            <c:errDir val="y"/>
            <c:errBarType val="both"/>
            <c:errValType val="fixedVal"/>
            <c:noEndCap val="0"/>
            <c:val val="1300.0"/>
          </c:errBars>
          <c:cat>
            <c:strRef>
              <c:f>'cache-data'!$D$169</c:f>
            </c:strRef>
          </c:cat>
          <c:val>
            <c:numRef>
              <c:f>'cache-data'!$E$169</c:f>
            </c:numRef>
          </c:val>
        </c:ser>
        <c:ser>
          <c:idx val="1"/>
          <c:order val="1"/>
          <c:tx>
            <c:strRef>
              <c:f>'cache-data'!$F$168</c:f>
            </c:strRef>
          </c:tx>
          <c:spPr>
            <a:solidFill>
              <a:srgbClr val="DB4437"/>
            </a:solidFill>
          </c:spPr>
          <c:errBars>
            <c:errDir val="y"/>
            <c:errBarType val="both"/>
            <c:errValType val="fixedVal"/>
            <c:noEndCap val="0"/>
            <c:val val="741.0"/>
          </c:errBars>
          <c:cat>
            <c:strRef>
              <c:f>'cache-data'!$D$169</c:f>
            </c:strRef>
          </c:cat>
          <c:val>
            <c:numRef>
              <c:f>'cache-data'!$F$169</c:f>
            </c:numRef>
          </c:val>
        </c:ser>
        <c:ser>
          <c:idx val="2"/>
          <c:order val="2"/>
          <c:tx>
            <c:strRef>
              <c:f>'cache-data'!$G$168</c:f>
            </c:strRef>
          </c:tx>
          <c:spPr>
            <a:solidFill>
              <a:srgbClr val="F4B400"/>
            </a:solidFill>
          </c:spPr>
          <c:errBars>
            <c:errDir val="y"/>
            <c:errBarType val="both"/>
            <c:errValType val="fixedVal"/>
            <c:noEndCap val="0"/>
            <c:val val="1139.0"/>
          </c:errBars>
          <c:cat>
            <c:strRef>
              <c:f>'cache-data'!$D$169</c:f>
            </c:strRef>
          </c:cat>
          <c:val>
            <c:numRef>
              <c:f>'cache-data'!$G$169</c:f>
            </c:numRef>
          </c:val>
        </c:ser>
        <c:axId val="1976012568"/>
        <c:axId val="274646245"/>
      </c:barChart>
      <c:catAx>
        <c:axId val="197601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Techniques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4646245"/>
      </c:catAx>
      <c:valAx>
        <c:axId val="274646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of Branch Loads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6012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Branch Loads (n = 100)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'cache-data'!$H$168</c:f>
            </c:strRef>
          </c:tx>
          <c:spPr>
            <a:solidFill>
              <a:srgbClr val="4285F4"/>
            </a:solidFill>
          </c:spPr>
          <c:errBars>
            <c:errDir val="y"/>
            <c:errBarType val="both"/>
            <c:errValType val="fixedVal"/>
            <c:noEndCap val="0"/>
            <c:val val="944.0"/>
          </c:errBars>
          <c:cat>
            <c:strRef>
              <c:f>'cache-data'!$D$169</c:f>
            </c:strRef>
          </c:cat>
          <c:val>
            <c:numRef>
              <c:f>'cache-data'!$H$169</c:f>
            </c:numRef>
          </c:val>
        </c:ser>
        <c:ser>
          <c:idx val="1"/>
          <c:order val="1"/>
          <c:tx>
            <c:strRef>
              <c:f>'cache-data'!$I$168</c:f>
            </c:strRef>
          </c:tx>
          <c:spPr>
            <a:solidFill>
              <a:srgbClr val="DB4437"/>
            </a:solidFill>
          </c:spPr>
          <c:errBars>
            <c:errDir val="y"/>
            <c:errBarType val="both"/>
            <c:errValType val="fixedVal"/>
            <c:noEndCap val="0"/>
            <c:val val="1881.0"/>
          </c:errBars>
          <c:cat>
            <c:strRef>
              <c:f>'cache-data'!$D$169</c:f>
            </c:strRef>
          </c:cat>
          <c:val>
            <c:numRef>
              <c:f>'cache-data'!$I$169</c:f>
            </c:numRef>
          </c:val>
        </c:ser>
        <c:ser>
          <c:idx val="2"/>
          <c:order val="2"/>
          <c:tx>
            <c:strRef>
              <c:f>'cache-data'!$J$168</c:f>
            </c:strRef>
          </c:tx>
          <c:spPr>
            <a:solidFill>
              <a:srgbClr val="F4B400"/>
            </a:solidFill>
          </c:spPr>
          <c:errBars>
            <c:errDir val="y"/>
            <c:errBarType val="both"/>
            <c:errValType val="fixedVal"/>
            <c:noEndCap val="0"/>
            <c:val val="1321.0"/>
          </c:errBars>
          <c:cat>
            <c:strRef>
              <c:f>'cache-data'!$D$169</c:f>
            </c:strRef>
          </c:cat>
          <c:val>
            <c:numRef>
              <c:f>'cache-data'!$J$169</c:f>
            </c:numRef>
          </c:val>
        </c:ser>
        <c:axId val="400025628"/>
        <c:axId val="250482668"/>
      </c:barChart>
      <c:catAx>
        <c:axId val="400025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Techniques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0482668"/>
      </c:catAx>
      <c:valAx>
        <c:axId val="250482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of Branch Loads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0025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Branch Loads (n = 1000)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'cache-data'!$K$168</c:f>
            </c:strRef>
          </c:tx>
          <c:spPr>
            <a:solidFill>
              <a:srgbClr val="4285F4"/>
            </a:solidFill>
          </c:spPr>
          <c:errBars>
            <c:errDir val="y"/>
            <c:errBarType val="both"/>
            <c:errValType val="fixedVal"/>
            <c:noEndCap val="0"/>
            <c:val val="943702.0"/>
          </c:errBars>
          <c:cat>
            <c:strRef>
              <c:f>'cache-data'!$D$169</c:f>
            </c:strRef>
          </c:cat>
          <c:val>
            <c:numRef>
              <c:f>'cache-data'!$K$169</c:f>
            </c:numRef>
          </c:val>
        </c:ser>
        <c:ser>
          <c:idx val="1"/>
          <c:order val="1"/>
          <c:tx>
            <c:strRef>
              <c:f>'cache-data'!$L$168</c:f>
            </c:strRef>
          </c:tx>
          <c:spPr>
            <a:solidFill>
              <a:srgbClr val="DB4437"/>
            </a:solidFill>
          </c:spPr>
          <c:errBars>
            <c:errDir val="y"/>
            <c:errBarType val="both"/>
            <c:errValType val="fixedVal"/>
            <c:noEndCap val="0"/>
            <c:val val="501801.0"/>
          </c:errBars>
          <c:cat>
            <c:strRef>
              <c:f>'cache-data'!$D$169</c:f>
            </c:strRef>
          </c:cat>
          <c:val>
            <c:numRef>
              <c:f>'cache-data'!$L$169</c:f>
            </c:numRef>
          </c:val>
        </c:ser>
        <c:ser>
          <c:idx val="2"/>
          <c:order val="2"/>
          <c:tx>
            <c:strRef>
              <c:f>'cache-data'!$M$168</c:f>
            </c:strRef>
          </c:tx>
          <c:spPr>
            <a:solidFill>
              <a:srgbClr val="F4B400"/>
            </a:solidFill>
          </c:spPr>
          <c:errBars>
            <c:errDir val="y"/>
            <c:errBarType val="both"/>
            <c:errValType val="fixedVal"/>
            <c:noEndCap val="0"/>
            <c:val val="1008934.0"/>
          </c:errBars>
          <c:cat>
            <c:strRef>
              <c:f>'cache-data'!$D$169</c:f>
            </c:strRef>
          </c:cat>
          <c:val>
            <c:numRef>
              <c:f>'cache-data'!$M$169</c:f>
            </c:numRef>
          </c:val>
        </c:ser>
        <c:axId val="2097091423"/>
        <c:axId val="1749943686"/>
      </c:barChart>
      <c:catAx>
        <c:axId val="209709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Techniques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49943686"/>
      </c:catAx>
      <c:valAx>
        <c:axId val="1749943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of Branch Loads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7091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323850</xdr:colOff>
      <xdr:row>92</xdr:row>
      <xdr:rowOff>76200</xdr:rowOff>
    </xdr:from>
    <xdr:ext cx="3905250" cy="2409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323850</xdr:colOff>
      <xdr:row>94</xdr:row>
      <xdr:rowOff>190500</xdr:rowOff>
    </xdr:from>
    <xdr:ext cx="3905250" cy="2409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323850</xdr:colOff>
      <xdr:row>97</xdr:row>
      <xdr:rowOff>142875</xdr:rowOff>
    </xdr:from>
    <xdr:ext cx="3905250" cy="2409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323850</xdr:colOff>
      <xdr:row>120</xdr:row>
      <xdr:rowOff>95250</xdr:rowOff>
    </xdr:from>
    <xdr:ext cx="3905250" cy="24098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323850</xdr:colOff>
      <xdr:row>123</xdr:row>
      <xdr:rowOff>28575</xdr:rowOff>
    </xdr:from>
    <xdr:ext cx="3905250" cy="24098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323850</xdr:colOff>
      <xdr:row>126</xdr:row>
      <xdr:rowOff>76200</xdr:rowOff>
    </xdr:from>
    <xdr:ext cx="3905250" cy="24098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323850</xdr:colOff>
      <xdr:row>147</xdr:row>
      <xdr:rowOff>38100</xdr:rowOff>
    </xdr:from>
    <xdr:ext cx="3905250" cy="24098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13</xdr:col>
      <xdr:colOff>323850</xdr:colOff>
      <xdr:row>150</xdr:row>
      <xdr:rowOff>133350</xdr:rowOff>
    </xdr:from>
    <xdr:ext cx="3905250" cy="24098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</xdr:col>
      <xdr:colOff>323850</xdr:colOff>
      <xdr:row>152</xdr:row>
      <xdr:rowOff>171450</xdr:rowOff>
    </xdr:from>
    <xdr:ext cx="3905250" cy="24098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13</xdr:col>
      <xdr:colOff>323850</xdr:colOff>
      <xdr:row>174</xdr:row>
      <xdr:rowOff>180975</xdr:rowOff>
    </xdr:from>
    <xdr:ext cx="3905250" cy="24098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13</xdr:col>
      <xdr:colOff>323850</xdr:colOff>
      <xdr:row>176</xdr:row>
      <xdr:rowOff>190500</xdr:rowOff>
    </xdr:from>
    <xdr:ext cx="3905250" cy="24098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13</xdr:col>
      <xdr:colOff>323850</xdr:colOff>
      <xdr:row>178</xdr:row>
      <xdr:rowOff>190500</xdr:rowOff>
    </xdr:from>
    <xdr:ext cx="3905250" cy="24098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0" max="10" width="18.29"/>
  </cols>
  <sheetData>
    <row r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/>
      <c r="B2" s="5"/>
      <c r="C2" s="3"/>
      <c r="D2" s="3"/>
      <c r="E2" s="2"/>
      <c r="F2" s="2"/>
      <c r="G2" s="2"/>
      <c r="H2" s="2"/>
      <c r="I2" s="3"/>
      <c r="J2" s="3"/>
      <c r="K2" s="3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"/>
      <c r="B3" s="4"/>
      <c r="C3" s="6" t="s">
        <v>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3"/>
      <c r="S3" s="3"/>
      <c r="T3" s="3"/>
      <c r="U3" s="3"/>
      <c r="V3" s="3"/>
      <c r="W3" s="3"/>
      <c r="X3" s="3"/>
    </row>
    <row r="4">
      <c r="A4" s="1"/>
      <c r="B4" s="4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1"/>
      <c r="R4" s="3"/>
      <c r="S4" s="3"/>
      <c r="T4" s="3"/>
      <c r="U4" s="3"/>
      <c r="V4" s="3"/>
      <c r="W4" s="3"/>
      <c r="X4" s="3"/>
    </row>
    <row r="5">
      <c r="A5" s="1"/>
      <c r="B5" s="4"/>
      <c r="C5" s="12"/>
      <c r="D5" s="1"/>
      <c r="E5" s="4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13"/>
      <c r="R5" s="3"/>
      <c r="S5" s="3"/>
      <c r="T5" s="3"/>
      <c r="U5" s="3"/>
      <c r="V5" s="3"/>
      <c r="W5" s="3"/>
      <c r="X5" s="3"/>
    </row>
    <row r="6">
      <c r="A6" s="4"/>
      <c r="B6" s="5"/>
      <c r="C6" s="14"/>
      <c r="D6" s="1"/>
      <c r="E6" s="15" t="s">
        <v>1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7"/>
      <c r="Q6" s="13"/>
      <c r="S6" s="3"/>
      <c r="T6" s="3"/>
      <c r="U6" s="3"/>
      <c r="V6" s="3"/>
      <c r="W6" s="3"/>
      <c r="X6" s="3"/>
    </row>
    <row r="7">
      <c r="A7" s="1"/>
      <c r="B7" s="4"/>
      <c r="C7" s="14"/>
      <c r="D7" s="4"/>
      <c r="E7" s="18" t="s">
        <v>2</v>
      </c>
      <c r="G7" s="19"/>
      <c r="H7" s="18" t="s">
        <v>3</v>
      </c>
      <c r="J7" s="19"/>
      <c r="K7" s="18" t="s">
        <v>4</v>
      </c>
      <c r="M7" s="19"/>
      <c r="N7" s="18" t="s">
        <v>5</v>
      </c>
      <c r="P7" s="19"/>
      <c r="Q7" s="13"/>
      <c r="S7" s="3"/>
      <c r="T7" s="3"/>
      <c r="U7" s="3"/>
      <c r="V7" s="3"/>
      <c r="W7" s="3"/>
      <c r="X7" s="3"/>
    </row>
    <row r="8">
      <c r="A8" s="1"/>
      <c r="B8" s="4"/>
      <c r="C8" s="14"/>
      <c r="D8" s="20"/>
      <c r="E8" s="21">
        <v>10.0</v>
      </c>
      <c r="F8" s="21">
        <v>100.0</v>
      </c>
      <c r="G8" s="21">
        <v>1000.0</v>
      </c>
      <c r="H8" s="21">
        <v>10.0</v>
      </c>
      <c r="I8" s="21">
        <v>100.0</v>
      </c>
      <c r="J8" s="21">
        <v>1000.0</v>
      </c>
      <c r="K8" s="21">
        <v>10.0</v>
      </c>
      <c r="L8" s="21">
        <v>100.0</v>
      </c>
      <c r="M8" s="21">
        <v>1000.0</v>
      </c>
      <c r="N8" s="21">
        <v>10.0</v>
      </c>
      <c r="O8" s="21">
        <v>100.0</v>
      </c>
      <c r="P8" s="21">
        <v>1000.0</v>
      </c>
      <c r="Q8" s="13"/>
      <c r="S8" s="3"/>
      <c r="T8" s="3"/>
      <c r="U8" s="3"/>
      <c r="V8" s="3"/>
      <c r="W8" s="3"/>
      <c r="X8" s="3"/>
    </row>
    <row r="9">
      <c r="A9" s="3"/>
      <c r="B9" s="3"/>
      <c r="C9" s="14"/>
      <c r="D9" s="22" t="s">
        <v>6</v>
      </c>
      <c r="E9" s="23">
        <v>221003.0</v>
      </c>
      <c r="F9" s="24">
        <v>2.796586E7</v>
      </c>
      <c r="G9" s="25">
        <v>2.7078383129E10</v>
      </c>
      <c r="H9" s="24">
        <v>12645.0</v>
      </c>
      <c r="I9" s="24">
        <v>84213.0</v>
      </c>
      <c r="J9" s="25">
        <v>6.9580796E7</v>
      </c>
      <c r="K9" s="24">
        <v>136297.0</v>
      </c>
      <c r="L9" s="24">
        <v>1618322.0</v>
      </c>
      <c r="M9" s="25">
        <v>1.04830979E9</v>
      </c>
      <c r="N9" s="24">
        <v>7466.0</v>
      </c>
      <c r="O9" s="24">
        <v>19405.0</v>
      </c>
      <c r="P9" s="25">
        <v>1415830.0</v>
      </c>
      <c r="Q9" s="13"/>
      <c r="S9" s="3"/>
      <c r="T9" s="3"/>
      <c r="U9" s="3"/>
      <c r="V9" s="3"/>
      <c r="W9" s="3"/>
      <c r="X9" s="3"/>
    </row>
    <row r="10">
      <c r="A10" s="3"/>
      <c r="B10" s="3"/>
      <c r="C10" s="14"/>
      <c r="D10" s="26"/>
      <c r="E10" s="23">
        <v>219620.0</v>
      </c>
      <c r="F10" s="24">
        <v>2.7964146E7</v>
      </c>
      <c r="G10" s="25">
        <v>2.7079187595E10</v>
      </c>
      <c r="H10" s="24">
        <v>17725.0</v>
      </c>
      <c r="I10" s="24">
        <v>88993.0</v>
      </c>
      <c r="J10" s="25">
        <v>7.0017747E7</v>
      </c>
      <c r="K10" s="24">
        <v>138349.0</v>
      </c>
      <c r="L10" s="24">
        <v>1614042.0</v>
      </c>
      <c r="M10" s="25">
        <v>1.04802749E9</v>
      </c>
      <c r="N10" s="24">
        <v>7664.0</v>
      </c>
      <c r="O10" s="24">
        <v>19897.0</v>
      </c>
      <c r="P10" s="25">
        <v>1347309.0</v>
      </c>
      <c r="Q10" s="13"/>
      <c r="S10" s="3"/>
      <c r="T10" s="3"/>
      <c r="U10" s="3"/>
      <c r="V10" s="3"/>
      <c r="W10" s="3"/>
      <c r="X10" s="3"/>
    </row>
    <row r="11">
      <c r="A11" s="3"/>
      <c r="B11" s="3"/>
      <c r="C11" s="14"/>
      <c r="D11" s="26"/>
      <c r="E11" s="23">
        <v>226885.0</v>
      </c>
      <c r="F11" s="24">
        <v>2.7961577E7</v>
      </c>
      <c r="G11" s="25">
        <v>2.7080642771E10</v>
      </c>
      <c r="H11" s="24">
        <v>13819.0</v>
      </c>
      <c r="I11" s="24">
        <v>83957.0</v>
      </c>
      <c r="J11" s="25">
        <v>7.0732093E7</v>
      </c>
      <c r="K11" s="24">
        <v>133612.0</v>
      </c>
      <c r="L11" s="24">
        <v>1612237.0</v>
      </c>
      <c r="M11" s="25">
        <v>1.048111797E9</v>
      </c>
      <c r="N11" s="24">
        <v>7475.0</v>
      </c>
      <c r="O11" s="24">
        <v>19281.0</v>
      </c>
      <c r="P11" s="25">
        <v>1352062.0</v>
      </c>
      <c r="Q11" s="13"/>
      <c r="S11" s="3"/>
      <c r="T11" s="3"/>
      <c r="U11" s="3"/>
      <c r="V11" s="3"/>
      <c r="W11" s="3"/>
      <c r="X11" s="3"/>
    </row>
    <row r="12">
      <c r="A12" s="3"/>
      <c r="B12" s="3"/>
      <c r="C12" s="14"/>
      <c r="D12" s="26"/>
      <c r="E12" s="23">
        <v>222976.0</v>
      </c>
      <c r="F12" s="24">
        <v>2.7966264E7</v>
      </c>
      <c r="G12" s="25">
        <v>2.7080138302E10</v>
      </c>
      <c r="H12" s="24">
        <v>13046.0</v>
      </c>
      <c r="I12" s="24">
        <v>83015.0</v>
      </c>
      <c r="J12" s="25">
        <v>7.0982664E7</v>
      </c>
      <c r="K12" s="24">
        <v>135810.0</v>
      </c>
      <c r="L12" s="24">
        <v>1614288.0</v>
      </c>
      <c r="M12" s="25">
        <v>1.04797218E9</v>
      </c>
      <c r="N12" s="24">
        <v>7668.0</v>
      </c>
      <c r="O12" s="24">
        <v>19342.0</v>
      </c>
      <c r="P12" s="25">
        <v>1340655.0</v>
      </c>
      <c r="Q12" s="13"/>
      <c r="S12" s="3"/>
      <c r="T12" s="3"/>
      <c r="U12" s="3"/>
      <c r="V12" s="3"/>
      <c r="W12" s="3"/>
      <c r="X12" s="3"/>
    </row>
    <row r="13">
      <c r="A13" s="3"/>
      <c r="B13" s="3"/>
      <c r="C13" s="14"/>
      <c r="D13" s="26"/>
      <c r="E13" s="23">
        <v>218583.0</v>
      </c>
      <c r="F13" s="24">
        <v>2.7960702E7</v>
      </c>
      <c r="G13" s="25">
        <v>2.7079244825E10</v>
      </c>
      <c r="H13" s="24">
        <v>12753.0</v>
      </c>
      <c r="I13" s="24">
        <v>82434.0</v>
      </c>
      <c r="J13" s="25">
        <v>7.1708575E7</v>
      </c>
      <c r="K13" s="24">
        <v>141140.0</v>
      </c>
      <c r="L13" s="24">
        <v>1615925.0</v>
      </c>
      <c r="M13" s="25">
        <v>1.049469485E9</v>
      </c>
      <c r="N13" s="24">
        <v>8173.0</v>
      </c>
      <c r="O13" s="24">
        <v>20185.0</v>
      </c>
      <c r="P13" s="25">
        <v>1479100.0</v>
      </c>
      <c r="Q13" s="13"/>
      <c r="S13" s="3"/>
      <c r="T13" s="3"/>
      <c r="U13" s="3"/>
      <c r="V13" s="3"/>
      <c r="W13" s="3"/>
      <c r="X13" s="3"/>
    </row>
    <row r="14">
      <c r="A14" s="3"/>
      <c r="B14" s="3"/>
      <c r="C14" s="14"/>
      <c r="D14" s="26"/>
      <c r="E14" s="23">
        <v>218501.0</v>
      </c>
      <c r="F14" s="24">
        <v>2.7978135E7</v>
      </c>
      <c r="G14" s="25">
        <v>2.7080092657E10</v>
      </c>
      <c r="H14" s="24">
        <v>12638.0</v>
      </c>
      <c r="I14" s="24">
        <v>86349.0</v>
      </c>
      <c r="J14" s="25">
        <v>6.7715055E7</v>
      </c>
      <c r="K14" s="24">
        <v>138500.0</v>
      </c>
      <c r="L14" s="24">
        <v>1619128.0</v>
      </c>
      <c r="M14" s="25">
        <v>1.048591904E9</v>
      </c>
      <c r="N14" s="24">
        <v>8010.0</v>
      </c>
      <c r="O14" s="24">
        <v>20729.0</v>
      </c>
      <c r="P14" s="25">
        <v>1390721.0</v>
      </c>
      <c r="Q14" s="13"/>
      <c r="S14" s="3"/>
      <c r="T14" s="3"/>
      <c r="U14" s="3"/>
      <c r="V14" s="3"/>
      <c r="W14" s="3"/>
      <c r="X14" s="3"/>
    </row>
    <row r="15">
      <c r="A15" s="3"/>
      <c r="B15" s="3"/>
      <c r="C15" s="14"/>
      <c r="D15" s="26"/>
      <c r="E15" s="23">
        <v>220904.0</v>
      </c>
      <c r="F15" s="24">
        <v>2.7965379E7</v>
      </c>
      <c r="G15" s="25">
        <v>2.7079181641E10</v>
      </c>
      <c r="H15" s="24">
        <v>12795.0</v>
      </c>
      <c r="I15" s="24">
        <v>84171.0</v>
      </c>
      <c r="J15" s="25">
        <v>6.970274E7</v>
      </c>
      <c r="K15" s="24">
        <v>140226.0</v>
      </c>
      <c r="L15" s="24">
        <v>1619336.0</v>
      </c>
      <c r="M15" s="25">
        <v>1.048304036E9</v>
      </c>
      <c r="N15" s="24">
        <v>7595.0</v>
      </c>
      <c r="O15" s="24">
        <v>20542.0</v>
      </c>
      <c r="P15" s="25">
        <v>1344841.0</v>
      </c>
      <c r="Q15" s="13"/>
      <c r="S15" s="3"/>
      <c r="T15" s="3"/>
      <c r="U15" s="3"/>
      <c r="V15" s="3"/>
      <c r="W15" s="3"/>
      <c r="X15" s="3"/>
    </row>
    <row r="16">
      <c r="A16" s="3"/>
      <c r="B16" s="3"/>
      <c r="C16" s="14"/>
      <c r="D16" s="26"/>
      <c r="E16" s="23">
        <v>221410.0</v>
      </c>
      <c r="F16" s="24">
        <v>2.796579E7</v>
      </c>
      <c r="G16" s="25">
        <v>2.7079532769E10</v>
      </c>
      <c r="H16" s="24">
        <v>13808.0</v>
      </c>
      <c r="I16" s="24">
        <v>84595.0</v>
      </c>
      <c r="J16" s="25">
        <v>7.1066275E7</v>
      </c>
      <c r="K16" s="24">
        <v>135749.0</v>
      </c>
      <c r="L16" s="24">
        <v>1616215.0</v>
      </c>
      <c r="M16" s="25">
        <v>1.048609193E9</v>
      </c>
      <c r="N16" s="24">
        <v>7627.0</v>
      </c>
      <c r="O16" s="24">
        <v>19476.0</v>
      </c>
      <c r="P16" s="25">
        <v>1394404.0</v>
      </c>
      <c r="Q16" s="13"/>
      <c r="S16" s="3"/>
      <c r="T16" s="3"/>
      <c r="U16" s="3"/>
      <c r="V16" s="3"/>
      <c r="W16" s="3"/>
      <c r="X16" s="3"/>
    </row>
    <row r="17">
      <c r="A17" s="3"/>
      <c r="B17" s="3"/>
      <c r="C17" s="14"/>
      <c r="D17" s="26"/>
      <c r="E17" s="23">
        <v>220880.0</v>
      </c>
      <c r="F17" s="24">
        <v>2.796641E7</v>
      </c>
      <c r="G17" s="25">
        <v>2.707869501E10</v>
      </c>
      <c r="H17" s="24">
        <v>12710.0</v>
      </c>
      <c r="I17" s="24">
        <v>83062.0</v>
      </c>
      <c r="J17" s="25">
        <v>6.968814E7</v>
      </c>
      <c r="K17" s="24">
        <v>139369.0</v>
      </c>
      <c r="L17" s="24">
        <v>1617152.0</v>
      </c>
      <c r="M17" s="25">
        <v>1.050056895E9</v>
      </c>
      <c r="N17" s="24">
        <v>7490.0</v>
      </c>
      <c r="O17" s="24">
        <v>20760.0</v>
      </c>
      <c r="P17" s="25">
        <v>1604022.0</v>
      </c>
      <c r="Q17" s="13"/>
      <c r="S17" s="3"/>
      <c r="T17" s="3"/>
      <c r="U17" s="3"/>
      <c r="V17" s="3"/>
      <c r="W17" s="3"/>
      <c r="X17" s="3"/>
    </row>
    <row r="18">
      <c r="A18" s="3"/>
      <c r="B18" s="3"/>
      <c r="C18" s="14"/>
      <c r="D18" s="26"/>
      <c r="E18" s="23">
        <v>223828.0</v>
      </c>
      <c r="F18" s="24">
        <v>2.7959265E7</v>
      </c>
      <c r="G18" s="25">
        <v>2.7079840837E10</v>
      </c>
      <c r="H18" s="24">
        <v>12945.0</v>
      </c>
      <c r="I18" s="24">
        <v>92678.0</v>
      </c>
      <c r="J18" s="25">
        <v>7.2270034E7</v>
      </c>
      <c r="K18" s="24">
        <v>138974.0</v>
      </c>
      <c r="L18" s="24">
        <v>1613320.0</v>
      </c>
      <c r="M18" s="25">
        <v>1.048611069E9</v>
      </c>
      <c r="N18" s="24">
        <v>7603.0</v>
      </c>
      <c r="O18" s="24">
        <v>19593.0</v>
      </c>
      <c r="P18" s="25">
        <v>1429897.0</v>
      </c>
      <c r="Q18" s="13"/>
      <c r="S18" s="3"/>
      <c r="T18" s="3"/>
      <c r="U18" s="3"/>
      <c r="V18" s="3"/>
      <c r="W18" s="3"/>
      <c r="X18" s="3"/>
    </row>
    <row r="19">
      <c r="A19" s="3"/>
      <c r="B19" s="3"/>
      <c r="C19" s="14"/>
      <c r="D19" s="26"/>
      <c r="E19" s="23">
        <v>220193.0</v>
      </c>
      <c r="F19" s="24">
        <v>2.7973206E7</v>
      </c>
      <c r="G19" s="25">
        <v>2.707987215E10</v>
      </c>
      <c r="H19" s="24">
        <v>12791.0</v>
      </c>
      <c r="I19" s="24">
        <v>86376.0</v>
      </c>
      <c r="J19" s="25">
        <v>6.9984131E7</v>
      </c>
      <c r="K19" s="24">
        <v>142437.0</v>
      </c>
      <c r="L19" s="24">
        <v>1614653.0</v>
      </c>
      <c r="M19" s="25">
        <v>1.04914525E9</v>
      </c>
      <c r="N19" s="27">
        <v>7662.0</v>
      </c>
      <c r="O19" s="24">
        <v>19491.0</v>
      </c>
      <c r="P19" s="25">
        <v>1505392.0</v>
      </c>
      <c r="Q19" s="13"/>
      <c r="S19" s="3"/>
      <c r="T19" s="3"/>
      <c r="U19" s="3"/>
      <c r="V19" s="3"/>
      <c r="W19" s="3"/>
      <c r="X19" s="3"/>
    </row>
    <row r="20">
      <c r="A20" s="3"/>
      <c r="B20" s="3"/>
      <c r="C20" s="14"/>
      <c r="D20" s="26"/>
      <c r="E20" s="23">
        <v>219277.0</v>
      </c>
      <c r="F20" s="24">
        <v>2.7970136E7</v>
      </c>
      <c r="G20" s="25">
        <v>2.7078477893E10</v>
      </c>
      <c r="H20" s="24">
        <v>13302.0</v>
      </c>
      <c r="I20" s="24">
        <v>84234.0</v>
      </c>
      <c r="J20" s="25">
        <v>6.9428907E7</v>
      </c>
      <c r="K20" s="24">
        <v>139946.0</v>
      </c>
      <c r="L20" s="24">
        <v>1615067.0</v>
      </c>
      <c r="M20" s="25">
        <v>1.047927108E9</v>
      </c>
      <c r="N20" s="24">
        <v>7489.0</v>
      </c>
      <c r="O20" s="24">
        <v>19889.0</v>
      </c>
      <c r="P20" s="25">
        <v>1377073.0</v>
      </c>
      <c r="Q20" s="13"/>
      <c r="S20" s="3"/>
      <c r="T20" s="3"/>
      <c r="U20" s="3"/>
      <c r="V20" s="3"/>
      <c r="W20" s="3"/>
      <c r="X20" s="3"/>
    </row>
    <row r="21">
      <c r="A21" s="3"/>
      <c r="B21" s="3"/>
      <c r="C21" s="14"/>
      <c r="D21" s="26"/>
      <c r="E21" s="23">
        <v>219314.0</v>
      </c>
      <c r="F21" s="24">
        <v>2.7962723E7</v>
      </c>
      <c r="G21" s="25">
        <v>2.7080178973E10</v>
      </c>
      <c r="H21" s="24">
        <v>12849.0</v>
      </c>
      <c r="I21" s="24">
        <v>87348.0</v>
      </c>
      <c r="J21" s="25">
        <v>7.0362889E7</v>
      </c>
      <c r="K21" s="24">
        <v>139240.0</v>
      </c>
      <c r="L21" s="24">
        <v>1612648.0</v>
      </c>
      <c r="M21" s="25">
        <v>1.048582266E9</v>
      </c>
      <c r="N21" s="24">
        <v>7547.0</v>
      </c>
      <c r="O21" s="24">
        <v>19983.0</v>
      </c>
      <c r="P21" s="25">
        <v>1427609.0</v>
      </c>
      <c r="Q21" s="13"/>
      <c r="S21" s="3"/>
      <c r="T21" s="3"/>
      <c r="U21" s="3"/>
      <c r="V21" s="3"/>
      <c r="W21" s="3"/>
      <c r="X21" s="3"/>
    </row>
    <row r="22">
      <c r="A22" s="3"/>
      <c r="B22" s="3"/>
      <c r="C22" s="14"/>
      <c r="D22" s="26"/>
      <c r="E22" s="23">
        <v>217740.0</v>
      </c>
      <c r="F22" s="24">
        <v>2.7963823E7</v>
      </c>
      <c r="G22" s="25">
        <v>2.7078429907E10</v>
      </c>
      <c r="H22" s="24">
        <v>12386.0</v>
      </c>
      <c r="I22" s="24">
        <v>82205.0</v>
      </c>
      <c r="J22" s="25">
        <v>7.4150177E7</v>
      </c>
      <c r="K22" s="24">
        <v>138937.0</v>
      </c>
      <c r="L22" s="24">
        <v>1609723.0</v>
      </c>
      <c r="M22" s="25">
        <v>1.048520578E9</v>
      </c>
      <c r="N22" s="24">
        <v>7421.0</v>
      </c>
      <c r="O22" s="24">
        <v>19418.0</v>
      </c>
      <c r="P22" s="25">
        <v>1449668.0</v>
      </c>
      <c r="Q22" s="13"/>
      <c r="S22" s="3"/>
      <c r="T22" s="3"/>
      <c r="U22" s="3"/>
      <c r="V22" s="3"/>
      <c r="W22" s="3"/>
      <c r="X22" s="3"/>
    </row>
    <row r="23">
      <c r="A23" s="3"/>
      <c r="B23" s="3"/>
      <c r="C23" s="14"/>
      <c r="D23" s="26"/>
      <c r="E23" s="23">
        <v>222167.0</v>
      </c>
      <c r="F23" s="24">
        <v>2.7962577E7</v>
      </c>
      <c r="G23" s="25">
        <v>2.7079056057E10</v>
      </c>
      <c r="H23" s="24">
        <v>12728.0</v>
      </c>
      <c r="I23" s="24">
        <v>85539.0</v>
      </c>
      <c r="J23" s="25">
        <v>6.9866959E7</v>
      </c>
      <c r="K23" s="24">
        <v>135539.0</v>
      </c>
      <c r="L23" s="24">
        <v>1615555.0</v>
      </c>
      <c r="M23" s="25">
        <v>1.049017227E9</v>
      </c>
      <c r="N23" s="24">
        <v>7576.0</v>
      </c>
      <c r="O23" s="24">
        <v>19922.0</v>
      </c>
      <c r="P23" s="25">
        <v>1467575.0</v>
      </c>
      <c r="Q23" s="13"/>
      <c r="S23" s="3"/>
      <c r="T23" s="3"/>
      <c r="U23" s="3"/>
      <c r="V23" s="3"/>
      <c r="W23" s="3"/>
      <c r="X23" s="3"/>
    </row>
    <row r="24">
      <c r="A24" s="3"/>
      <c r="B24" s="3"/>
      <c r="C24" s="14"/>
      <c r="D24" s="26"/>
      <c r="E24" s="23">
        <v>220037.0</v>
      </c>
      <c r="F24" s="24">
        <v>2.7969522E7</v>
      </c>
      <c r="G24" s="25">
        <v>2.7079437028E10</v>
      </c>
      <c r="H24" s="24">
        <v>14248.0</v>
      </c>
      <c r="I24" s="24">
        <v>84832.0</v>
      </c>
      <c r="J24" s="25">
        <v>7.1775493E7</v>
      </c>
      <c r="K24" s="24">
        <v>135177.0</v>
      </c>
      <c r="L24" s="24">
        <v>1614281.0</v>
      </c>
      <c r="M24" s="25">
        <v>1.048642698E9</v>
      </c>
      <c r="N24" s="24">
        <v>7802.0</v>
      </c>
      <c r="O24" s="24">
        <v>20499.0</v>
      </c>
      <c r="P24" s="25">
        <v>1442123.0</v>
      </c>
      <c r="Q24" s="13"/>
      <c r="S24" s="3"/>
      <c r="T24" s="3"/>
      <c r="U24" s="3"/>
      <c r="V24" s="3"/>
      <c r="W24" s="3"/>
      <c r="X24" s="3"/>
    </row>
    <row r="25">
      <c r="A25" s="3"/>
      <c r="B25" s="3"/>
      <c r="C25" s="14"/>
      <c r="D25" s="26"/>
      <c r="E25" s="23">
        <v>221215.0</v>
      </c>
      <c r="F25" s="24">
        <v>2.7956873E7</v>
      </c>
      <c r="G25" s="25">
        <v>2.7079748565E10</v>
      </c>
      <c r="H25" s="24">
        <v>12714.0</v>
      </c>
      <c r="I25" s="24">
        <v>83367.0</v>
      </c>
      <c r="J25" s="25">
        <v>7.4258059E7</v>
      </c>
      <c r="K25" s="24">
        <v>140760.0</v>
      </c>
      <c r="L25" s="24">
        <v>1613591.0</v>
      </c>
      <c r="M25" s="25">
        <v>1.048324931E9</v>
      </c>
      <c r="N25" s="24">
        <v>7683.0</v>
      </c>
      <c r="O25" s="24">
        <v>19930.0</v>
      </c>
      <c r="P25" s="25">
        <v>1323538.0</v>
      </c>
      <c r="Q25" s="13"/>
      <c r="S25" s="3"/>
      <c r="T25" s="3"/>
      <c r="U25" s="3"/>
      <c r="V25" s="3"/>
      <c r="W25" s="3"/>
      <c r="X25" s="3"/>
    </row>
    <row r="26">
      <c r="A26" s="3"/>
      <c r="B26" s="3"/>
      <c r="C26" s="14"/>
      <c r="D26" s="26"/>
      <c r="E26" s="23">
        <v>222316.0</v>
      </c>
      <c r="F26" s="24">
        <v>2.7965152E7</v>
      </c>
      <c r="G26" s="25">
        <v>2.7080109614E10</v>
      </c>
      <c r="H26" s="24">
        <v>12904.0</v>
      </c>
      <c r="I26" s="24">
        <v>88782.0</v>
      </c>
      <c r="J26" s="25">
        <v>7.4411397E7</v>
      </c>
      <c r="K26" s="24">
        <v>140247.0</v>
      </c>
      <c r="L26" s="24">
        <v>1614507.0</v>
      </c>
      <c r="M26" s="25">
        <v>1.048333834E9</v>
      </c>
      <c r="N26" s="24">
        <v>7314.0</v>
      </c>
      <c r="O26" s="24">
        <v>19489.0</v>
      </c>
      <c r="P26" s="25">
        <v>1293877.0</v>
      </c>
      <c r="Q26" s="13"/>
      <c r="S26" s="3"/>
      <c r="T26" s="3"/>
      <c r="U26" s="3"/>
      <c r="V26" s="3"/>
      <c r="W26" s="3"/>
      <c r="X26" s="3"/>
    </row>
    <row r="27">
      <c r="A27" s="3"/>
      <c r="B27" s="3"/>
      <c r="C27" s="14"/>
      <c r="D27" s="26"/>
      <c r="E27" s="23">
        <v>218538.0</v>
      </c>
      <c r="F27" s="24">
        <v>2.7966497E7</v>
      </c>
      <c r="G27" s="25">
        <v>2.7081386044E10</v>
      </c>
      <c r="H27" s="24">
        <v>12518.0</v>
      </c>
      <c r="I27" s="24">
        <v>87454.0</v>
      </c>
      <c r="J27" s="25">
        <v>7.1547618E7</v>
      </c>
      <c r="K27" s="24">
        <v>135954.0</v>
      </c>
      <c r="L27" s="24">
        <v>1622169.0</v>
      </c>
      <c r="M27" s="25">
        <v>1.047836301E9</v>
      </c>
      <c r="N27" s="24">
        <v>7591.0</v>
      </c>
      <c r="O27" s="24">
        <v>19694.0</v>
      </c>
      <c r="P27" s="25">
        <v>1303825.0</v>
      </c>
      <c r="Q27" s="13"/>
      <c r="S27" s="3"/>
      <c r="T27" s="3"/>
      <c r="U27" s="3"/>
      <c r="V27" s="3"/>
      <c r="W27" s="3"/>
      <c r="X27" s="3"/>
    </row>
    <row r="28">
      <c r="A28" s="3"/>
      <c r="B28" s="3"/>
      <c r="C28" s="14"/>
      <c r="D28" s="26"/>
      <c r="E28" s="23">
        <v>226472.0</v>
      </c>
      <c r="F28" s="24">
        <v>2.796116E7</v>
      </c>
      <c r="G28" s="25">
        <v>2.70798753E10</v>
      </c>
      <c r="H28" s="24">
        <v>13324.0</v>
      </c>
      <c r="I28" s="24">
        <v>82051.0</v>
      </c>
      <c r="J28" s="25">
        <v>7.0052193E7</v>
      </c>
      <c r="K28" s="24">
        <v>135560.0</v>
      </c>
      <c r="L28" s="24">
        <v>1614696.0</v>
      </c>
      <c r="M28" s="25">
        <v>1.052347477E9</v>
      </c>
      <c r="N28" s="24">
        <v>7948.0</v>
      </c>
      <c r="O28" s="24">
        <v>20464.0</v>
      </c>
      <c r="P28" s="25">
        <v>1705861.0</v>
      </c>
      <c r="Q28" s="13"/>
      <c r="S28" s="3"/>
      <c r="T28" s="3"/>
      <c r="U28" s="3"/>
      <c r="V28" s="3"/>
      <c r="W28" s="3"/>
      <c r="X28" s="3"/>
    </row>
    <row r="29">
      <c r="A29" s="3"/>
      <c r="B29" s="3"/>
      <c r="C29" s="14"/>
      <c r="D29" s="22" t="s">
        <v>7</v>
      </c>
      <c r="E29" s="28">
        <f t="shared" ref="E29:P29" si="1"> AVERAGE(E9:E28)</f>
        <v>221092.95</v>
      </c>
      <c r="F29" s="29">
        <f t="shared" si="1"/>
        <v>27965259.85</v>
      </c>
      <c r="G29" s="30">
        <f t="shared" si="1"/>
        <v>27079575553</v>
      </c>
      <c r="H29" s="31">
        <f t="shared" si="1"/>
        <v>13232.4</v>
      </c>
      <c r="I29" s="29">
        <f t="shared" si="1"/>
        <v>85282.75</v>
      </c>
      <c r="J29" s="30">
        <f t="shared" si="1"/>
        <v>70965097.1</v>
      </c>
      <c r="K29" s="31">
        <f t="shared" si="1"/>
        <v>138091.15</v>
      </c>
      <c r="L29" s="29">
        <f t="shared" si="1"/>
        <v>1615342.75</v>
      </c>
      <c r="M29" s="30">
        <f t="shared" si="1"/>
        <v>1048737075</v>
      </c>
      <c r="N29" s="31">
        <f t="shared" si="1"/>
        <v>7640.2</v>
      </c>
      <c r="O29" s="29">
        <f t="shared" si="1"/>
        <v>19899.45</v>
      </c>
      <c r="P29" s="30">
        <f t="shared" si="1"/>
        <v>1419769.1</v>
      </c>
      <c r="Q29" s="13"/>
      <c r="S29" s="3"/>
      <c r="T29" s="3"/>
      <c r="U29" s="3"/>
      <c r="V29" s="3"/>
      <c r="W29" s="3"/>
      <c r="X29" s="3"/>
    </row>
    <row r="30">
      <c r="A30" s="3"/>
      <c r="B30" s="3"/>
      <c r="C30" s="14"/>
      <c r="D30" s="32" t="s">
        <v>8</v>
      </c>
      <c r="E30" s="33">
        <f t="shared" ref="E30:P30" si="2">STDEV(E9:E28)</f>
        <v>2489.000507</v>
      </c>
      <c r="F30" s="34">
        <f t="shared" si="2"/>
        <v>4865.26053</v>
      </c>
      <c r="G30" s="35">
        <f t="shared" si="2"/>
        <v>772859.5766</v>
      </c>
      <c r="H30" s="36">
        <f t="shared" si="2"/>
        <v>1161.053986</v>
      </c>
      <c r="I30" s="34">
        <f t="shared" si="2"/>
        <v>2712.237644</v>
      </c>
      <c r="J30" s="35">
        <f t="shared" si="2"/>
        <v>1754793.044</v>
      </c>
      <c r="K30" s="36">
        <f t="shared" si="2"/>
        <v>2434.214783</v>
      </c>
      <c r="L30" s="34">
        <f t="shared" si="2"/>
        <v>2822.983377</v>
      </c>
      <c r="M30" s="35">
        <f t="shared" si="2"/>
        <v>1008934.898</v>
      </c>
      <c r="N30" s="36">
        <f t="shared" si="2"/>
        <v>207.9394143</v>
      </c>
      <c r="O30" s="34">
        <f t="shared" si="2"/>
        <v>482.8675829</v>
      </c>
      <c r="P30" s="35">
        <f t="shared" si="2"/>
        <v>101067.4967</v>
      </c>
      <c r="Q30" s="13"/>
      <c r="S30" s="3"/>
      <c r="T30" s="3"/>
      <c r="U30" s="3"/>
      <c r="V30" s="3"/>
      <c r="W30" s="3"/>
      <c r="X30" s="3"/>
    </row>
    <row r="31">
      <c r="A31" s="3"/>
      <c r="B31" s="3"/>
      <c r="C31" s="14"/>
      <c r="D31" s="37" t="s">
        <v>9</v>
      </c>
      <c r="E31" s="38">
        <f t="shared" ref="E31:P31" si="3"> _xlfn.CONFIDENCE.T(0.05, E30, 20)</f>
        <v>1164.888095</v>
      </c>
      <c r="F31" s="39">
        <f t="shared" si="3"/>
        <v>2277.012019</v>
      </c>
      <c r="G31" s="40">
        <f t="shared" si="3"/>
        <v>361709.416</v>
      </c>
      <c r="H31" s="38">
        <f t="shared" si="3"/>
        <v>543.389992</v>
      </c>
      <c r="I31" s="39">
        <f t="shared" si="3"/>
        <v>1269.366291</v>
      </c>
      <c r="J31" s="40">
        <f t="shared" si="3"/>
        <v>821268.4248</v>
      </c>
      <c r="K31" s="38">
        <f t="shared" si="3"/>
        <v>1139.247587</v>
      </c>
      <c r="L31" s="39">
        <f t="shared" si="3"/>
        <v>1321.196889</v>
      </c>
      <c r="M31" s="40">
        <f t="shared" si="3"/>
        <v>472196.0672</v>
      </c>
      <c r="N31" s="38">
        <f t="shared" si="3"/>
        <v>97.31864153</v>
      </c>
      <c r="O31" s="39">
        <f t="shared" si="3"/>
        <v>225.9889852</v>
      </c>
      <c r="P31" s="41">
        <f t="shared" si="3"/>
        <v>47301.04446</v>
      </c>
      <c r="Q31" s="13"/>
      <c r="S31" s="3"/>
      <c r="T31" s="3"/>
      <c r="U31" s="3"/>
      <c r="V31" s="3"/>
      <c r="W31" s="3"/>
      <c r="X31" s="3"/>
    </row>
    <row r="32">
      <c r="A32" s="3"/>
      <c r="B32" s="3"/>
      <c r="C32" s="14"/>
      <c r="D32" s="4"/>
      <c r="E32" s="5"/>
      <c r="F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13"/>
      <c r="S32" s="3"/>
      <c r="T32" s="3"/>
      <c r="U32" s="3"/>
      <c r="V32" s="3"/>
      <c r="W32" s="3"/>
      <c r="X32" s="3"/>
    </row>
    <row r="33">
      <c r="A33" s="3"/>
      <c r="B33" s="3"/>
      <c r="C33" s="14"/>
      <c r="D33" s="1"/>
      <c r="E33" s="15" t="s">
        <v>10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7"/>
      <c r="Q33" s="13"/>
      <c r="S33" s="3"/>
      <c r="T33" s="3"/>
      <c r="U33" s="3"/>
      <c r="V33" s="3"/>
      <c r="W33" s="3"/>
      <c r="X33" s="3"/>
    </row>
    <row r="34">
      <c r="A34" s="3"/>
      <c r="B34" s="3"/>
      <c r="C34" s="14"/>
      <c r="D34" s="1"/>
      <c r="E34" s="18" t="s">
        <v>2</v>
      </c>
      <c r="G34" s="19"/>
      <c r="H34" s="18" t="s">
        <v>3</v>
      </c>
      <c r="J34" s="19"/>
      <c r="K34" s="18" t="s">
        <v>4</v>
      </c>
      <c r="M34" s="19"/>
      <c r="N34" s="18" t="s">
        <v>5</v>
      </c>
      <c r="P34" s="19"/>
      <c r="Q34" s="13"/>
      <c r="S34" s="3"/>
      <c r="T34" s="3"/>
      <c r="U34" s="3"/>
      <c r="V34" s="3"/>
      <c r="W34" s="3"/>
      <c r="X34" s="3"/>
    </row>
    <row r="35">
      <c r="A35" s="3"/>
      <c r="B35" s="3"/>
      <c r="C35" s="14"/>
      <c r="D35" s="1"/>
      <c r="E35" s="21">
        <v>10.0</v>
      </c>
      <c r="F35" s="21">
        <v>100.0</v>
      </c>
      <c r="G35" s="21">
        <v>1000.0</v>
      </c>
      <c r="H35" s="21">
        <v>10.0</v>
      </c>
      <c r="I35" s="21">
        <v>100.0</v>
      </c>
      <c r="J35" s="21">
        <v>1000.0</v>
      </c>
      <c r="K35" s="21">
        <v>10.0</v>
      </c>
      <c r="L35" s="21">
        <v>100.0</v>
      </c>
      <c r="M35" s="21">
        <v>1000.0</v>
      </c>
      <c r="N35" s="21">
        <v>10.0</v>
      </c>
      <c r="O35" s="21">
        <v>100.0</v>
      </c>
      <c r="P35" s="21">
        <v>1000.0</v>
      </c>
      <c r="Q35" s="13"/>
      <c r="S35" s="3"/>
      <c r="T35" s="3"/>
      <c r="U35" s="3"/>
      <c r="V35" s="3"/>
      <c r="W35" s="3"/>
      <c r="X35" s="3"/>
    </row>
    <row r="36">
      <c r="A36" s="3"/>
      <c r="B36" s="3"/>
      <c r="C36" s="14"/>
      <c r="D36" s="22" t="s">
        <v>6</v>
      </c>
      <c r="E36" s="23">
        <v>215140.0</v>
      </c>
      <c r="F36" s="24">
        <v>2.5959796E7</v>
      </c>
      <c r="G36" s="25">
        <v>2.4883810081E10</v>
      </c>
      <c r="H36" s="24">
        <v>12902.0</v>
      </c>
      <c r="I36" s="24">
        <v>85143.0</v>
      </c>
      <c r="J36" s="25">
        <v>1.314732637E9</v>
      </c>
      <c r="K36" s="24">
        <v>140446.0</v>
      </c>
      <c r="L36" s="24">
        <v>1116325.0</v>
      </c>
      <c r="M36" s="25">
        <v>5.50100768E8</v>
      </c>
      <c r="N36" s="24">
        <v>7754.0</v>
      </c>
      <c r="O36" s="24">
        <v>13358.0</v>
      </c>
      <c r="P36" s="25">
        <v>1559676.0</v>
      </c>
      <c r="Q36" s="13"/>
      <c r="S36" s="3"/>
      <c r="T36" s="3"/>
      <c r="U36" s="3"/>
      <c r="V36" s="3"/>
      <c r="W36" s="3"/>
      <c r="X36" s="3"/>
    </row>
    <row r="37">
      <c r="A37" s="3"/>
      <c r="B37" s="3"/>
      <c r="C37" s="14"/>
      <c r="D37" s="26"/>
      <c r="E37" s="23">
        <v>218061.0</v>
      </c>
      <c r="F37" s="24">
        <v>2.5954216E7</v>
      </c>
      <c r="G37" s="25">
        <v>2.5007647091E10</v>
      </c>
      <c r="H37" s="24">
        <v>13729.0</v>
      </c>
      <c r="I37" s="24">
        <v>103122.0</v>
      </c>
      <c r="J37" s="25">
        <v>1.313401896E9</v>
      </c>
      <c r="K37" s="24">
        <v>137894.0</v>
      </c>
      <c r="L37" s="24">
        <v>1114876.0</v>
      </c>
      <c r="M37" s="25">
        <v>5.50297633E8</v>
      </c>
      <c r="N37" s="24">
        <v>7713.0</v>
      </c>
      <c r="O37" s="24">
        <v>10335.0</v>
      </c>
      <c r="P37" s="25">
        <v>1582107.0</v>
      </c>
      <c r="Q37" s="13"/>
      <c r="S37" s="3"/>
      <c r="T37" s="3"/>
      <c r="U37" s="3"/>
      <c r="V37" s="3"/>
      <c r="W37" s="3"/>
      <c r="X37" s="3"/>
    </row>
    <row r="38">
      <c r="A38" s="3"/>
      <c r="B38" s="3"/>
      <c r="C38" s="14"/>
      <c r="D38" s="26"/>
      <c r="E38" s="23">
        <v>216422.0</v>
      </c>
      <c r="F38" s="24">
        <v>2.5974216E7</v>
      </c>
      <c r="G38" s="25">
        <v>2.5010935053E10</v>
      </c>
      <c r="H38" s="24">
        <v>13695.0</v>
      </c>
      <c r="I38" s="24">
        <v>104263.0</v>
      </c>
      <c r="J38" s="25">
        <v>1.314000952E9</v>
      </c>
      <c r="K38" s="24">
        <v>139736.0</v>
      </c>
      <c r="L38" s="24">
        <v>1113317.0</v>
      </c>
      <c r="M38" s="25">
        <v>5.52726703E8</v>
      </c>
      <c r="N38" s="24">
        <v>7737.0</v>
      </c>
      <c r="O38" s="24">
        <v>9400.0</v>
      </c>
      <c r="P38" s="25">
        <v>1859371.0</v>
      </c>
      <c r="Q38" s="13"/>
      <c r="S38" s="3"/>
      <c r="T38" s="3"/>
      <c r="U38" s="3"/>
      <c r="V38" s="3"/>
      <c r="W38" s="3"/>
      <c r="X38" s="3"/>
    </row>
    <row r="39">
      <c r="A39" s="3"/>
      <c r="B39" s="3"/>
      <c r="C39" s="14"/>
      <c r="D39" s="26"/>
      <c r="E39" s="23">
        <v>221833.0</v>
      </c>
      <c r="F39" s="24">
        <v>2.5962161E7</v>
      </c>
      <c r="G39" s="25">
        <v>2.4992331472E10</v>
      </c>
      <c r="H39" s="24">
        <v>16855.0</v>
      </c>
      <c r="I39" s="24">
        <v>89572.0</v>
      </c>
      <c r="J39" s="25">
        <v>1.312817553E9</v>
      </c>
      <c r="K39" s="24">
        <v>138426.0</v>
      </c>
      <c r="L39" s="24">
        <v>1112883.0</v>
      </c>
      <c r="M39" s="25">
        <v>5.50694627E8</v>
      </c>
      <c r="N39" s="24">
        <v>7652.0</v>
      </c>
      <c r="O39" s="24">
        <v>10335.0</v>
      </c>
      <c r="P39" s="25">
        <v>1594952.0</v>
      </c>
      <c r="Q39" s="13"/>
      <c r="S39" s="3"/>
      <c r="T39" s="3"/>
      <c r="U39" s="3"/>
      <c r="V39" s="3"/>
      <c r="W39" s="3"/>
      <c r="X39" s="3"/>
    </row>
    <row r="40">
      <c r="A40" s="3"/>
      <c r="B40" s="3"/>
      <c r="C40" s="14"/>
      <c r="D40" s="26"/>
      <c r="E40" s="23">
        <v>219809.0</v>
      </c>
      <c r="F40" s="24">
        <v>2.5964424E7</v>
      </c>
      <c r="G40" s="25">
        <v>2.4979993624E10</v>
      </c>
      <c r="H40" s="24">
        <v>13791.0</v>
      </c>
      <c r="I40" s="24">
        <v>83570.0</v>
      </c>
      <c r="J40" s="25">
        <v>1.313931022E9</v>
      </c>
      <c r="K40" s="24">
        <v>139371.0</v>
      </c>
      <c r="L40" s="24">
        <v>1115191.0</v>
      </c>
      <c r="M40" s="25">
        <v>5.53335111E8</v>
      </c>
      <c r="N40" s="24">
        <v>7881.0</v>
      </c>
      <c r="O40" s="24">
        <v>12706.0</v>
      </c>
      <c r="P40" s="25">
        <v>1847606.0</v>
      </c>
      <c r="Q40" s="13"/>
      <c r="S40" s="3"/>
      <c r="T40" s="3"/>
      <c r="U40" s="3"/>
      <c r="V40" s="3"/>
      <c r="W40" s="3"/>
      <c r="X40" s="3"/>
    </row>
    <row r="41">
      <c r="A41" s="3"/>
      <c r="B41" s="3"/>
      <c r="C41" s="14"/>
      <c r="D41" s="26"/>
      <c r="E41" s="23">
        <v>213302.0</v>
      </c>
      <c r="F41" s="24">
        <v>2.5958424E7</v>
      </c>
      <c r="G41" s="25">
        <v>2.4979874105E10</v>
      </c>
      <c r="H41" s="24">
        <v>16698.0</v>
      </c>
      <c r="I41" s="24">
        <v>105066.0</v>
      </c>
      <c r="J41" s="25">
        <v>1.312276825E9</v>
      </c>
      <c r="K41" s="24">
        <v>140659.0</v>
      </c>
      <c r="L41" s="24">
        <v>1118020.0</v>
      </c>
      <c r="M41" s="25">
        <v>5.52342694E8</v>
      </c>
      <c r="N41" s="24">
        <v>7793.0</v>
      </c>
      <c r="O41" s="24">
        <v>13581.0</v>
      </c>
      <c r="P41" s="25">
        <v>1737225.0</v>
      </c>
      <c r="Q41" s="13"/>
      <c r="S41" s="3"/>
      <c r="T41" s="3"/>
      <c r="U41" s="3"/>
      <c r="V41" s="3"/>
      <c r="W41" s="3"/>
      <c r="X41" s="3"/>
    </row>
    <row r="42">
      <c r="A42" s="3"/>
      <c r="B42" s="3"/>
      <c r="C42" s="14"/>
      <c r="D42" s="26"/>
      <c r="E42" s="23">
        <v>221445.0</v>
      </c>
      <c r="F42" s="24">
        <v>2.5932732E7</v>
      </c>
      <c r="G42" s="25">
        <v>2.4968566474E10</v>
      </c>
      <c r="H42" s="24">
        <v>17865.0</v>
      </c>
      <c r="I42" s="24">
        <v>136673.0</v>
      </c>
      <c r="J42" s="25">
        <v>1.312269202E9</v>
      </c>
      <c r="K42" s="24">
        <v>141342.0</v>
      </c>
      <c r="L42" s="24">
        <v>1111051.0</v>
      </c>
      <c r="M42" s="25">
        <v>5.5034647E8</v>
      </c>
      <c r="N42" s="24">
        <v>8003.0</v>
      </c>
      <c r="O42" s="24">
        <v>9669.0</v>
      </c>
      <c r="P42" s="25">
        <v>1591996.0</v>
      </c>
      <c r="Q42" s="13"/>
      <c r="S42" s="3"/>
      <c r="T42" s="3"/>
      <c r="U42" s="3"/>
      <c r="V42" s="3"/>
      <c r="W42" s="3"/>
      <c r="X42" s="3"/>
    </row>
    <row r="43">
      <c r="A43" s="3"/>
      <c r="B43" s="3"/>
      <c r="C43" s="14"/>
      <c r="D43" s="26"/>
      <c r="E43" s="23">
        <v>215626.0</v>
      </c>
      <c r="F43" s="24">
        <v>2.5960189E7</v>
      </c>
      <c r="G43" s="25">
        <v>2.4982993676E10</v>
      </c>
      <c r="H43" s="24">
        <v>13736.0</v>
      </c>
      <c r="I43" s="24">
        <v>91815.0</v>
      </c>
      <c r="J43" s="25">
        <v>1.313355079E9</v>
      </c>
      <c r="K43" s="24">
        <v>136379.0</v>
      </c>
      <c r="L43" s="24">
        <v>1111016.0</v>
      </c>
      <c r="M43" s="25">
        <v>5.52737958E8</v>
      </c>
      <c r="N43" s="24">
        <v>7419.0</v>
      </c>
      <c r="O43" s="24">
        <v>10510.0</v>
      </c>
      <c r="P43" s="25">
        <v>1829930.0</v>
      </c>
      <c r="Q43" s="13"/>
      <c r="S43" s="3"/>
      <c r="T43" s="3"/>
      <c r="U43" s="3"/>
      <c r="V43" s="3"/>
      <c r="W43" s="3"/>
      <c r="X43" s="3"/>
    </row>
    <row r="44">
      <c r="A44" s="3"/>
      <c r="B44" s="3"/>
      <c r="C44" s="14"/>
      <c r="D44" s="26"/>
      <c r="E44" s="23">
        <v>214983.0</v>
      </c>
      <c r="F44" s="24">
        <v>2.5935524E7</v>
      </c>
      <c r="G44" s="25">
        <v>2.5008632156E10</v>
      </c>
      <c r="H44" s="24">
        <v>13207.0</v>
      </c>
      <c r="I44" s="24">
        <v>137944.0</v>
      </c>
      <c r="J44" s="25">
        <v>1.313132296E9</v>
      </c>
      <c r="K44" s="24">
        <v>138487.0</v>
      </c>
      <c r="L44" s="24">
        <v>1115449.0</v>
      </c>
      <c r="M44" s="25">
        <v>5.52127093E8</v>
      </c>
      <c r="N44" s="24">
        <v>7153.0</v>
      </c>
      <c r="O44" s="24">
        <v>9830.0</v>
      </c>
      <c r="P44" s="25">
        <v>1719371.0</v>
      </c>
      <c r="Q44" s="13"/>
      <c r="S44" s="3"/>
      <c r="T44" s="3"/>
      <c r="U44" s="3"/>
      <c r="V44" s="3"/>
      <c r="W44" s="3"/>
      <c r="X44" s="3"/>
    </row>
    <row r="45">
      <c r="A45" s="3"/>
      <c r="B45" s="3"/>
      <c r="C45" s="14"/>
      <c r="D45" s="26"/>
      <c r="E45" s="23">
        <v>216825.0</v>
      </c>
      <c r="F45" s="24">
        <v>2.5949276E7</v>
      </c>
      <c r="G45" s="25">
        <v>2.4982317389E10</v>
      </c>
      <c r="H45" s="24">
        <v>16190.0</v>
      </c>
      <c r="I45" s="24">
        <v>127748.0</v>
      </c>
      <c r="J45" s="25">
        <v>1.312751963E9</v>
      </c>
      <c r="K45" s="24">
        <v>138860.0</v>
      </c>
      <c r="L45" s="24">
        <v>1114404.0</v>
      </c>
      <c r="M45" s="25">
        <v>5.51234181E8</v>
      </c>
      <c r="N45" s="24">
        <v>7294.0</v>
      </c>
      <c r="O45" s="24">
        <v>10274.0</v>
      </c>
      <c r="P45" s="25">
        <v>1710550.0</v>
      </c>
      <c r="Q45" s="13"/>
      <c r="S45" s="3"/>
      <c r="T45" s="3"/>
      <c r="U45" s="3"/>
      <c r="V45" s="3"/>
      <c r="W45" s="3"/>
      <c r="X45" s="3"/>
    </row>
    <row r="46">
      <c r="A46" s="3"/>
      <c r="B46" s="3"/>
      <c r="C46" s="14"/>
      <c r="D46" s="26"/>
      <c r="E46" s="23">
        <v>219311.0</v>
      </c>
      <c r="F46" s="24">
        <v>2.5957963E7</v>
      </c>
      <c r="G46" s="25">
        <v>2.4980782199E10</v>
      </c>
      <c r="H46" s="24">
        <v>16098.0</v>
      </c>
      <c r="I46" s="24">
        <v>83483.0</v>
      </c>
      <c r="J46" s="25">
        <v>1.309449596E9</v>
      </c>
      <c r="K46" s="24">
        <v>139439.0</v>
      </c>
      <c r="L46" s="24">
        <v>1126880.0</v>
      </c>
      <c r="M46" s="25">
        <v>5.49854161E8</v>
      </c>
      <c r="N46" s="24">
        <v>7857.0</v>
      </c>
      <c r="O46" s="24">
        <v>12629.0</v>
      </c>
      <c r="P46" s="25">
        <v>1587048.0</v>
      </c>
      <c r="Q46" s="13"/>
      <c r="S46" s="3"/>
      <c r="T46" s="3"/>
      <c r="U46" s="3"/>
      <c r="V46" s="3"/>
      <c r="W46" s="3"/>
      <c r="X46" s="3"/>
    </row>
    <row r="47">
      <c r="A47" s="3"/>
      <c r="B47" s="3"/>
      <c r="C47" s="14"/>
      <c r="D47" s="26"/>
      <c r="E47" s="23">
        <v>213806.0</v>
      </c>
      <c r="F47" s="24">
        <v>2.5949843E7</v>
      </c>
      <c r="G47" s="25">
        <v>2.4991509872E10</v>
      </c>
      <c r="H47" s="24">
        <v>16278.0</v>
      </c>
      <c r="I47" s="24">
        <v>120745.0</v>
      </c>
      <c r="J47" s="25">
        <v>1.313670133E9</v>
      </c>
      <c r="K47" s="24">
        <v>141026.0</v>
      </c>
      <c r="L47" s="24">
        <v>1121648.0</v>
      </c>
      <c r="M47" s="25">
        <v>5.5140941E8</v>
      </c>
      <c r="N47" s="24">
        <v>7614.0</v>
      </c>
      <c r="O47" s="24">
        <v>10981.0</v>
      </c>
      <c r="P47" s="25">
        <v>1715562.0</v>
      </c>
      <c r="Q47" s="13"/>
      <c r="S47" s="3"/>
      <c r="T47" s="3"/>
      <c r="U47" s="3"/>
      <c r="V47" s="3"/>
      <c r="W47" s="3"/>
      <c r="X47" s="3"/>
    </row>
    <row r="48">
      <c r="A48" s="3"/>
      <c r="B48" s="3"/>
      <c r="C48" s="14"/>
      <c r="D48" s="26"/>
      <c r="E48" s="23">
        <v>214999.0</v>
      </c>
      <c r="F48" s="24">
        <v>2.5961855E7</v>
      </c>
      <c r="G48" s="25">
        <v>2.4978445792E10</v>
      </c>
      <c r="H48" s="24">
        <v>13900.0</v>
      </c>
      <c r="I48" s="24">
        <v>83141.0</v>
      </c>
      <c r="J48" s="25">
        <v>1.314463113E9</v>
      </c>
      <c r="K48" s="24">
        <v>142041.0</v>
      </c>
      <c r="L48" s="24">
        <v>1115103.0</v>
      </c>
      <c r="M48" s="25">
        <v>5.5079128E8</v>
      </c>
      <c r="N48" s="24">
        <v>8516.0</v>
      </c>
      <c r="O48" s="24">
        <v>11302.0</v>
      </c>
      <c r="P48" s="25">
        <v>1590290.0</v>
      </c>
      <c r="Q48" s="13"/>
      <c r="S48" s="3"/>
      <c r="T48" s="3"/>
      <c r="U48" s="3"/>
      <c r="V48" s="3"/>
      <c r="W48" s="3"/>
      <c r="X48" s="3"/>
    </row>
    <row r="49">
      <c r="A49" s="3"/>
      <c r="B49" s="3"/>
      <c r="C49" s="14"/>
      <c r="D49" s="26"/>
      <c r="E49" s="23">
        <v>220026.0</v>
      </c>
      <c r="F49" s="24">
        <v>2.5963642E7</v>
      </c>
      <c r="G49" s="25">
        <v>2.4998946061E10</v>
      </c>
      <c r="H49" s="24">
        <v>12836.0</v>
      </c>
      <c r="I49" s="24">
        <v>85522.0</v>
      </c>
      <c r="J49" s="25">
        <v>1.314217153E9</v>
      </c>
      <c r="K49" s="24">
        <v>136375.0</v>
      </c>
      <c r="L49" s="24">
        <v>1121250.0</v>
      </c>
      <c r="M49" s="25">
        <v>5.50293077E8</v>
      </c>
      <c r="N49" s="24">
        <v>6989.0</v>
      </c>
      <c r="O49" s="24">
        <v>12986.0</v>
      </c>
      <c r="P49" s="25">
        <v>1606387.0</v>
      </c>
      <c r="Q49" s="13"/>
      <c r="S49" s="3"/>
      <c r="T49" s="3"/>
      <c r="U49" s="3"/>
      <c r="V49" s="3"/>
      <c r="W49" s="3"/>
      <c r="X49" s="3"/>
    </row>
    <row r="50">
      <c r="A50" s="3"/>
      <c r="B50" s="3"/>
      <c r="C50" s="14"/>
      <c r="D50" s="26"/>
      <c r="E50" s="23">
        <v>216186.0</v>
      </c>
      <c r="F50" s="24">
        <v>2.5985968E7</v>
      </c>
      <c r="G50" s="25">
        <v>2.4976409558E10</v>
      </c>
      <c r="H50" s="24">
        <v>12720.0</v>
      </c>
      <c r="I50" s="24">
        <v>96158.0</v>
      </c>
      <c r="J50" s="25">
        <v>1.31181916E9</v>
      </c>
      <c r="K50" s="24">
        <v>139550.0</v>
      </c>
      <c r="L50" s="24">
        <v>1121534.0</v>
      </c>
      <c r="M50" s="25">
        <v>5.50689273E8</v>
      </c>
      <c r="N50" s="24">
        <v>7696.0</v>
      </c>
      <c r="O50" s="24">
        <v>12806.0</v>
      </c>
      <c r="P50" s="25">
        <v>1681095.0</v>
      </c>
      <c r="Q50" s="13"/>
      <c r="S50" s="3"/>
      <c r="T50" s="3"/>
      <c r="U50" s="3"/>
      <c r="V50" s="3"/>
      <c r="W50" s="3"/>
      <c r="X50" s="3"/>
    </row>
    <row r="51">
      <c r="A51" s="3"/>
      <c r="B51" s="3"/>
      <c r="C51" s="14"/>
      <c r="D51" s="26"/>
      <c r="E51" s="23">
        <v>219691.0</v>
      </c>
      <c r="F51" s="24">
        <v>2.5955841E7</v>
      </c>
      <c r="G51" s="25">
        <v>2.5015316108E10</v>
      </c>
      <c r="H51" s="24">
        <v>14111.0</v>
      </c>
      <c r="I51" s="24">
        <v>96564.0</v>
      </c>
      <c r="J51" s="25">
        <v>1.313003514E9</v>
      </c>
      <c r="K51" s="24">
        <v>140784.0</v>
      </c>
      <c r="L51" s="24">
        <v>1119556.0</v>
      </c>
      <c r="M51" s="25">
        <v>5.51165226E8</v>
      </c>
      <c r="N51" s="24">
        <v>7751.0</v>
      </c>
      <c r="O51" s="24">
        <v>10688.0</v>
      </c>
      <c r="P51" s="25">
        <v>1699988.0</v>
      </c>
      <c r="Q51" s="13"/>
      <c r="S51" s="3"/>
      <c r="T51" s="3"/>
      <c r="U51" s="3"/>
      <c r="V51" s="3"/>
      <c r="W51" s="3"/>
      <c r="X51" s="3"/>
    </row>
    <row r="52">
      <c r="A52" s="3"/>
      <c r="B52" s="3"/>
      <c r="C52" s="14"/>
      <c r="D52" s="26"/>
      <c r="E52" s="23">
        <v>220978.0</v>
      </c>
      <c r="F52" s="24">
        <v>2.594224E7</v>
      </c>
      <c r="G52" s="25">
        <v>2.5013365464E10</v>
      </c>
      <c r="H52" s="24">
        <v>12766.0</v>
      </c>
      <c r="I52" s="24">
        <v>117727.0</v>
      </c>
      <c r="J52" s="25">
        <v>1.312495468E9</v>
      </c>
      <c r="K52" s="24">
        <v>139051.0</v>
      </c>
      <c r="L52" s="24">
        <v>1115282.0</v>
      </c>
      <c r="M52" s="25">
        <v>5.51378271E8</v>
      </c>
      <c r="N52" s="24">
        <v>7814.0</v>
      </c>
      <c r="O52" s="24">
        <v>13211.0</v>
      </c>
      <c r="P52" s="25">
        <v>1801999.0</v>
      </c>
      <c r="Q52" s="13"/>
      <c r="S52" s="3"/>
      <c r="T52" s="3"/>
      <c r="U52" s="3"/>
      <c r="V52" s="3"/>
      <c r="W52" s="3"/>
      <c r="X52" s="3"/>
    </row>
    <row r="53">
      <c r="A53" s="3"/>
      <c r="B53" s="3"/>
      <c r="C53" s="14"/>
      <c r="D53" s="26"/>
      <c r="E53" s="23">
        <v>217036.0</v>
      </c>
      <c r="F53" s="24">
        <v>2.5965773E7</v>
      </c>
      <c r="G53" s="25">
        <v>2.4995738817E10</v>
      </c>
      <c r="H53" s="24">
        <v>15570.0</v>
      </c>
      <c r="I53" s="24">
        <v>86331.0</v>
      </c>
      <c r="J53" s="25">
        <v>1.314170626E9</v>
      </c>
      <c r="K53" s="24">
        <v>139213.0</v>
      </c>
      <c r="L53" s="24">
        <v>1120304.0</v>
      </c>
      <c r="M53" s="25">
        <v>5.50708069E8</v>
      </c>
      <c r="N53" s="24">
        <v>7621.0</v>
      </c>
      <c r="O53" s="24">
        <v>10807.0</v>
      </c>
      <c r="P53" s="25">
        <v>1638852.0</v>
      </c>
      <c r="Q53" s="13"/>
      <c r="S53" s="3"/>
      <c r="T53" s="3"/>
      <c r="U53" s="3"/>
      <c r="V53" s="3"/>
      <c r="W53" s="3"/>
      <c r="X53" s="3"/>
    </row>
    <row r="54">
      <c r="A54" s="3"/>
      <c r="B54" s="3"/>
      <c r="C54" s="14"/>
      <c r="D54" s="26"/>
      <c r="E54" s="23">
        <v>218809.0</v>
      </c>
      <c r="F54" s="24">
        <v>2.5956931E7</v>
      </c>
      <c r="G54" s="25">
        <v>2.498853249E10</v>
      </c>
      <c r="H54" s="24">
        <v>12836.0</v>
      </c>
      <c r="I54" s="24">
        <v>97046.0</v>
      </c>
      <c r="J54" s="25">
        <v>1.31418892E9</v>
      </c>
      <c r="K54" s="24">
        <v>140661.0</v>
      </c>
      <c r="L54" s="24">
        <v>1114976.0</v>
      </c>
      <c r="M54" s="25">
        <v>5.4965368E8</v>
      </c>
      <c r="N54" s="24">
        <v>7632.0</v>
      </c>
      <c r="O54" s="24">
        <v>11800.0</v>
      </c>
      <c r="P54" s="25">
        <v>1526451.0</v>
      </c>
      <c r="Q54" s="13"/>
      <c r="S54" s="3"/>
      <c r="T54" s="3"/>
      <c r="U54" s="3"/>
      <c r="V54" s="3"/>
      <c r="W54" s="3"/>
      <c r="X54" s="3"/>
    </row>
    <row r="55">
      <c r="A55" s="3"/>
      <c r="B55" s="3"/>
      <c r="C55" s="14"/>
      <c r="D55" s="26"/>
      <c r="E55" s="23">
        <v>210427.0</v>
      </c>
      <c r="F55" s="24">
        <v>2.5969016E7</v>
      </c>
      <c r="G55" s="25">
        <v>2.4980774267E10</v>
      </c>
      <c r="H55" s="24">
        <v>16109.0</v>
      </c>
      <c r="I55" s="24">
        <v>111152.0</v>
      </c>
      <c r="J55" s="25">
        <v>1.31242575E9</v>
      </c>
      <c r="K55" s="24">
        <v>141826.0</v>
      </c>
      <c r="L55" s="24">
        <v>1115452.0</v>
      </c>
      <c r="M55" s="25">
        <v>5.49819318E8</v>
      </c>
      <c r="N55" s="24">
        <v>8138.0</v>
      </c>
      <c r="O55" s="24">
        <v>9515.0</v>
      </c>
      <c r="P55" s="25">
        <v>1542413.0</v>
      </c>
      <c r="Q55" s="13"/>
      <c r="S55" s="3"/>
      <c r="T55" s="3"/>
      <c r="U55" s="3"/>
      <c r="V55" s="3"/>
      <c r="W55" s="3"/>
      <c r="X55" s="3"/>
    </row>
    <row r="56">
      <c r="A56" s="3"/>
      <c r="B56" s="3"/>
      <c r="C56" s="14"/>
      <c r="D56" s="22" t="s">
        <v>7</v>
      </c>
      <c r="E56" s="28">
        <f t="shared" ref="E56:P56" si="4"> AVERAGE(E36:E55)</f>
        <v>217235.75</v>
      </c>
      <c r="F56" s="29">
        <f t="shared" si="4"/>
        <v>25958001.5</v>
      </c>
      <c r="G56" s="30">
        <f t="shared" si="4"/>
        <v>24985846087</v>
      </c>
      <c r="H56" s="31">
        <f t="shared" si="4"/>
        <v>14594.6</v>
      </c>
      <c r="I56" s="29">
        <f t="shared" si="4"/>
        <v>102139.25</v>
      </c>
      <c r="J56" s="30">
        <f t="shared" si="4"/>
        <v>1313128643</v>
      </c>
      <c r="K56" s="31">
        <f t="shared" si="4"/>
        <v>139578.3</v>
      </c>
      <c r="L56" s="29">
        <f t="shared" si="4"/>
        <v>1116725.85</v>
      </c>
      <c r="M56" s="30">
        <f t="shared" si="4"/>
        <v>551085250.2</v>
      </c>
      <c r="N56" s="31">
        <f t="shared" si="4"/>
        <v>7701.35</v>
      </c>
      <c r="O56" s="29">
        <f t="shared" si="4"/>
        <v>11336.15</v>
      </c>
      <c r="P56" s="30">
        <f t="shared" si="4"/>
        <v>1671143.45</v>
      </c>
      <c r="Q56" s="13"/>
      <c r="S56" s="3"/>
      <c r="T56" s="3"/>
      <c r="U56" s="3"/>
      <c r="V56" s="3"/>
      <c r="W56" s="3"/>
      <c r="X56" s="3"/>
    </row>
    <row r="57">
      <c r="A57" s="3"/>
      <c r="B57" s="3"/>
      <c r="C57" s="14"/>
      <c r="D57" s="32" t="s">
        <v>8</v>
      </c>
      <c r="E57" s="42">
        <f t="shared" ref="E57:P57" si="5">STDEV(E36:E55)</f>
        <v>3020.856743</v>
      </c>
      <c r="F57" s="43">
        <f t="shared" si="5"/>
        <v>12344.18745</v>
      </c>
      <c r="G57" s="44">
        <f t="shared" si="5"/>
        <v>27716789.71</v>
      </c>
      <c r="H57" s="45">
        <f t="shared" si="5"/>
        <v>1663.933273</v>
      </c>
      <c r="I57" s="43">
        <f t="shared" si="5"/>
        <v>17830.82779</v>
      </c>
      <c r="J57" s="44">
        <f t="shared" si="5"/>
        <v>1201664.058</v>
      </c>
      <c r="K57" s="45">
        <f t="shared" si="5"/>
        <v>1585.095518</v>
      </c>
      <c r="L57" s="43">
        <f t="shared" si="5"/>
        <v>4019.459865</v>
      </c>
      <c r="M57" s="44">
        <f t="shared" si="5"/>
        <v>1072191.803</v>
      </c>
      <c r="N57" s="45">
        <f t="shared" si="5"/>
        <v>332.8260609</v>
      </c>
      <c r="O57" s="43">
        <f t="shared" si="5"/>
        <v>1415.026289</v>
      </c>
      <c r="P57" s="44">
        <f t="shared" si="5"/>
        <v>104838.0733</v>
      </c>
      <c r="Q57" s="13"/>
      <c r="S57" s="3"/>
      <c r="T57" s="3"/>
      <c r="U57" s="3"/>
      <c r="V57" s="3"/>
      <c r="W57" s="3"/>
      <c r="X57" s="3"/>
    </row>
    <row r="58">
      <c r="A58" s="3"/>
      <c r="B58" s="3"/>
      <c r="C58" s="14"/>
      <c r="D58" s="37" t="s">
        <v>9</v>
      </c>
      <c r="E58" s="38">
        <f t="shared" ref="E58:P58" si="6"> _xlfn.CONFIDENCE.T(0.05, E57, 20)</f>
        <v>1413.804475</v>
      </c>
      <c r="F58" s="39">
        <f t="shared" si="6"/>
        <v>5777.257561</v>
      </c>
      <c r="G58" s="40">
        <f t="shared" si="6"/>
        <v>12971856.88</v>
      </c>
      <c r="H58" s="38">
        <f t="shared" si="6"/>
        <v>778.7447431</v>
      </c>
      <c r="I58" s="39">
        <f t="shared" si="6"/>
        <v>8345.084284</v>
      </c>
      <c r="J58" s="40">
        <f t="shared" si="6"/>
        <v>562396.0907</v>
      </c>
      <c r="K58" s="38">
        <f t="shared" si="6"/>
        <v>741.8475378</v>
      </c>
      <c r="L58" s="39">
        <f t="shared" si="6"/>
        <v>1881.165123</v>
      </c>
      <c r="M58" s="40">
        <f t="shared" si="6"/>
        <v>501801.21</v>
      </c>
      <c r="N58" s="38">
        <f t="shared" si="6"/>
        <v>155.7673914</v>
      </c>
      <c r="O58" s="39">
        <f t="shared" si="6"/>
        <v>662.2526885</v>
      </c>
      <c r="P58" s="41">
        <f t="shared" si="6"/>
        <v>49065.72866</v>
      </c>
      <c r="Q58" s="13"/>
      <c r="S58" s="3"/>
      <c r="T58" s="3"/>
      <c r="U58" s="3"/>
      <c r="V58" s="3"/>
      <c r="W58" s="3"/>
      <c r="X58" s="3"/>
    </row>
    <row r="59">
      <c r="A59" s="3"/>
      <c r="B59" s="3"/>
      <c r="C59" s="14"/>
      <c r="D59" s="1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3"/>
      <c r="S59" s="3"/>
      <c r="T59" s="3"/>
      <c r="U59" s="3"/>
      <c r="V59" s="3"/>
      <c r="W59" s="3"/>
      <c r="X59" s="3"/>
    </row>
    <row r="60">
      <c r="A60" s="3"/>
      <c r="B60" s="3"/>
      <c r="C60" s="14"/>
      <c r="D60" s="4"/>
      <c r="E60" s="15" t="s">
        <v>11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7"/>
      <c r="Q60" s="13"/>
      <c r="S60" s="3"/>
      <c r="T60" s="3"/>
      <c r="U60" s="3"/>
      <c r="V60" s="3"/>
      <c r="W60" s="3"/>
      <c r="X60" s="3"/>
    </row>
    <row r="61">
      <c r="A61" s="3"/>
      <c r="B61" s="3"/>
      <c r="C61" s="14"/>
      <c r="D61" s="1"/>
      <c r="E61" s="18" t="s">
        <v>2</v>
      </c>
      <c r="G61" s="19"/>
      <c r="H61" s="18" t="s">
        <v>3</v>
      </c>
      <c r="J61" s="19"/>
      <c r="K61" s="18" t="s">
        <v>4</v>
      </c>
      <c r="M61" s="19"/>
      <c r="N61" s="18" t="s">
        <v>5</v>
      </c>
      <c r="P61" s="19"/>
      <c r="Q61" s="13"/>
      <c r="S61" s="3"/>
      <c r="T61" s="3"/>
      <c r="U61" s="3"/>
      <c r="V61" s="3"/>
      <c r="W61" s="3"/>
      <c r="X61" s="3"/>
    </row>
    <row r="62">
      <c r="A62" s="3"/>
      <c r="B62" s="3"/>
      <c r="C62" s="14"/>
      <c r="D62" s="1"/>
      <c r="E62" s="21">
        <v>10.0</v>
      </c>
      <c r="F62" s="21">
        <v>100.0</v>
      </c>
      <c r="G62" s="21">
        <v>1000.0</v>
      </c>
      <c r="H62" s="21">
        <v>10.0</v>
      </c>
      <c r="I62" s="21">
        <v>100.0</v>
      </c>
      <c r="J62" s="21">
        <v>1000.0</v>
      </c>
      <c r="K62" s="21">
        <v>10.0</v>
      </c>
      <c r="L62" s="21">
        <v>100.0</v>
      </c>
      <c r="M62" s="21">
        <v>1000.0</v>
      </c>
      <c r="N62" s="21">
        <v>10.0</v>
      </c>
      <c r="O62" s="21">
        <v>100.0</v>
      </c>
      <c r="P62" s="21">
        <v>1000.0</v>
      </c>
      <c r="Q62" s="13"/>
      <c r="S62" s="3"/>
      <c r="T62" s="3"/>
      <c r="U62" s="3"/>
      <c r="V62" s="3"/>
      <c r="W62" s="3"/>
      <c r="X62" s="3"/>
    </row>
    <row r="63">
      <c r="A63" s="3"/>
      <c r="B63" s="3"/>
      <c r="C63" s="14"/>
      <c r="D63" s="22" t="s">
        <v>6</v>
      </c>
      <c r="E63" s="23">
        <v>220240.0</v>
      </c>
      <c r="F63" s="24">
        <v>2.7965816E7</v>
      </c>
      <c r="G63" s="25">
        <v>2.7027152036E10</v>
      </c>
      <c r="H63" s="24">
        <v>12618.0</v>
      </c>
      <c r="I63" s="24">
        <v>85463.0</v>
      </c>
      <c r="J63" s="25">
        <v>1.312042556E9</v>
      </c>
      <c r="K63" s="24">
        <v>140419.0</v>
      </c>
      <c r="L63" s="24">
        <v>1614848.0</v>
      </c>
      <c r="M63" s="25">
        <v>1.05138444E9</v>
      </c>
      <c r="N63" s="24">
        <v>7501.0</v>
      </c>
      <c r="O63" s="24">
        <v>19344.0</v>
      </c>
      <c r="P63" s="25">
        <v>1647270.0</v>
      </c>
      <c r="Q63" s="13"/>
      <c r="S63" s="3"/>
      <c r="T63" s="3"/>
      <c r="U63" s="3"/>
      <c r="V63" s="3"/>
      <c r="W63" s="3"/>
      <c r="X63" s="3"/>
    </row>
    <row r="64">
      <c r="A64" s="3"/>
      <c r="B64" s="3"/>
      <c r="C64" s="14"/>
      <c r="D64" s="26"/>
      <c r="E64" s="23">
        <v>221098.0</v>
      </c>
      <c r="F64" s="24">
        <v>2.7964452E7</v>
      </c>
      <c r="G64" s="25">
        <v>2.6984573851E10</v>
      </c>
      <c r="H64" s="24">
        <v>13618.0</v>
      </c>
      <c r="I64" s="24">
        <v>83274.0</v>
      </c>
      <c r="J64" s="25">
        <v>1.310217977E9</v>
      </c>
      <c r="K64" s="24">
        <v>136595.0</v>
      </c>
      <c r="L64" s="24">
        <v>1612206.0</v>
      </c>
      <c r="M64" s="25">
        <v>1.051238954E9</v>
      </c>
      <c r="N64" s="24">
        <v>7716.0</v>
      </c>
      <c r="O64" s="24">
        <v>19427.0</v>
      </c>
      <c r="P64" s="25">
        <v>1633928.0</v>
      </c>
      <c r="Q64" s="13"/>
      <c r="S64" s="3"/>
      <c r="T64" s="3"/>
      <c r="U64" s="3"/>
      <c r="V64" s="3"/>
      <c r="W64" s="3"/>
      <c r="X64" s="3"/>
    </row>
    <row r="65">
      <c r="A65" s="3"/>
      <c r="B65" s="3"/>
      <c r="C65" s="14"/>
      <c r="D65" s="26"/>
      <c r="E65" s="23">
        <v>221248.0</v>
      </c>
      <c r="F65" s="24">
        <v>2.7961265E7</v>
      </c>
      <c r="G65" s="25">
        <v>2.6975211476E10</v>
      </c>
      <c r="H65" s="24">
        <v>12791.0</v>
      </c>
      <c r="I65" s="24">
        <v>82003.0</v>
      </c>
      <c r="J65" s="25">
        <v>1.314470524E9</v>
      </c>
      <c r="K65" s="24">
        <v>135928.0</v>
      </c>
      <c r="L65" s="24">
        <v>1613828.0</v>
      </c>
      <c r="M65" s="25">
        <v>1.049890005E9</v>
      </c>
      <c r="N65" s="24">
        <v>7490.0</v>
      </c>
      <c r="O65" s="24">
        <v>19660.0</v>
      </c>
      <c r="P65" s="25">
        <v>1258407.0</v>
      </c>
      <c r="Q65" s="13"/>
      <c r="S65" s="3"/>
      <c r="T65" s="3"/>
      <c r="U65" s="3"/>
      <c r="V65" s="3"/>
      <c r="W65" s="3"/>
      <c r="X65" s="3"/>
    </row>
    <row r="66">
      <c r="A66" s="3"/>
      <c r="B66" s="3"/>
      <c r="C66" s="14"/>
      <c r="D66" s="26"/>
      <c r="E66" s="23">
        <v>218356.0</v>
      </c>
      <c r="F66" s="24">
        <v>2.7964786E7</v>
      </c>
      <c r="G66" s="25">
        <v>2.695130668E10</v>
      </c>
      <c r="H66" s="24">
        <v>12575.0</v>
      </c>
      <c r="I66" s="24">
        <v>81550.0</v>
      </c>
      <c r="J66" s="25">
        <v>1.312357576E9</v>
      </c>
      <c r="K66" s="24">
        <v>138399.0</v>
      </c>
      <c r="L66" s="24">
        <v>1612393.0</v>
      </c>
      <c r="M66" s="25">
        <v>1.051309975E9</v>
      </c>
      <c r="N66" s="24">
        <v>8166.0</v>
      </c>
      <c r="O66" s="24">
        <v>19398.0</v>
      </c>
      <c r="P66" s="25">
        <v>1548619.0</v>
      </c>
      <c r="Q66" s="13"/>
      <c r="S66" s="3"/>
      <c r="T66" s="3"/>
      <c r="U66" s="3"/>
      <c r="V66" s="3"/>
      <c r="W66" s="3"/>
      <c r="X66" s="3"/>
    </row>
    <row r="67">
      <c r="A67" s="3"/>
      <c r="B67" s="3"/>
      <c r="C67" s="14"/>
      <c r="D67" s="26"/>
      <c r="E67" s="23">
        <v>226628.0</v>
      </c>
      <c r="F67" s="24">
        <v>2.7964077E7</v>
      </c>
      <c r="G67" s="25">
        <v>2.6979698527E10</v>
      </c>
      <c r="H67" s="24">
        <v>14120.0</v>
      </c>
      <c r="I67" s="24">
        <v>82233.0</v>
      </c>
      <c r="J67" s="25">
        <v>1.312447499E9</v>
      </c>
      <c r="K67" s="24">
        <v>139705.0</v>
      </c>
      <c r="L67" s="24">
        <v>1614098.0</v>
      </c>
      <c r="M67" s="25">
        <v>1.050254644E9</v>
      </c>
      <c r="N67" s="24">
        <v>7488.0</v>
      </c>
      <c r="O67" s="24">
        <v>19515.0</v>
      </c>
      <c r="P67" s="25">
        <v>1525259.0</v>
      </c>
      <c r="Q67" s="13"/>
      <c r="S67" s="3"/>
      <c r="T67" s="3"/>
      <c r="U67" s="3"/>
      <c r="V67" s="3"/>
      <c r="W67" s="3"/>
      <c r="X67" s="3"/>
    </row>
    <row r="68">
      <c r="A68" s="3"/>
      <c r="B68" s="3"/>
      <c r="C68" s="14"/>
      <c r="D68" s="26"/>
      <c r="E68" s="23">
        <v>224479.0</v>
      </c>
      <c r="F68" s="24">
        <v>2.7962841E7</v>
      </c>
      <c r="G68" s="25">
        <v>2.6944148312E10</v>
      </c>
      <c r="H68" s="24">
        <v>12945.0</v>
      </c>
      <c r="I68" s="24">
        <v>89365.0</v>
      </c>
      <c r="J68" s="25">
        <v>1.314277227E9</v>
      </c>
      <c r="K68" s="24">
        <v>136862.0</v>
      </c>
      <c r="L68" s="24">
        <v>1613883.0</v>
      </c>
      <c r="M68" s="25">
        <v>1.050285668E9</v>
      </c>
      <c r="N68" s="24">
        <v>7549.0</v>
      </c>
      <c r="O68" s="24">
        <v>19481.0</v>
      </c>
      <c r="P68" s="25">
        <v>1483116.0</v>
      </c>
      <c r="Q68" s="13"/>
      <c r="S68" s="3"/>
      <c r="T68" s="3"/>
      <c r="U68" s="3"/>
      <c r="V68" s="3"/>
      <c r="W68" s="3"/>
      <c r="X68" s="3"/>
    </row>
    <row r="69">
      <c r="A69" s="3"/>
      <c r="B69" s="3"/>
      <c r="C69" s="14"/>
      <c r="D69" s="26"/>
      <c r="E69" s="23">
        <v>219016.0</v>
      </c>
      <c r="F69" s="24">
        <v>2.7969293E7</v>
      </c>
      <c r="G69" s="25">
        <v>2.6942130087E10</v>
      </c>
      <c r="H69" s="24">
        <v>12967.0</v>
      </c>
      <c r="I69" s="24">
        <v>87199.0</v>
      </c>
      <c r="J69" s="25">
        <v>1.314638781E9</v>
      </c>
      <c r="K69" s="24">
        <v>139075.0</v>
      </c>
      <c r="L69" s="24">
        <v>1611234.0</v>
      </c>
      <c r="M69" s="25">
        <v>1.051970904E9</v>
      </c>
      <c r="N69" s="24">
        <v>7962.0</v>
      </c>
      <c r="O69" s="24">
        <v>19545.0</v>
      </c>
      <c r="P69" s="25">
        <v>1652853.0</v>
      </c>
      <c r="Q69" s="13"/>
      <c r="S69" s="3"/>
      <c r="T69" s="3"/>
      <c r="U69" s="3"/>
      <c r="V69" s="3"/>
      <c r="W69" s="3"/>
      <c r="X69" s="3"/>
    </row>
    <row r="70">
      <c r="A70" s="3"/>
      <c r="B70" s="3"/>
      <c r="C70" s="14"/>
      <c r="D70" s="26"/>
      <c r="E70" s="23">
        <v>217634.0</v>
      </c>
      <c r="F70" s="24">
        <v>2.7965719E7</v>
      </c>
      <c r="G70" s="25">
        <v>2.6853812395E10</v>
      </c>
      <c r="H70" s="24">
        <v>12669.0</v>
      </c>
      <c r="I70" s="24">
        <v>87179.0</v>
      </c>
      <c r="J70" s="25">
        <v>1.317355918E9</v>
      </c>
      <c r="K70" s="24">
        <v>143324.0</v>
      </c>
      <c r="L70" s="24">
        <v>1610648.0</v>
      </c>
      <c r="M70" s="25">
        <v>1.052846617E9</v>
      </c>
      <c r="N70" s="24">
        <v>8160.0</v>
      </c>
      <c r="O70" s="24">
        <v>19280.0</v>
      </c>
      <c r="P70" s="25">
        <v>1723994.0</v>
      </c>
      <c r="Q70" s="13"/>
      <c r="S70" s="3"/>
      <c r="T70" s="3"/>
      <c r="U70" s="3"/>
      <c r="V70" s="3"/>
      <c r="W70" s="3"/>
      <c r="X70" s="3"/>
    </row>
    <row r="71">
      <c r="A71" s="3"/>
      <c r="B71" s="3"/>
      <c r="C71" s="14"/>
      <c r="D71" s="26"/>
      <c r="E71" s="23">
        <v>221384.0</v>
      </c>
      <c r="F71" s="24">
        <v>2.7963557E7</v>
      </c>
      <c r="G71" s="25">
        <v>2.6944151941E10</v>
      </c>
      <c r="H71" s="24">
        <v>15103.0</v>
      </c>
      <c r="I71" s="24">
        <v>80858.0</v>
      </c>
      <c r="J71" s="25">
        <v>1.314084364E9</v>
      </c>
      <c r="K71" s="24">
        <v>144138.0</v>
      </c>
      <c r="L71" s="24">
        <v>1615683.0</v>
      </c>
      <c r="M71" s="25">
        <v>1.054431517E9</v>
      </c>
      <c r="N71" s="24">
        <v>8027.0</v>
      </c>
      <c r="O71" s="24">
        <v>19724.0</v>
      </c>
      <c r="P71" s="25">
        <v>1947262.0</v>
      </c>
      <c r="Q71" s="13"/>
      <c r="S71" s="3"/>
      <c r="T71" s="3"/>
      <c r="U71" s="3"/>
      <c r="V71" s="3"/>
      <c r="W71" s="3"/>
      <c r="X71" s="3"/>
    </row>
    <row r="72">
      <c r="A72" s="3"/>
      <c r="B72" s="3"/>
      <c r="C72" s="14"/>
      <c r="D72" s="26"/>
      <c r="E72" s="23">
        <v>224091.0</v>
      </c>
      <c r="F72" s="24">
        <v>2.7966113E7</v>
      </c>
      <c r="G72" s="25">
        <v>2.7001669327E10</v>
      </c>
      <c r="H72" s="24">
        <v>12957.0</v>
      </c>
      <c r="I72" s="24">
        <v>88806.0</v>
      </c>
      <c r="J72" s="25">
        <v>1.312994586E9</v>
      </c>
      <c r="K72" s="24">
        <v>140922.0</v>
      </c>
      <c r="L72" s="24">
        <v>1616094.0</v>
      </c>
      <c r="M72" s="25">
        <v>1.050507796E9</v>
      </c>
      <c r="N72" s="24">
        <v>7601.0</v>
      </c>
      <c r="O72" s="24">
        <v>19900.0</v>
      </c>
      <c r="P72" s="25">
        <v>1483256.0</v>
      </c>
      <c r="Q72" s="13"/>
      <c r="S72" s="3"/>
      <c r="T72" s="3"/>
      <c r="U72" s="3"/>
      <c r="V72" s="3"/>
      <c r="W72" s="3"/>
      <c r="X72" s="3"/>
    </row>
    <row r="73">
      <c r="A73" s="3"/>
      <c r="B73" s="3"/>
      <c r="C73" s="14"/>
      <c r="D73" s="26"/>
      <c r="E73" s="23">
        <v>222224.0</v>
      </c>
      <c r="F73" s="24">
        <v>2.7962325E7</v>
      </c>
      <c r="G73" s="25">
        <v>2.6985506124E10</v>
      </c>
      <c r="H73" s="24">
        <v>13629.0</v>
      </c>
      <c r="I73" s="24">
        <v>89407.0</v>
      </c>
      <c r="J73" s="25">
        <v>1.31403144E9</v>
      </c>
      <c r="K73" s="24">
        <v>135220.0</v>
      </c>
      <c r="L73" s="24">
        <v>1612829.0</v>
      </c>
      <c r="M73" s="25">
        <v>1.050184078E9</v>
      </c>
      <c r="N73" s="24">
        <v>7492.0</v>
      </c>
      <c r="O73" s="24">
        <v>19812.0</v>
      </c>
      <c r="P73" s="25">
        <v>1457977.0</v>
      </c>
      <c r="Q73" s="13"/>
      <c r="S73" s="3"/>
      <c r="T73" s="3"/>
      <c r="U73" s="3"/>
      <c r="V73" s="3"/>
      <c r="W73" s="3"/>
      <c r="X73" s="3"/>
    </row>
    <row r="74">
      <c r="A74" s="3"/>
      <c r="B74" s="3"/>
      <c r="C74" s="14"/>
      <c r="D74" s="26"/>
      <c r="E74" s="23">
        <v>223306.0</v>
      </c>
      <c r="F74" s="24">
        <v>2.7966715E7</v>
      </c>
      <c r="G74" s="25">
        <v>2.7001161409E10</v>
      </c>
      <c r="H74" s="24">
        <v>14073.0</v>
      </c>
      <c r="I74" s="24">
        <v>90730.0</v>
      </c>
      <c r="J74" s="25">
        <v>1.313140496E9</v>
      </c>
      <c r="K74" s="24">
        <v>139227.0</v>
      </c>
      <c r="L74" s="24">
        <v>1611965.0</v>
      </c>
      <c r="M74" s="25">
        <v>1.052658059E9</v>
      </c>
      <c r="N74" s="24">
        <v>7929.0</v>
      </c>
      <c r="O74" s="24">
        <v>19439.0</v>
      </c>
      <c r="P74" s="25">
        <v>1785510.0</v>
      </c>
      <c r="Q74" s="13"/>
      <c r="S74" s="3"/>
      <c r="T74" s="3"/>
      <c r="U74" s="3"/>
      <c r="V74" s="3"/>
      <c r="W74" s="3"/>
      <c r="X74" s="3"/>
    </row>
    <row r="75">
      <c r="A75" s="3"/>
      <c r="B75" s="3"/>
      <c r="C75" s="14"/>
      <c r="D75" s="26"/>
      <c r="E75" s="23">
        <v>223880.0</v>
      </c>
      <c r="F75" s="24">
        <v>2.7963839E7</v>
      </c>
      <c r="G75" s="25">
        <v>2.7004958885E10</v>
      </c>
      <c r="H75" s="24">
        <v>13032.0</v>
      </c>
      <c r="I75" s="24">
        <v>81598.0</v>
      </c>
      <c r="J75" s="25">
        <v>1.308706274E9</v>
      </c>
      <c r="K75" s="24">
        <v>142520.0</v>
      </c>
      <c r="L75" s="24">
        <v>1616667.0</v>
      </c>
      <c r="M75" s="25">
        <v>1.050015089E9</v>
      </c>
      <c r="N75" s="24">
        <v>7955.0</v>
      </c>
      <c r="O75" s="24">
        <v>19902.0</v>
      </c>
      <c r="P75" s="25">
        <v>1451141.0</v>
      </c>
      <c r="Q75" s="13"/>
      <c r="S75" s="3"/>
      <c r="T75" s="3"/>
      <c r="U75" s="3"/>
      <c r="V75" s="3"/>
      <c r="W75" s="3"/>
      <c r="X75" s="3"/>
    </row>
    <row r="76">
      <c r="A76" s="3"/>
      <c r="B76" s="3"/>
      <c r="C76" s="14"/>
      <c r="D76" s="26"/>
      <c r="E76" s="23">
        <v>218458.0</v>
      </c>
      <c r="F76" s="24">
        <v>2.7958896E7</v>
      </c>
      <c r="G76" s="25">
        <v>2.6990841279E10</v>
      </c>
      <c r="H76" s="24">
        <v>12782.0</v>
      </c>
      <c r="I76" s="24">
        <v>84074.0</v>
      </c>
      <c r="J76" s="25">
        <v>1.313695606E9</v>
      </c>
      <c r="K76" s="24">
        <v>139035.0</v>
      </c>
      <c r="L76" s="24">
        <v>1613820.0</v>
      </c>
      <c r="M76" s="25">
        <v>1.053889623E9</v>
      </c>
      <c r="N76" s="24">
        <v>7543.0</v>
      </c>
      <c r="O76" s="24">
        <v>19400.0</v>
      </c>
      <c r="P76" s="25">
        <v>1919822.0</v>
      </c>
      <c r="Q76" s="13"/>
      <c r="S76" s="3"/>
      <c r="T76" s="3"/>
      <c r="U76" s="3"/>
      <c r="V76" s="3"/>
      <c r="W76" s="3"/>
      <c r="X76" s="3"/>
    </row>
    <row r="77">
      <c r="A77" s="3"/>
      <c r="B77" s="3"/>
      <c r="C77" s="14"/>
      <c r="D77" s="26"/>
      <c r="E77" s="23">
        <v>223343.0</v>
      </c>
      <c r="F77" s="24">
        <v>2.7965702E7</v>
      </c>
      <c r="G77" s="25">
        <v>2.6948631642E10</v>
      </c>
      <c r="H77" s="24">
        <v>14277.0</v>
      </c>
      <c r="I77" s="24">
        <v>84456.0</v>
      </c>
      <c r="J77" s="25">
        <v>1.312980391E9</v>
      </c>
      <c r="K77" s="24">
        <v>137524.0</v>
      </c>
      <c r="L77" s="24">
        <v>1618348.0</v>
      </c>
      <c r="M77" s="25">
        <v>1.057459649E9</v>
      </c>
      <c r="N77" s="24">
        <v>7857.0</v>
      </c>
      <c r="O77" s="24">
        <v>19550.0</v>
      </c>
      <c r="P77" s="25">
        <v>2469075.0</v>
      </c>
      <c r="Q77" s="13"/>
      <c r="S77" s="3"/>
      <c r="T77" s="3"/>
      <c r="U77" s="3"/>
      <c r="V77" s="3"/>
      <c r="W77" s="3"/>
      <c r="X77" s="3"/>
    </row>
    <row r="78">
      <c r="A78" s="3"/>
      <c r="B78" s="3"/>
      <c r="C78" s="14"/>
      <c r="D78" s="26"/>
      <c r="E78" s="23">
        <v>220315.0</v>
      </c>
      <c r="F78" s="24">
        <v>2.7959143E7</v>
      </c>
      <c r="G78" s="25">
        <v>2.7001934448E10</v>
      </c>
      <c r="H78" s="24">
        <v>12837.0</v>
      </c>
      <c r="I78" s="24">
        <v>90509.0</v>
      </c>
      <c r="J78" s="25">
        <v>1.313048421E9</v>
      </c>
      <c r="K78" s="24">
        <v>143323.0</v>
      </c>
      <c r="L78" s="24">
        <v>1617229.0</v>
      </c>
      <c r="M78" s="25">
        <v>1.05142506E9</v>
      </c>
      <c r="N78" s="24">
        <v>8161.0</v>
      </c>
      <c r="O78" s="24">
        <v>20074.0</v>
      </c>
      <c r="P78" s="46">
        <v>1674408.0</v>
      </c>
      <c r="Q78" s="13"/>
      <c r="S78" s="3"/>
      <c r="T78" s="3"/>
      <c r="U78" s="3"/>
      <c r="V78" s="3"/>
      <c r="W78" s="3"/>
      <c r="X78" s="3"/>
    </row>
    <row r="79">
      <c r="A79" s="3"/>
      <c r="B79" s="3"/>
      <c r="C79" s="14"/>
      <c r="D79" s="26"/>
      <c r="E79" s="23">
        <v>217936.0</v>
      </c>
      <c r="F79" s="24">
        <v>2.7965906E7</v>
      </c>
      <c r="G79" s="25">
        <v>2.6997665912E10</v>
      </c>
      <c r="H79" s="24">
        <v>12770.0</v>
      </c>
      <c r="I79" s="24">
        <v>83151.0</v>
      </c>
      <c r="J79" s="25">
        <v>1.31330511E9</v>
      </c>
      <c r="K79" s="24">
        <v>136680.0</v>
      </c>
      <c r="L79" s="24">
        <v>1614102.0</v>
      </c>
      <c r="M79" s="25">
        <v>1.050341934E9</v>
      </c>
      <c r="N79" s="24">
        <v>7773.0</v>
      </c>
      <c r="O79" s="24">
        <v>19609.0</v>
      </c>
      <c r="P79" s="25">
        <v>1590852.0</v>
      </c>
      <c r="Q79" s="13"/>
      <c r="S79" s="3"/>
      <c r="T79" s="3"/>
      <c r="U79" s="3"/>
      <c r="V79" s="3"/>
      <c r="W79" s="3"/>
      <c r="X79" s="3"/>
    </row>
    <row r="80">
      <c r="A80" s="3"/>
      <c r="B80" s="3"/>
      <c r="C80" s="14"/>
      <c r="D80" s="26"/>
      <c r="E80" s="23">
        <v>222645.0</v>
      </c>
      <c r="F80" s="24">
        <v>2.7962492E7</v>
      </c>
      <c r="G80" s="25">
        <v>2.6998618283E10</v>
      </c>
      <c r="H80" s="24">
        <v>14441.0</v>
      </c>
      <c r="I80" s="24">
        <v>79478.0</v>
      </c>
      <c r="J80" s="25">
        <v>1.311836246E9</v>
      </c>
      <c r="K80" s="24">
        <v>135699.0</v>
      </c>
      <c r="L80" s="24">
        <v>1612918.0</v>
      </c>
      <c r="M80" s="25">
        <v>1.04969658E9</v>
      </c>
      <c r="N80" s="24">
        <v>7496.0</v>
      </c>
      <c r="O80" s="24">
        <v>19794.0</v>
      </c>
      <c r="P80" s="25">
        <v>1433068.0</v>
      </c>
      <c r="Q80" s="13"/>
      <c r="S80" s="3"/>
      <c r="T80" s="3"/>
      <c r="U80" s="3"/>
      <c r="V80" s="3"/>
      <c r="W80" s="3"/>
      <c r="X80" s="3"/>
    </row>
    <row r="81">
      <c r="A81" s="3"/>
      <c r="B81" s="3"/>
      <c r="C81" s="14"/>
      <c r="D81" s="26"/>
      <c r="E81" s="23">
        <v>217758.0</v>
      </c>
      <c r="F81" s="24">
        <v>2.7964092E7</v>
      </c>
      <c r="G81" s="25">
        <v>2.6980698065E10</v>
      </c>
      <c r="H81" s="24">
        <v>12421.0</v>
      </c>
      <c r="I81" s="24">
        <v>86934.0</v>
      </c>
      <c r="J81" s="25">
        <v>1.312832289E9</v>
      </c>
      <c r="K81" s="24">
        <v>135841.0</v>
      </c>
      <c r="L81" s="24">
        <v>1615299.0</v>
      </c>
      <c r="M81" s="25">
        <v>1.051732476E9</v>
      </c>
      <c r="N81" s="24">
        <v>7509.0</v>
      </c>
      <c r="O81" s="24">
        <v>19904.0</v>
      </c>
      <c r="P81" s="25">
        <v>1714460.0</v>
      </c>
      <c r="Q81" s="13"/>
      <c r="S81" s="3"/>
      <c r="T81" s="3"/>
      <c r="U81" s="3"/>
      <c r="V81" s="3"/>
      <c r="W81" s="3"/>
      <c r="X81" s="3"/>
    </row>
    <row r="82">
      <c r="A82" s="3"/>
      <c r="B82" s="3"/>
      <c r="C82" s="14"/>
      <c r="D82" s="26"/>
      <c r="E82" s="23">
        <v>220463.0</v>
      </c>
      <c r="F82" s="24">
        <v>2.796075E7</v>
      </c>
      <c r="G82" s="25">
        <v>2.6996838262E10</v>
      </c>
      <c r="H82" s="24">
        <v>12955.0</v>
      </c>
      <c r="I82" s="24">
        <v>90895.0</v>
      </c>
      <c r="J82" s="25">
        <v>1.31302272E9</v>
      </c>
      <c r="K82" s="24">
        <v>140180.0</v>
      </c>
      <c r="L82" s="24">
        <v>1614256.0</v>
      </c>
      <c r="M82" s="25">
        <v>1.054775297E9</v>
      </c>
      <c r="N82" s="24">
        <v>7626.0</v>
      </c>
      <c r="O82" s="24">
        <v>19719.0</v>
      </c>
      <c r="P82" s="25">
        <v>1985621.0</v>
      </c>
      <c r="Q82" s="13"/>
      <c r="S82" s="3"/>
      <c r="T82" s="3"/>
      <c r="U82" s="3"/>
      <c r="V82" s="3"/>
      <c r="W82" s="3"/>
      <c r="X82" s="3"/>
    </row>
    <row r="83">
      <c r="A83" s="3"/>
      <c r="B83" s="3"/>
      <c r="C83" s="14"/>
      <c r="D83" s="22" t="s">
        <v>7</v>
      </c>
      <c r="E83" s="28">
        <f t="shared" ref="E83:P83" si="7"> AVERAGE(E63:E82)</f>
        <v>221225.1</v>
      </c>
      <c r="F83" s="29">
        <f t="shared" si="7"/>
        <v>27963888.95</v>
      </c>
      <c r="G83" s="30">
        <f t="shared" si="7"/>
        <v>26975535447</v>
      </c>
      <c r="H83" s="31">
        <f t="shared" si="7"/>
        <v>13279</v>
      </c>
      <c r="I83" s="29">
        <f t="shared" si="7"/>
        <v>85458.1</v>
      </c>
      <c r="J83" s="30">
        <f t="shared" si="7"/>
        <v>1313074300</v>
      </c>
      <c r="K83" s="31">
        <f t="shared" si="7"/>
        <v>139030.8</v>
      </c>
      <c r="L83" s="29">
        <f t="shared" si="7"/>
        <v>1614117.4</v>
      </c>
      <c r="M83" s="30">
        <f t="shared" si="7"/>
        <v>1051814918</v>
      </c>
      <c r="N83" s="31">
        <f t="shared" si="7"/>
        <v>7750.05</v>
      </c>
      <c r="O83" s="29">
        <f t="shared" si="7"/>
        <v>19623.85</v>
      </c>
      <c r="P83" s="30">
        <f t="shared" si="7"/>
        <v>1669294.9</v>
      </c>
      <c r="Q83" s="13"/>
      <c r="S83" s="3"/>
      <c r="T83" s="3"/>
      <c r="U83" s="3"/>
      <c r="V83" s="3"/>
      <c r="W83" s="3"/>
      <c r="X83" s="3"/>
    </row>
    <row r="84">
      <c r="A84" s="3"/>
      <c r="B84" s="3"/>
      <c r="C84" s="14"/>
      <c r="D84" s="32" t="s">
        <v>8</v>
      </c>
      <c r="E84" s="33">
        <f t="shared" ref="E84:P84" si="8">STDEV(E63:E82)</f>
        <v>2573.096862</v>
      </c>
      <c r="F84" s="34">
        <f t="shared" si="8"/>
        <v>2591.009567</v>
      </c>
      <c r="G84" s="35">
        <f t="shared" si="8"/>
        <v>37497916.46</v>
      </c>
      <c r="H84" s="36">
        <f t="shared" si="8"/>
        <v>750.695467</v>
      </c>
      <c r="I84" s="34">
        <f t="shared" si="8"/>
        <v>3667.417776</v>
      </c>
      <c r="J84" s="35">
        <f t="shared" si="8"/>
        <v>1737746.606</v>
      </c>
      <c r="K84" s="36">
        <f t="shared" si="8"/>
        <v>2778.582914</v>
      </c>
      <c r="L84" s="34">
        <f t="shared" si="8"/>
        <v>2017.353149</v>
      </c>
      <c r="M84" s="35">
        <f t="shared" si="8"/>
        <v>2016396.255</v>
      </c>
      <c r="N84" s="36">
        <f t="shared" si="8"/>
        <v>254.1428266</v>
      </c>
      <c r="O84" s="34">
        <f t="shared" si="8"/>
        <v>221.7417357</v>
      </c>
      <c r="P84" s="35">
        <f t="shared" si="8"/>
        <v>264368.5543</v>
      </c>
      <c r="Q84" s="13"/>
      <c r="S84" s="3"/>
      <c r="T84" s="3"/>
      <c r="U84" s="3"/>
      <c r="V84" s="3"/>
      <c r="W84" s="3"/>
      <c r="X84" s="3"/>
    </row>
    <row r="85">
      <c r="A85" s="3"/>
      <c r="B85" s="3"/>
      <c r="C85" s="14"/>
      <c r="D85" s="37" t="s">
        <v>9</v>
      </c>
      <c r="E85" s="38">
        <f t="shared" ref="E85:P85" si="9"> _xlfn.CONFIDENCE.T(0.05, E84, 20)</f>
        <v>1204.246401</v>
      </c>
      <c r="F85" s="39">
        <f t="shared" si="9"/>
        <v>1212.629805</v>
      </c>
      <c r="G85" s="40">
        <f t="shared" si="9"/>
        <v>17549565.12</v>
      </c>
      <c r="H85" s="38">
        <f t="shared" si="9"/>
        <v>351.3362934</v>
      </c>
      <c r="I85" s="39">
        <f t="shared" si="9"/>
        <v>1716.404354</v>
      </c>
      <c r="J85" s="40">
        <f t="shared" si="9"/>
        <v>813290.4462</v>
      </c>
      <c r="K85" s="38">
        <f t="shared" si="9"/>
        <v>1300.416833</v>
      </c>
      <c r="L85" s="39">
        <f t="shared" si="9"/>
        <v>944.1503364</v>
      </c>
      <c r="M85" s="40">
        <f t="shared" si="9"/>
        <v>943702.4962</v>
      </c>
      <c r="N85" s="38">
        <f t="shared" si="9"/>
        <v>118.9425041</v>
      </c>
      <c r="O85" s="39">
        <f t="shared" si="9"/>
        <v>103.7783268</v>
      </c>
      <c r="P85" s="41">
        <f t="shared" si="9"/>
        <v>123728.292</v>
      </c>
      <c r="Q85" s="13"/>
      <c r="S85" s="3"/>
      <c r="T85" s="3"/>
      <c r="U85" s="3"/>
      <c r="V85" s="3"/>
      <c r="W85" s="3"/>
      <c r="X85" s="3"/>
    </row>
    <row r="86">
      <c r="A86" s="3"/>
      <c r="B86" s="3"/>
      <c r="C86" s="47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9"/>
      <c r="S86" s="3"/>
      <c r="T86" s="3"/>
      <c r="U86" s="3"/>
      <c r="V86" s="3"/>
      <c r="W86" s="3"/>
      <c r="X86" s="3"/>
    </row>
    <row r="87">
      <c r="A87" s="3"/>
      <c r="B87" s="3"/>
      <c r="C87" s="3"/>
      <c r="S87" s="3"/>
      <c r="T87" s="3"/>
      <c r="U87" s="3"/>
      <c r="V87" s="3"/>
      <c r="W87" s="3"/>
      <c r="X87" s="3"/>
    </row>
    <row r="88">
      <c r="A88" s="3"/>
      <c r="B88" s="3"/>
      <c r="C88" s="50"/>
      <c r="D88" s="51"/>
      <c r="E88" s="51"/>
      <c r="F88" s="51"/>
      <c r="G88" s="51"/>
      <c r="H88" s="52" t="s">
        <v>12</v>
      </c>
      <c r="I88" s="7"/>
      <c r="J88" s="7"/>
      <c r="K88" s="7"/>
      <c r="L88" s="7"/>
      <c r="M88" s="51"/>
      <c r="N88" s="51"/>
      <c r="O88" s="51"/>
      <c r="P88" s="51"/>
      <c r="Q88" s="51"/>
      <c r="R88" s="53"/>
      <c r="S88" s="3"/>
      <c r="T88" s="3"/>
      <c r="U88" s="3"/>
      <c r="V88" s="3"/>
      <c r="W88" s="3"/>
      <c r="X88" s="3"/>
    </row>
    <row r="89">
      <c r="A89" s="3"/>
      <c r="B89" s="3"/>
      <c r="C89" s="54"/>
      <c r="D89" s="55"/>
      <c r="E89" s="55"/>
      <c r="F89" s="55"/>
      <c r="G89" s="55"/>
      <c r="H89" s="10"/>
      <c r="I89" s="10"/>
      <c r="J89" s="10"/>
      <c r="K89" s="10"/>
      <c r="L89" s="10"/>
      <c r="M89" s="55"/>
      <c r="N89" s="56"/>
      <c r="O89" s="56"/>
      <c r="P89" s="56"/>
      <c r="Q89" s="56"/>
      <c r="R89" s="57"/>
      <c r="S89" s="3"/>
      <c r="T89" s="3"/>
      <c r="U89" s="3"/>
      <c r="V89" s="3"/>
      <c r="W89" s="3"/>
      <c r="X89" s="3"/>
    </row>
    <row r="90">
      <c r="A90" s="3"/>
      <c r="B90" s="3"/>
      <c r="C90" s="26"/>
      <c r="N90" s="3"/>
      <c r="O90" s="3"/>
      <c r="P90" s="3"/>
      <c r="R90" s="19"/>
      <c r="S90" s="3"/>
      <c r="T90" s="3"/>
      <c r="U90" s="3"/>
      <c r="V90" s="3"/>
      <c r="W90" s="3"/>
      <c r="X90" s="3"/>
    </row>
    <row r="91">
      <c r="A91" s="3"/>
      <c r="B91" s="3"/>
      <c r="C91" s="26"/>
      <c r="D91" s="3"/>
      <c r="E91" s="58" t="s">
        <v>2</v>
      </c>
      <c r="F91" s="16"/>
      <c r="G91" s="16"/>
      <c r="H91" s="16"/>
      <c r="I91" s="16"/>
      <c r="J91" s="16"/>
      <c r="K91" s="16"/>
      <c r="L91" s="16"/>
      <c r="M91" s="17"/>
      <c r="N91" s="3"/>
      <c r="O91" s="3"/>
      <c r="R91" s="19"/>
      <c r="T91" s="3"/>
      <c r="U91" s="3"/>
      <c r="V91" s="3"/>
      <c r="W91" s="3"/>
      <c r="X91" s="3"/>
    </row>
    <row r="92">
      <c r="A92" s="3"/>
      <c r="B92" s="3"/>
      <c r="C92" s="26"/>
      <c r="D92" s="3"/>
      <c r="E92" s="58">
        <v>10.0</v>
      </c>
      <c r="F92" s="16"/>
      <c r="G92" s="17"/>
      <c r="H92" s="58">
        <v>100.0</v>
      </c>
      <c r="I92" s="16"/>
      <c r="J92" s="17"/>
      <c r="K92" s="58">
        <v>1000.0</v>
      </c>
      <c r="L92" s="16"/>
      <c r="M92" s="17"/>
      <c r="N92" s="3"/>
      <c r="O92" s="3"/>
      <c r="R92" s="19"/>
      <c r="U92" s="3"/>
      <c r="V92" s="3"/>
      <c r="W92" s="3"/>
      <c r="X92" s="3"/>
    </row>
    <row r="93">
      <c r="A93" s="3"/>
      <c r="B93" s="3"/>
      <c r="C93" s="26"/>
      <c r="D93" s="22" t="s">
        <v>6</v>
      </c>
      <c r="E93" s="59">
        <v>220240.0</v>
      </c>
      <c r="F93" s="59">
        <v>215140.0</v>
      </c>
      <c r="G93" s="59">
        <v>221003.0</v>
      </c>
      <c r="H93" s="59">
        <v>2.7965816E7</v>
      </c>
      <c r="I93" s="59">
        <v>2.5959796E7</v>
      </c>
      <c r="J93" s="59">
        <v>2.796586E7</v>
      </c>
      <c r="K93" s="59">
        <v>2.7027152036E10</v>
      </c>
      <c r="L93" s="59">
        <v>2.4883810081E10</v>
      </c>
      <c r="M93" s="59">
        <v>2.7078383129E10</v>
      </c>
      <c r="N93" s="3"/>
      <c r="R93" s="19"/>
      <c r="U93" s="3"/>
      <c r="V93" s="3"/>
      <c r="W93" s="3"/>
      <c r="X93" s="3"/>
    </row>
    <row r="94">
      <c r="A94" s="3"/>
      <c r="B94" s="3"/>
      <c r="C94" s="26"/>
      <c r="D94" s="26"/>
      <c r="E94" s="60">
        <v>221098.0</v>
      </c>
      <c r="F94" s="60">
        <v>218061.0</v>
      </c>
      <c r="G94" s="60">
        <v>219620.0</v>
      </c>
      <c r="H94" s="60">
        <v>2.7964452E7</v>
      </c>
      <c r="I94" s="60">
        <v>2.5954216E7</v>
      </c>
      <c r="J94" s="60">
        <v>2.7964146E7</v>
      </c>
      <c r="K94" s="60">
        <v>2.6984573851E10</v>
      </c>
      <c r="L94" s="60">
        <v>2.5007647091E10</v>
      </c>
      <c r="M94" s="60">
        <v>2.7079187595E10</v>
      </c>
      <c r="N94" s="3"/>
      <c r="R94" s="19"/>
      <c r="U94" s="3"/>
      <c r="V94" s="3"/>
      <c r="W94" s="3"/>
      <c r="X94" s="3"/>
    </row>
    <row r="95">
      <c r="A95" s="3"/>
      <c r="B95" s="3"/>
      <c r="C95" s="26"/>
      <c r="D95" s="26"/>
      <c r="E95" s="60">
        <v>221248.0</v>
      </c>
      <c r="F95" s="60">
        <v>216422.0</v>
      </c>
      <c r="G95" s="60">
        <v>226885.0</v>
      </c>
      <c r="H95" s="60">
        <v>2.7961265E7</v>
      </c>
      <c r="I95" s="60">
        <v>2.5974216E7</v>
      </c>
      <c r="J95" s="60">
        <v>2.7961577E7</v>
      </c>
      <c r="K95" s="60">
        <v>2.6975211476E10</v>
      </c>
      <c r="L95" s="60">
        <v>2.5010935053E10</v>
      </c>
      <c r="M95" s="60">
        <v>2.7080642771E10</v>
      </c>
      <c r="N95" s="3"/>
      <c r="R95" s="19"/>
      <c r="U95" s="3"/>
      <c r="V95" s="3"/>
      <c r="W95" s="3"/>
      <c r="X95" s="3"/>
    </row>
    <row r="96">
      <c r="A96" s="3"/>
      <c r="B96" s="3"/>
      <c r="C96" s="26"/>
      <c r="D96" s="26"/>
      <c r="E96" s="60">
        <v>218356.0</v>
      </c>
      <c r="F96" s="60">
        <v>221833.0</v>
      </c>
      <c r="G96" s="60">
        <v>222976.0</v>
      </c>
      <c r="H96" s="60">
        <v>2.7964786E7</v>
      </c>
      <c r="I96" s="60">
        <v>2.5962161E7</v>
      </c>
      <c r="J96" s="60">
        <v>2.7966264E7</v>
      </c>
      <c r="K96" s="60">
        <v>2.695130668E10</v>
      </c>
      <c r="L96" s="60">
        <v>2.4992331472E10</v>
      </c>
      <c r="M96" s="60">
        <v>2.7080138302E10</v>
      </c>
      <c r="N96" s="3"/>
      <c r="R96" s="19"/>
      <c r="U96" s="3"/>
      <c r="V96" s="3"/>
      <c r="W96" s="3"/>
      <c r="X96" s="3"/>
    </row>
    <row r="97">
      <c r="A97" s="3"/>
      <c r="B97" s="3"/>
      <c r="C97" s="26"/>
      <c r="D97" s="26"/>
      <c r="E97" s="60">
        <v>226628.0</v>
      </c>
      <c r="F97" s="60">
        <v>219809.0</v>
      </c>
      <c r="G97" s="60">
        <v>218583.0</v>
      </c>
      <c r="H97" s="60">
        <v>2.7964077E7</v>
      </c>
      <c r="I97" s="60">
        <v>2.5964424E7</v>
      </c>
      <c r="J97" s="60">
        <v>2.7960702E7</v>
      </c>
      <c r="K97" s="60">
        <v>2.6979698527E10</v>
      </c>
      <c r="L97" s="60">
        <v>2.4979993624E10</v>
      </c>
      <c r="M97" s="60">
        <v>2.7079244825E10</v>
      </c>
      <c r="N97" s="3"/>
      <c r="R97" s="19"/>
      <c r="U97" s="3"/>
      <c r="V97" s="3"/>
      <c r="W97" s="3"/>
      <c r="X97" s="3"/>
    </row>
    <row r="98">
      <c r="A98" s="3"/>
      <c r="B98" s="3"/>
      <c r="C98" s="26"/>
      <c r="D98" s="26"/>
      <c r="E98" s="60">
        <v>224479.0</v>
      </c>
      <c r="F98" s="60">
        <v>213302.0</v>
      </c>
      <c r="G98" s="60">
        <v>218501.0</v>
      </c>
      <c r="H98" s="60">
        <v>2.7962841E7</v>
      </c>
      <c r="I98" s="60">
        <v>2.5958424E7</v>
      </c>
      <c r="J98" s="60">
        <v>2.7978135E7</v>
      </c>
      <c r="K98" s="60">
        <v>2.6944148312E10</v>
      </c>
      <c r="L98" s="60">
        <v>2.4979874105E10</v>
      </c>
      <c r="M98" s="60">
        <v>2.7080092657E10</v>
      </c>
      <c r="N98" s="3"/>
      <c r="R98" s="19"/>
      <c r="U98" s="3"/>
      <c r="V98" s="3"/>
      <c r="W98" s="3"/>
      <c r="X98" s="3"/>
    </row>
    <row r="99">
      <c r="A99" s="3"/>
      <c r="B99" s="3"/>
      <c r="C99" s="26"/>
      <c r="D99" s="26"/>
      <c r="E99" s="60">
        <v>219016.0</v>
      </c>
      <c r="F99" s="60">
        <v>221445.0</v>
      </c>
      <c r="G99" s="60">
        <v>220904.0</v>
      </c>
      <c r="H99" s="60">
        <v>2.7969293E7</v>
      </c>
      <c r="I99" s="60">
        <v>2.5932732E7</v>
      </c>
      <c r="J99" s="60">
        <v>2.7965379E7</v>
      </c>
      <c r="K99" s="60">
        <v>2.6942130087E10</v>
      </c>
      <c r="L99" s="60">
        <v>2.4968566474E10</v>
      </c>
      <c r="M99" s="60">
        <v>2.7079181641E10</v>
      </c>
      <c r="N99" s="3"/>
      <c r="R99" s="19"/>
      <c r="U99" s="3"/>
      <c r="V99" s="3"/>
      <c r="W99" s="3"/>
      <c r="X99" s="3"/>
    </row>
    <row r="100">
      <c r="A100" s="3"/>
      <c r="B100" s="3"/>
      <c r="C100" s="26"/>
      <c r="D100" s="26"/>
      <c r="E100" s="60">
        <v>217634.0</v>
      </c>
      <c r="F100" s="60">
        <v>215626.0</v>
      </c>
      <c r="G100" s="60">
        <v>221410.0</v>
      </c>
      <c r="H100" s="60">
        <v>2.7965719E7</v>
      </c>
      <c r="I100" s="60">
        <v>2.5960189E7</v>
      </c>
      <c r="J100" s="60">
        <v>2.796579E7</v>
      </c>
      <c r="K100" s="60">
        <v>2.6853812395E10</v>
      </c>
      <c r="L100" s="60">
        <v>2.4982993676E10</v>
      </c>
      <c r="M100" s="60">
        <v>2.7079532769E10</v>
      </c>
      <c r="N100" s="3"/>
      <c r="R100" s="19"/>
      <c r="U100" s="3"/>
      <c r="V100" s="3"/>
      <c r="W100" s="3"/>
      <c r="X100" s="3"/>
    </row>
    <row r="101">
      <c r="A101" s="3"/>
      <c r="B101" s="3"/>
      <c r="C101" s="26"/>
      <c r="D101" s="26"/>
      <c r="E101" s="60">
        <v>221384.0</v>
      </c>
      <c r="F101" s="60">
        <v>214983.0</v>
      </c>
      <c r="G101" s="60">
        <v>220880.0</v>
      </c>
      <c r="H101" s="60">
        <v>2.7963557E7</v>
      </c>
      <c r="I101" s="60">
        <v>2.5935524E7</v>
      </c>
      <c r="J101" s="60">
        <v>2.796641E7</v>
      </c>
      <c r="K101" s="60">
        <v>2.6944151941E10</v>
      </c>
      <c r="L101" s="60">
        <v>2.5008632156E10</v>
      </c>
      <c r="M101" s="60">
        <v>2.707869501E10</v>
      </c>
      <c r="N101" s="3"/>
      <c r="R101" s="19"/>
      <c r="U101" s="3"/>
      <c r="V101" s="3"/>
      <c r="W101" s="3"/>
      <c r="X101" s="3"/>
    </row>
    <row r="102">
      <c r="A102" s="3"/>
      <c r="B102" s="3"/>
      <c r="C102" s="26"/>
      <c r="D102" s="26"/>
      <c r="E102" s="60">
        <v>224091.0</v>
      </c>
      <c r="F102" s="60">
        <v>216825.0</v>
      </c>
      <c r="G102" s="60">
        <v>223828.0</v>
      </c>
      <c r="H102" s="60">
        <v>2.7966113E7</v>
      </c>
      <c r="I102" s="60">
        <v>2.5949276E7</v>
      </c>
      <c r="J102" s="60">
        <v>2.7959265E7</v>
      </c>
      <c r="K102" s="60">
        <v>2.7001669327E10</v>
      </c>
      <c r="L102" s="60">
        <v>2.4982317389E10</v>
      </c>
      <c r="M102" s="60">
        <v>2.7079840837E10</v>
      </c>
      <c r="N102" s="3"/>
      <c r="R102" s="19"/>
      <c r="U102" s="3"/>
      <c r="V102" s="3"/>
      <c r="W102" s="3"/>
      <c r="X102" s="3"/>
    </row>
    <row r="103">
      <c r="A103" s="3"/>
      <c r="B103" s="3"/>
      <c r="C103" s="26"/>
      <c r="D103" s="26"/>
      <c r="E103" s="60">
        <v>222224.0</v>
      </c>
      <c r="F103" s="60">
        <v>219311.0</v>
      </c>
      <c r="G103" s="60">
        <v>220193.0</v>
      </c>
      <c r="H103" s="60">
        <v>2.7962325E7</v>
      </c>
      <c r="I103" s="60">
        <v>2.5957963E7</v>
      </c>
      <c r="J103" s="60">
        <v>2.7973206E7</v>
      </c>
      <c r="K103" s="60">
        <v>2.6985506124E10</v>
      </c>
      <c r="L103" s="60">
        <v>2.4980782199E10</v>
      </c>
      <c r="M103" s="60">
        <v>2.707987215E10</v>
      </c>
      <c r="N103" s="3"/>
      <c r="R103" s="19"/>
      <c r="U103" s="3"/>
      <c r="V103" s="3"/>
      <c r="W103" s="3"/>
      <c r="X103" s="3"/>
    </row>
    <row r="104">
      <c r="A104" s="3"/>
      <c r="B104" s="3"/>
      <c r="C104" s="26"/>
      <c r="D104" s="26"/>
      <c r="E104" s="60">
        <v>223306.0</v>
      </c>
      <c r="F104" s="60">
        <v>213806.0</v>
      </c>
      <c r="G104" s="60">
        <v>219277.0</v>
      </c>
      <c r="H104" s="60">
        <v>2.7966715E7</v>
      </c>
      <c r="I104" s="60">
        <v>2.5949843E7</v>
      </c>
      <c r="J104" s="60">
        <v>2.7970136E7</v>
      </c>
      <c r="K104" s="60">
        <v>2.7001161409E10</v>
      </c>
      <c r="L104" s="60">
        <v>2.4991509872E10</v>
      </c>
      <c r="M104" s="60">
        <v>2.7078477893E10</v>
      </c>
      <c r="N104" s="3"/>
      <c r="R104" s="19"/>
      <c r="U104" s="3"/>
      <c r="V104" s="3"/>
      <c r="W104" s="3"/>
      <c r="X104" s="3"/>
    </row>
    <row r="105">
      <c r="A105" s="3"/>
      <c r="B105" s="3"/>
      <c r="C105" s="26"/>
      <c r="D105" s="26"/>
      <c r="E105" s="60">
        <v>223880.0</v>
      </c>
      <c r="F105" s="60">
        <v>214999.0</v>
      </c>
      <c r="G105" s="60">
        <v>219314.0</v>
      </c>
      <c r="H105" s="60">
        <v>2.7963839E7</v>
      </c>
      <c r="I105" s="60">
        <v>2.5961855E7</v>
      </c>
      <c r="J105" s="60">
        <v>2.7962723E7</v>
      </c>
      <c r="K105" s="60">
        <v>2.7004958885E10</v>
      </c>
      <c r="L105" s="60">
        <v>2.4978445792E10</v>
      </c>
      <c r="M105" s="60">
        <v>2.7080178973E10</v>
      </c>
      <c r="N105" s="3"/>
      <c r="R105" s="19"/>
      <c r="U105" s="3"/>
      <c r="V105" s="3"/>
      <c r="W105" s="3"/>
      <c r="X105" s="3"/>
    </row>
    <row r="106">
      <c r="A106" s="3"/>
      <c r="B106" s="3"/>
      <c r="C106" s="26"/>
      <c r="D106" s="26"/>
      <c r="E106" s="60">
        <v>218458.0</v>
      </c>
      <c r="F106" s="60">
        <v>220026.0</v>
      </c>
      <c r="G106" s="60">
        <v>217740.0</v>
      </c>
      <c r="H106" s="60">
        <v>2.7958896E7</v>
      </c>
      <c r="I106" s="60">
        <v>2.5963642E7</v>
      </c>
      <c r="J106" s="60">
        <v>2.7963823E7</v>
      </c>
      <c r="K106" s="60">
        <v>2.6990841279E10</v>
      </c>
      <c r="L106" s="60">
        <v>2.4998946061E10</v>
      </c>
      <c r="M106" s="60">
        <v>2.7078429907E10</v>
      </c>
      <c r="N106" s="3"/>
      <c r="R106" s="19"/>
      <c r="U106" s="3"/>
      <c r="V106" s="3"/>
      <c r="W106" s="3"/>
      <c r="X106" s="3"/>
    </row>
    <row r="107">
      <c r="A107" s="3"/>
      <c r="B107" s="3"/>
      <c r="C107" s="26"/>
      <c r="D107" s="26"/>
      <c r="E107" s="60">
        <v>223343.0</v>
      </c>
      <c r="F107" s="60">
        <v>216186.0</v>
      </c>
      <c r="G107" s="60">
        <v>222167.0</v>
      </c>
      <c r="H107" s="60">
        <v>2.7965702E7</v>
      </c>
      <c r="I107" s="60">
        <v>2.5985968E7</v>
      </c>
      <c r="J107" s="60">
        <v>2.7962577E7</v>
      </c>
      <c r="K107" s="60">
        <v>2.6948631642E10</v>
      </c>
      <c r="L107" s="60">
        <v>2.4976409558E10</v>
      </c>
      <c r="M107" s="60">
        <v>2.7079056057E10</v>
      </c>
      <c r="N107" s="3"/>
      <c r="R107" s="19"/>
      <c r="U107" s="3"/>
      <c r="V107" s="3"/>
      <c r="W107" s="3"/>
      <c r="X107" s="3"/>
    </row>
    <row r="108">
      <c r="A108" s="3"/>
      <c r="B108" s="3"/>
      <c r="C108" s="26"/>
      <c r="D108" s="26"/>
      <c r="E108" s="60">
        <v>220315.0</v>
      </c>
      <c r="F108" s="60">
        <v>219691.0</v>
      </c>
      <c r="G108" s="60">
        <v>220037.0</v>
      </c>
      <c r="H108" s="60">
        <v>2.7959143E7</v>
      </c>
      <c r="I108" s="60">
        <v>2.5955841E7</v>
      </c>
      <c r="J108" s="60">
        <v>2.7969522E7</v>
      </c>
      <c r="K108" s="60">
        <v>2.7001934448E10</v>
      </c>
      <c r="L108" s="60">
        <v>2.5015316108E10</v>
      </c>
      <c r="M108" s="60">
        <v>2.7079437028E10</v>
      </c>
      <c r="N108" s="3"/>
      <c r="R108" s="19"/>
      <c r="U108" s="3"/>
      <c r="V108" s="3"/>
      <c r="W108" s="3"/>
      <c r="X108" s="3"/>
    </row>
    <row r="109">
      <c r="A109" s="3"/>
      <c r="B109" s="3"/>
      <c r="C109" s="26"/>
      <c r="D109" s="26"/>
      <c r="E109" s="60">
        <v>217936.0</v>
      </c>
      <c r="F109" s="60">
        <v>220978.0</v>
      </c>
      <c r="G109" s="60">
        <v>221215.0</v>
      </c>
      <c r="H109" s="60">
        <v>2.7965906E7</v>
      </c>
      <c r="I109" s="60">
        <v>2.594224E7</v>
      </c>
      <c r="J109" s="60">
        <v>2.7956873E7</v>
      </c>
      <c r="K109" s="60">
        <v>2.6997665912E10</v>
      </c>
      <c r="L109" s="60">
        <v>2.5013365464E10</v>
      </c>
      <c r="M109" s="60">
        <v>2.7079748565E10</v>
      </c>
      <c r="N109" s="3"/>
      <c r="R109" s="19"/>
      <c r="U109" s="3"/>
      <c r="V109" s="3"/>
      <c r="W109" s="3"/>
      <c r="X109" s="3"/>
    </row>
    <row r="110">
      <c r="A110" s="3"/>
      <c r="B110" s="3"/>
      <c r="C110" s="26"/>
      <c r="D110" s="26"/>
      <c r="E110" s="60">
        <v>222645.0</v>
      </c>
      <c r="F110" s="60">
        <v>217036.0</v>
      </c>
      <c r="G110" s="60">
        <v>222316.0</v>
      </c>
      <c r="H110" s="60">
        <v>2.7962492E7</v>
      </c>
      <c r="I110" s="60">
        <v>2.5965773E7</v>
      </c>
      <c r="J110" s="60">
        <v>2.7965152E7</v>
      </c>
      <c r="K110" s="60">
        <v>2.6998618283E10</v>
      </c>
      <c r="L110" s="60">
        <v>2.4995738817E10</v>
      </c>
      <c r="M110" s="60">
        <v>2.7080109614E10</v>
      </c>
      <c r="N110" s="3"/>
      <c r="R110" s="19"/>
      <c r="U110" s="3"/>
      <c r="V110" s="3"/>
      <c r="W110" s="3"/>
      <c r="X110" s="3"/>
    </row>
    <row r="111">
      <c r="A111" s="3"/>
      <c r="B111" s="3"/>
      <c r="C111" s="26"/>
      <c r="D111" s="26"/>
      <c r="E111" s="60">
        <v>217758.0</v>
      </c>
      <c r="F111" s="60">
        <v>218809.0</v>
      </c>
      <c r="G111" s="60">
        <v>218538.0</v>
      </c>
      <c r="H111" s="60">
        <v>2.7964092E7</v>
      </c>
      <c r="I111" s="60">
        <v>2.5956931E7</v>
      </c>
      <c r="J111" s="60">
        <v>2.7966497E7</v>
      </c>
      <c r="K111" s="60">
        <v>2.6980698065E10</v>
      </c>
      <c r="L111" s="60">
        <v>2.498853249E10</v>
      </c>
      <c r="M111" s="60">
        <v>2.7081386044E10</v>
      </c>
      <c r="N111" s="3"/>
      <c r="R111" s="19"/>
      <c r="U111" s="3"/>
      <c r="V111" s="3"/>
      <c r="W111" s="3"/>
      <c r="X111" s="3"/>
    </row>
    <row r="112">
      <c r="A112" s="3"/>
      <c r="B112" s="3"/>
      <c r="C112" s="26"/>
      <c r="D112" s="26"/>
      <c r="E112" s="61">
        <v>220463.0</v>
      </c>
      <c r="F112" s="61">
        <v>210427.0</v>
      </c>
      <c r="G112" s="61">
        <v>226472.0</v>
      </c>
      <c r="H112" s="61">
        <v>2.796075E7</v>
      </c>
      <c r="I112" s="61">
        <v>2.5969016E7</v>
      </c>
      <c r="J112" s="61">
        <v>2.796116E7</v>
      </c>
      <c r="K112" s="61">
        <v>2.6996838262E10</v>
      </c>
      <c r="L112" s="61">
        <v>2.4980774267E10</v>
      </c>
      <c r="M112" s="61">
        <v>2.70798753E10</v>
      </c>
      <c r="N112" s="3"/>
      <c r="R112" s="19"/>
      <c r="U112" s="3"/>
      <c r="V112" s="3"/>
      <c r="W112" s="3"/>
      <c r="X112" s="3"/>
    </row>
    <row r="113">
      <c r="A113" s="3"/>
      <c r="B113" s="3"/>
      <c r="C113" s="26"/>
      <c r="D113" s="22" t="s">
        <v>13</v>
      </c>
      <c r="E113" s="21" t="s">
        <v>14</v>
      </c>
      <c r="F113" s="21" t="s">
        <v>15</v>
      </c>
      <c r="G113" s="21" t="s">
        <v>16</v>
      </c>
      <c r="H113" s="21" t="s">
        <v>14</v>
      </c>
      <c r="I113" s="21" t="s">
        <v>15</v>
      </c>
      <c r="J113" s="21" t="s">
        <v>16</v>
      </c>
      <c r="K113" s="21" t="s">
        <v>14</v>
      </c>
      <c r="L113" s="21" t="s">
        <v>15</v>
      </c>
      <c r="M113" s="21" t="s">
        <v>16</v>
      </c>
      <c r="N113" s="3"/>
      <c r="R113" s="19"/>
      <c r="U113" s="3"/>
      <c r="V113" s="3"/>
      <c r="W113" s="3"/>
      <c r="X113" s="3"/>
    </row>
    <row r="114">
      <c r="A114" s="3"/>
      <c r="B114" s="3"/>
      <c r="C114" s="26"/>
      <c r="D114" s="22"/>
      <c r="E114" s="62">
        <f t="shared" ref="E114:M114" si="10"> AVERAGE(E93:E112)</f>
        <v>221225.1</v>
      </c>
      <c r="F114" s="62">
        <f t="shared" si="10"/>
        <v>217235.75</v>
      </c>
      <c r="G114" s="62">
        <f t="shared" si="10"/>
        <v>221092.95</v>
      </c>
      <c r="H114" s="62">
        <f t="shared" si="10"/>
        <v>27963888.95</v>
      </c>
      <c r="I114" s="62">
        <f t="shared" si="10"/>
        <v>25958001.5</v>
      </c>
      <c r="J114" s="62">
        <f t="shared" si="10"/>
        <v>27965259.85</v>
      </c>
      <c r="K114" s="62">
        <f t="shared" si="10"/>
        <v>26975535447</v>
      </c>
      <c r="L114" s="62">
        <f t="shared" si="10"/>
        <v>24985846087</v>
      </c>
      <c r="M114" s="62">
        <f t="shared" si="10"/>
        <v>27079575553</v>
      </c>
      <c r="N114" s="3"/>
      <c r="R114" s="19"/>
      <c r="T114" s="3"/>
      <c r="U114" s="3"/>
      <c r="V114" s="3"/>
      <c r="W114" s="3"/>
      <c r="X114" s="3"/>
    </row>
    <row r="115">
      <c r="A115" s="3"/>
      <c r="B115" s="3"/>
      <c r="C115" s="26"/>
      <c r="D115" s="32" t="s">
        <v>8</v>
      </c>
      <c r="E115" s="63">
        <f t="shared" ref="E115:M115" si="11">STDEV(E93:E112)</f>
        <v>2573.096862</v>
      </c>
      <c r="F115" s="63">
        <f t="shared" si="11"/>
        <v>3020.856743</v>
      </c>
      <c r="G115" s="63">
        <f t="shared" si="11"/>
        <v>2489.000507</v>
      </c>
      <c r="H115" s="63">
        <f t="shared" si="11"/>
        <v>2591.009567</v>
      </c>
      <c r="I115" s="63">
        <f t="shared" si="11"/>
        <v>12344.18745</v>
      </c>
      <c r="J115" s="63">
        <f t="shared" si="11"/>
        <v>4865.26053</v>
      </c>
      <c r="K115" s="63">
        <f t="shared" si="11"/>
        <v>37497916.46</v>
      </c>
      <c r="L115" s="63">
        <f t="shared" si="11"/>
        <v>27716789.71</v>
      </c>
      <c r="M115" s="63">
        <f t="shared" si="11"/>
        <v>772859.5766</v>
      </c>
      <c r="N115" s="3"/>
      <c r="R115" s="13"/>
      <c r="T115" s="3"/>
      <c r="U115" s="3"/>
      <c r="V115" s="3"/>
      <c r="W115" s="3"/>
      <c r="X115" s="3"/>
    </row>
    <row r="116">
      <c r="A116" s="3"/>
      <c r="B116" s="3"/>
      <c r="C116" s="26"/>
      <c r="D116" s="37" t="s">
        <v>9</v>
      </c>
      <c r="E116" s="64">
        <f t="shared" ref="E116:M116" si="12"> _xlfn.CONFIDENCE.T(0.05, E115, 20)</f>
        <v>1204.246401</v>
      </c>
      <c r="F116" s="64">
        <f t="shared" si="12"/>
        <v>1413.804475</v>
      </c>
      <c r="G116" s="64">
        <f t="shared" si="12"/>
        <v>1164.888095</v>
      </c>
      <c r="H116" s="64">
        <f t="shared" si="12"/>
        <v>1212.629805</v>
      </c>
      <c r="I116" s="64">
        <f t="shared" si="12"/>
        <v>5777.257561</v>
      </c>
      <c r="J116" s="64">
        <f t="shared" si="12"/>
        <v>2277.012019</v>
      </c>
      <c r="K116" s="64">
        <f t="shared" si="12"/>
        <v>17549565.12</v>
      </c>
      <c r="L116" s="64">
        <f t="shared" si="12"/>
        <v>12971856.88</v>
      </c>
      <c r="M116" s="64">
        <f t="shared" si="12"/>
        <v>361709.416</v>
      </c>
      <c r="N116" s="3"/>
      <c r="Q116" s="3"/>
      <c r="R116" s="13"/>
      <c r="T116" s="3"/>
      <c r="U116" s="3"/>
      <c r="V116" s="3"/>
      <c r="W116" s="3"/>
      <c r="X116" s="3"/>
    </row>
    <row r="117">
      <c r="A117" s="3"/>
      <c r="B117" s="3"/>
      <c r="C117" s="2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Q117" s="3"/>
      <c r="R117" s="13"/>
      <c r="T117" s="3"/>
      <c r="U117" s="3"/>
      <c r="V117" s="3"/>
      <c r="W117" s="3"/>
      <c r="X117" s="3"/>
    </row>
    <row r="118">
      <c r="A118" s="3"/>
      <c r="B118" s="3"/>
      <c r="C118" s="26"/>
      <c r="N118" s="3"/>
      <c r="Q118" s="3"/>
      <c r="R118" s="13"/>
      <c r="T118" s="3"/>
      <c r="U118" s="3"/>
      <c r="V118" s="3"/>
      <c r="W118" s="3"/>
      <c r="X118" s="3"/>
    </row>
    <row r="119">
      <c r="A119" s="3"/>
      <c r="B119" s="3"/>
      <c r="C119" s="26"/>
      <c r="D119" s="3"/>
      <c r="E119" s="58" t="s">
        <v>3</v>
      </c>
      <c r="F119" s="16"/>
      <c r="G119" s="16"/>
      <c r="H119" s="16"/>
      <c r="I119" s="16"/>
      <c r="J119" s="16"/>
      <c r="K119" s="16"/>
      <c r="L119" s="16"/>
      <c r="M119" s="17"/>
      <c r="N119" s="3"/>
      <c r="Q119" s="3"/>
      <c r="R119" s="13"/>
      <c r="T119" s="3"/>
      <c r="U119" s="3"/>
      <c r="V119" s="3"/>
      <c r="W119" s="3"/>
      <c r="X119" s="3"/>
    </row>
    <row r="120">
      <c r="A120" s="3"/>
      <c r="B120" s="3"/>
      <c r="C120" s="26"/>
      <c r="D120" s="3"/>
      <c r="E120" s="58">
        <v>10.0</v>
      </c>
      <c r="F120" s="16"/>
      <c r="G120" s="17"/>
      <c r="H120" s="58">
        <v>100.0</v>
      </c>
      <c r="I120" s="16"/>
      <c r="J120" s="17"/>
      <c r="K120" s="58">
        <v>1000.0</v>
      </c>
      <c r="L120" s="16"/>
      <c r="M120" s="17"/>
      <c r="N120" s="3"/>
      <c r="Q120" s="3"/>
      <c r="R120" s="13"/>
      <c r="T120" s="3"/>
      <c r="U120" s="3"/>
      <c r="V120" s="3"/>
      <c r="W120" s="3"/>
      <c r="X120" s="3"/>
    </row>
    <row r="121">
      <c r="A121" s="3"/>
      <c r="B121" s="3"/>
      <c r="C121" s="14"/>
      <c r="D121" s="22" t="s">
        <v>6</v>
      </c>
      <c r="E121" s="65">
        <v>12618.0</v>
      </c>
      <c r="F121" s="65">
        <v>12902.0</v>
      </c>
      <c r="G121" s="65">
        <v>12645.0</v>
      </c>
      <c r="H121" s="65">
        <v>85463.0</v>
      </c>
      <c r="I121" s="65">
        <v>85143.0</v>
      </c>
      <c r="J121" s="65">
        <v>84213.0</v>
      </c>
      <c r="K121" s="65">
        <v>1.312042556E9</v>
      </c>
      <c r="L121" s="65">
        <v>1.314732637E9</v>
      </c>
      <c r="M121" s="65">
        <v>6.9580796E7</v>
      </c>
      <c r="N121" s="3"/>
      <c r="Q121" s="3"/>
      <c r="R121" s="13"/>
      <c r="T121" s="3"/>
      <c r="U121" s="3"/>
      <c r="V121" s="3"/>
      <c r="W121" s="3"/>
      <c r="X121" s="3"/>
    </row>
    <row r="122">
      <c r="A122" s="3"/>
      <c r="B122" s="3"/>
      <c r="C122" s="14"/>
      <c r="D122" s="26"/>
      <c r="E122" s="60">
        <v>13618.0</v>
      </c>
      <c r="F122" s="60">
        <v>13729.0</v>
      </c>
      <c r="G122" s="60">
        <v>17725.0</v>
      </c>
      <c r="H122" s="60">
        <v>83274.0</v>
      </c>
      <c r="I122" s="60">
        <v>103122.0</v>
      </c>
      <c r="J122" s="60">
        <v>88993.0</v>
      </c>
      <c r="K122" s="60">
        <v>1.310217977E9</v>
      </c>
      <c r="L122" s="60">
        <v>1.313401896E9</v>
      </c>
      <c r="M122" s="60">
        <v>7.0017747E7</v>
      </c>
      <c r="N122" s="3"/>
      <c r="Q122" s="3"/>
      <c r="R122" s="13"/>
      <c r="T122" s="3"/>
      <c r="U122" s="3"/>
      <c r="V122" s="3"/>
      <c r="W122" s="3"/>
      <c r="X122" s="3"/>
    </row>
    <row r="123">
      <c r="A123" s="3"/>
      <c r="B123" s="3"/>
      <c r="C123" s="14"/>
      <c r="D123" s="26"/>
      <c r="E123" s="60">
        <v>12791.0</v>
      </c>
      <c r="F123" s="60">
        <v>13695.0</v>
      </c>
      <c r="G123" s="60">
        <v>13819.0</v>
      </c>
      <c r="H123" s="60">
        <v>82003.0</v>
      </c>
      <c r="I123" s="60">
        <v>104263.0</v>
      </c>
      <c r="J123" s="60">
        <v>83957.0</v>
      </c>
      <c r="K123" s="60">
        <v>1.314470524E9</v>
      </c>
      <c r="L123" s="60">
        <v>1.314000952E9</v>
      </c>
      <c r="M123" s="60">
        <v>7.0732093E7</v>
      </c>
      <c r="N123" s="3"/>
      <c r="Q123" s="3"/>
      <c r="R123" s="13"/>
      <c r="T123" s="3"/>
      <c r="U123" s="3"/>
      <c r="V123" s="3"/>
      <c r="W123" s="3"/>
      <c r="X123" s="3"/>
    </row>
    <row r="124">
      <c r="A124" s="3"/>
      <c r="B124" s="3"/>
      <c r="C124" s="14"/>
      <c r="D124" s="26"/>
      <c r="E124" s="60">
        <v>12575.0</v>
      </c>
      <c r="F124" s="60">
        <v>16855.0</v>
      </c>
      <c r="G124" s="60">
        <v>13046.0</v>
      </c>
      <c r="H124" s="60">
        <v>81550.0</v>
      </c>
      <c r="I124" s="60">
        <v>89572.0</v>
      </c>
      <c r="J124" s="60">
        <v>83015.0</v>
      </c>
      <c r="K124" s="60">
        <v>1.312357576E9</v>
      </c>
      <c r="L124" s="60">
        <v>1.312817553E9</v>
      </c>
      <c r="M124" s="60">
        <v>7.0982664E7</v>
      </c>
      <c r="N124" s="3"/>
      <c r="Q124" s="3"/>
      <c r="R124" s="13"/>
      <c r="T124" s="3"/>
      <c r="U124" s="3"/>
      <c r="V124" s="3"/>
      <c r="W124" s="3"/>
      <c r="X124" s="3"/>
    </row>
    <row r="125">
      <c r="A125" s="3"/>
      <c r="B125" s="3"/>
      <c r="C125" s="14"/>
      <c r="D125" s="26"/>
      <c r="E125" s="60">
        <v>14120.0</v>
      </c>
      <c r="F125" s="60">
        <v>13791.0</v>
      </c>
      <c r="G125" s="60">
        <v>12753.0</v>
      </c>
      <c r="H125" s="60">
        <v>82233.0</v>
      </c>
      <c r="I125" s="60">
        <v>83570.0</v>
      </c>
      <c r="J125" s="60">
        <v>82434.0</v>
      </c>
      <c r="K125" s="60">
        <v>1.312447499E9</v>
      </c>
      <c r="L125" s="60">
        <v>1.313931022E9</v>
      </c>
      <c r="M125" s="60">
        <v>7.1708575E7</v>
      </c>
      <c r="N125" s="3"/>
      <c r="Q125" s="3"/>
      <c r="R125" s="13"/>
      <c r="T125" s="3"/>
      <c r="U125" s="3"/>
      <c r="V125" s="3"/>
      <c r="W125" s="3"/>
      <c r="X125" s="3"/>
    </row>
    <row r="126">
      <c r="A126" s="3"/>
      <c r="B126" s="3"/>
      <c r="C126" s="14"/>
      <c r="D126" s="26"/>
      <c r="E126" s="60">
        <v>12945.0</v>
      </c>
      <c r="F126" s="60">
        <v>16698.0</v>
      </c>
      <c r="G126" s="60">
        <v>12638.0</v>
      </c>
      <c r="H126" s="60">
        <v>89365.0</v>
      </c>
      <c r="I126" s="60">
        <v>105066.0</v>
      </c>
      <c r="J126" s="60">
        <v>86349.0</v>
      </c>
      <c r="K126" s="60">
        <v>1.314277227E9</v>
      </c>
      <c r="L126" s="60">
        <v>1.312276825E9</v>
      </c>
      <c r="M126" s="60">
        <v>6.7715055E7</v>
      </c>
      <c r="N126" s="3"/>
      <c r="O126" s="3"/>
      <c r="P126" s="3"/>
      <c r="Q126" s="3"/>
      <c r="R126" s="13"/>
      <c r="T126" s="3"/>
      <c r="U126" s="3"/>
      <c r="V126" s="3"/>
      <c r="W126" s="3"/>
      <c r="X126" s="3"/>
    </row>
    <row r="127">
      <c r="A127" s="3"/>
      <c r="B127" s="3"/>
      <c r="C127" s="14"/>
      <c r="D127" s="26"/>
      <c r="E127" s="60">
        <v>12967.0</v>
      </c>
      <c r="F127" s="60">
        <v>17865.0</v>
      </c>
      <c r="G127" s="60">
        <v>12795.0</v>
      </c>
      <c r="H127" s="60">
        <v>87199.0</v>
      </c>
      <c r="I127" s="60">
        <v>136673.0</v>
      </c>
      <c r="J127" s="60">
        <v>84171.0</v>
      </c>
      <c r="K127" s="60">
        <v>1.314638781E9</v>
      </c>
      <c r="L127" s="60">
        <v>1.312269202E9</v>
      </c>
      <c r="M127" s="60">
        <v>6.970274E7</v>
      </c>
      <c r="N127" s="3"/>
      <c r="O127" s="3"/>
      <c r="P127" s="3"/>
      <c r="Q127" s="3"/>
      <c r="R127" s="13"/>
      <c r="T127" s="3"/>
      <c r="U127" s="3"/>
      <c r="V127" s="3"/>
      <c r="W127" s="3"/>
      <c r="X127" s="3"/>
    </row>
    <row r="128">
      <c r="A128" s="3"/>
      <c r="B128" s="3"/>
      <c r="C128" s="14"/>
      <c r="D128" s="26"/>
      <c r="E128" s="60">
        <v>12669.0</v>
      </c>
      <c r="F128" s="60">
        <v>13736.0</v>
      </c>
      <c r="G128" s="60">
        <v>13808.0</v>
      </c>
      <c r="H128" s="60">
        <v>87179.0</v>
      </c>
      <c r="I128" s="60">
        <v>91815.0</v>
      </c>
      <c r="J128" s="60">
        <v>84595.0</v>
      </c>
      <c r="K128" s="60">
        <v>1.317355918E9</v>
      </c>
      <c r="L128" s="60">
        <v>1.313355079E9</v>
      </c>
      <c r="M128" s="60">
        <v>7.1066275E7</v>
      </c>
      <c r="N128" s="3"/>
      <c r="O128" s="3"/>
      <c r="P128" s="3"/>
      <c r="Q128" s="3"/>
      <c r="R128" s="13"/>
      <c r="T128" s="3"/>
      <c r="U128" s="3"/>
      <c r="V128" s="3"/>
      <c r="W128" s="3"/>
      <c r="X128" s="3"/>
    </row>
    <row r="129">
      <c r="A129" s="3"/>
      <c r="B129" s="3"/>
      <c r="C129" s="14"/>
      <c r="D129" s="26"/>
      <c r="E129" s="60">
        <v>15103.0</v>
      </c>
      <c r="F129" s="60">
        <v>13207.0</v>
      </c>
      <c r="G129" s="60">
        <v>12710.0</v>
      </c>
      <c r="H129" s="60">
        <v>80858.0</v>
      </c>
      <c r="I129" s="60">
        <v>137944.0</v>
      </c>
      <c r="J129" s="60">
        <v>83062.0</v>
      </c>
      <c r="K129" s="60">
        <v>1.314084364E9</v>
      </c>
      <c r="L129" s="60">
        <v>1.313132296E9</v>
      </c>
      <c r="M129" s="60">
        <v>6.968814E7</v>
      </c>
      <c r="N129" s="3"/>
      <c r="O129" s="3"/>
      <c r="P129" s="3"/>
      <c r="Q129" s="3"/>
      <c r="R129" s="13"/>
      <c r="T129" s="3"/>
      <c r="U129" s="3"/>
      <c r="V129" s="3"/>
      <c r="W129" s="3"/>
      <c r="X129" s="3"/>
    </row>
    <row r="130">
      <c r="A130" s="3"/>
      <c r="B130" s="3"/>
      <c r="C130" s="14"/>
      <c r="D130" s="26"/>
      <c r="E130" s="60">
        <v>12957.0</v>
      </c>
      <c r="F130" s="60">
        <v>16190.0</v>
      </c>
      <c r="G130" s="60">
        <v>12945.0</v>
      </c>
      <c r="H130" s="60">
        <v>88806.0</v>
      </c>
      <c r="I130" s="60">
        <v>127748.0</v>
      </c>
      <c r="J130" s="60">
        <v>92678.0</v>
      </c>
      <c r="K130" s="60">
        <v>1.312994586E9</v>
      </c>
      <c r="L130" s="60">
        <v>1.312751963E9</v>
      </c>
      <c r="M130" s="60">
        <v>7.2270034E7</v>
      </c>
      <c r="N130" s="3"/>
      <c r="O130" s="3"/>
      <c r="P130" s="3"/>
      <c r="Q130" s="3"/>
      <c r="R130" s="13"/>
      <c r="T130" s="3"/>
      <c r="U130" s="3"/>
      <c r="V130" s="3"/>
      <c r="W130" s="3"/>
      <c r="X130" s="3"/>
    </row>
    <row r="131">
      <c r="A131" s="3"/>
      <c r="B131" s="3"/>
      <c r="C131" s="14"/>
      <c r="D131" s="26"/>
      <c r="E131" s="60">
        <v>13629.0</v>
      </c>
      <c r="F131" s="60">
        <v>16098.0</v>
      </c>
      <c r="G131" s="60">
        <v>12791.0</v>
      </c>
      <c r="H131" s="60">
        <v>89407.0</v>
      </c>
      <c r="I131" s="60">
        <v>83483.0</v>
      </c>
      <c r="J131" s="60">
        <v>86376.0</v>
      </c>
      <c r="K131" s="60">
        <v>1.31403144E9</v>
      </c>
      <c r="L131" s="60">
        <v>1.309449596E9</v>
      </c>
      <c r="M131" s="60">
        <v>6.9984131E7</v>
      </c>
      <c r="N131" s="3"/>
      <c r="O131" s="3"/>
      <c r="P131" s="3"/>
      <c r="Q131" s="3"/>
      <c r="R131" s="13"/>
      <c r="T131" s="3"/>
      <c r="U131" s="3"/>
      <c r="V131" s="3"/>
      <c r="W131" s="3"/>
      <c r="X131" s="3"/>
    </row>
    <row r="132">
      <c r="A132" s="3"/>
      <c r="B132" s="3"/>
      <c r="C132" s="14"/>
      <c r="D132" s="26"/>
      <c r="E132" s="60">
        <v>14073.0</v>
      </c>
      <c r="F132" s="60">
        <v>16278.0</v>
      </c>
      <c r="G132" s="60">
        <v>13302.0</v>
      </c>
      <c r="H132" s="60">
        <v>90730.0</v>
      </c>
      <c r="I132" s="60">
        <v>120745.0</v>
      </c>
      <c r="J132" s="60">
        <v>84234.0</v>
      </c>
      <c r="K132" s="60">
        <v>1.313140496E9</v>
      </c>
      <c r="L132" s="60">
        <v>1.313670133E9</v>
      </c>
      <c r="M132" s="60">
        <v>6.9428907E7</v>
      </c>
      <c r="N132" s="3"/>
      <c r="O132" s="3"/>
      <c r="P132" s="3"/>
      <c r="Q132" s="3"/>
      <c r="R132" s="13"/>
      <c r="T132" s="3"/>
      <c r="U132" s="3"/>
      <c r="V132" s="3"/>
      <c r="W132" s="3"/>
      <c r="X132" s="3"/>
    </row>
    <row r="133">
      <c r="A133" s="3"/>
      <c r="B133" s="3"/>
      <c r="C133" s="14"/>
      <c r="D133" s="26"/>
      <c r="E133" s="60">
        <v>13032.0</v>
      </c>
      <c r="F133" s="60">
        <v>13900.0</v>
      </c>
      <c r="G133" s="60">
        <v>12849.0</v>
      </c>
      <c r="H133" s="60">
        <v>81598.0</v>
      </c>
      <c r="I133" s="60">
        <v>83141.0</v>
      </c>
      <c r="J133" s="60">
        <v>87348.0</v>
      </c>
      <c r="K133" s="60">
        <v>1.308706274E9</v>
      </c>
      <c r="L133" s="60">
        <v>1.314463113E9</v>
      </c>
      <c r="M133" s="60">
        <v>7.0362889E7</v>
      </c>
      <c r="N133" s="3"/>
      <c r="O133" s="3"/>
      <c r="P133" s="3"/>
      <c r="Q133" s="3"/>
      <c r="R133" s="13"/>
      <c r="T133" s="3"/>
      <c r="U133" s="3"/>
      <c r="V133" s="3"/>
      <c r="W133" s="3"/>
      <c r="X133" s="3"/>
    </row>
    <row r="134">
      <c r="A134" s="3"/>
      <c r="B134" s="3"/>
      <c r="C134" s="14"/>
      <c r="D134" s="26"/>
      <c r="E134" s="60">
        <v>12782.0</v>
      </c>
      <c r="F134" s="60">
        <v>12836.0</v>
      </c>
      <c r="G134" s="60">
        <v>12386.0</v>
      </c>
      <c r="H134" s="60">
        <v>84074.0</v>
      </c>
      <c r="I134" s="60">
        <v>85522.0</v>
      </c>
      <c r="J134" s="60">
        <v>82205.0</v>
      </c>
      <c r="K134" s="60">
        <v>1.313695606E9</v>
      </c>
      <c r="L134" s="60">
        <v>1.314217153E9</v>
      </c>
      <c r="M134" s="60">
        <v>7.4150177E7</v>
      </c>
      <c r="N134" s="3"/>
      <c r="O134" s="3"/>
      <c r="P134" s="3"/>
      <c r="Q134" s="3"/>
      <c r="R134" s="13"/>
      <c r="T134" s="3"/>
      <c r="U134" s="3"/>
      <c r="V134" s="3"/>
      <c r="W134" s="3"/>
      <c r="X134" s="3"/>
    </row>
    <row r="135">
      <c r="A135" s="3"/>
      <c r="B135" s="3"/>
      <c r="C135" s="14"/>
      <c r="D135" s="26"/>
      <c r="E135" s="60">
        <v>14277.0</v>
      </c>
      <c r="F135" s="60">
        <v>12720.0</v>
      </c>
      <c r="G135" s="60">
        <v>12728.0</v>
      </c>
      <c r="H135" s="60">
        <v>84456.0</v>
      </c>
      <c r="I135" s="60">
        <v>96158.0</v>
      </c>
      <c r="J135" s="60">
        <v>85539.0</v>
      </c>
      <c r="K135" s="60">
        <v>1.312980391E9</v>
      </c>
      <c r="L135" s="60">
        <v>1.31181916E9</v>
      </c>
      <c r="M135" s="60">
        <v>6.9866959E7</v>
      </c>
      <c r="N135" s="3"/>
      <c r="O135" s="3"/>
      <c r="P135" s="3"/>
      <c r="Q135" s="3"/>
      <c r="R135" s="13"/>
      <c r="T135" s="3"/>
      <c r="U135" s="3"/>
      <c r="V135" s="3"/>
      <c r="W135" s="3"/>
      <c r="X135" s="3"/>
    </row>
    <row r="136">
      <c r="A136" s="3"/>
      <c r="B136" s="3"/>
      <c r="C136" s="14"/>
      <c r="D136" s="26"/>
      <c r="E136" s="60">
        <v>12837.0</v>
      </c>
      <c r="F136" s="60">
        <v>14111.0</v>
      </c>
      <c r="G136" s="60">
        <v>14248.0</v>
      </c>
      <c r="H136" s="60">
        <v>90509.0</v>
      </c>
      <c r="I136" s="60">
        <v>96564.0</v>
      </c>
      <c r="J136" s="60">
        <v>84832.0</v>
      </c>
      <c r="K136" s="60">
        <v>1.313048421E9</v>
      </c>
      <c r="L136" s="60">
        <v>1.313003514E9</v>
      </c>
      <c r="M136" s="60">
        <v>7.1775493E7</v>
      </c>
      <c r="N136" s="3"/>
      <c r="O136" s="3"/>
      <c r="P136" s="3"/>
      <c r="Q136" s="3"/>
      <c r="R136" s="13"/>
      <c r="T136" s="3"/>
      <c r="U136" s="3"/>
      <c r="V136" s="3"/>
      <c r="W136" s="3"/>
      <c r="X136" s="3"/>
    </row>
    <row r="137">
      <c r="A137" s="3"/>
      <c r="B137" s="3"/>
      <c r="C137" s="14"/>
      <c r="D137" s="26"/>
      <c r="E137" s="60">
        <v>12770.0</v>
      </c>
      <c r="F137" s="60">
        <v>12766.0</v>
      </c>
      <c r="G137" s="60">
        <v>12714.0</v>
      </c>
      <c r="H137" s="60">
        <v>83151.0</v>
      </c>
      <c r="I137" s="60">
        <v>117727.0</v>
      </c>
      <c r="J137" s="60">
        <v>83367.0</v>
      </c>
      <c r="K137" s="60">
        <v>1.31330511E9</v>
      </c>
      <c r="L137" s="60">
        <v>1.312495468E9</v>
      </c>
      <c r="M137" s="60">
        <v>7.4258059E7</v>
      </c>
      <c r="N137" s="3"/>
      <c r="O137" s="3"/>
      <c r="P137" s="3"/>
      <c r="Q137" s="3"/>
      <c r="R137" s="13"/>
      <c r="T137" s="3"/>
      <c r="U137" s="3"/>
      <c r="V137" s="3"/>
      <c r="W137" s="3"/>
      <c r="X137" s="3"/>
    </row>
    <row r="138">
      <c r="A138" s="3"/>
      <c r="B138" s="3"/>
      <c r="C138" s="14"/>
      <c r="D138" s="26"/>
      <c r="E138" s="60">
        <v>14441.0</v>
      </c>
      <c r="F138" s="60">
        <v>15570.0</v>
      </c>
      <c r="G138" s="60">
        <v>12904.0</v>
      </c>
      <c r="H138" s="60">
        <v>79478.0</v>
      </c>
      <c r="I138" s="60">
        <v>86331.0</v>
      </c>
      <c r="J138" s="60">
        <v>88782.0</v>
      </c>
      <c r="K138" s="60">
        <v>1.311836246E9</v>
      </c>
      <c r="L138" s="60">
        <v>1.314170626E9</v>
      </c>
      <c r="M138" s="60">
        <v>7.4411397E7</v>
      </c>
      <c r="N138" s="3"/>
      <c r="O138" s="3"/>
      <c r="P138" s="3"/>
      <c r="Q138" s="3"/>
      <c r="R138" s="13"/>
      <c r="T138" s="3"/>
      <c r="U138" s="3"/>
      <c r="V138" s="3"/>
      <c r="W138" s="3"/>
      <c r="X138" s="3"/>
    </row>
    <row r="139">
      <c r="A139" s="3"/>
      <c r="B139" s="3"/>
      <c r="C139" s="14"/>
      <c r="D139" s="26"/>
      <c r="E139" s="60">
        <v>12421.0</v>
      </c>
      <c r="F139" s="60">
        <v>12836.0</v>
      </c>
      <c r="G139" s="60">
        <v>12518.0</v>
      </c>
      <c r="H139" s="60">
        <v>86934.0</v>
      </c>
      <c r="I139" s="60">
        <v>97046.0</v>
      </c>
      <c r="J139" s="60">
        <v>87454.0</v>
      </c>
      <c r="K139" s="60">
        <v>1.312832289E9</v>
      </c>
      <c r="L139" s="60">
        <v>1.31418892E9</v>
      </c>
      <c r="M139" s="60">
        <v>7.1547618E7</v>
      </c>
      <c r="N139" s="3"/>
      <c r="O139" s="3"/>
      <c r="P139" s="3"/>
      <c r="Q139" s="3"/>
      <c r="R139" s="13"/>
      <c r="T139" s="3"/>
      <c r="U139" s="3"/>
      <c r="V139" s="3"/>
      <c r="W139" s="3"/>
      <c r="X139" s="3"/>
    </row>
    <row r="140">
      <c r="A140" s="3"/>
      <c r="B140" s="3"/>
      <c r="C140" s="14"/>
      <c r="D140" s="26"/>
      <c r="E140" s="61">
        <v>12955.0</v>
      </c>
      <c r="F140" s="61">
        <v>16109.0</v>
      </c>
      <c r="G140" s="61">
        <v>13324.0</v>
      </c>
      <c r="H140" s="61">
        <v>90895.0</v>
      </c>
      <c r="I140" s="61">
        <v>111152.0</v>
      </c>
      <c r="J140" s="61">
        <v>82051.0</v>
      </c>
      <c r="K140" s="61">
        <v>1.31302272E9</v>
      </c>
      <c r="L140" s="61">
        <v>1.31242575E9</v>
      </c>
      <c r="M140" s="61">
        <v>7.0052193E7</v>
      </c>
      <c r="N140" s="3"/>
      <c r="O140" s="3"/>
      <c r="P140" s="3"/>
      <c r="Q140" s="3"/>
      <c r="R140" s="13"/>
      <c r="T140" s="3"/>
      <c r="U140" s="3"/>
      <c r="V140" s="3"/>
      <c r="W140" s="3"/>
      <c r="X140" s="3"/>
    </row>
    <row r="141">
      <c r="A141" s="3"/>
      <c r="B141" s="3"/>
      <c r="C141" s="14"/>
      <c r="D141" s="22" t="s">
        <v>13</v>
      </c>
      <c r="E141" s="21" t="s">
        <v>14</v>
      </c>
      <c r="F141" s="21" t="s">
        <v>15</v>
      </c>
      <c r="G141" s="21" t="s">
        <v>16</v>
      </c>
      <c r="H141" s="21" t="s">
        <v>14</v>
      </c>
      <c r="I141" s="21" t="s">
        <v>15</v>
      </c>
      <c r="J141" s="21" t="s">
        <v>16</v>
      </c>
      <c r="K141" s="21" t="s">
        <v>14</v>
      </c>
      <c r="L141" s="21" t="s">
        <v>15</v>
      </c>
      <c r="M141" s="21" t="s">
        <v>16</v>
      </c>
      <c r="N141" s="3"/>
      <c r="O141" s="3"/>
      <c r="P141" s="3"/>
      <c r="Q141" s="3"/>
      <c r="R141" s="13"/>
      <c r="T141" s="3"/>
      <c r="U141" s="3"/>
      <c r="V141" s="3"/>
      <c r="W141" s="3"/>
      <c r="X141" s="3"/>
    </row>
    <row r="142">
      <c r="A142" s="3"/>
      <c r="B142" s="3"/>
      <c r="C142" s="14"/>
      <c r="D142" s="22"/>
      <c r="E142" s="62">
        <f t="shared" ref="E142:M142" si="13"> AVERAGE(E121:E140)</f>
        <v>13279</v>
      </c>
      <c r="F142" s="62">
        <f t="shared" si="13"/>
        <v>14594.6</v>
      </c>
      <c r="G142" s="62">
        <f t="shared" si="13"/>
        <v>13232.4</v>
      </c>
      <c r="H142" s="62">
        <f t="shared" si="13"/>
        <v>85458.1</v>
      </c>
      <c r="I142" s="62">
        <f t="shared" si="13"/>
        <v>102139.25</v>
      </c>
      <c r="J142" s="62">
        <f t="shared" si="13"/>
        <v>85282.75</v>
      </c>
      <c r="K142" s="62">
        <f t="shared" si="13"/>
        <v>1313074300</v>
      </c>
      <c r="L142" s="62">
        <f t="shared" si="13"/>
        <v>1313128643</v>
      </c>
      <c r="M142" s="62">
        <f t="shared" si="13"/>
        <v>70965097.1</v>
      </c>
      <c r="N142" s="3"/>
      <c r="O142" s="3"/>
      <c r="P142" s="3"/>
      <c r="Q142" s="3"/>
      <c r="R142" s="13"/>
      <c r="T142" s="3"/>
      <c r="U142" s="3"/>
      <c r="V142" s="3"/>
      <c r="W142" s="3"/>
      <c r="X142" s="3"/>
    </row>
    <row r="143">
      <c r="A143" s="3"/>
      <c r="B143" s="3"/>
      <c r="C143" s="14"/>
      <c r="D143" s="32" t="s">
        <v>8</v>
      </c>
      <c r="E143" s="63">
        <f t="shared" ref="E143:M143" si="14">STDEV(E121:E140)</f>
        <v>750.695467</v>
      </c>
      <c r="F143" s="63">
        <f t="shared" si="14"/>
        <v>1663.933273</v>
      </c>
      <c r="G143" s="63">
        <f t="shared" si="14"/>
        <v>1161.053986</v>
      </c>
      <c r="H143" s="63">
        <f t="shared" si="14"/>
        <v>3667.417776</v>
      </c>
      <c r="I143" s="63">
        <f t="shared" si="14"/>
        <v>17830.82779</v>
      </c>
      <c r="J143" s="63">
        <f t="shared" si="14"/>
        <v>2712.237644</v>
      </c>
      <c r="K143" s="63">
        <f t="shared" si="14"/>
        <v>1737746.606</v>
      </c>
      <c r="L143" s="63">
        <f t="shared" si="14"/>
        <v>1201664.058</v>
      </c>
      <c r="M143" s="63">
        <f t="shared" si="14"/>
        <v>1754793.044</v>
      </c>
      <c r="N143" s="3"/>
      <c r="O143" s="3"/>
      <c r="P143" s="3"/>
      <c r="Q143" s="3"/>
      <c r="R143" s="13"/>
      <c r="T143" s="3"/>
      <c r="U143" s="3"/>
      <c r="V143" s="3"/>
      <c r="W143" s="3"/>
      <c r="X143" s="3"/>
    </row>
    <row r="144">
      <c r="A144" s="3"/>
      <c r="B144" s="3"/>
      <c r="C144" s="14"/>
      <c r="D144" s="37" t="s">
        <v>9</v>
      </c>
      <c r="E144" s="64">
        <f t="shared" ref="E144:M144" si="15"> _xlfn.CONFIDENCE.T(0.05, E143, 20)</f>
        <v>351.3362934</v>
      </c>
      <c r="F144" s="64">
        <f t="shared" si="15"/>
        <v>778.7447431</v>
      </c>
      <c r="G144" s="64">
        <f t="shared" si="15"/>
        <v>543.389992</v>
      </c>
      <c r="H144" s="64">
        <f t="shared" si="15"/>
        <v>1716.404354</v>
      </c>
      <c r="I144" s="64">
        <f t="shared" si="15"/>
        <v>8345.084284</v>
      </c>
      <c r="J144" s="64">
        <f t="shared" si="15"/>
        <v>1269.366291</v>
      </c>
      <c r="K144" s="64">
        <f t="shared" si="15"/>
        <v>813290.4462</v>
      </c>
      <c r="L144" s="64">
        <f t="shared" si="15"/>
        <v>562396.0907</v>
      </c>
      <c r="M144" s="64">
        <f t="shared" si="15"/>
        <v>821268.4248</v>
      </c>
      <c r="N144" s="3"/>
      <c r="O144" s="3"/>
      <c r="P144" s="3"/>
      <c r="Q144" s="3"/>
      <c r="R144" s="13"/>
      <c r="T144" s="3"/>
      <c r="U144" s="3"/>
      <c r="V144" s="3"/>
      <c r="W144" s="3"/>
      <c r="X144" s="3"/>
    </row>
    <row r="145">
      <c r="A145" s="3"/>
      <c r="B145" s="3"/>
      <c r="C145" s="1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13"/>
      <c r="T145" s="3"/>
      <c r="U145" s="3"/>
      <c r="V145" s="3"/>
      <c r="W145" s="3"/>
      <c r="X145" s="3"/>
    </row>
    <row r="146">
      <c r="A146" s="3"/>
      <c r="B146" s="3"/>
      <c r="C146" s="14"/>
      <c r="E146" s="58" t="s">
        <v>17</v>
      </c>
      <c r="F146" s="16"/>
      <c r="G146" s="16"/>
      <c r="H146" s="16"/>
      <c r="I146" s="16"/>
      <c r="J146" s="16"/>
      <c r="K146" s="16"/>
      <c r="L146" s="16"/>
      <c r="M146" s="17"/>
      <c r="N146" s="3"/>
      <c r="O146" s="3"/>
      <c r="P146" s="3"/>
      <c r="Q146" s="3"/>
      <c r="R146" s="13"/>
      <c r="T146" s="3"/>
      <c r="U146" s="3"/>
      <c r="V146" s="3"/>
      <c r="W146" s="3"/>
      <c r="X146" s="3"/>
    </row>
    <row r="147">
      <c r="A147" s="3"/>
      <c r="B147" s="3"/>
      <c r="C147" s="14"/>
      <c r="D147" s="3"/>
      <c r="E147" s="58">
        <v>10.0</v>
      </c>
      <c r="F147" s="16"/>
      <c r="G147" s="17"/>
      <c r="H147" s="58">
        <v>100.0</v>
      </c>
      <c r="I147" s="16"/>
      <c r="J147" s="17"/>
      <c r="K147" s="58">
        <v>1000.0</v>
      </c>
      <c r="L147" s="16"/>
      <c r="M147" s="17"/>
      <c r="N147" s="3"/>
      <c r="O147" s="3"/>
      <c r="P147" s="3"/>
      <c r="Q147" s="3"/>
      <c r="R147" s="13"/>
      <c r="T147" s="3"/>
      <c r="U147" s="3"/>
      <c r="V147" s="3"/>
      <c r="W147" s="3"/>
      <c r="X147" s="3"/>
    </row>
    <row r="148">
      <c r="A148" s="3"/>
      <c r="B148" s="3"/>
      <c r="C148" s="14"/>
      <c r="D148" s="22" t="s">
        <v>6</v>
      </c>
      <c r="E148" s="65">
        <v>140419.0</v>
      </c>
      <c r="F148" s="65">
        <v>140446.0</v>
      </c>
      <c r="G148" s="65">
        <v>136297.0</v>
      </c>
      <c r="H148" s="65">
        <v>1614848.0</v>
      </c>
      <c r="I148" s="65">
        <v>1116325.0</v>
      </c>
      <c r="J148" s="65">
        <v>1618322.0</v>
      </c>
      <c r="K148" s="65">
        <v>1.05138444E9</v>
      </c>
      <c r="L148" s="65">
        <v>5.50100768E8</v>
      </c>
      <c r="M148" s="65">
        <v>1.04830979E9</v>
      </c>
      <c r="N148" s="3"/>
      <c r="O148" s="3"/>
      <c r="P148" s="3"/>
      <c r="Q148" s="3"/>
      <c r="R148" s="13"/>
      <c r="T148" s="3"/>
      <c r="U148" s="3"/>
      <c r="V148" s="3"/>
      <c r="W148" s="3"/>
      <c r="X148" s="3"/>
    </row>
    <row r="149">
      <c r="A149" s="3"/>
      <c r="B149" s="3"/>
      <c r="C149" s="14"/>
      <c r="D149" s="26"/>
      <c r="E149" s="60">
        <v>136595.0</v>
      </c>
      <c r="F149" s="60">
        <v>137894.0</v>
      </c>
      <c r="G149" s="60">
        <v>138349.0</v>
      </c>
      <c r="H149" s="60">
        <v>1612206.0</v>
      </c>
      <c r="I149" s="60">
        <v>1114876.0</v>
      </c>
      <c r="J149" s="60">
        <v>1614042.0</v>
      </c>
      <c r="K149" s="60">
        <v>1.051238954E9</v>
      </c>
      <c r="L149" s="60">
        <v>5.50297633E8</v>
      </c>
      <c r="M149" s="60">
        <v>1.04802749E9</v>
      </c>
      <c r="N149" s="3"/>
      <c r="O149" s="3"/>
      <c r="P149" s="3"/>
      <c r="Q149" s="3"/>
      <c r="R149" s="13"/>
      <c r="T149" s="3"/>
      <c r="U149" s="3"/>
      <c r="V149" s="3"/>
      <c r="W149" s="3"/>
      <c r="X149" s="3"/>
    </row>
    <row r="150">
      <c r="A150" s="3"/>
      <c r="B150" s="3"/>
      <c r="C150" s="14"/>
      <c r="D150" s="26"/>
      <c r="E150" s="60">
        <v>135928.0</v>
      </c>
      <c r="F150" s="60">
        <v>139736.0</v>
      </c>
      <c r="G150" s="60">
        <v>133612.0</v>
      </c>
      <c r="H150" s="60">
        <v>1613828.0</v>
      </c>
      <c r="I150" s="60">
        <v>1113317.0</v>
      </c>
      <c r="J150" s="60">
        <v>1612237.0</v>
      </c>
      <c r="K150" s="60">
        <v>1.049890005E9</v>
      </c>
      <c r="L150" s="60">
        <v>5.52726703E8</v>
      </c>
      <c r="M150" s="60">
        <v>1.048111797E9</v>
      </c>
      <c r="N150" s="3"/>
      <c r="O150" s="3"/>
      <c r="P150" s="3"/>
      <c r="Q150" s="3"/>
      <c r="R150" s="13"/>
      <c r="T150" s="3"/>
      <c r="U150" s="3"/>
      <c r="V150" s="3"/>
      <c r="W150" s="3"/>
      <c r="X150" s="3"/>
    </row>
    <row r="151">
      <c r="A151" s="3"/>
      <c r="B151" s="3"/>
      <c r="C151" s="14"/>
      <c r="D151" s="26"/>
      <c r="E151" s="60">
        <v>138399.0</v>
      </c>
      <c r="F151" s="60">
        <v>138426.0</v>
      </c>
      <c r="G151" s="60">
        <v>135810.0</v>
      </c>
      <c r="H151" s="60">
        <v>1612393.0</v>
      </c>
      <c r="I151" s="60">
        <v>1112883.0</v>
      </c>
      <c r="J151" s="60">
        <v>1614288.0</v>
      </c>
      <c r="K151" s="60">
        <v>1.051309975E9</v>
      </c>
      <c r="L151" s="60">
        <v>5.50694627E8</v>
      </c>
      <c r="M151" s="60">
        <v>1.04797218E9</v>
      </c>
      <c r="O151" s="3"/>
      <c r="P151" s="3"/>
      <c r="Q151" s="3"/>
      <c r="R151" s="13"/>
      <c r="T151" s="3"/>
      <c r="U151" s="3"/>
      <c r="V151" s="3"/>
      <c r="W151" s="3"/>
      <c r="X151" s="3"/>
    </row>
    <row r="152">
      <c r="A152" s="3"/>
      <c r="B152" s="3"/>
      <c r="C152" s="14"/>
      <c r="D152" s="26"/>
      <c r="E152" s="60">
        <v>139705.0</v>
      </c>
      <c r="F152" s="60">
        <v>139371.0</v>
      </c>
      <c r="G152" s="60">
        <v>141140.0</v>
      </c>
      <c r="H152" s="60">
        <v>1614098.0</v>
      </c>
      <c r="I152" s="60">
        <v>1115191.0</v>
      </c>
      <c r="J152" s="60">
        <v>1615925.0</v>
      </c>
      <c r="K152" s="60">
        <v>1.050254644E9</v>
      </c>
      <c r="L152" s="60">
        <v>5.53335111E8</v>
      </c>
      <c r="M152" s="60">
        <v>1.049469485E9</v>
      </c>
      <c r="N152" s="3"/>
      <c r="O152" s="3"/>
      <c r="P152" s="3"/>
      <c r="Q152" s="3"/>
      <c r="R152" s="13"/>
      <c r="T152" s="3"/>
      <c r="U152" s="3"/>
      <c r="V152" s="3"/>
      <c r="W152" s="3"/>
      <c r="X152" s="3"/>
    </row>
    <row r="153">
      <c r="A153" s="3"/>
      <c r="B153" s="3"/>
      <c r="C153" s="14"/>
      <c r="D153" s="26"/>
      <c r="E153" s="60">
        <v>136862.0</v>
      </c>
      <c r="F153" s="60">
        <v>140659.0</v>
      </c>
      <c r="G153" s="60">
        <v>138500.0</v>
      </c>
      <c r="H153" s="60">
        <v>1613883.0</v>
      </c>
      <c r="I153" s="60">
        <v>1118020.0</v>
      </c>
      <c r="J153" s="60">
        <v>1619128.0</v>
      </c>
      <c r="K153" s="60">
        <v>1.050285668E9</v>
      </c>
      <c r="L153" s="60">
        <v>5.52342694E8</v>
      </c>
      <c r="M153" s="60">
        <v>1.048591904E9</v>
      </c>
      <c r="N153" s="3"/>
      <c r="O153" s="3"/>
      <c r="P153" s="3"/>
      <c r="Q153" s="3"/>
      <c r="R153" s="13"/>
      <c r="T153" s="3"/>
      <c r="U153" s="3"/>
      <c r="V153" s="3"/>
      <c r="W153" s="3"/>
      <c r="X153" s="3"/>
    </row>
    <row r="154">
      <c r="A154" s="3"/>
      <c r="B154" s="3"/>
      <c r="C154" s="14"/>
      <c r="D154" s="26"/>
      <c r="E154" s="60">
        <v>139075.0</v>
      </c>
      <c r="F154" s="60">
        <v>141342.0</v>
      </c>
      <c r="G154" s="60">
        <v>140226.0</v>
      </c>
      <c r="H154" s="60">
        <v>1611234.0</v>
      </c>
      <c r="I154" s="60">
        <v>1111051.0</v>
      </c>
      <c r="J154" s="60">
        <v>1619336.0</v>
      </c>
      <c r="K154" s="60">
        <v>1.051970904E9</v>
      </c>
      <c r="L154" s="60">
        <v>5.5034647E8</v>
      </c>
      <c r="M154" s="60">
        <v>1.048304036E9</v>
      </c>
      <c r="N154" s="3"/>
      <c r="O154" s="3"/>
      <c r="P154" s="3"/>
      <c r="Q154" s="3"/>
      <c r="R154" s="13"/>
      <c r="T154" s="3"/>
      <c r="U154" s="3"/>
      <c r="V154" s="3"/>
      <c r="W154" s="3"/>
      <c r="X154" s="3"/>
    </row>
    <row r="155">
      <c r="A155" s="3"/>
      <c r="B155" s="3"/>
      <c r="C155" s="14"/>
      <c r="D155" s="26"/>
      <c r="E155" s="60">
        <v>143324.0</v>
      </c>
      <c r="F155" s="60">
        <v>136379.0</v>
      </c>
      <c r="G155" s="60">
        <v>135749.0</v>
      </c>
      <c r="H155" s="60">
        <v>1610648.0</v>
      </c>
      <c r="I155" s="60">
        <v>1111016.0</v>
      </c>
      <c r="J155" s="60">
        <v>1616215.0</v>
      </c>
      <c r="K155" s="60">
        <v>1.052846617E9</v>
      </c>
      <c r="L155" s="60">
        <v>5.52737958E8</v>
      </c>
      <c r="M155" s="60">
        <v>1.048609193E9</v>
      </c>
      <c r="N155" s="3"/>
      <c r="O155" s="3"/>
      <c r="P155" s="3"/>
      <c r="Q155" s="3"/>
      <c r="R155" s="13"/>
      <c r="T155" s="3"/>
      <c r="U155" s="3"/>
      <c r="V155" s="3"/>
      <c r="W155" s="3"/>
      <c r="X155" s="3"/>
    </row>
    <row r="156">
      <c r="A156" s="3"/>
      <c r="B156" s="3"/>
      <c r="C156" s="14"/>
      <c r="D156" s="26"/>
      <c r="E156" s="60">
        <v>144138.0</v>
      </c>
      <c r="F156" s="60">
        <v>138487.0</v>
      </c>
      <c r="G156" s="60">
        <v>139369.0</v>
      </c>
      <c r="H156" s="60">
        <v>1615683.0</v>
      </c>
      <c r="I156" s="60">
        <v>1115449.0</v>
      </c>
      <c r="J156" s="60">
        <v>1617152.0</v>
      </c>
      <c r="K156" s="60">
        <v>1.054431517E9</v>
      </c>
      <c r="L156" s="60">
        <v>5.52127093E8</v>
      </c>
      <c r="M156" s="60">
        <v>1.050056895E9</v>
      </c>
      <c r="N156" s="3"/>
      <c r="O156" s="3"/>
      <c r="P156" s="3"/>
      <c r="Q156" s="3"/>
      <c r="R156" s="13"/>
      <c r="T156" s="3"/>
      <c r="U156" s="3"/>
      <c r="V156" s="3"/>
      <c r="W156" s="3"/>
      <c r="X156" s="3"/>
    </row>
    <row r="157">
      <c r="A157" s="3"/>
      <c r="B157" s="3"/>
      <c r="C157" s="26"/>
      <c r="D157" s="26"/>
      <c r="E157" s="60">
        <v>140922.0</v>
      </c>
      <c r="F157" s="60">
        <v>138860.0</v>
      </c>
      <c r="G157" s="60">
        <v>138974.0</v>
      </c>
      <c r="H157" s="60">
        <v>1616094.0</v>
      </c>
      <c r="I157" s="60">
        <v>1114404.0</v>
      </c>
      <c r="J157" s="60">
        <v>1613320.0</v>
      </c>
      <c r="K157" s="60">
        <v>1.050507796E9</v>
      </c>
      <c r="L157" s="60">
        <v>5.51234181E8</v>
      </c>
      <c r="M157" s="60">
        <v>1.048611069E9</v>
      </c>
      <c r="N157" s="3"/>
      <c r="O157" s="3"/>
      <c r="P157" s="3"/>
      <c r="Q157" s="3"/>
      <c r="R157" s="13"/>
      <c r="T157" s="3"/>
      <c r="U157" s="3"/>
      <c r="V157" s="3"/>
      <c r="W157" s="3"/>
      <c r="X157" s="3"/>
    </row>
    <row r="158">
      <c r="A158" s="3"/>
      <c r="B158" s="3"/>
      <c r="C158" s="26"/>
      <c r="D158" s="26"/>
      <c r="E158" s="60">
        <v>135220.0</v>
      </c>
      <c r="F158" s="60">
        <v>139439.0</v>
      </c>
      <c r="G158" s="60">
        <v>142437.0</v>
      </c>
      <c r="H158" s="60">
        <v>1612829.0</v>
      </c>
      <c r="I158" s="60">
        <v>1126880.0</v>
      </c>
      <c r="J158" s="60">
        <v>1614653.0</v>
      </c>
      <c r="K158" s="60">
        <v>1.050184078E9</v>
      </c>
      <c r="L158" s="60">
        <v>5.49854161E8</v>
      </c>
      <c r="M158" s="60">
        <v>1.04914525E9</v>
      </c>
      <c r="N158" s="3"/>
      <c r="O158" s="3"/>
      <c r="P158" s="3"/>
      <c r="Q158" s="3"/>
      <c r="R158" s="13"/>
      <c r="T158" s="3"/>
      <c r="U158" s="3"/>
      <c r="V158" s="3"/>
      <c r="W158" s="3"/>
      <c r="X158" s="3"/>
    </row>
    <row r="159">
      <c r="A159" s="3"/>
      <c r="B159" s="3"/>
      <c r="C159" s="26"/>
      <c r="D159" s="26"/>
      <c r="E159" s="60">
        <v>139227.0</v>
      </c>
      <c r="F159" s="60">
        <v>141026.0</v>
      </c>
      <c r="G159" s="60">
        <v>139946.0</v>
      </c>
      <c r="H159" s="60">
        <v>1611965.0</v>
      </c>
      <c r="I159" s="60">
        <v>1121648.0</v>
      </c>
      <c r="J159" s="60">
        <v>1615067.0</v>
      </c>
      <c r="K159" s="60">
        <v>1.052658059E9</v>
      </c>
      <c r="L159" s="60">
        <v>5.5140941E8</v>
      </c>
      <c r="M159" s="60">
        <v>1.047927108E9</v>
      </c>
      <c r="N159" s="3"/>
      <c r="O159" s="3"/>
      <c r="P159" s="3"/>
      <c r="Q159" s="3"/>
      <c r="R159" s="13"/>
      <c r="T159" s="3"/>
      <c r="U159" s="3"/>
      <c r="V159" s="3"/>
      <c r="W159" s="3"/>
      <c r="X159" s="3"/>
    </row>
    <row r="160">
      <c r="A160" s="3"/>
      <c r="B160" s="3"/>
      <c r="C160" s="26"/>
      <c r="D160" s="26"/>
      <c r="E160" s="60">
        <v>142520.0</v>
      </c>
      <c r="F160" s="60">
        <v>142041.0</v>
      </c>
      <c r="G160" s="60">
        <v>139240.0</v>
      </c>
      <c r="H160" s="60">
        <v>1616667.0</v>
      </c>
      <c r="I160" s="60">
        <v>1115103.0</v>
      </c>
      <c r="J160" s="60">
        <v>1612648.0</v>
      </c>
      <c r="K160" s="60">
        <v>1.050015089E9</v>
      </c>
      <c r="L160" s="60">
        <v>5.5079128E8</v>
      </c>
      <c r="M160" s="60">
        <v>1.048582266E9</v>
      </c>
      <c r="N160" s="3"/>
      <c r="O160" s="3"/>
      <c r="P160" s="3"/>
      <c r="Q160" s="3"/>
      <c r="R160" s="13"/>
      <c r="T160" s="3"/>
      <c r="U160" s="3"/>
      <c r="V160" s="3"/>
      <c r="W160" s="3"/>
      <c r="X160" s="3"/>
    </row>
    <row r="161">
      <c r="A161" s="3"/>
      <c r="B161" s="3"/>
      <c r="C161" s="26"/>
      <c r="D161" s="26"/>
      <c r="E161" s="60">
        <v>139035.0</v>
      </c>
      <c r="F161" s="60">
        <v>136375.0</v>
      </c>
      <c r="G161" s="60">
        <v>138937.0</v>
      </c>
      <c r="H161" s="60">
        <v>1613820.0</v>
      </c>
      <c r="I161" s="60">
        <v>1121250.0</v>
      </c>
      <c r="J161" s="60">
        <v>1609723.0</v>
      </c>
      <c r="K161" s="60">
        <v>1.053889623E9</v>
      </c>
      <c r="L161" s="60">
        <v>5.50293077E8</v>
      </c>
      <c r="M161" s="60">
        <v>1.048520578E9</v>
      </c>
      <c r="N161" s="3"/>
      <c r="O161" s="3"/>
      <c r="P161" s="3"/>
      <c r="Q161" s="3"/>
      <c r="R161" s="13"/>
      <c r="T161" s="3"/>
      <c r="U161" s="3"/>
      <c r="V161" s="3"/>
      <c r="W161" s="3"/>
      <c r="X161" s="3"/>
    </row>
    <row r="162">
      <c r="A162" s="3"/>
      <c r="B162" s="3"/>
      <c r="C162" s="26"/>
      <c r="D162" s="26"/>
      <c r="E162" s="60">
        <v>137524.0</v>
      </c>
      <c r="F162" s="60">
        <v>139550.0</v>
      </c>
      <c r="G162" s="60">
        <v>135539.0</v>
      </c>
      <c r="H162" s="60">
        <v>1618348.0</v>
      </c>
      <c r="I162" s="60">
        <v>1121534.0</v>
      </c>
      <c r="J162" s="60">
        <v>1615555.0</v>
      </c>
      <c r="K162" s="60">
        <v>1.057459649E9</v>
      </c>
      <c r="L162" s="60">
        <v>5.50689273E8</v>
      </c>
      <c r="M162" s="60">
        <v>1.049017227E9</v>
      </c>
      <c r="N162" s="3"/>
      <c r="O162" s="3"/>
      <c r="P162" s="3"/>
      <c r="Q162" s="3"/>
      <c r="R162" s="13"/>
      <c r="T162" s="3"/>
      <c r="U162" s="3"/>
      <c r="V162" s="3"/>
      <c r="W162" s="3"/>
      <c r="X162" s="3"/>
    </row>
    <row r="163">
      <c r="A163" s="3"/>
      <c r="B163" s="3"/>
      <c r="C163" s="26"/>
      <c r="D163" s="26"/>
      <c r="E163" s="60">
        <v>143323.0</v>
      </c>
      <c r="F163" s="60">
        <v>140784.0</v>
      </c>
      <c r="G163" s="60">
        <v>135177.0</v>
      </c>
      <c r="H163" s="60">
        <v>1617229.0</v>
      </c>
      <c r="I163" s="60">
        <v>1119556.0</v>
      </c>
      <c r="J163" s="60">
        <v>1614281.0</v>
      </c>
      <c r="K163" s="60">
        <v>1.05142506E9</v>
      </c>
      <c r="L163" s="60">
        <v>5.51165226E8</v>
      </c>
      <c r="M163" s="60">
        <v>1.048642698E9</v>
      </c>
      <c r="N163" s="3"/>
      <c r="O163" s="3"/>
      <c r="P163" s="3"/>
      <c r="Q163" s="3"/>
      <c r="R163" s="13"/>
      <c r="T163" s="3"/>
      <c r="U163" s="3"/>
      <c r="V163" s="3"/>
      <c r="W163" s="3"/>
      <c r="X163" s="3"/>
    </row>
    <row r="164">
      <c r="A164" s="3"/>
      <c r="B164" s="3"/>
      <c r="C164" s="26"/>
      <c r="D164" s="26"/>
      <c r="E164" s="60">
        <v>136680.0</v>
      </c>
      <c r="F164" s="60">
        <v>139051.0</v>
      </c>
      <c r="G164" s="60">
        <v>140760.0</v>
      </c>
      <c r="H164" s="60">
        <v>1614102.0</v>
      </c>
      <c r="I164" s="60">
        <v>1115282.0</v>
      </c>
      <c r="J164" s="60">
        <v>1613591.0</v>
      </c>
      <c r="K164" s="60">
        <v>1.050341934E9</v>
      </c>
      <c r="L164" s="60">
        <v>5.51378271E8</v>
      </c>
      <c r="M164" s="60">
        <v>1.048324931E9</v>
      </c>
      <c r="N164" s="3"/>
      <c r="O164" s="3"/>
      <c r="P164" s="3"/>
      <c r="Q164" s="3"/>
      <c r="R164" s="13"/>
      <c r="T164" s="3"/>
      <c r="U164" s="3"/>
      <c r="V164" s="3"/>
      <c r="W164" s="3"/>
      <c r="X164" s="3"/>
    </row>
    <row r="165">
      <c r="A165" s="3"/>
      <c r="B165" s="3"/>
      <c r="C165" s="26"/>
      <c r="D165" s="26"/>
      <c r="E165" s="60">
        <v>135699.0</v>
      </c>
      <c r="F165" s="60">
        <v>139213.0</v>
      </c>
      <c r="G165" s="60">
        <v>140247.0</v>
      </c>
      <c r="H165" s="60">
        <v>1612918.0</v>
      </c>
      <c r="I165" s="60">
        <v>1120304.0</v>
      </c>
      <c r="J165" s="60">
        <v>1614507.0</v>
      </c>
      <c r="K165" s="60">
        <v>1.04969658E9</v>
      </c>
      <c r="L165" s="60">
        <v>5.50708069E8</v>
      </c>
      <c r="M165" s="60">
        <v>1.048333834E9</v>
      </c>
      <c r="N165" s="3"/>
      <c r="O165" s="3"/>
      <c r="P165" s="3"/>
      <c r="Q165" s="3"/>
      <c r="R165" s="13"/>
      <c r="T165" s="3"/>
      <c r="U165" s="3"/>
      <c r="V165" s="3"/>
      <c r="W165" s="3"/>
      <c r="X165" s="3"/>
    </row>
    <row r="166">
      <c r="A166" s="3"/>
      <c r="B166" s="3"/>
      <c r="C166" s="26"/>
      <c r="D166" s="26"/>
      <c r="E166" s="60">
        <v>135841.0</v>
      </c>
      <c r="F166" s="60">
        <v>140661.0</v>
      </c>
      <c r="G166" s="60">
        <v>135954.0</v>
      </c>
      <c r="H166" s="60">
        <v>1615299.0</v>
      </c>
      <c r="I166" s="60">
        <v>1114976.0</v>
      </c>
      <c r="J166" s="60">
        <v>1622169.0</v>
      </c>
      <c r="K166" s="60">
        <v>1.051732476E9</v>
      </c>
      <c r="L166" s="60">
        <v>5.4965368E8</v>
      </c>
      <c r="M166" s="60">
        <v>1.047836301E9</v>
      </c>
      <c r="N166" s="3"/>
      <c r="O166" s="3"/>
      <c r="P166" s="3"/>
      <c r="Q166" s="3"/>
      <c r="R166" s="13"/>
      <c r="T166" s="3"/>
      <c r="U166" s="3"/>
      <c r="V166" s="3"/>
      <c r="W166" s="3"/>
      <c r="X166" s="3"/>
    </row>
    <row r="167">
      <c r="A167" s="3"/>
      <c r="B167" s="3"/>
      <c r="C167" s="26"/>
      <c r="D167" s="26"/>
      <c r="E167" s="61">
        <v>140180.0</v>
      </c>
      <c r="F167" s="61">
        <v>141826.0</v>
      </c>
      <c r="G167" s="61">
        <v>135560.0</v>
      </c>
      <c r="H167" s="61">
        <v>1614256.0</v>
      </c>
      <c r="I167" s="61">
        <v>1115452.0</v>
      </c>
      <c r="J167" s="61">
        <v>1614696.0</v>
      </c>
      <c r="K167" s="61">
        <v>1.054775297E9</v>
      </c>
      <c r="L167" s="61">
        <v>5.49819318E8</v>
      </c>
      <c r="M167" s="61">
        <v>1.052347477E9</v>
      </c>
      <c r="N167" s="3"/>
      <c r="O167" s="3"/>
      <c r="P167" s="3"/>
      <c r="Q167" s="3"/>
      <c r="R167" s="13"/>
      <c r="T167" s="3"/>
      <c r="U167" s="3"/>
      <c r="V167" s="3"/>
      <c r="W167" s="3"/>
      <c r="X167" s="3"/>
    </row>
    <row r="168">
      <c r="A168" s="3"/>
      <c r="B168" s="3"/>
      <c r="C168" s="26"/>
      <c r="D168" s="22" t="s">
        <v>13</v>
      </c>
      <c r="E168" s="66" t="s">
        <v>14</v>
      </c>
      <c r="F168" s="66" t="s">
        <v>15</v>
      </c>
      <c r="G168" s="66" t="s">
        <v>16</v>
      </c>
      <c r="H168" s="66" t="s">
        <v>14</v>
      </c>
      <c r="I168" s="66" t="s">
        <v>15</v>
      </c>
      <c r="J168" s="66" t="s">
        <v>16</v>
      </c>
      <c r="K168" s="66" t="s">
        <v>14</v>
      </c>
      <c r="L168" s="66" t="s">
        <v>15</v>
      </c>
      <c r="M168" s="66" t="s">
        <v>16</v>
      </c>
      <c r="N168" s="3"/>
      <c r="O168" s="3"/>
      <c r="P168" s="3"/>
      <c r="Q168" s="3"/>
      <c r="R168" s="13"/>
      <c r="T168" s="3"/>
      <c r="U168" s="3"/>
      <c r="V168" s="3"/>
      <c r="W168" s="3"/>
      <c r="X168" s="3"/>
    </row>
    <row r="169">
      <c r="A169" s="3"/>
      <c r="B169" s="3"/>
      <c r="C169" s="26"/>
      <c r="D169" s="22"/>
      <c r="E169" s="62">
        <f t="shared" ref="E169:M169" si="16"> AVERAGE(E148:E167)</f>
        <v>139030.8</v>
      </c>
      <c r="F169" s="62">
        <f t="shared" si="16"/>
        <v>139578.3</v>
      </c>
      <c r="G169" s="62">
        <f t="shared" si="16"/>
        <v>138091.15</v>
      </c>
      <c r="H169" s="62">
        <f t="shared" si="16"/>
        <v>1614117.4</v>
      </c>
      <c r="I169" s="62">
        <f t="shared" si="16"/>
        <v>1116725.85</v>
      </c>
      <c r="J169" s="62">
        <f t="shared" si="16"/>
        <v>1615342.75</v>
      </c>
      <c r="K169" s="62">
        <f t="shared" si="16"/>
        <v>1051814918</v>
      </c>
      <c r="L169" s="62">
        <f t="shared" si="16"/>
        <v>551085250.2</v>
      </c>
      <c r="M169" s="62">
        <f t="shared" si="16"/>
        <v>1048737075</v>
      </c>
      <c r="N169" s="3"/>
      <c r="O169" s="3"/>
      <c r="P169" s="3"/>
      <c r="Q169" s="3"/>
      <c r="R169" s="13"/>
      <c r="T169" s="3"/>
      <c r="U169" s="3"/>
      <c r="V169" s="3"/>
      <c r="W169" s="3"/>
      <c r="X169" s="3"/>
    </row>
    <row r="170">
      <c r="A170" s="3"/>
      <c r="B170" s="3"/>
      <c r="C170" s="26"/>
      <c r="D170" s="32" t="s">
        <v>8</v>
      </c>
      <c r="E170" s="63">
        <f t="shared" ref="E170:M170" si="17">STDEV(E148:E167)</f>
        <v>2778.582914</v>
      </c>
      <c r="F170" s="63">
        <f t="shared" si="17"/>
        <v>1585.095518</v>
      </c>
      <c r="G170" s="63">
        <f t="shared" si="17"/>
        <v>2434.214783</v>
      </c>
      <c r="H170" s="63">
        <f t="shared" si="17"/>
        <v>2017.353149</v>
      </c>
      <c r="I170" s="63">
        <f t="shared" si="17"/>
        <v>4019.459865</v>
      </c>
      <c r="J170" s="63">
        <f t="shared" si="17"/>
        <v>2822.983377</v>
      </c>
      <c r="K170" s="63">
        <f t="shared" si="17"/>
        <v>2016396.255</v>
      </c>
      <c r="L170" s="63">
        <f t="shared" si="17"/>
        <v>1072191.803</v>
      </c>
      <c r="M170" s="63">
        <f t="shared" si="17"/>
        <v>1008934.898</v>
      </c>
      <c r="N170" s="3"/>
      <c r="O170" s="3"/>
      <c r="P170" s="3"/>
      <c r="Q170" s="3"/>
      <c r="R170" s="13"/>
      <c r="T170" s="3"/>
      <c r="U170" s="3"/>
      <c r="V170" s="3"/>
      <c r="W170" s="3"/>
      <c r="X170" s="3"/>
    </row>
    <row r="171">
      <c r="A171" s="3"/>
      <c r="B171" s="3"/>
      <c r="C171" s="26"/>
      <c r="D171" s="37" t="s">
        <v>9</v>
      </c>
      <c r="E171" s="64">
        <f t="shared" ref="E171:M171" si="18"> _xlfn.CONFIDENCE.T(0.05, E170, 20)</f>
        <v>1300.416833</v>
      </c>
      <c r="F171" s="64">
        <f t="shared" si="18"/>
        <v>741.8475378</v>
      </c>
      <c r="G171" s="64">
        <f t="shared" si="18"/>
        <v>1139.247587</v>
      </c>
      <c r="H171" s="64">
        <f t="shared" si="18"/>
        <v>944.1503364</v>
      </c>
      <c r="I171" s="64">
        <f t="shared" si="18"/>
        <v>1881.165123</v>
      </c>
      <c r="J171" s="64">
        <f t="shared" si="18"/>
        <v>1321.196889</v>
      </c>
      <c r="K171" s="64">
        <f t="shared" si="18"/>
        <v>943702.4962</v>
      </c>
      <c r="L171" s="64">
        <f t="shared" si="18"/>
        <v>501801.21</v>
      </c>
      <c r="M171" s="64">
        <f t="shared" si="18"/>
        <v>472196.0672</v>
      </c>
      <c r="N171" s="3"/>
      <c r="O171" s="3"/>
      <c r="P171" s="3"/>
      <c r="Q171" s="3"/>
      <c r="R171" s="13"/>
      <c r="T171" s="3"/>
      <c r="U171" s="3"/>
      <c r="V171" s="3"/>
      <c r="W171" s="3"/>
      <c r="X171" s="3"/>
    </row>
    <row r="172">
      <c r="A172" s="3"/>
      <c r="B172" s="3"/>
      <c r="C172" s="26"/>
      <c r="N172" s="3"/>
      <c r="O172" s="3"/>
      <c r="P172" s="3"/>
      <c r="Q172" s="3"/>
      <c r="R172" s="13"/>
      <c r="T172" s="3"/>
      <c r="U172" s="3"/>
      <c r="V172" s="3"/>
      <c r="W172" s="3"/>
      <c r="X172" s="3"/>
    </row>
    <row r="173">
      <c r="A173" s="3"/>
      <c r="B173" s="3"/>
      <c r="C173" s="26"/>
      <c r="E173" s="58" t="s">
        <v>18</v>
      </c>
      <c r="F173" s="16"/>
      <c r="G173" s="16"/>
      <c r="H173" s="16"/>
      <c r="I173" s="16"/>
      <c r="J173" s="16"/>
      <c r="K173" s="16"/>
      <c r="L173" s="16"/>
      <c r="M173" s="17"/>
      <c r="N173" s="3"/>
      <c r="O173" s="3"/>
      <c r="P173" s="3"/>
      <c r="Q173" s="3"/>
      <c r="R173" s="13"/>
      <c r="T173" s="3"/>
      <c r="U173" s="3"/>
      <c r="V173" s="3"/>
      <c r="W173" s="3"/>
      <c r="X173" s="3"/>
    </row>
    <row r="174">
      <c r="A174" s="3"/>
      <c r="B174" s="3"/>
      <c r="C174" s="26"/>
      <c r="E174" s="58">
        <v>10.0</v>
      </c>
      <c r="F174" s="16"/>
      <c r="G174" s="17"/>
      <c r="H174" s="58">
        <v>100.0</v>
      </c>
      <c r="I174" s="16"/>
      <c r="J174" s="17"/>
      <c r="K174" s="58">
        <v>1000.0</v>
      </c>
      <c r="L174" s="16"/>
      <c r="M174" s="17"/>
      <c r="N174" s="3"/>
      <c r="O174" s="3"/>
      <c r="P174" s="3"/>
      <c r="Q174" s="3"/>
      <c r="R174" s="13"/>
      <c r="T174" s="3"/>
      <c r="U174" s="3"/>
      <c r="V174" s="3"/>
      <c r="W174" s="3"/>
      <c r="X174" s="3"/>
    </row>
    <row r="175">
      <c r="A175" s="3"/>
      <c r="B175" s="3"/>
      <c r="C175" s="26"/>
      <c r="D175" s="22" t="s">
        <v>6</v>
      </c>
      <c r="E175" s="67">
        <v>7501.0</v>
      </c>
      <c r="F175" s="67">
        <v>7754.0</v>
      </c>
      <c r="G175" s="67">
        <v>7466.0</v>
      </c>
      <c r="H175" s="67">
        <v>19344.0</v>
      </c>
      <c r="I175" s="67">
        <v>13358.0</v>
      </c>
      <c r="J175" s="67">
        <v>19405.0</v>
      </c>
      <c r="K175" s="67">
        <v>1647270.0</v>
      </c>
      <c r="L175" s="67">
        <v>1559676.0</v>
      </c>
      <c r="M175" s="67">
        <v>1415830.0</v>
      </c>
      <c r="N175" s="3"/>
      <c r="O175" s="3"/>
      <c r="P175" s="3"/>
      <c r="Q175" s="3"/>
      <c r="R175" s="13"/>
      <c r="T175" s="3"/>
      <c r="U175" s="3"/>
      <c r="V175" s="3"/>
      <c r="W175" s="3"/>
      <c r="X175" s="3"/>
    </row>
    <row r="176">
      <c r="A176" s="3"/>
      <c r="B176" s="3"/>
      <c r="C176" s="26"/>
      <c r="D176" s="26"/>
      <c r="E176" s="67">
        <v>7716.0</v>
      </c>
      <c r="F176" s="67">
        <v>7713.0</v>
      </c>
      <c r="G176" s="67">
        <v>7664.0</v>
      </c>
      <c r="H176" s="67">
        <v>19427.0</v>
      </c>
      <c r="I176" s="67">
        <v>10335.0</v>
      </c>
      <c r="J176" s="67">
        <v>19897.0</v>
      </c>
      <c r="K176" s="67">
        <v>1633928.0</v>
      </c>
      <c r="L176" s="67">
        <v>1582107.0</v>
      </c>
      <c r="M176" s="67">
        <v>1347309.0</v>
      </c>
      <c r="N176" s="3"/>
      <c r="O176" s="3"/>
      <c r="P176" s="3"/>
      <c r="Q176" s="3"/>
      <c r="R176" s="13"/>
      <c r="T176" s="3"/>
      <c r="U176" s="3"/>
      <c r="V176" s="3"/>
      <c r="W176" s="3"/>
      <c r="X176" s="3"/>
    </row>
    <row r="177">
      <c r="A177" s="3"/>
      <c r="B177" s="3"/>
      <c r="C177" s="26"/>
      <c r="D177" s="26"/>
      <c r="E177" s="67">
        <v>7490.0</v>
      </c>
      <c r="F177" s="67">
        <v>7737.0</v>
      </c>
      <c r="G177" s="67">
        <v>7475.0</v>
      </c>
      <c r="H177" s="67">
        <v>19660.0</v>
      </c>
      <c r="I177" s="67">
        <v>9400.0</v>
      </c>
      <c r="J177" s="67">
        <v>19281.0</v>
      </c>
      <c r="K177" s="67">
        <v>1258407.0</v>
      </c>
      <c r="L177" s="67">
        <v>1859371.0</v>
      </c>
      <c r="M177" s="67">
        <v>1352062.0</v>
      </c>
      <c r="N177" s="3"/>
      <c r="O177" s="3"/>
      <c r="P177" s="3"/>
      <c r="Q177" s="3"/>
      <c r="R177" s="13"/>
      <c r="T177" s="3"/>
      <c r="U177" s="3"/>
      <c r="V177" s="3"/>
      <c r="W177" s="3"/>
      <c r="X177" s="3"/>
    </row>
    <row r="178">
      <c r="A178" s="3"/>
      <c r="B178" s="3"/>
      <c r="C178" s="26"/>
      <c r="D178" s="26"/>
      <c r="E178" s="67">
        <v>8166.0</v>
      </c>
      <c r="F178" s="67">
        <v>7652.0</v>
      </c>
      <c r="G178" s="67">
        <v>7668.0</v>
      </c>
      <c r="H178" s="67">
        <v>19398.0</v>
      </c>
      <c r="I178" s="67">
        <v>10335.0</v>
      </c>
      <c r="J178" s="67">
        <v>19342.0</v>
      </c>
      <c r="K178" s="67">
        <v>1548619.0</v>
      </c>
      <c r="L178" s="67">
        <v>1594952.0</v>
      </c>
      <c r="M178" s="67">
        <v>1340655.0</v>
      </c>
      <c r="N178" s="3"/>
      <c r="O178" s="3"/>
      <c r="P178" s="3"/>
      <c r="Q178" s="3"/>
      <c r="R178" s="13"/>
      <c r="T178" s="3"/>
      <c r="U178" s="3"/>
      <c r="V178" s="3"/>
      <c r="W178" s="3"/>
      <c r="X178" s="3"/>
    </row>
    <row r="179">
      <c r="A179" s="3"/>
      <c r="B179" s="3"/>
      <c r="C179" s="26"/>
      <c r="D179" s="26"/>
      <c r="E179" s="67">
        <v>7488.0</v>
      </c>
      <c r="F179" s="67">
        <v>7881.0</v>
      </c>
      <c r="G179" s="67">
        <v>8173.0</v>
      </c>
      <c r="H179" s="67">
        <v>19515.0</v>
      </c>
      <c r="I179" s="67">
        <v>12706.0</v>
      </c>
      <c r="J179" s="67">
        <v>20185.0</v>
      </c>
      <c r="K179" s="67">
        <v>1525259.0</v>
      </c>
      <c r="L179" s="67">
        <v>1847606.0</v>
      </c>
      <c r="M179" s="67">
        <v>1479100.0</v>
      </c>
      <c r="O179" s="3"/>
      <c r="P179" s="3"/>
      <c r="Q179" s="3"/>
      <c r="R179" s="13"/>
      <c r="T179" s="3"/>
      <c r="U179" s="3"/>
      <c r="V179" s="3"/>
      <c r="W179" s="3"/>
      <c r="X179" s="3"/>
    </row>
    <row r="180">
      <c r="A180" s="3"/>
      <c r="B180" s="3"/>
      <c r="C180" s="14"/>
      <c r="D180" s="26"/>
      <c r="E180" s="67">
        <v>7549.0</v>
      </c>
      <c r="F180" s="67">
        <v>7793.0</v>
      </c>
      <c r="G180" s="67">
        <v>8010.0</v>
      </c>
      <c r="H180" s="67">
        <v>19481.0</v>
      </c>
      <c r="I180" s="67">
        <v>13581.0</v>
      </c>
      <c r="J180" s="67">
        <v>20729.0</v>
      </c>
      <c r="K180" s="67">
        <v>1483116.0</v>
      </c>
      <c r="L180" s="67">
        <v>1737225.0</v>
      </c>
      <c r="M180" s="67">
        <v>1390721.0</v>
      </c>
      <c r="N180" s="3"/>
      <c r="O180" s="3"/>
      <c r="P180" s="3"/>
      <c r="Q180" s="3"/>
      <c r="R180" s="13"/>
      <c r="T180" s="3"/>
      <c r="U180" s="3"/>
      <c r="V180" s="3"/>
      <c r="W180" s="3"/>
      <c r="X180" s="3"/>
    </row>
    <row r="181">
      <c r="A181" s="3"/>
      <c r="B181" s="3"/>
      <c r="C181" s="14"/>
      <c r="D181" s="26"/>
      <c r="E181" s="67">
        <v>7962.0</v>
      </c>
      <c r="F181" s="67">
        <v>8003.0</v>
      </c>
      <c r="G181" s="67">
        <v>7595.0</v>
      </c>
      <c r="H181" s="67">
        <v>19545.0</v>
      </c>
      <c r="I181" s="67">
        <v>9669.0</v>
      </c>
      <c r="J181" s="67">
        <v>20542.0</v>
      </c>
      <c r="K181" s="67">
        <v>1652853.0</v>
      </c>
      <c r="L181" s="67">
        <v>1591996.0</v>
      </c>
      <c r="M181" s="67">
        <v>1344841.0</v>
      </c>
      <c r="N181" s="3"/>
      <c r="O181" s="3"/>
      <c r="P181" s="3"/>
      <c r="Q181" s="3"/>
      <c r="R181" s="13"/>
      <c r="T181" s="3"/>
      <c r="U181" s="3"/>
      <c r="V181" s="3"/>
      <c r="W181" s="3"/>
      <c r="X181" s="3"/>
    </row>
    <row r="182">
      <c r="A182" s="3"/>
      <c r="B182" s="3"/>
      <c r="C182" s="14"/>
      <c r="D182" s="26"/>
      <c r="E182" s="67">
        <v>8160.0</v>
      </c>
      <c r="F182" s="67">
        <v>7419.0</v>
      </c>
      <c r="G182" s="67">
        <v>7627.0</v>
      </c>
      <c r="H182" s="67">
        <v>19280.0</v>
      </c>
      <c r="I182" s="67">
        <v>10510.0</v>
      </c>
      <c r="J182" s="67">
        <v>19476.0</v>
      </c>
      <c r="K182" s="67">
        <v>1723994.0</v>
      </c>
      <c r="L182" s="67">
        <v>1829930.0</v>
      </c>
      <c r="M182" s="67">
        <v>1394404.0</v>
      </c>
      <c r="N182" s="3"/>
      <c r="O182" s="3"/>
      <c r="P182" s="3"/>
      <c r="Q182" s="3"/>
      <c r="R182" s="13"/>
      <c r="T182" s="3"/>
      <c r="U182" s="3"/>
      <c r="V182" s="3"/>
      <c r="W182" s="3"/>
      <c r="X182" s="3"/>
    </row>
    <row r="183">
      <c r="A183" s="3"/>
      <c r="B183" s="3"/>
      <c r="C183" s="14"/>
      <c r="D183" s="26"/>
      <c r="E183" s="67">
        <v>8027.0</v>
      </c>
      <c r="F183" s="67">
        <v>7153.0</v>
      </c>
      <c r="G183" s="67">
        <v>7490.0</v>
      </c>
      <c r="H183" s="67">
        <v>19724.0</v>
      </c>
      <c r="I183" s="67">
        <v>9830.0</v>
      </c>
      <c r="J183" s="67">
        <v>20760.0</v>
      </c>
      <c r="K183" s="67">
        <v>1947262.0</v>
      </c>
      <c r="L183" s="67">
        <v>1719371.0</v>
      </c>
      <c r="M183" s="67">
        <v>1604022.0</v>
      </c>
      <c r="N183" s="3"/>
      <c r="O183" s="3"/>
      <c r="P183" s="3"/>
      <c r="Q183" s="3"/>
      <c r="R183" s="13"/>
      <c r="T183" s="3"/>
      <c r="U183" s="3"/>
      <c r="V183" s="3"/>
      <c r="W183" s="3"/>
      <c r="X183" s="3"/>
    </row>
    <row r="184">
      <c r="A184" s="3"/>
      <c r="B184" s="3"/>
      <c r="C184" s="14"/>
      <c r="D184" s="26"/>
      <c r="E184" s="67">
        <v>7601.0</v>
      </c>
      <c r="F184" s="67">
        <v>7294.0</v>
      </c>
      <c r="G184" s="67">
        <v>7603.0</v>
      </c>
      <c r="H184" s="67">
        <v>19900.0</v>
      </c>
      <c r="I184" s="67">
        <v>10274.0</v>
      </c>
      <c r="J184" s="67">
        <v>19593.0</v>
      </c>
      <c r="K184" s="67">
        <v>1483256.0</v>
      </c>
      <c r="L184" s="67">
        <v>1710550.0</v>
      </c>
      <c r="M184" s="67">
        <v>1429897.0</v>
      </c>
      <c r="N184" s="3"/>
      <c r="O184" s="3"/>
      <c r="P184" s="3"/>
      <c r="Q184" s="3"/>
      <c r="R184" s="13"/>
      <c r="T184" s="3"/>
      <c r="U184" s="3"/>
      <c r="V184" s="3"/>
      <c r="W184" s="3"/>
      <c r="X184" s="3"/>
    </row>
    <row r="185">
      <c r="A185" s="3"/>
      <c r="B185" s="3"/>
      <c r="C185" s="14"/>
      <c r="D185" s="26"/>
      <c r="E185" s="67">
        <v>7492.0</v>
      </c>
      <c r="F185" s="67">
        <v>7857.0</v>
      </c>
      <c r="G185" s="68">
        <v>7662.0</v>
      </c>
      <c r="H185" s="67">
        <v>19812.0</v>
      </c>
      <c r="I185" s="67">
        <v>12629.0</v>
      </c>
      <c r="J185" s="67">
        <v>19491.0</v>
      </c>
      <c r="K185" s="67">
        <v>1457977.0</v>
      </c>
      <c r="L185" s="67">
        <v>1587048.0</v>
      </c>
      <c r="M185" s="67">
        <v>1505392.0</v>
      </c>
      <c r="N185" s="3"/>
      <c r="O185" s="3"/>
      <c r="P185" s="3"/>
      <c r="Q185" s="3"/>
      <c r="R185" s="13"/>
      <c r="T185" s="3"/>
      <c r="U185" s="3"/>
      <c r="V185" s="3"/>
      <c r="W185" s="3"/>
      <c r="X185" s="3"/>
    </row>
    <row r="186">
      <c r="A186" s="3"/>
      <c r="B186" s="3"/>
      <c r="C186" s="14"/>
      <c r="D186" s="26"/>
      <c r="E186" s="67">
        <v>7929.0</v>
      </c>
      <c r="F186" s="67">
        <v>7614.0</v>
      </c>
      <c r="G186" s="67">
        <v>7489.0</v>
      </c>
      <c r="H186" s="67">
        <v>19439.0</v>
      </c>
      <c r="I186" s="67">
        <v>10981.0</v>
      </c>
      <c r="J186" s="67">
        <v>19889.0</v>
      </c>
      <c r="K186" s="67">
        <v>1785510.0</v>
      </c>
      <c r="L186" s="67">
        <v>1715562.0</v>
      </c>
      <c r="M186" s="67">
        <v>1377073.0</v>
      </c>
      <c r="N186" s="3"/>
      <c r="O186" s="3"/>
      <c r="P186" s="3"/>
      <c r="Q186" s="3"/>
      <c r="R186" s="13"/>
      <c r="T186" s="3"/>
      <c r="U186" s="3"/>
      <c r="V186" s="3"/>
      <c r="W186" s="3"/>
      <c r="X186" s="3"/>
    </row>
    <row r="187">
      <c r="A187" s="3"/>
      <c r="B187" s="3"/>
      <c r="C187" s="14"/>
      <c r="D187" s="26"/>
      <c r="E187" s="67">
        <v>7955.0</v>
      </c>
      <c r="F187" s="67">
        <v>8516.0</v>
      </c>
      <c r="G187" s="67">
        <v>7547.0</v>
      </c>
      <c r="H187" s="67">
        <v>19902.0</v>
      </c>
      <c r="I187" s="67">
        <v>11302.0</v>
      </c>
      <c r="J187" s="67">
        <v>19983.0</v>
      </c>
      <c r="K187" s="67">
        <v>1451141.0</v>
      </c>
      <c r="L187" s="67">
        <v>1590290.0</v>
      </c>
      <c r="M187" s="67">
        <v>1427609.0</v>
      </c>
      <c r="N187" s="3"/>
      <c r="O187" s="3"/>
      <c r="P187" s="3"/>
      <c r="Q187" s="3"/>
      <c r="R187" s="13"/>
      <c r="T187" s="3"/>
      <c r="U187" s="3"/>
      <c r="V187" s="3"/>
      <c r="W187" s="3"/>
      <c r="X187" s="3"/>
    </row>
    <row r="188">
      <c r="A188" s="3"/>
      <c r="B188" s="3"/>
      <c r="C188" s="14"/>
      <c r="D188" s="26"/>
      <c r="E188" s="67">
        <v>7543.0</v>
      </c>
      <c r="F188" s="67">
        <v>6989.0</v>
      </c>
      <c r="G188" s="67">
        <v>7421.0</v>
      </c>
      <c r="H188" s="67">
        <v>19400.0</v>
      </c>
      <c r="I188" s="67">
        <v>12986.0</v>
      </c>
      <c r="J188" s="67">
        <v>19418.0</v>
      </c>
      <c r="K188" s="67">
        <v>1919822.0</v>
      </c>
      <c r="L188" s="67">
        <v>1606387.0</v>
      </c>
      <c r="M188" s="67">
        <v>1449668.0</v>
      </c>
      <c r="N188" s="3"/>
      <c r="O188" s="3"/>
      <c r="P188" s="3"/>
      <c r="Q188" s="3"/>
      <c r="R188" s="13"/>
      <c r="T188" s="3"/>
      <c r="U188" s="3"/>
      <c r="V188" s="3"/>
      <c r="W188" s="3"/>
      <c r="X188" s="3"/>
    </row>
    <row r="189">
      <c r="A189" s="3"/>
      <c r="B189" s="3"/>
      <c r="C189" s="14"/>
      <c r="D189" s="26"/>
      <c r="E189" s="67">
        <v>7857.0</v>
      </c>
      <c r="F189" s="67">
        <v>7696.0</v>
      </c>
      <c r="G189" s="67">
        <v>7576.0</v>
      </c>
      <c r="H189" s="67">
        <v>19550.0</v>
      </c>
      <c r="I189" s="67">
        <v>12806.0</v>
      </c>
      <c r="J189" s="67">
        <v>19922.0</v>
      </c>
      <c r="K189" s="67">
        <v>2469075.0</v>
      </c>
      <c r="L189" s="67">
        <v>1681095.0</v>
      </c>
      <c r="M189" s="67">
        <v>1467575.0</v>
      </c>
      <c r="N189" s="3"/>
      <c r="O189" s="3"/>
      <c r="P189" s="3"/>
      <c r="Q189" s="3"/>
      <c r="R189" s="13"/>
      <c r="T189" s="3"/>
      <c r="U189" s="3"/>
      <c r="V189" s="3"/>
      <c r="W189" s="3"/>
      <c r="X189" s="3"/>
    </row>
    <row r="190">
      <c r="A190" s="3"/>
      <c r="B190" s="3"/>
      <c r="C190" s="14"/>
      <c r="D190" s="26"/>
      <c r="E190" s="67">
        <v>8161.0</v>
      </c>
      <c r="F190" s="67">
        <v>7751.0</v>
      </c>
      <c r="G190" s="67">
        <v>7802.0</v>
      </c>
      <c r="H190" s="67">
        <v>20074.0</v>
      </c>
      <c r="I190" s="67">
        <v>10688.0</v>
      </c>
      <c r="J190" s="67">
        <v>20499.0</v>
      </c>
      <c r="K190" s="68">
        <v>1674408.0</v>
      </c>
      <c r="L190" s="67">
        <v>1699988.0</v>
      </c>
      <c r="M190" s="67">
        <v>1442123.0</v>
      </c>
      <c r="N190" s="3"/>
      <c r="O190" s="3"/>
      <c r="P190" s="3"/>
      <c r="Q190" s="3"/>
      <c r="R190" s="13"/>
      <c r="T190" s="3"/>
      <c r="U190" s="3"/>
      <c r="V190" s="3"/>
      <c r="W190" s="3"/>
      <c r="X190" s="3"/>
    </row>
    <row r="191">
      <c r="A191" s="3"/>
      <c r="B191" s="3"/>
      <c r="C191" s="14"/>
      <c r="D191" s="26"/>
      <c r="E191" s="67">
        <v>7773.0</v>
      </c>
      <c r="F191" s="67">
        <v>7814.0</v>
      </c>
      <c r="G191" s="67">
        <v>7683.0</v>
      </c>
      <c r="H191" s="67">
        <v>19609.0</v>
      </c>
      <c r="I191" s="67">
        <v>13211.0</v>
      </c>
      <c r="J191" s="67">
        <v>19930.0</v>
      </c>
      <c r="K191" s="67">
        <v>1590852.0</v>
      </c>
      <c r="L191" s="67">
        <v>1801999.0</v>
      </c>
      <c r="M191" s="67">
        <v>1323538.0</v>
      </c>
      <c r="N191" s="3"/>
      <c r="O191" s="3"/>
      <c r="P191" s="3"/>
      <c r="Q191" s="3"/>
      <c r="R191" s="13"/>
      <c r="T191" s="3"/>
      <c r="U191" s="3"/>
      <c r="V191" s="3"/>
      <c r="W191" s="3"/>
      <c r="X191" s="3"/>
    </row>
    <row r="192">
      <c r="A192" s="3"/>
      <c r="B192" s="3"/>
      <c r="C192" s="14"/>
      <c r="D192" s="26"/>
      <c r="E192" s="67">
        <v>7496.0</v>
      </c>
      <c r="F192" s="67">
        <v>7621.0</v>
      </c>
      <c r="G192" s="67">
        <v>7314.0</v>
      </c>
      <c r="H192" s="67">
        <v>19794.0</v>
      </c>
      <c r="I192" s="67">
        <v>10807.0</v>
      </c>
      <c r="J192" s="67">
        <v>19489.0</v>
      </c>
      <c r="K192" s="67">
        <v>1433068.0</v>
      </c>
      <c r="L192" s="67">
        <v>1638852.0</v>
      </c>
      <c r="M192" s="67">
        <v>1293877.0</v>
      </c>
      <c r="N192" s="3"/>
      <c r="O192" s="3"/>
      <c r="P192" s="3"/>
      <c r="Q192" s="3"/>
      <c r="R192" s="13"/>
      <c r="T192" s="3"/>
      <c r="U192" s="3"/>
      <c r="V192" s="3"/>
      <c r="W192" s="3"/>
      <c r="X192" s="3"/>
    </row>
    <row r="193">
      <c r="A193" s="3"/>
      <c r="B193" s="3"/>
      <c r="C193" s="14"/>
      <c r="D193" s="26"/>
      <c r="E193" s="67">
        <v>7509.0</v>
      </c>
      <c r="F193" s="67">
        <v>7632.0</v>
      </c>
      <c r="G193" s="67">
        <v>7591.0</v>
      </c>
      <c r="H193" s="67">
        <v>19904.0</v>
      </c>
      <c r="I193" s="67">
        <v>11800.0</v>
      </c>
      <c r="J193" s="67">
        <v>19694.0</v>
      </c>
      <c r="K193" s="67">
        <v>1714460.0</v>
      </c>
      <c r="L193" s="67">
        <v>1526451.0</v>
      </c>
      <c r="M193" s="67">
        <v>1303825.0</v>
      </c>
      <c r="N193" s="3"/>
      <c r="O193" s="3"/>
      <c r="P193" s="3"/>
      <c r="Q193" s="3"/>
      <c r="R193" s="13"/>
      <c r="T193" s="3"/>
      <c r="U193" s="3"/>
      <c r="V193" s="3"/>
      <c r="W193" s="3"/>
      <c r="X193" s="3"/>
    </row>
    <row r="194">
      <c r="A194" s="3"/>
      <c r="B194" s="3"/>
      <c r="C194" s="14"/>
      <c r="D194" s="26"/>
      <c r="E194" s="67">
        <v>7626.0</v>
      </c>
      <c r="F194" s="67">
        <v>8138.0</v>
      </c>
      <c r="G194" s="67">
        <v>7948.0</v>
      </c>
      <c r="H194" s="67">
        <v>19719.0</v>
      </c>
      <c r="I194" s="67">
        <v>9515.0</v>
      </c>
      <c r="J194" s="67">
        <v>20464.0</v>
      </c>
      <c r="K194" s="67">
        <v>1985621.0</v>
      </c>
      <c r="L194" s="67">
        <v>1542413.0</v>
      </c>
      <c r="M194" s="67">
        <v>1705861.0</v>
      </c>
      <c r="N194" s="3"/>
      <c r="O194" s="3"/>
      <c r="P194" s="3"/>
      <c r="Q194" s="3"/>
      <c r="R194" s="13"/>
      <c r="T194" s="3"/>
      <c r="U194" s="3"/>
      <c r="V194" s="3"/>
      <c r="W194" s="3"/>
      <c r="X194" s="3"/>
    </row>
    <row r="195">
      <c r="A195" s="3"/>
      <c r="B195" s="3"/>
      <c r="C195" s="14"/>
      <c r="D195" s="22" t="s">
        <v>13</v>
      </c>
      <c r="E195" s="21" t="s">
        <v>14</v>
      </c>
      <c r="F195" s="21" t="s">
        <v>15</v>
      </c>
      <c r="G195" s="21" t="s">
        <v>16</v>
      </c>
      <c r="H195" s="21" t="s">
        <v>14</v>
      </c>
      <c r="I195" s="21" t="s">
        <v>15</v>
      </c>
      <c r="J195" s="21" t="s">
        <v>16</v>
      </c>
      <c r="K195" s="21" t="s">
        <v>14</v>
      </c>
      <c r="L195" s="21" t="s">
        <v>15</v>
      </c>
      <c r="M195" s="21" t="s">
        <v>16</v>
      </c>
      <c r="N195" s="3"/>
      <c r="O195" s="3"/>
      <c r="P195" s="3"/>
      <c r="Q195" s="3"/>
      <c r="R195" s="13"/>
      <c r="T195" s="3"/>
      <c r="U195" s="3"/>
      <c r="V195" s="3"/>
      <c r="W195" s="3"/>
      <c r="X195" s="3"/>
    </row>
    <row r="196">
      <c r="A196" s="3"/>
      <c r="B196" s="3"/>
      <c r="C196" s="14"/>
      <c r="D196" s="22"/>
      <c r="E196" s="28">
        <f t="shared" ref="E196:M196" si="19"> AVERAGE(E175:E194)</f>
        <v>7750.05</v>
      </c>
      <c r="F196" s="29">
        <f t="shared" si="19"/>
        <v>7701.35</v>
      </c>
      <c r="G196" s="29">
        <f t="shared" si="19"/>
        <v>7640.2</v>
      </c>
      <c r="H196" s="29">
        <f t="shared" si="19"/>
        <v>19623.85</v>
      </c>
      <c r="I196" s="29">
        <f t="shared" si="19"/>
        <v>11336.15</v>
      </c>
      <c r="J196" s="29">
        <f t="shared" si="19"/>
        <v>19899.45</v>
      </c>
      <c r="K196" s="29">
        <f t="shared" si="19"/>
        <v>1669294.9</v>
      </c>
      <c r="L196" s="29">
        <f t="shared" si="19"/>
        <v>1671143.45</v>
      </c>
      <c r="M196" s="30">
        <f t="shared" si="19"/>
        <v>1419769.1</v>
      </c>
      <c r="N196" s="3"/>
      <c r="O196" s="3"/>
      <c r="P196" s="3"/>
      <c r="Q196" s="3"/>
      <c r="R196" s="13"/>
      <c r="T196" s="3"/>
      <c r="U196" s="3"/>
      <c r="V196" s="3"/>
      <c r="W196" s="3"/>
      <c r="X196" s="3"/>
    </row>
    <row r="197">
      <c r="A197" s="3"/>
      <c r="B197" s="3"/>
      <c r="C197" s="14"/>
      <c r="D197" s="32" t="s">
        <v>8</v>
      </c>
      <c r="E197" s="69">
        <f t="shared" ref="E197:M197" si="20">STDEV(E175:E194)</f>
        <v>254.1428266</v>
      </c>
      <c r="F197" s="70">
        <f t="shared" si="20"/>
        <v>332.8260609</v>
      </c>
      <c r="G197" s="70">
        <f t="shared" si="20"/>
        <v>207.9394143</v>
      </c>
      <c r="H197" s="70">
        <f t="shared" si="20"/>
        <v>221.7417357</v>
      </c>
      <c r="I197" s="70">
        <f t="shared" si="20"/>
        <v>1415.026289</v>
      </c>
      <c r="J197" s="70">
        <f t="shared" si="20"/>
        <v>482.8675829</v>
      </c>
      <c r="K197" s="70">
        <f t="shared" si="20"/>
        <v>264368.5543</v>
      </c>
      <c r="L197" s="70">
        <f t="shared" si="20"/>
        <v>104838.0733</v>
      </c>
      <c r="M197" s="71">
        <f t="shared" si="20"/>
        <v>101067.4967</v>
      </c>
      <c r="N197" s="3"/>
      <c r="O197" s="3"/>
      <c r="P197" s="3"/>
      <c r="Q197" s="3"/>
      <c r="R197" s="13"/>
      <c r="T197" s="3"/>
      <c r="U197" s="3"/>
      <c r="V197" s="3"/>
      <c r="W197" s="3"/>
      <c r="X197" s="3"/>
    </row>
    <row r="198">
      <c r="A198" s="3"/>
      <c r="B198" s="3"/>
      <c r="C198" s="14"/>
      <c r="D198" s="37" t="s">
        <v>9</v>
      </c>
      <c r="E198" s="38">
        <f t="shared" ref="E198:M198" si="21"> _xlfn.CONFIDENCE.T(0.05, E197, 20)</f>
        <v>118.9425041</v>
      </c>
      <c r="F198" s="39">
        <f t="shared" si="21"/>
        <v>155.7673914</v>
      </c>
      <c r="G198" s="39">
        <f t="shared" si="21"/>
        <v>97.31864153</v>
      </c>
      <c r="H198" s="39">
        <f t="shared" si="21"/>
        <v>103.7783268</v>
      </c>
      <c r="I198" s="39">
        <f t="shared" si="21"/>
        <v>662.2526885</v>
      </c>
      <c r="J198" s="39">
        <f t="shared" si="21"/>
        <v>225.9889852</v>
      </c>
      <c r="K198" s="39">
        <f t="shared" si="21"/>
        <v>123728.292</v>
      </c>
      <c r="L198" s="39">
        <f t="shared" si="21"/>
        <v>49065.72866</v>
      </c>
      <c r="M198" s="41">
        <f t="shared" si="21"/>
        <v>47301.04446</v>
      </c>
      <c r="N198" s="3"/>
      <c r="O198" s="3"/>
      <c r="P198" s="3"/>
      <c r="Q198" s="3"/>
      <c r="R198" s="13"/>
      <c r="T198" s="3"/>
      <c r="U198" s="3"/>
      <c r="V198" s="3"/>
      <c r="W198" s="3"/>
      <c r="X198" s="3"/>
    </row>
    <row r="199">
      <c r="A199" s="3"/>
      <c r="B199" s="3"/>
      <c r="C199" s="47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8"/>
      <c r="O199" s="48"/>
      <c r="P199" s="48"/>
      <c r="Q199" s="48"/>
      <c r="R199" s="49"/>
      <c r="T199" s="3"/>
      <c r="U199" s="3"/>
      <c r="V199" s="3"/>
      <c r="W199" s="3"/>
      <c r="X199" s="3"/>
    </row>
    <row r="200">
      <c r="A200" s="3"/>
      <c r="B200" s="3"/>
      <c r="C200" s="3"/>
      <c r="T200" s="3"/>
      <c r="U200" s="3"/>
      <c r="V200" s="3"/>
      <c r="W200" s="3"/>
      <c r="X200" s="3"/>
    </row>
    <row r="201">
      <c r="A201" s="3"/>
      <c r="B201" s="3"/>
      <c r="C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1"/>
      <c r="B241" s="5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5"/>
      <c r="B242" s="5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5"/>
      <c r="B243" s="5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1"/>
      <c r="B244" s="5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5"/>
      <c r="B245" s="5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1"/>
      <c r="B246" s="5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5"/>
      <c r="B248" s="5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5"/>
      <c r="B250" s="5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5"/>
      <c r="B253" s="5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5"/>
      <c r="B254" s="5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1"/>
      <c r="B255" s="5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5"/>
      <c r="B256" s="5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5"/>
      <c r="B257" s="5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1"/>
      <c r="B258" s="5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5"/>
      <c r="B259" s="5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1"/>
      <c r="B260" s="5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5"/>
      <c r="B262" s="5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5"/>
      <c r="B264" s="5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5"/>
      <c r="B267" s="5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5"/>
      <c r="B268" s="5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1"/>
      <c r="B269" s="5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5"/>
      <c r="B270" s="5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5"/>
      <c r="B271" s="5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1"/>
      <c r="B272" s="5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5"/>
      <c r="B273" s="5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1"/>
      <c r="B274" s="5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5"/>
      <c r="B276" s="5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5"/>
      <c r="B278" s="5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5"/>
      <c r="B281" s="5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5"/>
      <c r="B282" s="5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5"/>
      <c r="B283" s="5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5"/>
      <c r="B284" s="5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5"/>
      <c r="B285" s="5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5"/>
      <c r="B286" s="5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</sheetData>
  <customSheetViews>
    <customSheetView guid="{89E502E7-4AD7-4AF7-9AD0-02506DBFB41C}" filter="1" showAutoFilter="1">
      <autoFilter ref="$O$82:$O$161"/>
    </customSheetView>
  </customSheetViews>
  <mergeCells count="40">
    <mergeCell ref="K61:M61"/>
    <mergeCell ref="D63:D82"/>
    <mergeCell ref="H61:J61"/>
    <mergeCell ref="E61:G61"/>
    <mergeCell ref="D36:D55"/>
    <mergeCell ref="D9:D28"/>
    <mergeCell ref="E34:G34"/>
    <mergeCell ref="H34:J34"/>
    <mergeCell ref="H92:J92"/>
    <mergeCell ref="E92:G92"/>
    <mergeCell ref="K92:M92"/>
    <mergeCell ref="K34:M34"/>
    <mergeCell ref="K7:M7"/>
    <mergeCell ref="N7:P7"/>
    <mergeCell ref="E6:P6"/>
    <mergeCell ref="C3:Q4"/>
    <mergeCell ref="E91:M91"/>
    <mergeCell ref="H88:L89"/>
    <mergeCell ref="N34:P34"/>
    <mergeCell ref="E33:P33"/>
    <mergeCell ref="N61:P61"/>
    <mergeCell ref="E60:P60"/>
    <mergeCell ref="D93:D112"/>
    <mergeCell ref="D121:D140"/>
    <mergeCell ref="D175:D194"/>
    <mergeCell ref="D148:D167"/>
    <mergeCell ref="H147:J147"/>
    <mergeCell ref="E147:G147"/>
    <mergeCell ref="E120:G120"/>
    <mergeCell ref="E146:M146"/>
    <mergeCell ref="K120:M120"/>
    <mergeCell ref="K174:M174"/>
    <mergeCell ref="K147:M147"/>
    <mergeCell ref="E7:G7"/>
    <mergeCell ref="H7:J7"/>
    <mergeCell ref="H120:J120"/>
    <mergeCell ref="H174:J174"/>
    <mergeCell ref="E173:M173"/>
    <mergeCell ref="E174:G174"/>
    <mergeCell ref="E119:M119"/>
  </mergeCells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