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\Documents\461-Ass2\ence461-assignment2\research\"/>
    </mc:Choice>
  </mc:AlternateContent>
  <xr:revisionPtr revIDLastSave="0" documentId="13_ncr:1_{E974C0CF-D2AB-4C03-9461-4903C3E016DD}" xr6:coauthVersionLast="44" xr6:coauthVersionMax="44" xr10:uidLastSave="{00000000-0000-0000-0000-000000000000}"/>
  <bookViews>
    <workbookView xWindow="-120" yWindow="-120" windowWidth="38640" windowHeight="15840" xr2:uid="{758875F9-70FF-4F74-B066-49472A49A297}"/>
  </bookViews>
  <sheets>
    <sheet name="Sheet1" sheetId="1" r:id="rId1"/>
  </sheets>
  <definedNames>
    <definedName name="_xlnm._FilterDatabase" localSheetId="0" hidden="1">Sheet1!$C$4:$S$20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4" i="1" l="1"/>
  <c r="E19" i="1" l="1"/>
  <c r="E18" i="1" l="1"/>
  <c r="E13" i="1"/>
  <c r="E6" i="1"/>
  <c r="E16" i="1"/>
  <c r="E7" i="1"/>
</calcChain>
</file>

<file path=xl/sharedStrings.xml><?xml version="1.0" encoding="utf-8"?>
<sst xmlns="http://schemas.openxmlformats.org/spreadsheetml/2006/main" count="263" uniqueCount="128">
  <si>
    <t>Standards</t>
  </si>
  <si>
    <t>Speed</t>
  </si>
  <si>
    <t>Topology</t>
  </si>
  <si>
    <t>Connector</t>
  </si>
  <si>
    <t>Max addresess</t>
  </si>
  <si>
    <t>Name</t>
  </si>
  <si>
    <t>RS232</t>
  </si>
  <si>
    <t>RS485</t>
  </si>
  <si>
    <t>USB2.0</t>
  </si>
  <si>
    <t>I2C</t>
  </si>
  <si>
    <t>SPI</t>
  </si>
  <si>
    <t>CAN Bus</t>
  </si>
  <si>
    <t>Profibus</t>
  </si>
  <si>
    <t>Ethernet</t>
  </si>
  <si>
    <t>GPIB</t>
  </si>
  <si>
    <t>HART</t>
  </si>
  <si>
    <t>Ethercat</t>
  </si>
  <si>
    <t>IEC 61784-2</t>
  </si>
  <si>
    <t>IEC 61158</t>
  </si>
  <si>
    <t>RJ45</t>
  </si>
  <si>
    <t>D-Sub</t>
  </si>
  <si>
    <t>any</t>
  </si>
  <si>
    <t>Mbits/sec</t>
  </si>
  <si>
    <t>RS422</t>
  </si>
  <si>
    <t>Conductors</t>
  </si>
  <si>
    <t>Many</t>
  </si>
  <si>
    <t>4</t>
  </si>
  <si>
    <t>2</t>
  </si>
  <si>
    <t>36</t>
  </si>
  <si>
    <t>Max length</t>
  </si>
  <si>
    <t>20</t>
  </si>
  <si>
    <t>100</t>
  </si>
  <si>
    <t>10</t>
  </si>
  <si>
    <t>Ethernet POE</t>
  </si>
  <si>
    <t>IEEE 802.3u.</t>
  </si>
  <si>
    <t>802.3at</t>
  </si>
  <si>
    <t>Centronics</t>
  </si>
  <si>
    <t>IEEE488.2, IEC 60488-2</t>
  </si>
  <si>
    <t>linear</t>
  </si>
  <si>
    <t>star</t>
  </si>
  <si>
    <t>broadcast</t>
  </si>
  <si>
    <t>addressed</t>
  </si>
  <si>
    <r>
      <t>TIA-485(-A)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EIA-485</t>
    </r>
    <r>
      <rPr>
        <sz val="11"/>
        <color theme="1"/>
        <rFont val="Calibri"/>
        <family val="2"/>
        <scheme val="minor"/>
      </rPr>
      <t xml:space="preserve"> </t>
    </r>
  </si>
  <si>
    <t>TIA-422</t>
  </si>
  <si>
    <t>ring</t>
  </si>
  <si>
    <t>3.7</t>
  </si>
  <si>
    <t>*</t>
  </si>
  <si>
    <t>CAN Bus FD</t>
  </si>
  <si>
    <t>ISO 11898-n</t>
  </si>
  <si>
    <t>*^</t>
  </si>
  <si>
    <t>^</t>
  </si>
  <si>
    <t>ISO 11898-4:2004 time triggered communication</t>
  </si>
  <si>
    <t>m-s</t>
  </si>
  <si>
    <t>D sub</t>
  </si>
  <si>
    <t>40</t>
  </si>
  <si>
    <t>1000</t>
  </si>
  <si>
    <t>$</t>
  </si>
  <si>
    <t>IP layer class C address</t>
  </si>
  <si>
    <t>Note</t>
  </si>
  <si>
    <t>license cost vua chip sets/prptocl use</t>
  </si>
  <si>
    <t>2-3</t>
  </si>
  <si>
    <t>8</t>
  </si>
  <si>
    <t>token passing</t>
  </si>
  <si>
    <t>https://computer-solutions.co.uk/info/Embedded_tutorials/can_tutorial.htm 2^(11bits - 1 reserved)</t>
  </si>
  <si>
    <t>Over RS485, fibre, shileded 2 core =&gt; different speeds.  Industrial automation</t>
  </si>
  <si>
    <t xml:space="preserve">D sub, </t>
  </si>
  <si>
    <t>deterministic</t>
  </si>
  <si>
    <t>non-determisitic</t>
  </si>
  <si>
    <t>%</t>
  </si>
  <si>
    <t>1.5MBps common https://www.brighthubengineering.com/consumer-appliances-electronics/125704-profibus-protocol-in-plc-and-automation-technology/</t>
  </si>
  <si>
    <t>deterministic ?</t>
  </si>
  <si>
    <t>Uses ethernet layer 1 and 2</t>
  </si>
  <si>
    <t xml:space="preserve">Duplex </t>
  </si>
  <si>
    <t>F</t>
  </si>
  <si>
    <t>RJ45 x2</t>
  </si>
  <si>
    <t>Meter-bus</t>
  </si>
  <si>
    <t>Utility meters</t>
  </si>
  <si>
    <t>500kbps https://www.kunbus.com/fieldbus-basics.html</t>
  </si>
  <si>
    <t>#</t>
  </si>
  <si>
    <t>%#</t>
  </si>
  <si>
    <t>open</t>
  </si>
  <si>
    <t>For 4-20mA loops</t>
  </si>
  <si>
    <t>Bytes / pkt</t>
  </si>
  <si>
    <t>Mode</t>
  </si>
  <si>
    <t>Clocking</t>
  </si>
  <si>
    <t>Async</t>
  </si>
  <si>
    <t>Synch</t>
  </si>
  <si>
    <t>USB-aaaaa</t>
  </si>
  <si>
    <t>H</t>
  </si>
  <si>
    <t>D</t>
  </si>
  <si>
    <t>S</t>
  </si>
  <si>
    <t>S ?</t>
  </si>
  <si>
    <t>Control</t>
  </si>
  <si>
    <t>LIN</t>
  </si>
  <si>
    <t>Asynch</t>
  </si>
  <si>
    <t>Error</t>
  </si>
  <si>
    <t>n</t>
  </si>
  <si>
    <t>y</t>
  </si>
  <si>
    <t>ltd</t>
  </si>
  <si>
    <t>IEC 61131-9</t>
  </si>
  <si>
    <t>IO Link</t>
  </si>
  <si>
    <t>3,5</t>
  </si>
  <si>
    <t>M series circular</t>
  </si>
  <si>
    <t>EN13757-2 EN13757-3</t>
  </si>
  <si>
    <t>TIA-232-F</t>
  </si>
  <si>
    <t>(primary)</t>
  </si>
  <si>
    <t>(optional)</t>
  </si>
  <si>
    <t>(Differential)</t>
  </si>
  <si>
    <t>(control)</t>
  </si>
  <si>
    <t>Timing</t>
  </si>
  <si>
    <t>chip select</t>
  </si>
  <si>
    <t>Decision criteria</t>
  </si>
  <si>
    <t>&gt;=93</t>
  </si>
  <si>
    <t>&gt;=0.129</t>
  </si>
  <si>
    <t>1 max devices</t>
  </si>
  <si>
    <t>2 raw speed / goodput</t>
  </si>
  <si>
    <t>3 physical</t>
  </si>
  <si>
    <t>.1 connectors</t>
  </si>
  <si>
    <t>.2 noise immunity</t>
  </si>
  <si>
    <t>.3 ease of cabling / installation / maintainence</t>
  </si>
  <si>
    <t>.4 topology</t>
  </si>
  <si>
    <t>?</t>
  </si>
  <si>
    <t>ISO 17897</t>
  </si>
  <si>
    <t>(@ speed) m</t>
  </si>
  <si>
    <t>`</t>
  </si>
  <si>
    <t>Newer driver ic's allow 128 devices</t>
  </si>
  <si>
    <t>128.32 Kbps</t>
  </si>
  <si>
    <t>0.12832Mbps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</si>
</sst>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3" borderId="4" xfId="2" applyBorder="1" applyAlignment="1">
      <alignment vertical="center"/>
    </xf>
    <xf numFmtId="0" fontId="3" fillId="3" borderId="0" xfId="2" applyBorder="1" applyAlignment="1">
      <alignment vertical="center"/>
    </xf>
    <xf numFmtId="49" fontId="3" fillId="3" borderId="0" xfId="2" applyNumberFormat="1" applyBorder="1" applyAlignment="1">
      <alignment horizontal="right" vertical="center"/>
    </xf>
    <xf numFmtId="49" fontId="3" fillId="3" borderId="0" xfId="2" applyNumberFormat="1" applyBorder="1" applyAlignment="1">
      <alignment vertical="center"/>
    </xf>
    <xf numFmtId="0" fontId="3" fillId="3" borderId="5" xfId="2" applyBorder="1" applyAlignment="1">
      <alignment vertical="center"/>
    </xf>
    <xf numFmtId="0" fontId="4" fillId="4" borderId="4" xfId="3" applyBorder="1" applyAlignment="1">
      <alignment vertical="center"/>
    </xf>
    <xf numFmtId="0" fontId="4" fillId="4" borderId="0" xfId="3" applyBorder="1" applyAlignment="1">
      <alignment vertical="center"/>
    </xf>
    <xf numFmtId="49" fontId="4" fillId="4" borderId="0" xfId="3" applyNumberFormat="1" applyBorder="1" applyAlignment="1">
      <alignment horizontal="right" vertical="center"/>
    </xf>
    <xf numFmtId="49" fontId="4" fillId="4" borderId="0" xfId="3" applyNumberFormat="1" applyBorder="1" applyAlignment="1">
      <alignment vertical="center"/>
    </xf>
    <xf numFmtId="0" fontId="4" fillId="4" borderId="5" xfId="3" applyBorder="1" applyAlignment="1">
      <alignment vertical="center"/>
    </xf>
    <xf numFmtId="0" fontId="2" fillId="2" borderId="4" xfId="1" applyBorder="1" applyAlignment="1">
      <alignment vertical="center"/>
    </xf>
    <xf numFmtId="0" fontId="2" fillId="2" borderId="0" xfId="1" applyBorder="1" applyAlignment="1">
      <alignment vertical="center"/>
    </xf>
    <xf numFmtId="49" fontId="2" fillId="2" borderId="0" xfId="1" applyNumberFormat="1" applyBorder="1" applyAlignment="1">
      <alignment horizontal="right" vertical="center"/>
    </xf>
    <xf numFmtId="49" fontId="2" fillId="2" borderId="0" xfId="1" applyNumberFormat="1" applyBorder="1" applyAlignment="1">
      <alignment vertical="center"/>
    </xf>
    <xf numFmtId="0" fontId="2" fillId="2" borderId="5" xfId="1" applyBorder="1" applyAlignment="1">
      <alignment vertical="center"/>
    </xf>
    <xf numFmtId="0" fontId="3" fillId="3" borderId="4" xfId="2" applyBorder="1" applyAlignment="1">
      <alignment vertical="center" wrapText="1"/>
    </xf>
    <xf numFmtId="0" fontId="3" fillId="3" borderId="0" xfId="2" applyBorder="1" applyAlignment="1">
      <alignment vertical="top" wrapText="1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7" xfId="0" applyNumberFormat="1" applyBorder="1" applyAlignment="1">
      <alignment horizontal="right" vertical="center"/>
    </xf>
    <xf numFmtId="49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/>
    <xf numFmtId="49" fontId="0" fillId="0" borderId="7" xfId="0" applyNumberFormat="1" applyBorder="1" applyAlignment="1">
      <alignment horizontal="left" vertical="center"/>
    </xf>
    <xf numFmtId="0" fontId="2" fillId="5" borderId="9" xfId="1" applyFill="1" applyBorder="1" applyAlignment="1">
      <alignment vertical="center"/>
    </xf>
    <xf numFmtId="0" fontId="2" fillId="5" borderId="10" xfId="1" applyFill="1" applyBorder="1" applyAlignment="1">
      <alignment vertical="center"/>
    </xf>
    <xf numFmtId="49" fontId="2" fillId="5" borderId="10" xfId="1" applyNumberFormat="1" applyFill="1" applyBorder="1" applyAlignment="1">
      <alignment horizontal="right" vertical="center"/>
    </xf>
    <xf numFmtId="49" fontId="2" fillId="5" borderId="10" xfId="1" applyNumberFormat="1" applyFill="1" applyBorder="1" applyAlignment="1">
      <alignment vertical="center"/>
    </xf>
    <xf numFmtId="0" fontId="2" fillId="5" borderId="11" xfId="1" applyFill="1" applyBorder="1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uter-solutions.co.uk/info/Embedded_tutorials/can_tutorial.htm%202%5e(11bits%20-%201%20reserved)" TargetMode="External"/><Relationship Id="rId2" Type="http://schemas.openxmlformats.org/officeDocument/2006/relationships/hyperlink" Target="https://www.webopedia.com/TERM/I/IEEE_802_standards.html" TargetMode="External"/><Relationship Id="rId1" Type="http://schemas.openxmlformats.org/officeDocument/2006/relationships/hyperlink" Target="https://en.wikipedia.org/wiki/IEC_6115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76F4-B453-4267-9CA2-EDB3FBDF0197}">
  <dimension ref="B1:T34"/>
  <sheetViews>
    <sheetView tabSelected="1" topLeftCell="A4" workbookViewId="0">
      <selection activeCell="V24" sqref="V24"/>
    </sheetView>
  </sheetViews>
  <sheetFormatPr defaultRowHeight="15" x14ac:dyDescent="0.25"/>
  <cols>
    <col min="2" max="2" width="4.28515625" customWidth="1"/>
    <col min="3" max="3" width="12.7109375" customWidth="1"/>
    <col min="4" max="4" width="10.5703125" customWidth="1"/>
    <col min="6" max="6" width="11" customWidth="1"/>
    <col min="7" max="7" width="13.7109375" style="2" customWidth="1"/>
    <col min="8" max="8" width="10.140625" style="2" customWidth="1"/>
    <col min="9" max="9" width="10.42578125" customWidth="1"/>
    <col min="11" max="11" width="8.28515625" customWidth="1"/>
    <col min="12" max="12" width="7.28515625" customWidth="1"/>
    <col min="13" max="13" width="6.28515625" customWidth="1"/>
    <col min="14" max="14" width="8.28515625" customWidth="1"/>
    <col min="15" max="15" width="9.140625" style="1"/>
    <col min="17" max="17" width="15.5703125" customWidth="1"/>
    <col min="18" max="18" width="12.28515625" customWidth="1"/>
    <col min="19" max="19" width="11.7109375" customWidth="1"/>
  </cols>
  <sheetData>
    <row r="1" spans="2:20" ht="15.75" thickBot="1" x14ac:dyDescent="0.3"/>
    <row r="2" spans="2:20" ht="15.75" thickTop="1" x14ac:dyDescent="0.25">
      <c r="B2" s="4"/>
      <c r="C2" s="11" t="s">
        <v>5</v>
      </c>
      <c r="D2" s="12" t="s">
        <v>0</v>
      </c>
      <c r="E2" s="12" t="s">
        <v>1</v>
      </c>
      <c r="F2" s="13" t="s">
        <v>24</v>
      </c>
      <c r="G2" s="13" t="s">
        <v>29</v>
      </c>
      <c r="H2" s="13" t="s">
        <v>92</v>
      </c>
      <c r="I2" s="12" t="s">
        <v>2</v>
      </c>
      <c r="J2" s="12"/>
      <c r="K2" s="12" t="s">
        <v>95</v>
      </c>
      <c r="L2" s="14" t="s">
        <v>72</v>
      </c>
      <c r="M2" s="14" t="s">
        <v>83</v>
      </c>
      <c r="N2" s="14" t="s">
        <v>84</v>
      </c>
      <c r="O2" s="12" t="s">
        <v>3</v>
      </c>
      <c r="P2" s="12"/>
      <c r="Q2" s="12" t="s">
        <v>109</v>
      </c>
      <c r="R2" s="12" t="s">
        <v>82</v>
      </c>
      <c r="S2" s="15" t="s">
        <v>4</v>
      </c>
      <c r="T2" s="5" t="s">
        <v>58</v>
      </c>
    </row>
    <row r="3" spans="2:20" ht="15.75" thickBot="1" x14ac:dyDescent="0.3">
      <c r="B3" s="4"/>
      <c r="C3" s="39"/>
      <c r="D3" s="40"/>
      <c r="E3" s="40" t="s">
        <v>22</v>
      </c>
      <c r="F3" s="44"/>
      <c r="G3" s="45" t="s">
        <v>123</v>
      </c>
      <c r="H3" s="40"/>
      <c r="I3" s="40" t="s">
        <v>105</v>
      </c>
      <c r="J3" s="40" t="s">
        <v>106</v>
      </c>
      <c r="K3" s="40" t="s">
        <v>108</v>
      </c>
      <c r="L3" s="40"/>
      <c r="M3" s="40" t="s">
        <v>107</v>
      </c>
      <c r="N3" s="40"/>
      <c r="O3" s="40" t="s">
        <v>105</v>
      </c>
      <c r="P3" s="40" t="s">
        <v>106</v>
      </c>
      <c r="Q3" s="40"/>
      <c r="R3" s="40"/>
      <c r="S3" s="43"/>
      <c r="T3" s="4"/>
    </row>
    <row r="4" spans="2:20" ht="15.75" thickTop="1" x14ac:dyDescent="0.25">
      <c r="B4" s="4"/>
      <c r="C4" s="19" t="s">
        <v>8</v>
      </c>
      <c r="D4" s="20"/>
      <c r="E4" s="20">
        <v>480</v>
      </c>
      <c r="F4" s="21" t="s">
        <v>26</v>
      </c>
      <c r="G4" s="21" t="s">
        <v>27</v>
      </c>
      <c r="H4" s="20" t="s">
        <v>41</v>
      </c>
      <c r="I4" s="20"/>
      <c r="J4" s="20" t="s">
        <v>39</v>
      </c>
      <c r="K4" s="20" t="s">
        <v>97</v>
      </c>
      <c r="L4" s="22" t="s">
        <v>73</v>
      </c>
      <c r="M4" s="22" t="s">
        <v>89</v>
      </c>
      <c r="N4" s="22" t="s">
        <v>85</v>
      </c>
      <c r="O4" s="20" t="s">
        <v>87</v>
      </c>
      <c r="P4" s="20"/>
      <c r="Q4" s="20" t="s">
        <v>67</v>
      </c>
      <c r="R4" s="20"/>
      <c r="S4" s="23">
        <v>127</v>
      </c>
      <c r="T4" s="4"/>
    </row>
    <row r="5" spans="2:20" x14ac:dyDescent="0.25">
      <c r="B5" s="4" t="s">
        <v>56</v>
      </c>
      <c r="C5" s="19" t="s">
        <v>16</v>
      </c>
      <c r="D5" s="20" t="s">
        <v>18</v>
      </c>
      <c r="E5" s="20">
        <v>100</v>
      </c>
      <c r="F5" s="21" t="s">
        <v>61</v>
      </c>
      <c r="G5" s="21" t="s">
        <v>31</v>
      </c>
      <c r="H5" s="20" t="s">
        <v>40</v>
      </c>
      <c r="I5" s="20" t="s">
        <v>38</v>
      </c>
      <c r="J5" s="20" t="s">
        <v>44</v>
      </c>
      <c r="K5" s="20" t="s">
        <v>97</v>
      </c>
      <c r="L5" s="22" t="s">
        <v>73</v>
      </c>
      <c r="M5" s="22" t="s">
        <v>89</v>
      </c>
      <c r="N5" s="22" t="s">
        <v>86</v>
      </c>
      <c r="O5" s="20" t="s">
        <v>74</v>
      </c>
      <c r="P5" s="20"/>
      <c r="Q5" s="20" t="s">
        <v>70</v>
      </c>
      <c r="R5" s="20"/>
      <c r="S5" s="23">
        <v>65535</v>
      </c>
      <c r="T5" t="s">
        <v>71</v>
      </c>
    </row>
    <row r="6" spans="2:20" x14ac:dyDescent="0.25">
      <c r="B6" s="4"/>
      <c r="C6" s="19" t="s">
        <v>13</v>
      </c>
      <c r="D6" s="20" t="s">
        <v>34</v>
      </c>
      <c r="E6" s="20">
        <f>100000000/1000000</f>
        <v>100</v>
      </c>
      <c r="F6" s="21" t="s">
        <v>61</v>
      </c>
      <c r="G6" s="21" t="s">
        <v>31</v>
      </c>
      <c r="H6" s="20" t="s">
        <v>40</v>
      </c>
      <c r="I6" s="20" t="s">
        <v>38</v>
      </c>
      <c r="J6" s="20" t="s">
        <v>39</v>
      </c>
      <c r="K6" s="20" t="s">
        <v>97</v>
      </c>
      <c r="L6" s="22" t="s">
        <v>73</v>
      </c>
      <c r="M6" s="22" t="s">
        <v>89</v>
      </c>
      <c r="N6" s="22" t="s">
        <v>85</v>
      </c>
      <c r="O6" s="20" t="s">
        <v>19</v>
      </c>
      <c r="P6" s="20"/>
      <c r="Q6" s="20" t="s">
        <v>67</v>
      </c>
      <c r="R6" s="20"/>
      <c r="S6" s="23">
        <v>256</v>
      </c>
      <c r="T6" s="4"/>
    </row>
    <row r="7" spans="2:20" x14ac:dyDescent="0.25">
      <c r="B7" s="4"/>
      <c r="C7" s="19" t="s">
        <v>33</v>
      </c>
      <c r="D7" s="20" t="s">
        <v>35</v>
      </c>
      <c r="E7" s="20">
        <f>100000000/1000000</f>
        <v>100</v>
      </c>
      <c r="F7" s="21" t="s">
        <v>61</v>
      </c>
      <c r="G7" s="21" t="s">
        <v>31</v>
      </c>
      <c r="H7" s="20" t="s">
        <v>40</v>
      </c>
      <c r="I7" s="20" t="s">
        <v>38</v>
      </c>
      <c r="J7" s="20" t="s">
        <v>39</v>
      </c>
      <c r="K7" s="20" t="s">
        <v>97</v>
      </c>
      <c r="L7" s="22" t="s">
        <v>73</v>
      </c>
      <c r="M7" s="22" t="s">
        <v>89</v>
      </c>
      <c r="N7" s="22" t="s">
        <v>85</v>
      </c>
      <c r="O7" s="20" t="s">
        <v>19</v>
      </c>
      <c r="P7" s="20"/>
      <c r="Q7" s="20" t="s">
        <v>67</v>
      </c>
      <c r="R7" s="20"/>
      <c r="S7" s="23">
        <v>256</v>
      </c>
      <c r="T7" s="4"/>
    </row>
    <row r="8" spans="2:20" x14ac:dyDescent="0.25">
      <c r="B8" s="4" t="s">
        <v>79</v>
      </c>
      <c r="C8" s="24" t="s">
        <v>12</v>
      </c>
      <c r="D8" s="25" t="s">
        <v>17</v>
      </c>
      <c r="E8" s="25">
        <v>12</v>
      </c>
      <c r="F8" s="26" t="s">
        <v>60</v>
      </c>
      <c r="G8" s="26" t="s">
        <v>31</v>
      </c>
      <c r="H8" s="25" t="s">
        <v>62</v>
      </c>
      <c r="I8" s="25" t="s">
        <v>38</v>
      </c>
      <c r="J8" s="25" t="s">
        <v>44</v>
      </c>
      <c r="K8" s="25" t="s">
        <v>97</v>
      </c>
      <c r="L8" s="27" t="s">
        <v>73</v>
      </c>
      <c r="M8" s="27" t="s">
        <v>89</v>
      </c>
      <c r="N8" s="27" t="s">
        <v>86</v>
      </c>
      <c r="O8" s="25" t="s">
        <v>65</v>
      </c>
      <c r="P8" s="25" t="s">
        <v>21</v>
      </c>
      <c r="Q8" s="25" t="s">
        <v>66</v>
      </c>
      <c r="R8" s="25">
        <v>244</v>
      </c>
      <c r="S8" s="28">
        <v>126</v>
      </c>
      <c r="T8" s="4" t="s">
        <v>64</v>
      </c>
    </row>
    <row r="9" spans="2:20" x14ac:dyDescent="0.25">
      <c r="B9" s="4"/>
      <c r="C9" s="19" t="s">
        <v>10</v>
      </c>
      <c r="D9" s="20"/>
      <c r="E9" s="20">
        <v>10</v>
      </c>
      <c r="F9" s="21" t="s">
        <v>25</v>
      </c>
      <c r="G9" s="21"/>
      <c r="H9" s="20" t="s">
        <v>110</v>
      </c>
      <c r="I9" s="20" t="s">
        <v>38</v>
      </c>
      <c r="J9" s="20"/>
      <c r="K9" s="20" t="s">
        <v>96</v>
      </c>
      <c r="L9" s="22" t="s">
        <v>73</v>
      </c>
      <c r="M9" s="22" t="s">
        <v>90</v>
      </c>
      <c r="N9" s="22" t="s">
        <v>86</v>
      </c>
      <c r="O9" s="20"/>
      <c r="P9" s="20" t="s">
        <v>21</v>
      </c>
      <c r="Q9" s="20" t="s">
        <v>66</v>
      </c>
      <c r="R9" s="20"/>
      <c r="S9" s="23">
        <v>128</v>
      </c>
      <c r="T9" s="4"/>
    </row>
    <row r="10" spans="2:20" x14ac:dyDescent="0.25">
      <c r="B10" s="4" t="s">
        <v>49</v>
      </c>
      <c r="C10" s="29" t="s">
        <v>47</v>
      </c>
      <c r="D10" s="30" t="s">
        <v>48</v>
      </c>
      <c r="E10" s="31" t="s">
        <v>45</v>
      </c>
      <c r="F10" s="31" t="s">
        <v>27</v>
      </c>
      <c r="G10" s="31" t="s">
        <v>54</v>
      </c>
      <c r="H10" s="30" t="s">
        <v>40</v>
      </c>
      <c r="I10" s="30" t="s">
        <v>38</v>
      </c>
      <c r="J10" s="30"/>
      <c r="K10" s="30" t="s">
        <v>97</v>
      </c>
      <c r="L10" s="32" t="s">
        <v>88</v>
      </c>
      <c r="M10" s="32" t="s">
        <v>89</v>
      </c>
      <c r="N10" s="32" t="s">
        <v>85</v>
      </c>
      <c r="O10" s="30" t="s">
        <v>20</v>
      </c>
      <c r="P10" s="30" t="s">
        <v>21</v>
      </c>
      <c r="Q10" s="30" t="s">
        <v>67</v>
      </c>
      <c r="R10" s="30"/>
      <c r="S10" s="33">
        <v>127</v>
      </c>
      <c r="T10" t="s">
        <v>59</v>
      </c>
    </row>
    <row r="11" spans="2:20" ht="15.75" thickBot="1" x14ac:dyDescent="0.3">
      <c r="B11" s="4"/>
      <c r="C11" s="29" t="s">
        <v>9</v>
      </c>
      <c r="D11" s="30"/>
      <c r="E11" s="30">
        <v>3.4</v>
      </c>
      <c r="F11" s="31">
        <v>2</v>
      </c>
      <c r="G11" s="31"/>
      <c r="H11" s="30" t="s">
        <v>41</v>
      </c>
      <c r="I11" s="30" t="s">
        <v>38</v>
      </c>
      <c r="J11" s="30"/>
      <c r="K11" s="30" t="s">
        <v>96</v>
      </c>
      <c r="L11" s="32" t="s">
        <v>88</v>
      </c>
      <c r="M11" s="32" t="s">
        <v>90</v>
      </c>
      <c r="N11" s="32" t="s">
        <v>86</v>
      </c>
      <c r="O11" s="30"/>
      <c r="P11" s="30" t="s">
        <v>21</v>
      </c>
      <c r="Q11" s="30" t="s">
        <v>66</v>
      </c>
      <c r="R11" s="30"/>
      <c r="S11" s="33">
        <v>127</v>
      </c>
      <c r="T11" s="4"/>
    </row>
    <row r="12" spans="2:20" ht="16.5" thickTop="1" thickBot="1" x14ac:dyDescent="0.3">
      <c r="B12" s="4" t="s">
        <v>46</v>
      </c>
      <c r="C12" s="46" t="s">
        <v>11</v>
      </c>
      <c r="D12" s="47" t="s">
        <v>48</v>
      </c>
      <c r="E12" s="47">
        <v>0.32</v>
      </c>
      <c r="F12" s="48" t="s">
        <v>27</v>
      </c>
      <c r="G12" s="48" t="s">
        <v>54</v>
      </c>
      <c r="H12" s="47" t="s">
        <v>40</v>
      </c>
      <c r="I12" s="47" t="s">
        <v>38</v>
      </c>
      <c r="J12" s="47" t="s">
        <v>39</v>
      </c>
      <c r="K12" s="47" t="s">
        <v>97</v>
      </c>
      <c r="L12" s="49" t="s">
        <v>88</v>
      </c>
      <c r="M12" s="49" t="s">
        <v>89</v>
      </c>
      <c r="N12" s="49" t="s">
        <v>85</v>
      </c>
      <c r="O12" s="47" t="s">
        <v>20</v>
      </c>
      <c r="P12" s="47" t="s">
        <v>21</v>
      </c>
      <c r="Q12" s="47" t="s">
        <v>67</v>
      </c>
      <c r="R12" s="47"/>
      <c r="S12" s="50">
        <v>127</v>
      </c>
      <c r="T12" t="s">
        <v>59</v>
      </c>
    </row>
    <row r="13" spans="2:20" ht="30.75" thickTop="1" x14ac:dyDescent="0.25">
      <c r="B13" s="4"/>
      <c r="C13" s="34" t="s">
        <v>75</v>
      </c>
      <c r="D13" s="35" t="s">
        <v>103</v>
      </c>
      <c r="E13" s="20">
        <f>9600/1000000</f>
        <v>9.5999999999999992E-3</v>
      </c>
      <c r="F13" s="21" t="s">
        <v>27</v>
      </c>
      <c r="G13" s="21" t="s">
        <v>55</v>
      </c>
      <c r="H13" s="20" t="s">
        <v>41</v>
      </c>
      <c r="I13" s="20" t="s">
        <v>38</v>
      </c>
      <c r="J13" s="20"/>
      <c r="K13" s="20" t="s">
        <v>98</v>
      </c>
      <c r="L13" s="22" t="s">
        <v>88</v>
      </c>
      <c r="M13" s="22" t="s">
        <v>89</v>
      </c>
      <c r="N13" s="22" t="s">
        <v>85</v>
      </c>
      <c r="O13" s="20" t="s">
        <v>53</v>
      </c>
      <c r="P13" s="20" t="s">
        <v>21</v>
      </c>
      <c r="Q13" s="20" t="s">
        <v>67</v>
      </c>
      <c r="R13" s="20"/>
      <c r="S13" s="23">
        <v>253</v>
      </c>
      <c r="T13" s="4" t="s">
        <v>76</v>
      </c>
    </row>
    <row r="14" spans="2:20" x14ac:dyDescent="0.25">
      <c r="B14" s="4"/>
      <c r="C14" s="16" t="s">
        <v>15</v>
      </c>
      <c r="D14" s="17" t="s">
        <v>80</v>
      </c>
      <c r="E14" s="17">
        <f>300/1000000</f>
        <v>2.9999999999999997E-4</v>
      </c>
      <c r="F14" s="36" t="s">
        <v>27</v>
      </c>
      <c r="G14" s="36" t="s">
        <v>55</v>
      </c>
      <c r="H14" s="17" t="s">
        <v>41</v>
      </c>
      <c r="I14" s="17" t="s">
        <v>38</v>
      </c>
      <c r="J14" s="17"/>
      <c r="K14" s="17" t="s">
        <v>52</v>
      </c>
      <c r="L14" s="37" t="s">
        <v>88</v>
      </c>
      <c r="M14" s="37" t="s">
        <v>90</v>
      </c>
      <c r="N14" s="37" t="s">
        <v>85</v>
      </c>
      <c r="O14" s="17"/>
      <c r="P14" s="17" t="s">
        <v>21</v>
      </c>
      <c r="Q14" s="17" t="s">
        <v>67</v>
      </c>
      <c r="R14" s="17"/>
      <c r="S14" s="18">
        <v>63</v>
      </c>
      <c r="T14" s="4" t="s">
        <v>81</v>
      </c>
    </row>
    <row r="15" spans="2:20" ht="45" x14ac:dyDescent="0.25">
      <c r="B15" s="4"/>
      <c r="C15" s="16" t="s">
        <v>7</v>
      </c>
      <c r="D15" s="38" t="s">
        <v>42</v>
      </c>
      <c r="E15" s="17">
        <v>10</v>
      </c>
      <c r="F15" s="36" t="s">
        <v>60</v>
      </c>
      <c r="G15" s="36" t="s">
        <v>32</v>
      </c>
      <c r="H15" s="17" t="s">
        <v>41</v>
      </c>
      <c r="I15" s="17" t="s">
        <v>38</v>
      </c>
      <c r="J15" s="17"/>
      <c r="K15" s="17" t="s">
        <v>52</v>
      </c>
      <c r="L15" s="37" t="s">
        <v>88</v>
      </c>
      <c r="M15" s="37" t="s">
        <v>89</v>
      </c>
      <c r="N15" s="37" t="s">
        <v>85</v>
      </c>
      <c r="O15" s="17" t="s">
        <v>53</v>
      </c>
      <c r="P15" s="17" t="s">
        <v>21</v>
      </c>
      <c r="Q15" s="17" t="s">
        <v>66</v>
      </c>
      <c r="R15" s="17"/>
      <c r="S15" s="18">
        <v>32</v>
      </c>
      <c r="T15" s="4" t="s">
        <v>125</v>
      </c>
    </row>
    <row r="16" spans="2:20" ht="45" x14ac:dyDescent="0.25">
      <c r="B16" s="4"/>
      <c r="C16" s="16" t="s">
        <v>14</v>
      </c>
      <c r="D16" s="38" t="s">
        <v>37</v>
      </c>
      <c r="E16" s="17">
        <f>8000000/1000000</f>
        <v>8</v>
      </c>
      <c r="F16" s="36" t="s">
        <v>28</v>
      </c>
      <c r="G16" s="36" t="s">
        <v>30</v>
      </c>
      <c r="H16" s="17" t="s">
        <v>41</v>
      </c>
      <c r="I16" s="17" t="s">
        <v>38</v>
      </c>
      <c r="J16" s="17"/>
      <c r="K16" s="17" t="s">
        <v>97</v>
      </c>
      <c r="L16" s="37" t="s">
        <v>73</v>
      </c>
      <c r="M16" s="37" t="s">
        <v>91</v>
      </c>
      <c r="N16" s="37" t="s">
        <v>86</v>
      </c>
      <c r="O16" s="17" t="s">
        <v>36</v>
      </c>
      <c r="P16" s="17"/>
      <c r="Q16" s="17" t="s">
        <v>70</v>
      </c>
      <c r="R16" s="17"/>
      <c r="S16" s="18">
        <v>32</v>
      </c>
      <c r="T16" s="4"/>
    </row>
    <row r="17" spans="2:20" x14ac:dyDescent="0.25">
      <c r="B17" s="4"/>
      <c r="C17" s="16" t="s">
        <v>23</v>
      </c>
      <c r="D17" s="17" t="s">
        <v>43</v>
      </c>
      <c r="E17" s="17">
        <v>10</v>
      </c>
      <c r="F17" s="36" t="s">
        <v>60</v>
      </c>
      <c r="G17" s="36" t="s">
        <v>32</v>
      </c>
      <c r="H17" s="17" t="s">
        <v>41</v>
      </c>
      <c r="I17" s="17" t="s">
        <v>38</v>
      </c>
      <c r="J17" s="17"/>
      <c r="K17" s="17" t="s">
        <v>96</v>
      </c>
      <c r="L17" s="37" t="s">
        <v>88</v>
      </c>
      <c r="M17" s="37" t="s">
        <v>89</v>
      </c>
      <c r="N17" s="37" t="s">
        <v>85</v>
      </c>
      <c r="O17" s="17" t="s">
        <v>53</v>
      </c>
      <c r="P17" s="17" t="s">
        <v>21</v>
      </c>
      <c r="Q17" s="17" t="s">
        <v>66</v>
      </c>
      <c r="R17" s="17"/>
      <c r="S17" s="18">
        <v>10</v>
      </c>
      <c r="T17" s="4"/>
    </row>
    <row r="18" spans="2:20" x14ac:dyDescent="0.25">
      <c r="B18" s="4"/>
      <c r="C18" s="16" t="s">
        <v>6</v>
      </c>
      <c r="D18" s="38" t="s">
        <v>104</v>
      </c>
      <c r="E18" s="17">
        <f>115000/1000000</f>
        <v>0.115</v>
      </c>
      <c r="F18" s="36">
        <v>3</v>
      </c>
      <c r="G18" s="36" t="s">
        <v>32</v>
      </c>
      <c r="H18" s="17" t="s">
        <v>41</v>
      </c>
      <c r="I18" s="17" t="s">
        <v>38</v>
      </c>
      <c r="J18" s="17"/>
      <c r="K18" s="17" t="s">
        <v>96</v>
      </c>
      <c r="L18" s="37" t="s">
        <v>73</v>
      </c>
      <c r="M18" s="37" t="s">
        <v>90</v>
      </c>
      <c r="N18" s="37" t="s">
        <v>85</v>
      </c>
      <c r="O18" s="17" t="s">
        <v>53</v>
      </c>
      <c r="P18" s="17" t="s">
        <v>21</v>
      </c>
      <c r="Q18" s="17" t="s">
        <v>66</v>
      </c>
      <c r="R18" s="17"/>
      <c r="S18" s="18">
        <v>2</v>
      </c>
      <c r="T18" s="4"/>
    </row>
    <row r="19" spans="2:20" x14ac:dyDescent="0.25">
      <c r="B19" s="4"/>
      <c r="C19" s="16" t="s">
        <v>100</v>
      </c>
      <c r="D19" s="17" t="s">
        <v>99</v>
      </c>
      <c r="E19" s="17">
        <f>230000/1000000</f>
        <v>0.23</v>
      </c>
      <c r="F19" s="36" t="s">
        <v>101</v>
      </c>
      <c r="G19" s="36" t="s">
        <v>30</v>
      </c>
      <c r="H19" s="36"/>
      <c r="I19" s="17"/>
      <c r="J19" s="17"/>
      <c r="K19" s="17"/>
      <c r="L19" s="17"/>
      <c r="M19" s="17"/>
      <c r="N19" s="17"/>
      <c r="O19" s="37" t="s">
        <v>102</v>
      </c>
      <c r="P19" s="17"/>
      <c r="Q19" s="17"/>
      <c r="R19" s="17"/>
      <c r="S19" s="18" t="s">
        <v>121</v>
      </c>
      <c r="T19" s="4"/>
    </row>
    <row r="20" spans="2:20" ht="15.75" thickBot="1" x14ac:dyDescent="0.3">
      <c r="B20" s="4"/>
      <c r="C20" s="39" t="s">
        <v>93</v>
      </c>
      <c r="D20" s="40" t="s">
        <v>122</v>
      </c>
      <c r="E20" s="40">
        <f>20000/1000000</f>
        <v>0.02</v>
      </c>
      <c r="F20" s="40">
        <v>2</v>
      </c>
      <c r="G20" s="41" t="s">
        <v>54</v>
      </c>
      <c r="H20" s="40" t="s">
        <v>41</v>
      </c>
      <c r="I20" s="40" t="s">
        <v>38</v>
      </c>
      <c r="J20" s="40"/>
      <c r="K20" s="40" t="s">
        <v>98</v>
      </c>
      <c r="L20" s="42" t="s">
        <v>88</v>
      </c>
      <c r="M20" s="42" t="s">
        <v>90</v>
      </c>
      <c r="N20" s="42" t="s">
        <v>94</v>
      </c>
      <c r="O20" s="42"/>
      <c r="P20" s="42" t="s">
        <v>21</v>
      </c>
      <c r="Q20" s="40" t="s">
        <v>66</v>
      </c>
      <c r="R20" s="40"/>
      <c r="S20" s="43">
        <v>17</v>
      </c>
      <c r="T20" s="4"/>
    </row>
    <row r="21" spans="2:20" ht="15.75" thickTop="1" x14ac:dyDescent="0.25"/>
    <row r="22" spans="2:20" ht="30" x14ac:dyDescent="0.25">
      <c r="C22" s="10" t="s">
        <v>111</v>
      </c>
      <c r="D22" s="3" t="s">
        <v>114</v>
      </c>
      <c r="G22" s="3" t="s">
        <v>112</v>
      </c>
      <c r="H22" s="3" t="s">
        <v>112</v>
      </c>
      <c r="I22" s="2"/>
      <c r="N22" t="s">
        <v>126</v>
      </c>
      <c r="O22" t="s">
        <v>127</v>
      </c>
      <c r="P22" s="1"/>
    </row>
    <row r="23" spans="2:20" ht="45" x14ac:dyDescent="0.25">
      <c r="D23" s="9" t="s">
        <v>115</v>
      </c>
      <c r="G23" s="3" t="s">
        <v>113</v>
      </c>
      <c r="H23" s="3" t="s">
        <v>113</v>
      </c>
      <c r="I23" s="2"/>
      <c r="O23"/>
      <c r="P23" s="1"/>
      <c r="Q23" t="s">
        <v>124</v>
      </c>
    </row>
    <row r="24" spans="2:20" x14ac:dyDescent="0.25">
      <c r="D24" t="s">
        <v>116</v>
      </c>
      <c r="E24" t="s">
        <v>117</v>
      </c>
      <c r="G24"/>
      <c r="I24" s="2"/>
      <c r="O24"/>
      <c r="P24" s="1"/>
    </row>
    <row r="25" spans="2:20" x14ac:dyDescent="0.25">
      <c r="E25" t="s">
        <v>118</v>
      </c>
      <c r="G25"/>
      <c r="I25" s="2"/>
      <c r="O25"/>
      <c r="P25" s="1"/>
    </row>
    <row r="26" spans="2:20" x14ac:dyDescent="0.25">
      <c r="E26" t="s">
        <v>119</v>
      </c>
      <c r="G26"/>
      <c r="I26" s="2"/>
      <c r="O26"/>
      <c r="P26" s="1"/>
    </row>
    <row r="27" spans="2:20" x14ac:dyDescent="0.25">
      <c r="E27" t="s">
        <v>120</v>
      </c>
      <c r="G27"/>
      <c r="I27" s="2"/>
      <c r="O27"/>
      <c r="P27" s="1"/>
    </row>
    <row r="29" spans="2:20" x14ac:dyDescent="0.25">
      <c r="B29" s="4" t="s">
        <v>46</v>
      </c>
      <c r="C29" s="8" t="s">
        <v>63</v>
      </c>
      <c r="D29" s="4"/>
      <c r="E29" s="4"/>
      <c r="F29" s="4"/>
      <c r="G29" s="6"/>
      <c r="H29" s="6"/>
      <c r="I29" s="4"/>
      <c r="J29" s="4"/>
      <c r="K29" s="4"/>
      <c r="L29" s="4"/>
      <c r="M29" s="4"/>
      <c r="N29" s="4"/>
      <c r="O29" s="7"/>
      <c r="P29" s="4"/>
      <c r="Q29" s="4"/>
    </row>
    <row r="30" spans="2:20" x14ac:dyDescent="0.25">
      <c r="B30" s="4" t="s">
        <v>50</v>
      </c>
      <c r="C30" s="8" t="s">
        <v>51</v>
      </c>
      <c r="D30" s="4"/>
      <c r="E30" s="4"/>
      <c r="F30" s="4"/>
      <c r="G30" s="6"/>
      <c r="H30" s="6"/>
      <c r="I30" s="4"/>
      <c r="J30" s="4"/>
      <c r="K30" s="4"/>
      <c r="L30" s="4"/>
      <c r="M30" s="4"/>
      <c r="N30" s="4"/>
      <c r="O30" s="7"/>
      <c r="P30" s="4"/>
      <c r="Q30" s="4"/>
    </row>
    <row r="31" spans="2:20" x14ac:dyDescent="0.25">
      <c r="B31" s="4" t="s">
        <v>56</v>
      </c>
      <c r="C31" s="4" t="s">
        <v>57</v>
      </c>
      <c r="D31" s="4"/>
      <c r="E31" s="4"/>
      <c r="F31" s="4"/>
      <c r="G31" s="6"/>
      <c r="H31" s="6"/>
      <c r="I31" s="4"/>
      <c r="J31" s="4"/>
      <c r="K31" s="4"/>
      <c r="L31" s="4"/>
      <c r="M31" s="4"/>
      <c r="N31" s="4"/>
      <c r="O31" s="7"/>
      <c r="P31" s="4"/>
      <c r="Q31" s="4"/>
    </row>
    <row r="32" spans="2:20" x14ac:dyDescent="0.25">
      <c r="B32" s="4" t="s">
        <v>68</v>
      </c>
      <c r="C32" s="4" t="s">
        <v>69</v>
      </c>
      <c r="D32" s="4"/>
      <c r="E32" s="4"/>
      <c r="F32" s="4"/>
      <c r="G32" s="6"/>
      <c r="H32" s="6"/>
      <c r="I32" s="4"/>
      <c r="J32" s="4"/>
      <c r="K32" s="4"/>
      <c r="L32" s="4"/>
      <c r="M32" s="4"/>
      <c r="N32" s="4"/>
      <c r="O32" s="7"/>
      <c r="P32" s="4"/>
      <c r="Q32" s="4"/>
    </row>
    <row r="33" spans="2:17" x14ac:dyDescent="0.25">
      <c r="B33" s="4" t="s">
        <v>78</v>
      </c>
      <c r="C33" s="4" t="s">
        <v>77</v>
      </c>
      <c r="D33" s="4"/>
      <c r="E33" s="4"/>
      <c r="F33" s="4"/>
      <c r="G33" s="6"/>
      <c r="H33" s="6"/>
      <c r="I33" s="4"/>
      <c r="J33" s="4"/>
      <c r="K33" s="4"/>
      <c r="L33" s="4"/>
      <c r="M33" s="4"/>
      <c r="N33" s="4"/>
      <c r="O33" s="7"/>
      <c r="P33" s="4"/>
      <c r="Q33" s="4"/>
    </row>
    <row r="34" spans="2:17" x14ac:dyDescent="0.25">
      <c r="B34" s="4"/>
    </row>
  </sheetData>
  <sortState xmlns:xlrd2="http://schemas.microsoft.com/office/spreadsheetml/2017/richdata2" ref="C4:U13">
    <sortCondition descending="1" ref="F4:F13"/>
  </sortState>
  <hyperlinks>
    <hyperlink ref="D5" r:id="rId1" tooltip="IEC 61158" display="https://en.wikipedia.org/wiki/IEC_61158" xr:uid="{CD020E70-A3D2-48DC-8A38-D3581ADFE8A6}"/>
    <hyperlink ref="D6" r:id="rId2" display="https://www.webopedia.com/TERM/I/IEEE_802_standards.html" xr:uid="{DBC9B2FF-F315-416A-BD7E-4C03D3CC8122}"/>
    <hyperlink ref="C29" r:id="rId3" xr:uid="{1B6BE056-9631-4321-A82B-C6458699A5C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H.</dc:creator>
  <cp:lastModifiedBy>Manu H.</cp:lastModifiedBy>
  <dcterms:created xsi:type="dcterms:W3CDTF">2020-05-22T04:34:50Z</dcterms:created>
  <dcterms:modified xsi:type="dcterms:W3CDTF">2020-05-25T00:45:33Z</dcterms:modified>
</cp:coreProperties>
</file>