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esktop\Clase React\MiningStatus\mining-status\src\csv\"/>
    </mc:Choice>
  </mc:AlternateContent>
  <bookViews>
    <workbookView xWindow="120" yWindow="120" windowWidth="20070" windowHeight="9990" activeTab="3"/>
  </bookViews>
  <sheets>
    <sheet name="Aguchominer-stats-2021-3-6-2-28" sheetId="1" r:id="rId1"/>
    <sheet name="Hoja1" sheetId="2" r:id="rId2"/>
    <sheet name="Hoja2" sheetId="3" r:id="rId3"/>
    <sheet name="Hoja3" sheetId="4" r:id="rId4"/>
  </sheets>
  <calcPr calcId="162913"/>
</workbook>
</file>

<file path=xl/calcChain.xml><?xml version="1.0" encoding="utf-8"?>
<calcChain xmlns="http://schemas.openxmlformats.org/spreadsheetml/2006/main">
  <c r="J36" i="3" l="1"/>
  <c r="J35" i="3"/>
  <c r="J34" i="3"/>
  <c r="J33" i="3"/>
  <c r="J32" i="3"/>
  <c r="J31" i="3"/>
  <c r="J30" i="3"/>
  <c r="J29" i="3"/>
  <c r="J28" i="3"/>
  <c r="J27" i="3"/>
  <c r="J37" i="3" s="1"/>
  <c r="J26" i="3"/>
  <c r="J25" i="3"/>
  <c r="J20" i="3"/>
  <c r="J19" i="3"/>
  <c r="J18" i="3"/>
  <c r="J17" i="3"/>
  <c r="J16" i="3"/>
  <c r="J15" i="3"/>
  <c r="J14" i="3"/>
  <c r="J13" i="3"/>
  <c r="J12" i="3"/>
  <c r="J11" i="3"/>
  <c r="J10" i="3"/>
  <c r="J9" i="3"/>
  <c r="J21" i="3" s="1"/>
  <c r="Y13" i="1"/>
  <c r="V13" i="1"/>
  <c r="V12" i="1"/>
  <c r="V11" i="1"/>
  <c r="V10" i="1"/>
  <c r="V9" i="1"/>
  <c r="V8" i="1"/>
  <c r="V6" i="1"/>
  <c r="V5" i="1"/>
  <c r="V4" i="1"/>
  <c r="V3" i="1"/>
  <c r="V2" i="1"/>
  <c r="V7" i="1"/>
  <c r="J40" i="3" l="1"/>
  <c r="J41" i="3" l="1"/>
  <c r="J42" i="3" l="1"/>
  <c r="J43" i="3" l="1"/>
  <c r="J44" i="3" l="1"/>
  <c r="J45" i="3" s="1"/>
  <c r="J46" i="3" s="1"/>
  <c r="J47" i="3" s="1"/>
  <c r="J48" i="3" s="1"/>
  <c r="J49" i="3" s="1"/>
  <c r="J50" i="3" s="1"/>
  <c r="C10" i="2" l="1"/>
  <c r="C14" i="2" l="1"/>
  <c r="E10" i="2"/>
  <c r="H10" i="2" l="1"/>
  <c r="J10" i="2"/>
  <c r="E11" i="2"/>
  <c r="E12" i="2"/>
  <c r="E13" i="2"/>
  <c r="E9" i="2"/>
  <c r="H9" i="2" l="1"/>
  <c r="E14" i="2"/>
  <c r="J9" i="2"/>
  <c r="J13" i="2"/>
  <c r="H13" i="2"/>
  <c r="J12" i="2"/>
  <c r="H12" i="2"/>
  <c r="H11" i="2"/>
  <c r="J11" i="2"/>
</calcChain>
</file>

<file path=xl/sharedStrings.xml><?xml version="1.0" encoding="utf-8"?>
<sst xmlns="http://schemas.openxmlformats.org/spreadsheetml/2006/main" count="666" uniqueCount="66">
  <si>
    <t>time</t>
  </si>
  <si>
    <t>power</t>
  </si>
  <si>
    <t>units</t>
  </si>
  <si>
    <t>fan 0</t>
  </si>
  <si>
    <t>fan 1</t>
  </si>
  <si>
    <t>fan 2</t>
  </si>
  <si>
    <t>fan 3</t>
  </si>
  <si>
    <t>fan 4</t>
  </si>
  <si>
    <t>fan 5</t>
  </si>
  <si>
    <t>temp 0</t>
  </si>
  <si>
    <t>temp 1</t>
  </si>
  <si>
    <t>temp 2</t>
  </si>
  <si>
    <t>temp 3</t>
  </si>
  <si>
    <t>temp 4</t>
  </si>
  <si>
    <t>temp 5</t>
  </si>
  <si>
    <t>Unit 1 ethash H/s</t>
  </si>
  <si>
    <t>Unit 2 ethash H/s</t>
  </si>
  <si>
    <t>Unit 3 ethash H/s</t>
  </si>
  <si>
    <t>Unit 4 ethash H/s</t>
  </si>
  <si>
    <t>Unit 5 ethash H/s</t>
  </si>
  <si>
    <t>Unit 6 ethash H/s</t>
  </si>
  <si>
    <t>-</t>
  </si>
  <si>
    <t>Name </t>
  </si>
  <si>
    <t>coquito_miner</t>
  </si>
  <si>
    <t>janisse_miner</t>
  </si>
  <si>
    <t>phelps_miner</t>
  </si>
  <si>
    <t>virgin_miner</t>
  </si>
  <si>
    <t>%</t>
  </si>
  <si>
    <t>Pagos Actuales</t>
  </si>
  <si>
    <t>eth</t>
  </si>
  <si>
    <t>usd</t>
  </si>
  <si>
    <t>DATOS TOMATOS DESDE HIVE OS</t>
  </si>
  <si>
    <t>EJ: AGUCHO MINER</t>
  </si>
  <si>
    <t>promedio</t>
  </si>
  <si>
    <t>agucho_miner</t>
  </si>
  <si>
    <t>PROMEDIO TOTAL</t>
  </si>
  <si>
    <t>datos consolidad de los mineros</t>
  </si>
  <si>
    <t>datos consolidados de los pagos</t>
  </si>
  <si>
    <t>fecha</t>
  </si>
  <si>
    <t>resumenMineros.csv</t>
  </si>
  <si>
    <t>resumenBilletera.csv</t>
  </si>
  <si>
    <t>dia,"hora","hashrate","miner"</t>
  </si>
  <si>
    <t>18/3/2021,"12:00","169,992","coquito"</t>
  </si>
  <si>
    <t>18/3/2021,"13:00","170,992","coquito"</t>
  </si>
  <si>
    <t>18/3/2021,"14:00","171,002","coquito"</t>
  </si>
  <si>
    <t>18/3/2021,"17:00","169,992","coquito"</t>
  </si>
  <si>
    <t>18/3/2021,"18:00","169,992","coquito"</t>
  </si>
  <si>
    <t>18/3/2021,"19:00","169,992","coquito"</t>
  </si>
  <si>
    <t>18/3/2021,"20:00","169,992","coquito"</t>
  </si>
  <si>
    <t>18/3/2021,"21:00","169,992","coquito"</t>
  </si>
  <si>
    <t>18/3/2021,"22:00","169,992","coquito"</t>
  </si>
  <si>
    <t>18/3/2021,"23:00","169,992","coquito"</t>
  </si>
  <si>
    <t>18/3/2021,"24:00","169,992","coquito"</t>
  </si>
  <si>
    <t>18/3/2021,"01:00","169,992","coquito"</t>
  </si>
  <si>
    <t>18/3/2021,"02:00","169,992","coquito"</t>
  </si>
  <si>
    <t>18/3/2021,"03:00","169,992","coquito"</t>
  </si>
  <si>
    <t>18/3/2021,"04:00","169,992","coquito"</t>
  </si>
  <si>
    <t>18/3/2021,"05:00","169,992","coquito"</t>
  </si>
  <si>
    <t>18/3/2021,"06:00","169,992","coquito"</t>
  </si>
  <si>
    <t>18/3/2021,"07:00","169,992","coquito"</t>
  </si>
  <si>
    <t>18/3/2021,"08:00","169,992","coquito"</t>
  </si>
  <si>
    <t>18/3/2021,"09:00","169,992","coquito"</t>
  </si>
  <si>
    <t>18/3/2021,"10:00","169,992","coquito"</t>
  </si>
  <si>
    <t>18/3/2021,"11:00","169,992","coquito"</t>
  </si>
  <si>
    <t>18/3/2021,"15:00","172,992","coquito"</t>
  </si>
  <si>
    <t>18/3/2021,"16:00","170,992","coquito"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</si>
</sst>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262327"/>
      <name val="Roboto"/>
    </font>
    <font>
      <u/>
      <sz val="10"/>
      <color theme="10"/>
      <name val="Calibri"/>
      <family val="2"/>
      <scheme val="minor"/>
    </font>
    <font>
      <sz val="10"/>
      <color rgb="FF262327"/>
      <name val="Courier New"/>
      <family val="3"/>
    </font>
    <font>
      <b/>
      <u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5F3F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6">
    <xf numFmtId="0" fontId="0" fillId="0" borderId="0" xfId="0"/>
    <xf numFmtId="22" fontId="0" fillId="0" borderId="0" xfId="0" applyNumberFormat="1"/>
    <xf numFmtId="0" fontId="0" fillId="33" borderId="0" xfId="0" applyFill="1"/>
    <xf numFmtId="0" fontId="19" fillId="34" borderId="0" xfId="0" applyFont="1" applyFill="1" applyAlignment="1">
      <alignment horizontal="left" vertical="center" wrapText="1"/>
    </xf>
    <xf numFmtId="0" fontId="20" fillId="34" borderId="0" xfId="42" applyFont="1" applyFill="1" applyAlignment="1">
      <alignment horizontal="left" vertical="center"/>
    </xf>
    <xf numFmtId="0" fontId="21" fillId="34" borderId="0" xfId="0" applyFont="1" applyFill="1" applyAlignment="1">
      <alignment horizontal="left" vertical="center"/>
    </xf>
    <xf numFmtId="2" fontId="21" fillId="34" borderId="0" xfId="0" applyNumberFormat="1" applyFont="1" applyFill="1" applyAlignment="1">
      <alignment horizontal="left" vertical="center"/>
    </xf>
    <xf numFmtId="20" fontId="0" fillId="0" borderId="0" xfId="0" applyNumberFormat="1"/>
    <xf numFmtId="16" fontId="0" fillId="0" borderId="0" xfId="0" applyNumberFormat="1"/>
    <xf numFmtId="16" fontId="16" fillId="0" borderId="0" xfId="0" applyNumberFormat="1" applyFont="1"/>
    <xf numFmtId="0" fontId="16" fillId="0" borderId="0" xfId="0" applyFont="1"/>
    <xf numFmtId="0" fontId="22" fillId="0" borderId="0" xfId="0" applyFont="1"/>
    <xf numFmtId="0" fontId="16" fillId="33" borderId="0" xfId="0" applyFont="1" applyFill="1"/>
    <xf numFmtId="0" fontId="20" fillId="33" borderId="0" xfId="42" applyFont="1" applyFill="1" applyAlignment="1">
      <alignment horizontal="left" vertical="center"/>
    </xf>
    <xf numFmtId="0" fontId="21" fillId="33" borderId="0" xfId="0" applyFont="1" applyFill="1" applyAlignment="1">
      <alignment horizontal="left" vertical="center"/>
    </xf>
    <xf numFmtId="2" fontId="21" fillId="33" borderId="0" xfId="0" applyNumberFormat="1" applyFont="1" applyFill="1" applyAlignment="1">
      <alignment horizontal="left" vertic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Hoja2!$I$9:$I$20</c:f>
              <c:numCache>
                <c:formatCode>h:mm</c:formatCode>
                <c:ptCount val="12"/>
                <c:pt idx="0">
                  <c:v>0.5</c:v>
                </c:pt>
                <c:pt idx="1">
                  <c:v>0.54166666666666663</c:v>
                </c:pt>
                <c:pt idx="2">
                  <c:v>0.58333333333333337</c:v>
                </c:pt>
                <c:pt idx="3">
                  <c:v>0.625</c:v>
                </c:pt>
                <c:pt idx="4">
                  <c:v>0.66666666666666663</c:v>
                </c:pt>
                <c:pt idx="5">
                  <c:v>0.70833333333333337</c:v>
                </c:pt>
                <c:pt idx="6">
                  <c:v>0.75</c:v>
                </c:pt>
                <c:pt idx="7">
                  <c:v>0.79166666666666663</c:v>
                </c:pt>
                <c:pt idx="8">
                  <c:v>0.83333333333333337</c:v>
                </c:pt>
                <c:pt idx="9">
                  <c:v>0.875</c:v>
                </c:pt>
                <c:pt idx="10">
                  <c:v>0.91666666666666663</c:v>
                </c:pt>
                <c:pt idx="11">
                  <c:v>0.95833333333333337</c:v>
                </c:pt>
              </c:numCache>
            </c:numRef>
          </c:cat>
          <c:val>
            <c:numRef>
              <c:f>Hoja2!$J$9:$J$20</c:f>
              <c:numCache>
                <c:formatCode>General</c:formatCode>
                <c:ptCount val="12"/>
                <c:pt idx="0">
                  <c:v>169.99199999999999</c:v>
                </c:pt>
                <c:pt idx="1">
                  <c:v>170.64999999999998</c:v>
                </c:pt>
                <c:pt idx="2">
                  <c:v>170.00399999999999</c:v>
                </c:pt>
                <c:pt idx="3">
                  <c:v>172.33600000000001</c:v>
                </c:pt>
                <c:pt idx="4">
                  <c:v>170.01600000000002</c:v>
                </c:pt>
                <c:pt idx="5">
                  <c:v>172.68499999999997</c:v>
                </c:pt>
                <c:pt idx="6">
                  <c:v>170.00399999999999</c:v>
                </c:pt>
                <c:pt idx="7">
                  <c:v>175.70500000000001</c:v>
                </c:pt>
                <c:pt idx="8">
                  <c:v>170.01000000000002</c:v>
                </c:pt>
                <c:pt idx="9">
                  <c:v>170.08800000000002</c:v>
                </c:pt>
                <c:pt idx="10">
                  <c:v>170.01600000000002</c:v>
                </c:pt>
                <c:pt idx="11">
                  <c:v>170.08800000000002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A-4B2E-A408-780BFE40E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752192"/>
        <c:axId val="693114496"/>
      </c:lineChart>
      <c:catAx>
        <c:axId val="143752192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693114496"/>
        <c:crosses val="autoZero"/>
        <c:auto val="1"/>
        <c:lblAlgn val="ctr"/>
        <c:lblOffset val="100"/>
        <c:noMultiLvlLbl val="0"/>
      </c:catAx>
      <c:valAx>
        <c:axId val="693114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752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Hoja2!$I$25:$I$36</c:f>
              <c:numCache>
                <c:formatCode>h:mm</c:formatCode>
                <c:ptCount val="12"/>
                <c:pt idx="0">
                  <c:v>0.5</c:v>
                </c:pt>
                <c:pt idx="1">
                  <c:v>0.54166666666666663</c:v>
                </c:pt>
                <c:pt idx="2">
                  <c:v>0.58333333333333337</c:v>
                </c:pt>
                <c:pt idx="3">
                  <c:v>0.625</c:v>
                </c:pt>
                <c:pt idx="4">
                  <c:v>0.66666666666666663</c:v>
                </c:pt>
                <c:pt idx="5">
                  <c:v>0.70833333333333337</c:v>
                </c:pt>
                <c:pt idx="6">
                  <c:v>0.75</c:v>
                </c:pt>
                <c:pt idx="7">
                  <c:v>0.79166666666666663</c:v>
                </c:pt>
                <c:pt idx="8">
                  <c:v>0.83333333333333337</c:v>
                </c:pt>
                <c:pt idx="9">
                  <c:v>0.875</c:v>
                </c:pt>
                <c:pt idx="10">
                  <c:v>0.91666666666666663</c:v>
                </c:pt>
                <c:pt idx="11">
                  <c:v>0.95833333333333337</c:v>
                </c:pt>
              </c:numCache>
            </c:numRef>
          </c:cat>
          <c:val>
            <c:numRef>
              <c:f>Hoja2!$J$25:$J$36</c:f>
              <c:numCache>
                <c:formatCode>General</c:formatCode>
                <c:ptCount val="12"/>
                <c:pt idx="0">
                  <c:v>169.99199999999999</c:v>
                </c:pt>
                <c:pt idx="1">
                  <c:v>170.64999999999998</c:v>
                </c:pt>
                <c:pt idx="2">
                  <c:v>170.00399999999999</c:v>
                </c:pt>
                <c:pt idx="3">
                  <c:v>172.33600000000001</c:v>
                </c:pt>
                <c:pt idx="4">
                  <c:v>170.01600000000002</c:v>
                </c:pt>
                <c:pt idx="5">
                  <c:v>172.68499999999997</c:v>
                </c:pt>
                <c:pt idx="6">
                  <c:v>170.33600000000001</c:v>
                </c:pt>
                <c:pt idx="7">
                  <c:v>180.364</c:v>
                </c:pt>
                <c:pt idx="8">
                  <c:v>181.10499999999999</c:v>
                </c:pt>
                <c:pt idx="9">
                  <c:v>170.08800000000002</c:v>
                </c:pt>
                <c:pt idx="10">
                  <c:v>170.01600000000002</c:v>
                </c:pt>
                <c:pt idx="11">
                  <c:v>170.08800000000002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EF-4BC6-B4A9-83D31628D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749120"/>
        <c:axId val="147493376"/>
      </c:lineChart>
      <c:catAx>
        <c:axId val="143749120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147493376"/>
        <c:crosses val="autoZero"/>
        <c:auto val="1"/>
        <c:lblAlgn val="ctr"/>
        <c:lblOffset val="100"/>
        <c:noMultiLvlLbl val="0"/>
      </c:catAx>
      <c:valAx>
        <c:axId val="147493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74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40481</xdr:colOff>
      <xdr:row>3</xdr:row>
      <xdr:rowOff>128588</xdr:rowOff>
    </xdr:from>
    <xdr:to>
      <xdr:col>17</xdr:col>
      <xdr:colOff>40481</xdr:colOff>
      <xdr:row>18</xdr:row>
      <xdr:rowOff>157163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240506</xdr:colOff>
      <xdr:row>22</xdr:row>
      <xdr:rowOff>80963</xdr:rowOff>
    </xdr:from>
    <xdr:to>
      <xdr:col>17</xdr:col>
      <xdr:colOff>240506</xdr:colOff>
      <xdr:row>37</xdr:row>
      <xdr:rowOff>109538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thermine.org/miners/f38E2b1b2B52A460C704c957b884386eC959Ef84/worker/janisse_miner" TargetMode="External"/><Relationship Id="rId2" Type="http://schemas.openxmlformats.org/officeDocument/2006/relationships/hyperlink" Target="https://ethermine.org/miners/f38E2b1b2B52A460C704c957b884386eC959Ef84/worker/fox_miner" TargetMode="External"/><Relationship Id="rId1" Type="http://schemas.openxmlformats.org/officeDocument/2006/relationships/hyperlink" Target="https://ethermine.org/miners/f38E2b1b2B52A460C704c957b884386eC959Ef84/worker/coquito_miner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ethermine.org/miners/f38E2b1b2B52A460C704c957b884386eC959Ef84/worker/virgin_miner" TargetMode="External"/><Relationship Id="rId4" Type="http://schemas.openxmlformats.org/officeDocument/2006/relationships/hyperlink" Target="https://ethermine.org/miners/f38E2b1b2B52A460C704c957b884386eC959Ef84/worker/phelps_miner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9"/>
  <sheetViews>
    <sheetView workbookViewId="0">
      <selection activeCell="A2" sqref="A2:S37"/>
    </sheetView>
  </sheetViews>
  <sheetFormatPr baseColWidth="10" defaultRowHeight="15"/>
  <cols>
    <col min="1" max="1" width="15.140625" bestFit="1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5">
      <c r="A2" s="1">
        <v>44273.5</v>
      </c>
      <c r="B2">
        <v>484</v>
      </c>
      <c r="C2">
        <v>6</v>
      </c>
      <c r="D2">
        <v>62</v>
      </c>
      <c r="E2">
        <v>65</v>
      </c>
      <c r="F2">
        <v>65</v>
      </c>
      <c r="G2">
        <v>62</v>
      </c>
      <c r="H2">
        <v>65</v>
      </c>
      <c r="I2">
        <v>62</v>
      </c>
      <c r="J2">
        <v>64</v>
      </c>
      <c r="K2">
        <v>47</v>
      </c>
      <c r="L2">
        <v>53</v>
      </c>
      <c r="M2">
        <v>59</v>
      </c>
      <c r="N2">
        <v>54</v>
      </c>
      <c r="O2">
        <v>55</v>
      </c>
      <c r="P2">
        <v>28332000</v>
      </c>
      <c r="Q2">
        <v>31621000</v>
      </c>
      <c r="R2">
        <v>31617000</v>
      </c>
      <c r="S2">
        <v>28330000</v>
      </c>
      <c r="T2">
        <v>31584000</v>
      </c>
      <c r="U2">
        <v>28343000</v>
      </c>
      <c r="V2" s="2">
        <f t="shared" ref="V2:V6" si="0">P2/1000000</f>
        <v>28.332000000000001</v>
      </c>
    </row>
    <row r="3" spans="1:25">
      <c r="A3" s="1">
        <v>44273.541666666664</v>
      </c>
      <c r="B3">
        <v>483</v>
      </c>
      <c r="C3">
        <v>6</v>
      </c>
      <c r="D3">
        <v>62</v>
      </c>
      <c r="E3">
        <v>65</v>
      </c>
      <c r="F3">
        <v>65</v>
      </c>
      <c r="G3">
        <v>62</v>
      </c>
      <c r="H3">
        <v>65</v>
      </c>
      <c r="I3">
        <v>62</v>
      </c>
      <c r="J3">
        <v>64</v>
      </c>
      <c r="K3">
        <v>47</v>
      </c>
      <c r="L3">
        <v>53</v>
      </c>
      <c r="M3">
        <v>59</v>
      </c>
      <c r="N3">
        <v>55</v>
      </c>
      <c r="O3">
        <v>56</v>
      </c>
      <c r="P3">
        <v>28330000</v>
      </c>
      <c r="Q3">
        <v>31621000</v>
      </c>
      <c r="R3">
        <v>31628000</v>
      </c>
      <c r="S3">
        <v>28332000</v>
      </c>
      <c r="T3">
        <v>31585000</v>
      </c>
      <c r="U3">
        <v>28340000</v>
      </c>
      <c r="V3" s="2">
        <f t="shared" si="0"/>
        <v>28.33</v>
      </c>
    </row>
    <row r="4" spans="1:25">
      <c r="A4" s="1">
        <v>44273.583333333336</v>
      </c>
      <c r="B4">
        <v>481</v>
      </c>
      <c r="C4">
        <v>6</v>
      </c>
      <c r="D4">
        <v>62</v>
      </c>
      <c r="E4">
        <v>65</v>
      </c>
      <c r="F4">
        <v>65</v>
      </c>
      <c r="G4">
        <v>62</v>
      </c>
      <c r="H4">
        <v>65</v>
      </c>
      <c r="I4">
        <v>62</v>
      </c>
      <c r="J4">
        <v>65</v>
      </c>
      <c r="K4">
        <v>47</v>
      </c>
      <c r="L4">
        <v>54</v>
      </c>
      <c r="M4">
        <v>60</v>
      </c>
      <c r="N4">
        <v>55</v>
      </c>
      <c r="O4">
        <v>56</v>
      </c>
      <c r="P4">
        <v>28334000</v>
      </c>
      <c r="Q4">
        <v>31621000</v>
      </c>
      <c r="R4">
        <v>31628000</v>
      </c>
      <c r="S4">
        <v>28335000</v>
      </c>
      <c r="T4">
        <v>31582000</v>
      </c>
      <c r="U4">
        <v>28343000</v>
      </c>
      <c r="V4" s="2">
        <f t="shared" si="0"/>
        <v>28.334</v>
      </c>
    </row>
    <row r="5" spans="1:25">
      <c r="A5" s="1">
        <v>44273.625</v>
      </c>
      <c r="B5">
        <v>483</v>
      </c>
      <c r="C5">
        <v>6</v>
      </c>
      <c r="D5">
        <v>62</v>
      </c>
      <c r="E5">
        <v>65</v>
      </c>
      <c r="F5">
        <v>65</v>
      </c>
      <c r="G5">
        <v>62</v>
      </c>
      <c r="H5">
        <v>65</v>
      </c>
      <c r="I5">
        <v>62</v>
      </c>
      <c r="J5">
        <v>65</v>
      </c>
      <c r="K5">
        <v>48</v>
      </c>
      <c r="L5">
        <v>54</v>
      </c>
      <c r="M5">
        <v>60</v>
      </c>
      <c r="N5">
        <v>55</v>
      </c>
      <c r="O5">
        <v>56</v>
      </c>
      <c r="P5">
        <v>28334000</v>
      </c>
      <c r="Q5">
        <v>31623000</v>
      </c>
      <c r="R5">
        <v>31630000</v>
      </c>
      <c r="S5">
        <v>28342000</v>
      </c>
      <c r="T5">
        <v>31581000</v>
      </c>
      <c r="U5">
        <v>28340000</v>
      </c>
      <c r="V5" s="2">
        <f t="shared" si="0"/>
        <v>28.334</v>
      </c>
    </row>
    <row r="6" spans="1:25">
      <c r="A6" s="1">
        <v>44273.666666666664</v>
      </c>
      <c r="B6">
        <v>483</v>
      </c>
      <c r="C6">
        <v>6</v>
      </c>
      <c r="D6">
        <v>62</v>
      </c>
      <c r="E6">
        <v>65</v>
      </c>
      <c r="F6">
        <v>65</v>
      </c>
      <c r="G6">
        <v>62</v>
      </c>
      <c r="H6">
        <v>65</v>
      </c>
      <c r="I6">
        <v>62</v>
      </c>
      <c r="J6">
        <v>65</v>
      </c>
      <c r="K6">
        <v>48</v>
      </c>
      <c r="L6">
        <v>54</v>
      </c>
      <c r="M6">
        <v>60</v>
      </c>
      <c r="N6">
        <v>56</v>
      </c>
      <c r="O6">
        <v>57</v>
      </c>
      <c r="P6">
        <v>28336000</v>
      </c>
      <c r="Q6">
        <v>31628000</v>
      </c>
      <c r="R6">
        <v>31629000</v>
      </c>
      <c r="S6">
        <v>28346000</v>
      </c>
      <c r="T6">
        <v>31581000</v>
      </c>
      <c r="U6">
        <v>28347000</v>
      </c>
      <c r="V6" s="2">
        <f t="shared" si="0"/>
        <v>28.335999999999999</v>
      </c>
    </row>
    <row r="7" spans="1:25">
      <c r="A7" s="1">
        <v>44273.708333333336</v>
      </c>
      <c r="B7">
        <v>482</v>
      </c>
      <c r="C7">
        <v>6</v>
      </c>
      <c r="D7">
        <v>62</v>
      </c>
      <c r="E7">
        <v>65</v>
      </c>
      <c r="F7">
        <v>65</v>
      </c>
      <c r="G7">
        <v>62</v>
      </c>
      <c r="H7">
        <v>65</v>
      </c>
      <c r="I7">
        <v>62</v>
      </c>
      <c r="J7">
        <v>66</v>
      </c>
      <c r="K7">
        <v>48</v>
      </c>
      <c r="L7">
        <v>55</v>
      </c>
      <c r="M7">
        <v>61</v>
      </c>
      <c r="N7">
        <v>56</v>
      </c>
      <c r="O7">
        <v>57</v>
      </c>
      <c r="P7" s="2">
        <v>28337000</v>
      </c>
      <c r="Q7">
        <v>31631000</v>
      </c>
      <c r="R7">
        <v>31624000</v>
      </c>
      <c r="S7">
        <v>28339000</v>
      </c>
      <c r="T7">
        <v>31584000</v>
      </c>
      <c r="U7">
        <v>28341000</v>
      </c>
      <c r="V7" s="2">
        <f>P7/1000000</f>
        <v>28.337</v>
      </c>
    </row>
    <row r="8" spans="1:25">
      <c r="A8" s="1">
        <v>44273.75</v>
      </c>
      <c r="B8">
        <v>483</v>
      </c>
      <c r="C8">
        <v>6</v>
      </c>
      <c r="D8">
        <v>62</v>
      </c>
      <c r="E8">
        <v>65</v>
      </c>
      <c r="F8">
        <v>65</v>
      </c>
      <c r="G8">
        <v>62</v>
      </c>
      <c r="H8">
        <v>65</v>
      </c>
      <c r="I8">
        <v>62</v>
      </c>
      <c r="J8">
        <v>66</v>
      </c>
      <c r="K8">
        <v>48</v>
      </c>
      <c r="L8">
        <v>55</v>
      </c>
      <c r="M8">
        <v>61</v>
      </c>
      <c r="N8">
        <v>56</v>
      </c>
      <c r="O8">
        <v>57</v>
      </c>
      <c r="P8">
        <v>28334000</v>
      </c>
      <c r="Q8">
        <v>31626000</v>
      </c>
      <c r="R8">
        <v>31626000</v>
      </c>
      <c r="S8">
        <v>28334000</v>
      </c>
      <c r="T8">
        <v>31582000</v>
      </c>
      <c r="U8">
        <v>28347000</v>
      </c>
      <c r="V8" s="2">
        <f t="shared" ref="V8:V12" si="1">P8/1000000</f>
        <v>28.334</v>
      </c>
    </row>
    <row r="9" spans="1:25">
      <c r="A9" s="1">
        <v>44273.791666666664</v>
      </c>
      <c r="B9">
        <v>483</v>
      </c>
      <c r="C9">
        <v>6</v>
      </c>
      <c r="D9">
        <v>62</v>
      </c>
      <c r="E9">
        <v>65</v>
      </c>
      <c r="F9">
        <v>65</v>
      </c>
      <c r="G9">
        <v>62</v>
      </c>
      <c r="H9">
        <v>65</v>
      </c>
      <c r="I9">
        <v>62</v>
      </c>
      <c r="J9">
        <v>66</v>
      </c>
      <c r="K9">
        <v>49</v>
      </c>
      <c r="L9">
        <v>55</v>
      </c>
      <c r="M9">
        <v>61</v>
      </c>
      <c r="N9">
        <v>56</v>
      </c>
      <c r="O9">
        <v>57</v>
      </c>
      <c r="P9">
        <v>28341000</v>
      </c>
      <c r="Q9">
        <v>31634000</v>
      </c>
      <c r="R9">
        <v>31631000</v>
      </c>
      <c r="S9">
        <v>28332000</v>
      </c>
      <c r="T9">
        <v>31584000</v>
      </c>
      <c r="U9">
        <v>28342000</v>
      </c>
      <c r="V9" s="2">
        <f t="shared" si="1"/>
        <v>28.341000000000001</v>
      </c>
    </row>
    <row r="10" spans="1:25">
      <c r="A10" s="1">
        <v>44273.833333333336</v>
      </c>
      <c r="B10">
        <v>484</v>
      </c>
      <c r="C10">
        <v>6</v>
      </c>
      <c r="D10">
        <v>62</v>
      </c>
      <c r="E10">
        <v>65</v>
      </c>
      <c r="F10">
        <v>65</v>
      </c>
      <c r="G10">
        <v>62</v>
      </c>
      <c r="H10">
        <v>65</v>
      </c>
      <c r="I10">
        <v>62</v>
      </c>
      <c r="J10">
        <v>66</v>
      </c>
      <c r="K10">
        <v>49</v>
      </c>
      <c r="L10">
        <v>54</v>
      </c>
      <c r="M10">
        <v>61</v>
      </c>
      <c r="N10">
        <v>56</v>
      </c>
      <c r="O10">
        <v>57</v>
      </c>
      <c r="P10">
        <v>28335000</v>
      </c>
      <c r="Q10">
        <v>31645000</v>
      </c>
      <c r="R10">
        <v>31632000</v>
      </c>
      <c r="S10">
        <v>28330000</v>
      </c>
      <c r="T10">
        <v>31581000</v>
      </c>
      <c r="U10">
        <v>28335000</v>
      </c>
      <c r="V10" s="2">
        <f t="shared" si="1"/>
        <v>28.335000000000001</v>
      </c>
    </row>
    <row r="11" spans="1:25">
      <c r="A11" s="1">
        <v>44273.875</v>
      </c>
      <c r="B11">
        <v>483</v>
      </c>
      <c r="C11">
        <v>6</v>
      </c>
      <c r="D11">
        <v>62</v>
      </c>
      <c r="E11">
        <v>65</v>
      </c>
      <c r="F11">
        <v>65</v>
      </c>
      <c r="G11">
        <v>62</v>
      </c>
      <c r="H11">
        <v>65</v>
      </c>
      <c r="I11">
        <v>62</v>
      </c>
      <c r="J11">
        <v>66</v>
      </c>
      <c r="K11">
        <v>49</v>
      </c>
      <c r="L11">
        <v>55</v>
      </c>
      <c r="M11">
        <v>61</v>
      </c>
      <c r="N11">
        <v>56</v>
      </c>
      <c r="O11">
        <v>57</v>
      </c>
      <c r="P11">
        <v>28348000</v>
      </c>
      <c r="Q11">
        <v>31637000</v>
      </c>
      <c r="R11">
        <v>31634000</v>
      </c>
      <c r="S11">
        <v>28330000</v>
      </c>
      <c r="T11">
        <v>31582000</v>
      </c>
      <c r="U11">
        <v>28339000</v>
      </c>
      <c r="V11" s="2">
        <f t="shared" si="1"/>
        <v>28.347999999999999</v>
      </c>
    </row>
    <row r="12" spans="1:25">
      <c r="A12" s="1">
        <v>44273.916666666664</v>
      </c>
      <c r="B12">
        <v>483</v>
      </c>
      <c r="C12">
        <v>6</v>
      </c>
      <c r="D12">
        <v>62</v>
      </c>
      <c r="E12">
        <v>65</v>
      </c>
      <c r="F12">
        <v>65</v>
      </c>
      <c r="G12">
        <v>62</v>
      </c>
      <c r="H12">
        <v>65</v>
      </c>
      <c r="I12">
        <v>62</v>
      </c>
      <c r="J12">
        <v>66</v>
      </c>
      <c r="K12">
        <v>49</v>
      </c>
      <c r="L12">
        <v>55</v>
      </c>
      <c r="M12">
        <v>61</v>
      </c>
      <c r="N12">
        <v>56</v>
      </c>
      <c r="O12">
        <v>57</v>
      </c>
      <c r="P12">
        <v>28336000</v>
      </c>
      <c r="Q12">
        <v>31645000</v>
      </c>
      <c r="R12">
        <v>31631000</v>
      </c>
      <c r="S12">
        <v>28336000</v>
      </c>
      <c r="T12">
        <v>31583000</v>
      </c>
      <c r="U12">
        <v>28340000</v>
      </c>
      <c r="V12" s="2">
        <f t="shared" si="1"/>
        <v>28.335999999999999</v>
      </c>
    </row>
    <row r="13" spans="1:25">
      <c r="A13" s="1">
        <v>44273.958333333336</v>
      </c>
      <c r="B13">
        <v>482</v>
      </c>
      <c r="C13">
        <v>6</v>
      </c>
      <c r="D13">
        <v>62</v>
      </c>
      <c r="E13">
        <v>65</v>
      </c>
      <c r="F13">
        <v>65</v>
      </c>
      <c r="G13">
        <v>62</v>
      </c>
      <c r="H13">
        <v>65</v>
      </c>
      <c r="I13">
        <v>62</v>
      </c>
      <c r="J13">
        <v>66</v>
      </c>
      <c r="K13">
        <v>49</v>
      </c>
      <c r="L13">
        <v>55</v>
      </c>
      <c r="M13">
        <v>61</v>
      </c>
      <c r="N13">
        <v>56</v>
      </c>
      <c r="O13">
        <v>57</v>
      </c>
      <c r="P13">
        <v>28340000</v>
      </c>
      <c r="Q13">
        <v>31628000</v>
      </c>
      <c r="R13">
        <v>31638000</v>
      </c>
      <c r="S13">
        <v>28328000</v>
      </c>
      <c r="T13">
        <v>31582000</v>
      </c>
      <c r="U13">
        <v>28340000</v>
      </c>
      <c r="V13" s="2">
        <f>SUM(V2:V12)/11</f>
        <v>28.33609090909091</v>
      </c>
      <c r="X13">
        <v>18</v>
      </c>
      <c r="Y13">
        <f>28.3*6</f>
        <v>169.8</v>
      </c>
    </row>
    <row r="14" spans="1:25">
      <c r="A14" s="1">
        <v>44274</v>
      </c>
      <c r="B14">
        <v>482</v>
      </c>
      <c r="C14">
        <v>6</v>
      </c>
      <c r="D14">
        <v>62</v>
      </c>
      <c r="E14">
        <v>65</v>
      </c>
      <c r="F14">
        <v>65</v>
      </c>
      <c r="G14">
        <v>62</v>
      </c>
      <c r="H14">
        <v>65</v>
      </c>
      <c r="I14">
        <v>62</v>
      </c>
      <c r="J14">
        <v>65</v>
      </c>
      <c r="K14">
        <v>49</v>
      </c>
      <c r="L14">
        <v>55</v>
      </c>
      <c r="M14">
        <v>61</v>
      </c>
      <c r="N14">
        <v>56</v>
      </c>
      <c r="O14">
        <v>57</v>
      </c>
      <c r="P14">
        <v>28335000</v>
      </c>
      <c r="Q14">
        <v>31635000</v>
      </c>
      <c r="R14">
        <v>31635000</v>
      </c>
      <c r="S14">
        <v>28336000</v>
      </c>
      <c r="T14">
        <v>31581000</v>
      </c>
      <c r="U14">
        <v>28345000</v>
      </c>
      <c r="V14" s="2"/>
    </row>
    <row r="15" spans="1:25">
      <c r="A15" s="1">
        <v>44274.041666666664</v>
      </c>
      <c r="B15">
        <v>483</v>
      </c>
      <c r="C15">
        <v>6</v>
      </c>
      <c r="D15">
        <v>62</v>
      </c>
      <c r="E15">
        <v>65</v>
      </c>
      <c r="F15">
        <v>65</v>
      </c>
      <c r="G15">
        <v>62</v>
      </c>
      <c r="H15">
        <v>65</v>
      </c>
      <c r="I15">
        <v>62</v>
      </c>
      <c r="J15">
        <v>66</v>
      </c>
      <c r="K15">
        <v>49</v>
      </c>
      <c r="L15">
        <v>55</v>
      </c>
      <c r="M15">
        <v>61</v>
      </c>
      <c r="N15">
        <v>56</v>
      </c>
      <c r="O15">
        <v>57</v>
      </c>
      <c r="P15">
        <v>28338000</v>
      </c>
      <c r="Q15">
        <v>31645000</v>
      </c>
      <c r="R15">
        <v>31634000</v>
      </c>
      <c r="S15">
        <v>28331000</v>
      </c>
      <c r="T15">
        <v>31584000</v>
      </c>
      <c r="U15">
        <v>28343000</v>
      </c>
      <c r="V15" s="2"/>
    </row>
    <row r="16" spans="1:25">
      <c r="A16" s="1">
        <v>44274.083333333336</v>
      </c>
      <c r="B16">
        <v>484</v>
      </c>
      <c r="C16">
        <v>6</v>
      </c>
      <c r="D16">
        <v>62</v>
      </c>
      <c r="E16">
        <v>65</v>
      </c>
      <c r="F16">
        <v>65</v>
      </c>
      <c r="G16">
        <v>62</v>
      </c>
      <c r="H16">
        <v>65</v>
      </c>
      <c r="I16">
        <v>62</v>
      </c>
      <c r="J16">
        <v>66</v>
      </c>
      <c r="K16">
        <v>49</v>
      </c>
      <c r="L16">
        <v>55</v>
      </c>
      <c r="M16">
        <v>61</v>
      </c>
      <c r="N16">
        <v>56</v>
      </c>
      <c r="O16">
        <v>57</v>
      </c>
      <c r="P16">
        <v>28334000</v>
      </c>
      <c r="Q16">
        <v>31638000</v>
      </c>
      <c r="R16">
        <v>31633000</v>
      </c>
      <c r="S16">
        <v>28333000</v>
      </c>
      <c r="T16">
        <v>31582000</v>
      </c>
      <c r="U16">
        <v>28353000</v>
      </c>
      <c r="V16" s="2"/>
    </row>
    <row r="17" spans="1:21">
      <c r="A17" s="1">
        <v>44274.166666666664</v>
      </c>
      <c r="B17" t="s">
        <v>21</v>
      </c>
      <c r="C17" t="s">
        <v>21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>
      <c r="A18" s="1">
        <v>44274.128472222219</v>
      </c>
      <c r="B18">
        <v>484</v>
      </c>
      <c r="C18">
        <v>6</v>
      </c>
      <c r="D18">
        <v>62</v>
      </c>
      <c r="E18">
        <v>65</v>
      </c>
      <c r="F18">
        <v>65</v>
      </c>
      <c r="G18">
        <v>62</v>
      </c>
      <c r="H18">
        <v>65</v>
      </c>
      <c r="I18">
        <v>62</v>
      </c>
      <c r="J18">
        <v>66</v>
      </c>
      <c r="K18">
        <v>49</v>
      </c>
      <c r="L18">
        <v>55</v>
      </c>
      <c r="M18">
        <v>61</v>
      </c>
      <c r="N18">
        <v>56</v>
      </c>
      <c r="O18">
        <v>57</v>
      </c>
      <c r="P18">
        <v>28343000</v>
      </c>
      <c r="Q18">
        <v>31637000</v>
      </c>
      <c r="R18">
        <v>31632000</v>
      </c>
      <c r="S18">
        <v>28335000</v>
      </c>
      <c r="T18">
        <v>31586000</v>
      </c>
      <c r="U18">
        <v>28335000</v>
      </c>
    </row>
    <row r="19" spans="1:21">
      <c r="A19" s="1">
        <v>44274.166666666664</v>
      </c>
      <c r="B19">
        <v>483</v>
      </c>
      <c r="C19">
        <v>6</v>
      </c>
      <c r="D19">
        <v>62</v>
      </c>
      <c r="E19">
        <v>65</v>
      </c>
      <c r="F19">
        <v>65</v>
      </c>
      <c r="G19">
        <v>62</v>
      </c>
      <c r="H19">
        <v>65</v>
      </c>
      <c r="I19">
        <v>62</v>
      </c>
      <c r="J19">
        <v>66</v>
      </c>
      <c r="K19">
        <v>49</v>
      </c>
      <c r="L19">
        <v>55</v>
      </c>
      <c r="M19">
        <v>61</v>
      </c>
      <c r="N19">
        <v>56</v>
      </c>
      <c r="O19">
        <v>57</v>
      </c>
      <c r="P19">
        <v>28339000</v>
      </c>
      <c r="Q19">
        <v>31641000</v>
      </c>
      <c r="R19">
        <v>31634000</v>
      </c>
      <c r="S19">
        <v>28334000</v>
      </c>
      <c r="T19">
        <v>31587000</v>
      </c>
      <c r="U19">
        <v>28334000</v>
      </c>
    </row>
    <row r="20" spans="1:21">
      <c r="A20" s="1">
        <v>44274.208333333336</v>
      </c>
      <c r="B20">
        <v>482</v>
      </c>
      <c r="C20">
        <v>6</v>
      </c>
      <c r="D20">
        <v>62</v>
      </c>
      <c r="E20">
        <v>65</v>
      </c>
      <c r="F20">
        <v>65</v>
      </c>
      <c r="G20">
        <v>62</v>
      </c>
      <c r="H20">
        <v>65</v>
      </c>
      <c r="I20">
        <v>62</v>
      </c>
      <c r="J20">
        <v>66</v>
      </c>
      <c r="K20">
        <v>49</v>
      </c>
      <c r="L20">
        <v>55</v>
      </c>
      <c r="M20">
        <v>60</v>
      </c>
      <c r="N20">
        <v>56</v>
      </c>
      <c r="O20">
        <v>57</v>
      </c>
      <c r="P20">
        <v>28342000</v>
      </c>
      <c r="Q20">
        <v>31644000</v>
      </c>
      <c r="R20">
        <v>31638000</v>
      </c>
      <c r="S20">
        <v>28340000</v>
      </c>
      <c r="T20">
        <v>31590000</v>
      </c>
      <c r="U20">
        <v>28340000</v>
      </c>
    </row>
    <row r="21" spans="1:21">
      <c r="A21" s="1">
        <v>44274.25</v>
      </c>
      <c r="B21">
        <v>483</v>
      </c>
      <c r="C21">
        <v>6</v>
      </c>
      <c r="D21">
        <v>62</v>
      </c>
      <c r="E21">
        <v>65</v>
      </c>
      <c r="F21">
        <v>65</v>
      </c>
      <c r="G21">
        <v>62</v>
      </c>
      <c r="H21">
        <v>65</v>
      </c>
      <c r="I21">
        <v>62</v>
      </c>
      <c r="J21">
        <v>66</v>
      </c>
      <c r="K21">
        <v>49</v>
      </c>
      <c r="L21">
        <v>55</v>
      </c>
      <c r="M21">
        <v>61</v>
      </c>
      <c r="N21">
        <v>56</v>
      </c>
      <c r="O21">
        <v>57</v>
      </c>
      <c r="P21">
        <v>28342000</v>
      </c>
      <c r="Q21">
        <v>31646000</v>
      </c>
      <c r="R21">
        <v>31636000</v>
      </c>
      <c r="S21">
        <v>28335000</v>
      </c>
      <c r="T21">
        <v>31587000</v>
      </c>
      <c r="U21">
        <v>28337000</v>
      </c>
    </row>
    <row r="22" spans="1:21">
      <c r="A22" s="1">
        <v>44274.291666666664</v>
      </c>
      <c r="B22">
        <v>484</v>
      </c>
      <c r="C22">
        <v>6</v>
      </c>
      <c r="D22">
        <v>62</v>
      </c>
      <c r="E22">
        <v>65</v>
      </c>
      <c r="F22">
        <v>65</v>
      </c>
      <c r="G22">
        <v>62</v>
      </c>
      <c r="H22">
        <v>65</v>
      </c>
      <c r="I22">
        <v>62</v>
      </c>
      <c r="J22">
        <v>66</v>
      </c>
      <c r="K22">
        <v>49</v>
      </c>
      <c r="L22">
        <v>55</v>
      </c>
      <c r="M22">
        <v>61</v>
      </c>
      <c r="N22">
        <v>56</v>
      </c>
      <c r="O22">
        <v>57</v>
      </c>
      <c r="P22">
        <v>28341000</v>
      </c>
      <c r="Q22">
        <v>31644000</v>
      </c>
      <c r="R22">
        <v>31638000</v>
      </c>
      <c r="S22">
        <v>28339000</v>
      </c>
      <c r="T22">
        <v>31591000</v>
      </c>
      <c r="U22">
        <v>28333000</v>
      </c>
    </row>
    <row r="23" spans="1:21">
      <c r="A23" s="1">
        <v>44274.333333333336</v>
      </c>
      <c r="B23">
        <v>483</v>
      </c>
      <c r="C23">
        <v>6</v>
      </c>
      <c r="D23">
        <v>62</v>
      </c>
      <c r="E23">
        <v>65</v>
      </c>
      <c r="F23">
        <v>65</v>
      </c>
      <c r="G23">
        <v>62</v>
      </c>
      <c r="H23">
        <v>65</v>
      </c>
      <c r="I23">
        <v>62</v>
      </c>
      <c r="J23">
        <v>66</v>
      </c>
      <c r="K23">
        <v>48</v>
      </c>
      <c r="L23">
        <v>55</v>
      </c>
      <c r="M23">
        <v>61</v>
      </c>
      <c r="N23">
        <v>56</v>
      </c>
      <c r="O23">
        <v>57</v>
      </c>
      <c r="P23">
        <v>28345000</v>
      </c>
      <c r="Q23">
        <v>31635000</v>
      </c>
      <c r="R23">
        <v>31637000</v>
      </c>
      <c r="S23">
        <v>28346000</v>
      </c>
      <c r="T23">
        <v>31590000</v>
      </c>
      <c r="U23">
        <v>28345000</v>
      </c>
    </row>
    <row r="24" spans="1:21">
      <c r="A24" s="1">
        <v>44274.375</v>
      </c>
      <c r="B24">
        <v>484</v>
      </c>
      <c r="C24">
        <v>6</v>
      </c>
      <c r="D24">
        <v>62</v>
      </c>
      <c r="E24">
        <v>65</v>
      </c>
      <c r="F24">
        <v>65</v>
      </c>
      <c r="G24">
        <v>62</v>
      </c>
      <c r="H24">
        <v>65</v>
      </c>
      <c r="I24">
        <v>62</v>
      </c>
      <c r="J24">
        <v>66</v>
      </c>
      <c r="K24">
        <v>49</v>
      </c>
      <c r="L24">
        <v>55</v>
      </c>
      <c r="M24">
        <v>60</v>
      </c>
      <c r="N24">
        <v>56</v>
      </c>
      <c r="O24">
        <v>57</v>
      </c>
      <c r="P24">
        <v>28344000</v>
      </c>
      <c r="Q24">
        <v>31645000</v>
      </c>
      <c r="R24">
        <v>31635000</v>
      </c>
      <c r="S24">
        <v>28328000</v>
      </c>
      <c r="T24">
        <v>31589000</v>
      </c>
      <c r="U24">
        <v>28339000</v>
      </c>
    </row>
    <row r="25" spans="1:21">
      <c r="A25" s="1">
        <v>44274.416666666664</v>
      </c>
      <c r="B25">
        <v>482</v>
      </c>
      <c r="C25">
        <v>6</v>
      </c>
      <c r="D25">
        <v>62</v>
      </c>
      <c r="E25">
        <v>65</v>
      </c>
      <c r="F25">
        <v>65</v>
      </c>
      <c r="G25">
        <v>62</v>
      </c>
      <c r="H25">
        <v>65</v>
      </c>
      <c r="I25">
        <v>62</v>
      </c>
      <c r="J25">
        <v>66</v>
      </c>
      <c r="K25">
        <v>49</v>
      </c>
      <c r="L25">
        <v>55</v>
      </c>
      <c r="M25">
        <v>61</v>
      </c>
      <c r="N25">
        <v>56</v>
      </c>
      <c r="O25">
        <v>57</v>
      </c>
      <c r="P25">
        <v>28353000</v>
      </c>
      <c r="Q25">
        <v>31647000</v>
      </c>
      <c r="R25">
        <v>31636000</v>
      </c>
      <c r="S25">
        <v>28329000</v>
      </c>
      <c r="T25">
        <v>31590000</v>
      </c>
      <c r="U25">
        <v>28353000</v>
      </c>
    </row>
    <row r="26" spans="1:21">
      <c r="A26" s="1">
        <v>44274.458333333336</v>
      </c>
      <c r="B26">
        <v>483</v>
      </c>
      <c r="C26">
        <v>6</v>
      </c>
      <c r="D26">
        <v>62</v>
      </c>
      <c r="E26">
        <v>65</v>
      </c>
      <c r="F26">
        <v>65</v>
      </c>
      <c r="G26">
        <v>62</v>
      </c>
      <c r="H26">
        <v>65</v>
      </c>
      <c r="I26">
        <v>62</v>
      </c>
      <c r="J26">
        <v>66</v>
      </c>
      <c r="K26">
        <v>48</v>
      </c>
      <c r="L26">
        <v>55</v>
      </c>
      <c r="M26">
        <v>61</v>
      </c>
      <c r="N26">
        <v>56</v>
      </c>
      <c r="O26">
        <v>57</v>
      </c>
      <c r="P26">
        <v>28345000</v>
      </c>
      <c r="Q26">
        <v>31645000</v>
      </c>
      <c r="R26">
        <v>31634000</v>
      </c>
      <c r="S26">
        <v>28334000</v>
      </c>
      <c r="T26">
        <v>31587000</v>
      </c>
      <c r="U26">
        <v>28342000</v>
      </c>
    </row>
    <row r="27" spans="1:21">
      <c r="A27" s="1">
        <v>44274.5</v>
      </c>
      <c r="B27">
        <v>482</v>
      </c>
      <c r="C27">
        <v>6</v>
      </c>
      <c r="D27">
        <v>62</v>
      </c>
      <c r="E27">
        <v>65</v>
      </c>
      <c r="F27">
        <v>65</v>
      </c>
      <c r="G27">
        <v>62</v>
      </c>
      <c r="H27">
        <v>65</v>
      </c>
      <c r="I27">
        <v>62</v>
      </c>
      <c r="J27">
        <v>66</v>
      </c>
      <c r="K27">
        <v>49</v>
      </c>
      <c r="L27">
        <v>55</v>
      </c>
      <c r="M27">
        <v>61</v>
      </c>
      <c r="N27">
        <v>56</v>
      </c>
      <c r="O27">
        <v>57</v>
      </c>
      <c r="P27">
        <v>28347000</v>
      </c>
      <c r="Q27">
        <v>31644000</v>
      </c>
      <c r="R27">
        <v>31640000</v>
      </c>
      <c r="S27">
        <v>28332000</v>
      </c>
      <c r="T27">
        <v>31591000</v>
      </c>
      <c r="U27">
        <v>28341000</v>
      </c>
    </row>
    <row r="28" spans="1:21">
      <c r="A28" s="1">
        <v>44274.541666666664</v>
      </c>
      <c r="B28">
        <v>482</v>
      </c>
      <c r="C28">
        <v>6</v>
      </c>
      <c r="D28">
        <v>62</v>
      </c>
      <c r="E28">
        <v>65</v>
      </c>
      <c r="F28">
        <v>65</v>
      </c>
      <c r="G28">
        <v>62</v>
      </c>
      <c r="H28">
        <v>65</v>
      </c>
      <c r="I28">
        <v>62</v>
      </c>
      <c r="J28">
        <v>66</v>
      </c>
      <c r="K28">
        <v>48</v>
      </c>
      <c r="L28">
        <v>55</v>
      </c>
      <c r="M28">
        <v>61</v>
      </c>
      <c r="N28">
        <v>56</v>
      </c>
      <c r="O28">
        <v>57</v>
      </c>
      <c r="P28">
        <v>28344000</v>
      </c>
      <c r="Q28">
        <v>31656000</v>
      </c>
      <c r="R28">
        <v>31637000</v>
      </c>
      <c r="S28">
        <v>28336000</v>
      </c>
      <c r="T28">
        <v>31588000</v>
      </c>
      <c r="U28">
        <v>28337000</v>
      </c>
    </row>
    <row r="29" spans="1:21">
      <c r="A29" s="1">
        <v>44274.583333333336</v>
      </c>
      <c r="B29">
        <v>482</v>
      </c>
      <c r="C29">
        <v>6</v>
      </c>
      <c r="D29">
        <v>62</v>
      </c>
      <c r="E29">
        <v>65</v>
      </c>
      <c r="F29">
        <v>65</v>
      </c>
      <c r="G29">
        <v>62</v>
      </c>
      <c r="H29">
        <v>65</v>
      </c>
      <c r="I29">
        <v>62</v>
      </c>
      <c r="J29">
        <v>66</v>
      </c>
      <c r="K29">
        <v>48</v>
      </c>
      <c r="L29">
        <v>55</v>
      </c>
      <c r="M29">
        <v>61</v>
      </c>
      <c r="N29">
        <v>56</v>
      </c>
      <c r="O29">
        <v>57</v>
      </c>
      <c r="P29">
        <v>28342000</v>
      </c>
      <c r="Q29">
        <v>31644000</v>
      </c>
      <c r="R29">
        <v>31631000</v>
      </c>
      <c r="S29">
        <v>28342000</v>
      </c>
      <c r="T29">
        <v>31591000</v>
      </c>
      <c r="U29">
        <v>28334000</v>
      </c>
    </row>
    <row r="30" spans="1:21">
      <c r="A30" s="1">
        <v>44274.628472222219</v>
      </c>
      <c r="B30">
        <v>483</v>
      </c>
      <c r="C30">
        <v>6</v>
      </c>
      <c r="D30">
        <v>62</v>
      </c>
      <c r="E30">
        <v>65</v>
      </c>
      <c r="F30">
        <v>65</v>
      </c>
      <c r="G30">
        <v>62</v>
      </c>
      <c r="H30">
        <v>65</v>
      </c>
      <c r="I30">
        <v>62</v>
      </c>
      <c r="J30">
        <v>66</v>
      </c>
      <c r="K30">
        <v>49</v>
      </c>
      <c r="L30">
        <v>55</v>
      </c>
      <c r="M30">
        <v>61</v>
      </c>
      <c r="N30">
        <v>56</v>
      </c>
      <c r="O30">
        <v>57</v>
      </c>
      <c r="P30">
        <v>28344000</v>
      </c>
      <c r="Q30">
        <v>31642000</v>
      </c>
      <c r="R30">
        <v>31631000</v>
      </c>
      <c r="S30">
        <v>28339000</v>
      </c>
      <c r="T30">
        <v>31588000</v>
      </c>
      <c r="U30">
        <v>28337000</v>
      </c>
    </row>
    <row r="31" spans="1:21">
      <c r="A31" s="1">
        <v>44274.666666666664</v>
      </c>
      <c r="B31">
        <v>483</v>
      </c>
      <c r="C31">
        <v>6</v>
      </c>
      <c r="D31">
        <v>62</v>
      </c>
      <c r="E31">
        <v>65</v>
      </c>
      <c r="F31">
        <v>65</v>
      </c>
      <c r="G31">
        <v>62</v>
      </c>
      <c r="H31">
        <v>65</v>
      </c>
      <c r="I31">
        <v>62</v>
      </c>
      <c r="J31">
        <v>66</v>
      </c>
      <c r="K31">
        <v>48</v>
      </c>
      <c r="L31">
        <v>55</v>
      </c>
      <c r="M31">
        <v>61</v>
      </c>
      <c r="N31">
        <v>57</v>
      </c>
      <c r="O31">
        <v>57</v>
      </c>
      <c r="P31">
        <v>28337000</v>
      </c>
      <c r="Q31">
        <v>31652000</v>
      </c>
      <c r="R31">
        <v>31633000</v>
      </c>
      <c r="S31">
        <v>28341000</v>
      </c>
      <c r="T31">
        <v>31588000</v>
      </c>
      <c r="U31">
        <v>28339000</v>
      </c>
    </row>
    <row r="32" spans="1:21">
      <c r="A32" s="1">
        <v>44274.708333333336</v>
      </c>
      <c r="B32">
        <v>483</v>
      </c>
      <c r="C32">
        <v>6</v>
      </c>
      <c r="D32">
        <v>62</v>
      </c>
      <c r="E32">
        <v>65</v>
      </c>
      <c r="F32">
        <v>65</v>
      </c>
      <c r="G32">
        <v>62</v>
      </c>
      <c r="H32">
        <v>65</v>
      </c>
      <c r="I32">
        <v>62</v>
      </c>
      <c r="J32">
        <v>66</v>
      </c>
      <c r="K32">
        <v>49</v>
      </c>
      <c r="L32">
        <v>55</v>
      </c>
      <c r="M32">
        <v>61</v>
      </c>
      <c r="N32">
        <v>56</v>
      </c>
      <c r="O32">
        <v>57</v>
      </c>
      <c r="P32">
        <v>28347000</v>
      </c>
      <c r="Q32">
        <v>31646000</v>
      </c>
      <c r="R32">
        <v>31637000</v>
      </c>
      <c r="S32">
        <v>28336000</v>
      </c>
      <c r="T32">
        <v>31590000</v>
      </c>
      <c r="U32">
        <v>28338000</v>
      </c>
    </row>
    <row r="33" spans="1:21">
      <c r="A33" s="1">
        <v>44274.75</v>
      </c>
      <c r="B33">
        <v>484</v>
      </c>
      <c r="C33">
        <v>6</v>
      </c>
      <c r="D33">
        <v>62</v>
      </c>
      <c r="E33">
        <v>65</v>
      </c>
      <c r="F33">
        <v>65</v>
      </c>
      <c r="G33">
        <v>62</v>
      </c>
      <c r="H33">
        <v>65</v>
      </c>
      <c r="I33">
        <v>62</v>
      </c>
      <c r="J33">
        <v>66</v>
      </c>
      <c r="K33">
        <v>49</v>
      </c>
      <c r="L33">
        <v>55</v>
      </c>
      <c r="M33">
        <v>61</v>
      </c>
      <c r="N33">
        <v>56</v>
      </c>
      <c r="O33">
        <v>57</v>
      </c>
      <c r="P33">
        <v>28338000</v>
      </c>
      <c r="Q33">
        <v>31651000</v>
      </c>
      <c r="R33">
        <v>31640000</v>
      </c>
      <c r="S33">
        <v>28335000</v>
      </c>
      <c r="T33">
        <v>31587000</v>
      </c>
      <c r="U33">
        <v>28337000</v>
      </c>
    </row>
    <row r="34" spans="1:21">
      <c r="A34" s="1">
        <v>44274.791666666664</v>
      </c>
      <c r="B34">
        <v>483</v>
      </c>
      <c r="C34">
        <v>6</v>
      </c>
      <c r="D34">
        <v>62</v>
      </c>
      <c r="E34">
        <v>65</v>
      </c>
      <c r="F34">
        <v>65</v>
      </c>
      <c r="G34">
        <v>62</v>
      </c>
      <c r="H34">
        <v>65</v>
      </c>
      <c r="I34">
        <v>62</v>
      </c>
      <c r="J34">
        <v>66</v>
      </c>
      <c r="K34">
        <v>48</v>
      </c>
      <c r="L34">
        <v>55</v>
      </c>
      <c r="M34">
        <v>61</v>
      </c>
      <c r="N34">
        <v>56</v>
      </c>
      <c r="O34">
        <v>57</v>
      </c>
      <c r="P34">
        <v>28336000</v>
      </c>
      <c r="Q34">
        <v>31652000</v>
      </c>
      <c r="R34">
        <v>31636000</v>
      </c>
      <c r="S34">
        <v>28333000</v>
      </c>
      <c r="T34">
        <v>31586000</v>
      </c>
      <c r="U34">
        <v>28341000</v>
      </c>
    </row>
    <row r="35" spans="1:21">
      <c r="A35" s="1">
        <v>44274.833333333336</v>
      </c>
      <c r="B35">
        <v>483</v>
      </c>
      <c r="C35">
        <v>6</v>
      </c>
      <c r="D35">
        <v>62</v>
      </c>
      <c r="E35">
        <v>65</v>
      </c>
      <c r="F35">
        <v>65</v>
      </c>
      <c r="G35">
        <v>62</v>
      </c>
      <c r="H35">
        <v>65</v>
      </c>
      <c r="I35">
        <v>62</v>
      </c>
      <c r="J35">
        <v>66</v>
      </c>
      <c r="K35">
        <v>49</v>
      </c>
      <c r="L35">
        <v>56</v>
      </c>
      <c r="M35">
        <v>61</v>
      </c>
      <c r="N35">
        <v>57</v>
      </c>
      <c r="O35">
        <v>57</v>
      </c>
      <c r="P35">
        <v>28341000</v>
      </c>
      <c r="Q35">
        <v>31653000</v>
      </c>
      <c r="R35">
        <v>31639000</v>
      </c>
      <c r="S35">
        <v>28344000</v>
      </c>
      <c r="T35">
        <v>31589000</v>
      </c>
      <c r="U35">
        <v>28341000</v>
      </c>
    </row>
    <row r="36" spans="1:21">
      <c r="A36" s="1">
        <v>44274.875</v>
      </c>
      <c r="B36">
        <v>484</v>
      </c>
      <c r="C36">
        <v>6</v>
      </c>
      <c r="D36">
        <v>62</v>
      </c>
      <c r="E36">
        <v>65</v>
      </c>
      <c r="F36">
        <v>65</v>
      </c>
      <c r="G36">
        <v>62</v>
      </c>
      <c r="H36">
        <v>65</v>
      </c>
      <c r="I36">
        <v>62</v>
      </c>
      <c r="J36">
        <v>66</v>
      </c>
      <c r="K36">
        <v>49</v>
      </c>
      <c r="L36">
        <v>55</v>
      </c>
      <c r="M36">
        <v>61</v>
      </c>
      <c r="N36">
        <v>56</v>
      </c>
      <c r="O36">
        <v>57</v>
      </c>
      <c r="P36">
        <v>28341000</v>
      </c>
      <c r="Q36">
        <v>31645000</v>
      </c>
      <c r="R36">
        <v>31628000</v>
      </c>
      <c r="S36">
        <v>28350000</v>
      </c>
      <c r="T36">
        <v>31576000</v>
      </c>
      <c r="U36">
        <v>28337000</v>
      </c>
    </row>
    <row r="37" spans="1:21">
      <c r="A37" s="1">
        <v>44274.916666666664</v>
      </c>
      <c r="B37">
        <v>481</v>
      </c>
      <c r="C37">
        <v>6</v>
      </c>
      <c r="D37">
        <v>62</v>
      </c>
      <c r="E37">
        <v>65</v>
      </c>
      <c r="F37">
        <v>65</v>
      </c>
      <c r="G37">
        <v>62</v>
      </c>
      <c r="H37">
        <v>65</v>
      </c>
      <c r="I37">
        <v>62</v>
      </c>
      <c r="J37">
        <v>66</v>
      </c>
      <c r="K37">
        <v>48</v>
      </c>
      <c r="L37">
        <v>55</v>
      </c>
      <c r="M37">
        <v>61</v>
      </c>
      <c r="N37">
        <v>56</v>
      </c>
      <c r="O37">
        <v>57</v>
      </c>
      <c r="P37">
        <v>28340000</v>
      </c>
      <c r="Q37">
        <v>31655000</v>
      </c>
      <c r="R37">
        <v>31628000</v>
      </c>
      <c r="S37">
        <v>28341000</v>
      </c>
      <c r="T37">
        <v>31577000</v>
      </c>
      <c r="U37">
        <v>28340000</v>
      </c>
    </row>
    <row r="38" spans="1:21">
      <c r="A38" s="1">
        <v>44274.958333333336</v>
      </c>
      <c r="B38">
        <v>484</v>
      </c>
      <c r="C38">
        <v>6</v>
      </c>
      <c r="D38">
        <v>62</v>
      </c>
      <c r="E38">
        <v>65</v>
      </c>
      <c r="F38">
        <v>65</v>
      </c>
      <c r="G38">
        <v>62</v>
      </c>
      <c r="H38">
        <v>65</v>
      </c>
      <c r="I38">
        <v>62</v>
      </c>
      <c r="J38">
        <v>65</v>
      </c>
      <c r="K38">
        <v>49</v>
      </c>
      <c r="L38">
        <v>55</v>
      </c>
      <c r="M38">
        <v>61</v>
      </c>
      <c r="N38">
        <v>56</v>
      </c>
      <c r="O38">
        <v>57</v>
      </c>
      <c r="P38">
        <v>28344000</v>
      </c>
      <c r="Q38">
        <v>31654000</v>
      </c>
      <c r="R38">
        <v>31627000</v>
      </c>
      <c r="S38">
        <v>28343000</v>
      </c>
      <c r="T38">
        <v>31575000</v>
      </c>
      <c r="U38">
        <v>28339000</v>
      </c>
    </row>
    <row r="39" spans="1:21">
      <c r="A39" s="1">
        <v>44275</v>
      </c>
      <c r="B39">
        <v>483</v>
      </c>
      <c r="C39">
        <v>6</v>
      </c>
      <c r="D39">
        <v>62</v>
      </c>
      <c r="E39">
        <v>65</v>
      </c>
      <c r="F39">
        <v>65</v>
      </c>
      <c r="G39">
        <v>62</v>
      </c>
      <c r="H39">
        <v>65</v>
      </c>
      <c r="I39">
        <v>62</v>
      </c>
      <c r="J39">
        <v>66</v>
      </c>
      <c r="K39">
        <v>49</v>
      </c>
      <c r="L39">
        <v>55</v>
      </c>
      <c r="M39">
        <v>60</v>
      </c>
      <c r="N39">
        <v>56</v>
      </c>
      <c r="O39">
        <v>57</v>
      </c>
      <c r="P39">
        <v>28341000</v>
      </c>
      <c r="Q39">
        <v>31653000</v>
      </c>
      <c r="R39">
        <v>31628000</v>
      </c>
      <c r="S39">
        <v>28341000</v>
      </c>
      <c r="T39">
        <v>31576000</v>
      </c>
      <c r="U39">
        <v>28335000</v>
      </c>
    </row>
    <row r="40" spans="1:21">
      <c r="A40" s="1">
        <v>44275.041666666664</v>
      </c>
      <c r="B40">
        <v>483</v>
      </c>
      <c r="C40">
        <v>6</v>
      </c>
      <c r="D40">
        <v>62</v>
      </c>
      <c r="E40">
        <v>65</v>
      </c>
      <c r="F40">
        <v>65</v>
      </c>
      <c r="G40">
        <v>62</v>
      </c>
      <c r="H40">
        <v>65</v>
      </c>
      <c r="I40">
        <v>62</v>
      </c>
      <c r="J40">
        <v>66</v>
      </c>
      <c r="K40">
        <v>48</v>
      </c>
      <c r="L40">
        <v>54</v>
      </c>
      <c r="M40">
        <v>60</v>
      </c>
      <c r="N40">
        <v>56</v>
      </c>
      <c r="O40">
        <v>57</v>
      </c>
      <c r="P40">
        <v>28341000</v>
      </c>
      <c r="Q40">
        <v>31648000</v>
      </c>
      <c r="R40">
        <v>31628000</v>
      </c>
      <c r="S40">
        <v>28334000</v>
      </c>
      <c r="T40">
        <v>31576000</v>
      </c>
      <c r="U40">
        <v>28340000</v>
      </c>
    </row>
    <row r="41" spans="1:21">
      <c r="A41" s="1">
        <v>44275.083333333336</v>
      </c>
      <c r="B41">
        <v>482</v>
      </c>
      <c r="C41">
        <v>6</v>
      </c>
      <c r="D41">
        <v>62</v>
      </c>
      <c r="E41">
        <v>65</v>
      </c>
      <c r="F41">
        <v>65</v>
      </c>
      <c r="G41">
        <v>62</v>
      </c>
      <c r="H41">
        <v>65</v>
      </c>
      <c r="I41">
        <v>62</v>
      </c>
      <c r="J41">
        <v>66</v>
      </c>
      <c r="K41">
        <v>48</v>
      </c>
      <c r="L41">
        <v>55</v>
      </c>
      <c r="M41">
        <v>60</v>
      </c>
      <c r="N41">
        <v>56</v>
      </c>
      <c r="O41">
        <v>57</v>
      </c>
      <c r="P41">
        <v>28353000</v>
      </c>
      <c r="Q41">
        <v>31649000</v>
      </c>
      <c r="R41">
        <v>31630000</v>
      </c>
      <c r="S41">
        <v>28333000</v>
      </c>
      <c r="T41">
        <v>31577000</v>
      </c>
      <c r="U41">
        <v>28340000</v>
      </c>
    </row>
    <row r="42" spans="1:21">
      <c r="A42" s="1">
        <v>44275.208333333336</v>
      </c>
      <c r="B42" t="s">
        <v>21</v>
      </c>
      <c r="C42" t="s">
        <v>21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1:21">
      <c r="A43" s="1">
        <v>44275.25</v>
      </c>
      <c r="B43" t="s">
        <v>21</v>
      </c>
      <c r="C43" t="s">
        <v>21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</row>
    <row r="44" spans="1:21">
      <c r="A44" s="1">
        <v>44275.291666666664</v>
      </c>
      <c r="B44" t="s">
        <v>21</v>
      </c>
      <c r="C44" t="s">
        <v>21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</row>
    <row r="45" spans="1:21">
      <c r="A45" s="1">
        <v>44275.333333333336</v>
      </c>
      <c r="B45" t="s">
        <v>21</v>
      </c>
      <c r="C45" t="s">
        <v>21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</row>
    <row r="46" spans="1:21">
      <c r="A46" s="1">
        <v>44275.375</v>
      </c>
      <c r="B46" t="s">
        <v>21</v>
      </c>
      <c r="C46" t="s">
        <v>21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1:21">
      <c r="A47" s="1">
        <v>44275.416666666664</v>
      </c>
      <c r="B47" t="s">
        <v>21</v>
      </c>
      <c r="C47" t="s">
        <v>21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1:21">
      <c r="A48" s="1">
        <v>44275.458333333336</v>
      </c>
      <c r="B48" t="s">
        <v>21</v>
      </c>
      <c r="C48" t="s">
        <v>21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</row>
    <row r="49" spans="1:21">
      <c r="A49" s="1">
        <v>44275.5</v>
      </c>
      <c r="B49" t="s">
        <v>21</v>
      </c>
      <c r="C49" t="s">
        <v>21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</row>
    <row r="50" spans="1:21">
      <c r="A50" s="1">
        <v>44275.541666666664</v>
      </c>
      <c r="B50" t="s">
        <v>21</v>
      </c>
      <c r="C50" t="s">
        <v>21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</row>
    <row r="51" spans="1:21">
      <c r="A51" s="1">
        <v>44275.583333333336</v>
      </c>
      <c r="B51" t="s">
        <v>21</v>
      </c>
      <c r="C51" t="s">
        <v>21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1:21">
      <c r="A52" s="1">
        <v>44275.625</v>
      </c>
      <c r="B52" t="s">
        <v>21</v>
      </c>
      <c r="C52" t="s">
        <v>21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:21">
      <c r="A53" s="1">
        <v>44275.666666666664</v>
      </c>
      <c r="B53" t="s">
        <v>21</v>
      </c>
      <c r="C53" t="s">
        <v>21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:21">
      <c r="A54" s="1">
        <v>44275.708333333336</v>
      </c>
      <c r="B54" t="s">
        <v>21</v>
      </c>
      <c r="C54" t="s">
        <v>21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1:21">
      <c r="A55" s="1">
        <v>44275.75</v>
      </c>
      <c r="B55" t="s">
        <v>21</v>
      </c>
      <c r="C55" t="s">
        <v>21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</row>
    <row r="56" spans="1:21">
      <c r="A56" s="1">
        <v>44275.791666666664</v>
      </c>
      <c r="B56" t="s">
        <v>21</v>
      </c>
      <c r="C56" t="s">
        <v>21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</row>
    <row r="57" spans="1:21">
      <c r="A57" s="1">
        <v>44275.833333333336</v>
      </c>
      <c r="B57" t="s">
        <v>21</v>
      </c>
      <c r="C57" t="s">
        <v>21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</row>
    <row r="58" spans="1:21">
      <c r="A58" s="1">
        <v>44275.875</v>
      </c>
      <c r="B58" t="s">
        <v>21</v>
      </c>
      <c r="C58" t="s">
        <v>21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</row>
    <row r="59" spans="1:21">
      <c r="A59" s="1">
        <v>44275.916666666664</v>
      </c>
      <c r="B59" t="s">
        <v>21</v>
      </c>
      <c r="C59" t="s">
        <v>21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</row>
    <row r="60" spans="1:21">
      <c r="A60" s="1">
        <v>44275.958333333336</v>
      </c>
      <c r="B60" t="s">
        <v>21</v>
      </c>
      <c r="C60" t="s">
        <v>21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</row>
    <row r="61" spans="1:21">
      <c r="A61" s="1">
        <v>44276</v>
      </c>
      <c r="B61" t="s">
        <v>21</v>
      </c>
      <c r="C61" t="s">
        <v>21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</row>
    <row r="62" spans="1:21">
      <c r="A62" s="1">
        <v>44276.041666666664</v>
      </c>
      <c r="B62" t="s">
        <v>21</v>
      </c>
      <c r="C62" t="s">
        <v>21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</row>
    <row r="63" spans="1:21">
      <c r="A63" s="1">
        <v>44276.083333333336</v>
      </c>
      <c r="B63" t="s">
        <v>21</v>
      </c>
      <c r="C63" t="s">
        <v>21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</row>
    <row r="64" spans="1:21">
      <c r="A64" s="1">
        <v>44276.125</v>
      </c>
      <c r="B64" t="s">
        <v>21</v>
      </c>
      <c r="C64" t="s">
        <v>21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</row>
    <row r="65" spans="1:21">
      <c r="A65" s="1">
        <v>44276.166666666664</v>
      </c>
      <c r="B65" t="s">
        <v>21</v>
      </c>
      <c r="C65" t="s">
        <v>21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</row>
    <row r="66" spans="1:21">
      <c r="A66" s="1">
        <v>44276.208333333336</v>
      </c>
      <c r="B66" t="s">
        <v>21</v>
      </c>
      <c r="C66" t="s">
        <v>21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</row>
    <row r="67" spans="1:21">
      <c r="A67" s="1">
        <v>44276.25</v>
      </c>
      <c r="B67" t="s">
        <v>21</v>
      </c>
      <c r="C67" t="s">
        <v>21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</row>
    <row r="68" spans="1:21">
      <c r="A68" s="1">
        <v>44276.291666666664</v>
      </c>
      <c r="B68" t="s">
        <v>21</v>
      </c>
      <c r="C68" t="s">
        <v>21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</row>
    <row r="69" spans="1:21">
      <c r="A69" s="1">
        <v>44276.333333333336</v>
      </c>
      <c r="B69" t="s">
        <v>21</v>
      </c>
      <c r="C69" t="s">
        <v>21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</row>
    <row r="70" spans="1:21">
      <c r="A70" s="1">
        <v>44276.375</v>
      </c>
      <c r="B70" t="s">
        <v>21</v>
      </c>
      <c r="C70" t="s">
        <v>21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</row>
    <row r="71" spans="1:21">
      <c r="A71" s="1">
        <v>44276.416666666664</v>
      </c>
      <c r="B71" t="s">
        <v>21</v>
      </c>
      <c r="C71" t="s">
        <v>21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</row>
    <row r="72" spans="1:21">
      <c r="A72" s="1">
        <v>44276.458333333336</v>
      </c>
      <c r="B72" t="s">
        <v>21</v>
      </c>
      <c r="C72" t="s">
        <v>21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</row>
    <row r="73" spans="1:21">
      <c r="A73" s="1">
        <v>44276.5</v>
      </c>
      <c r="B73" t="s">
        <v>21</v>
      </c>
      <c r="C73" t="s">
        <v>21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</row>
    <row r="74" spans="1:21">
      <c r="A74" s="1">
        <v>44276.541666666664</v>
      </c>
      <c r="B74" t="s">
        <v>21</v>
      </c>
      <c r="C74" t="s">
        <v>21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</row>
    <row r="75" spans="1:21">
      <c r="A75" s="1">
        <v>44276.583333333336</v>
      </c>
      <c r="B75" t="s">
        <v>21</v>
      </c>
      <c r="C75" t="s">
        <v>21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</row>
    <row r="76" spans="1:21">
      <c r="A76" s="1">
        <v>44276.625</v>
      </c>
      <c r="B76" t="s">
        <v>21</v>
      </c>
      <c r="C76" t="s">
        <v>21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</row>
    <row r="77" spans="1:21">
      <c r="A77" s="1">
        <v>44276.666666666664</v>
      </c>
      <c r="B77" t="s">
        <v>21</v>
      </c>
      <c r="C77" t="s">
        <v>21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</row>
    <row r="78" spans="1:21">
      <c r="A78" s="1">
        <v>44276.708333333336</v>
      </c>
      <c r="B78" t="s">
        <v>21</v>
      </c>
      <c r="C78" t="s">
        <v>21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</row>
    <row r="79" spans="1:21">
      <c r="A79" s="1">
        <v>44276.75</v>
      </c>
      <c r="B79" t="s">
        <v>21</v>
      </c>
      <c r="C79" t="s">
        <v>21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</row>
    <row r="80" spans="1:21">
      <c r="A80" s="1">
        <v>44276.791666666664</v>
      </c>
      <c r="B80" t="s">
        <v>21</v>
      </c>
      <c r="C80" t="s">
        <v>21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</row>
    <row r="81" spans="1:21">
      <c r="A81" s="1">
        <v>44276.833333333336</v>
      </c>
      <c r="B81" t="s">
        <v>21</v>
      </c>
      <c r="C81" t="s">
        <v>21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</row>
    <row r="82" spans="1:21">
      <c r="A82" s="1">
        <v>44276.875</v>
      </c>
      <c r="B82" t="s">
        <v>21</v>
      </c>
      <c r="C82" t="s">
        <v>21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</row>
    <row r="83" spans="1:21">
      <c r="A83" s="1">
        <v>44276.916666666664</v>
      </c>
      <c r="B83" t="s">
        <v>21</v>
      </c>
      <c r="C83" t="s">
        <v>21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</row>
    <row r="84" spans="1:21">
      <c r="A84" s="1">
        <v>44276.958333333336</v>
      </c>
      <c r="B84" t="s">
        <v>21</v>
      </c>
      <c r="C84" t="s">
        <v>21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</row>
    <row r="85" spans="1:21">
      <c r="A85" s="1">
        <v>44277</v>
      </c>
      <c r="B85" t="s">
        <v>21</v>
      </c>
      <c r="C85" t="s">
        <v>21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</row>
    <row r="86" spans="1:21">
      <c r="A86" s="1">
        <v>44277.041666666664</v>
      </c>
      <c r="B86" t="s">
        <v>21</v>
      </c>
      <c r="C86" t="s">
        <v>21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</row>
    <row r="87" spans="1:21">
      <c r="A87" s="1">
        <v>44277.083333333336</v>
      </c>
      <c r="B87" t="s">
        <v>21</v>
      </c>
      <c r="C87" t="s">
        <v>21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</row>
    <row r="88" spans="1:21">
      <c r="A88" s="1">
        <v>44277.125</v>
      </c>
      <c r="B88" t="s">
        <v>21</v>
      </c>
      <c r="C88" t="s">
        <v>21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</row>
    <row r="89" spans="1:21">
      <c r="A89" s="1">
        <v>44277.166666666664</v>
      </c>
      <c r="B89" t="s">
        <v>21</v>
      </c>
      <c r="C89" t="s">
        <v>21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</row>
    <row r="90" spans="1:21">
      <c r="A90" s="1">
        <v>44277.208333333336</v>
      </c>
      <c r="B90" t="s">
        <v>21</v>
      </c>
      <c r="C90" t="s">
        <v>21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</row>
    <row r="91" spans="1:21">
      <c r="A91" s="1">
        <v>44277.25</v>
      </c>
      <c r="B91" t="s">
        <v>21</v>
      </c>
      <c r="C91" t="s">
        <v>21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</row>
    <row r="92" spans="1:21">
      <c r="A92" s="1">
        <v>44277.291666666664</v>
      </c>
      <c r="B92" t="s">
        <v>21</v>
      </c>
      <c r="C92" t="s">
        <v>21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</row>
    <row r="93" spans="1:21">
      <c r="A93" s="1">
        <v>44277.333333333336</v>
      </c>
      <c r="B93" t="s">
        <v>21</v>
      </c>
      <c r="C93" t="s">
        <v>21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</row>
    <row r="94" spans="1:21">
      <c r="A94" s="1">
        <v>44277.375</v>
      </c>
      <c r="B94" t="s">
        <v>21</v>
      </c>
      <c r="C94" t="s">
        <v>21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</row>
    <row r="95" spans="1:21">
      <c r="A95" s="1">
        <v>44277.416666666664</v>
      </c>
      <c r="B95" t="s">
        <v>21</v>
      </c>
      <c r="C95" t="s">
        <v>21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</row>
    <row r="96" spans="1:21">
      <c r="A96" s="1">
        <v>44277.458333333336</v>
      </c>
      <c r="B96" t="s">
        <v>21</v>
      </c>
      <c r="C96" t="s">
        <v>21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</row>
    <row r="97" spans="1:21">
      <c r="A97" s="1">
        <v>44277.5</v>
      </c>
      <c r="B97" t="s">
        <v>21</v>
      </c>
      <c r="C97" t="s">
        <v>21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</row>
    <row r="98" spans="1:21">
      <c r="A98" s="1">
        <v>44277.541666666664</v>
      </c>
      <c r="B98" t="s">
        <v>21</v>
      </c>
      <c r="C98" t="s">
        <v>21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</row>
    <row r="99" spans="1:21">
      <c r="A99" s="1">
        <v>44277.583333333336</v>
      </c>
      <c r="B99" t="s">
        <v>21</v>
      </c>
      <c r="C99" t="s">
        <v>21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</row>
    <row r="100" spans="1:21">
      <c r="A100" s="1">
        <v>44277.625</v>
      </c>
      <c r="B100" t="s">
        <v>21</v>
      </c>
      <c r="C100" t="s">
        <v>21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</row>
    <row r="101" spans="1:21">
      <c r="A101" s="1">
        <v>44277.666666666664</v>
      </c>
      <c r="B101" t="s">
        <v>21</v>
      </c>
      <c r="C101" t="s">
        <v>21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</row>
    <row r="102" spans="1:21">
      <c r="A102" s="1">
        <v>44277.708333333336</v>
      </c>
      <c r="B102" t="s">
        <v>21</v>
      </c>
      <c r="C102" t="s">
        <v>21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</row>
    <row r="103" spans="1:21">
      <c r="A103" s="1">
        <v>44277.75</v>
      </c>
      <c r="B103" t="s">
        <v>21</v>
      </c>
      <c r="C103" t="s">
        <v>21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</row>
    <row r="104" spans="1:21">
      <c r="A104" s="1">
        <v>44277.791666666664</v>
      </c>
      <c r="B104" t="s">
        <v>21</v>
      </c>
      <c r="C104" t="s">
        <v>21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</row>
    <row r="105" spans="1:21">
      <c r="A105" s="1">
        <v>44277.833333333336</v>
      </c>
      <c r="B105" t="s">
        <v>21</v>
      </c>
      <c r="C105" t="s">
        <v>21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</row>
    <row r="106" spans="1:21">
      <c r="A106" s="1">
        <v>44277.875</v>
      </c>
      <c r="B106" t="s">
        <v>21</v>
      </c>
      <c r="C106" t="s">
        <v>21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</row>
    <row r="107" spans="1:21">
      <c r="A107" s="1">
        <v>44277.916666666664</v>
      </c>
      <c r="B107" t="s">
        <v>21</v>
      </c>
      <c r="C107" t="s">
        <v>21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</row>
    <row r="108" spans="1:21">
      <c r="A108" s="1">
        <v>44277.958333333336</v>
      </c>
      <c r="B108" t="s">
        <v>21</v>
      </c>
      <c r="C108" t="s">
        <v>21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</row>
    <row r="109" spans="1:21">
      <c r="A109" s="1">
        <v>44278</v>
      </c>
      <c r="B109" t="s">
        <v>21</v>
      </c>
      <c r="C109" t="s">
        <v>21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</row>
    <row r="110" spans="1:21">
      <c r="A110" s="1">
        <v>44278.041666666664</v>
      </c>
      <c r="B110" t="s">
        <v>21</v>
      </c>
      <c r="C110" t="s">
        <v>21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</row>
    <row r="111" spans="1:21">
      <c r="A111" s="1">
        <v>44278.083333333336</v>
      </c>
      <c r="B111" t="s">
        <v>21</v>
      </c>
      <c r="C111" t="s">
        <v>21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</row>
    <row r="112" spans="1:21">
      <c r="A112" s="1">
        <v>44278.125</v>
      </c>
      <c r="B112" t="s">
        <v>21</v>
      </c>
      <c r="C112" t="s">
        <v>21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</row>
    <row r="113" spans="1:21">
      <c r="A113" s="1">
        <v>44278.166666666664</v>
      </c>
      <c r="B113" t="s">
        <v>21</v>
      </c>
      <c r="C113" t="s">
        <v>21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</row>
    <row r="114" spans="1:21">
      <c r="A114" s="1">
        <v>44278.208333333336</v>
      </c>
      <c r="B114" t="s">
        <v>21</v>
      </c>
      <c r="C114" t="s">
        <v>21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</row>
    <row r="115" spans="1:21">
      <c r="A115" s="1">
        <v>44278.25</v>
      </c>
      <c r="B115" t="s">
        <v>21</v>
      </c>
      <c r="C115" t="s">
        <v>21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</row>
    <row r="116" spans="1:21">
      <c r="A116" s="1">
        <v>44278.291666666664</v>
      </c>
      <c r="B116" t="s">
        <v>21</v>
      </c>
      <c r="C116" t="s">
        <v>21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</row>
    <row r="117" spans="1:21">
      <c r="A117" s="1">
        <v>44278.333333333336</v>
      </c>
      <c r="B117" t="s">
        <v>21</v>
      </c>
      <c r="C117" t="s">
        <v>21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</row>
    <row r="118" spans="1:21">
      <c r="A118" s="1">
        <v>44278.375</v>
      </c>
      <c r="B118" t="s">
        <v>21</v>
      </c>
      <c r="C118" t="s">
        <v>21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</row>
    <row r="119" spans="1:21">
      <c r="A119" s="1">
        <v>44278.416666666664</v>
      </c>
      <c r="B119" t="s">
        <v>21</v>
      </c>
      <c r="C119" t="s">
        <v>21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</row>
    <row r="120" spans="1:21">
      <c r="A120" s="1">
        <v>44278.458333333336</v>
      </c>
      <c r="B120" t="s">
        <v>21</v>
      </c>
      <c r="C120" t="s">
        <v>21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</row>
    <row r="121" spans="1:21">
      <c r="A121" s="1">
        <v>44278.5</v>
      </c>
      <c r="B121" t="s">
        <v>21</v>
      </c>
      <c r="C121" t="s">
        <v>21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</row>
    <row r="122" spans="1:21">
      <c r="A122" s="1">
        <v>44278.541666666664</v>
      </c>
      <c r="B122" t="s">
        <v>21</v>
      </c>
      <c r="C122" t="s">
        <v>21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</row>
    <row r="123" spans="1:21">
      <c r="A123" s="1">
        <v>44278.583333333336</v>
      </c>
      <c r="B123" t="s">
        <v>21</v>
      </c>
      <c r="C123" t="s">
        <v>21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</row>
    <row r="124" spans="1:21">
      <c r="A124" s="1">
        <v>44278.625</v>
      </c>
      <c r="B124" t="s">
        <v>21</v>
      </c>
      <c r="C124" t="s">
        <v>21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</row>
    <row r="125" spans="1:21">
      <c r="A125" s="1">
        <v>44278.666666666664</v>
      </c>
      <c r="B125" t="s">
        <v>21</v>
      </c>
      <c r="C125" t="s">
        <v>21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</row>
    <row r="126" spans="1:21">
      <c r="A126" s="1">
        <v>44278.708333333336</v>
      </c>
      <c r="B126" t="s">
        <v>21</v>
      </c>
      <c r="C126" t="s">
        <v>21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</row>
    <row r="127" spans="1:21">
      <c r="A127" s="1">
        <v>44278.75</v>
      </c>
      <c r="B127" t="s">
        <v>21</v>
      </c>
      <c r="C127" t="s">
        <v>21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</row>
    <row r="128" spans="1:21">
      <c r="A128" s="1">
        <v>44278.791666666664</v>
      </c>
      <c r="B128" t="s">
        <v>21</v>
      </c>
      <c r="C128" t="s">
        <v>21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</row>
    <row r="129" spans="1:21">
      <c r="A129" s="1">
        <v>44278.833333333336</v>
      </c>
      <c r="B129" t="s">
        <v>21</v>
      </c>
      <c r="C129" t="s">
        <v>21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</row>
    <row r="130" spans="1:21">
      <c r="A130" s="1">
        <v>44278.875</v>
      </c>
      <c r="B130" t="s">
        <v>21</v>
      </c>
      <c r="C130" t="s">
        <v>21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</row>
    <row r="131" spans="1:21">
      <c r="A131" s="1">
        <v>44278.916666666664</v>
      </c>
      <c r="B131" t="s">
        <v>21</v>
      </c>
      <c r="C131" t="s">
        <v>21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</row>
    <row r="132" spans="1:21">
      <c r="A132" s="1">
        <v>44278.958333333336</v>
      </c>
      <c r="B132" t="s">
        <v>21</v>
      </c>
      <c r="C132" t="s">
        <v>21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</row>
    <row r="133" spans="1:21">
      <c r="A133" s="1">
        <v>44279</v>
      </c>
      <c r="B133" t="s">
        <v>21</v>
      </c>
      <c r="C133" t="s">
        <v>21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</row>
    <row r="134" spans="1:21">
      <c r="A134" s="1">
        <v>44279.041666666664</v>
      </c>
      <c r="B134" t="s">
        <v>21</v>
      </c>
      <c r="C134" t="s">
        <v>21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</row>
    <row r="135" spans="1:21">
      <c r="A135" s="1">
        <v>44279.083333333336</v>
      </c>
      <c r="B135" t="s">
        <v>21</v>
      </c>
      <c r="C135" t="s">
        <v>21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</row>
    <row r="136" spans="1:21">
      <c r="A136" s="1">
        <v>44279.125</v>
      </c>
      <c r="B136" t="s">
        <v>21</v>
      </c>
      <c r="C136" t="s">
        <v>21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</row>
    <row r="137" spans="1:21">
      <c r="A137" s="1">
        <v>44279.166666666664</v>
      </c>
      <c r="B137" t="s">
        <v>21</v>
      </c>
      <c r="C137" t="s">
        <v>21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</row>
    <row r="138" spans="1:21">
      <c r="A138" s="1">
        <v>44279.208333333336</v>
      </c>
      <c r="B138" t="s">
        <v>21</v>
      </c>
      <c r="C138" t="s">
        <v>21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</row>
    <row r="139" spans="1:21">
      <c r="A139" s="1">
        <v>44279.25</v>
      </c>
      <c r="B139" t="s">
        <v>21</v>
      </c>
      <c r="C139" t="s">
        <v>21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</row>
    <row r="140" spans="1:21">
      <c r="A140" s="1">
        <v>44279.291666666664</v>
      </c>
      <c r="B140" t="s">
        <v>21</v>
      </c>
      <c r="C140" t="s">
        <v>21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</row>
    <row r="141" spans="1:21">
      <c r="A141" s="1">
        <v>44279.333333333336</v>
      </c>
      <c r="B141" t="s">
        <v>21</v>
      </c>
      <c r="C141" t="s">
        <v>21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</row>
    <row r="142" spans="1:21">
      <c r="A142" s="1">
        <v>44279.375</v>
      </c>
      <c r="B142" t="s">
        <v>21</v>
      </c>
      <c r="C142" t="s">
        <v>21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</row>
    <row r="143" spans="1:21">
      <c r="A143" s="1">
        <v>44279.416666666664</v>
      </c>
      <c r="B143" t="s">
        <v>21</v>
      </c>
      <c r="C143" t="s">
        <v>21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</row>
    <row r="144" spans="1:21">
      <c r="A144" s="1">
        <v>44279.458333333336</v>
      </c>
      <c r="B144" t="s">
        <v>21</v>
      </c>
      <c r="C144" t="s">
        <v>21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</row>
    <row r="145" spans="1:21">
      <c r="A145" s="1">
        <v>44279.5</v>
      </c>
      <c r="B145" t="s">
        <v>21</v>
      </c>
      <c r="C145" t="s">
        <v>21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</row>
    <row r="146" spans="1:21">
      <c r="A146" s="1">
        <v>44279.541666666664</v>
      </c>
      <c r="B146" t="s">
        <v>21</v>
      </c>
      <c r="C146" t="s">
        <v>21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</row>
    <row r="147" spans="1:21">
      <c r="A147" s="1">
        <v>44279.583333333336</v>
      </c>
      <c r="B147" t="s">
        <v>21</v>
      </c>
      <c r="C147" t="s">
        <v>21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</row>
    <row r="148" spans="1:21">
      <c r="A148" s="1">
        <v>44279.625</v>
      </c>
      <c r="B148" t="s">
        <v>21</v>
      </c>
      <c r="C148" t="s">
        <v>21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</row>
    <row r="149" spans="1:21">
      <c r="A149" s="1">
        <v>44279.666666666664</v>
      </c>
      <c r="B149" t="s">
        <v>21</v>
      </c>
      <c r="C149" t="s">
        <v>21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</row>
    <row r="150" spans="1:21">
      <c r="A150" s="1">
        <v>44279.708333333336</v>
      </c>
      <c r="B150" t="s">
        <v>21</v>
      </c>
      <c r="C150" t="s">
        <v>21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</row>
    <row r="151" spans="1:21">
      <c r="A151" s="1">
        <v>44279.75</v>
      </c>
      <c r="B151" t="s">
        <v>21</v>
      </c>
      <c r="C151" t="s">
        <v>21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</row>
    <row r="152" spans="1:21">
      <c r="A152" s="1">
        <v>44279.791666666664</v>
      </c>
      <c r="B152" t="s">
        <v>21</v>
      </c>
      <c r="C152" t="s">
        <v>21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</row>
    <row r="153" spans="1:21">
      <c r="A153" s="1">
        <v>44279.833333333336</v>
      </c>
      <c r="B153" t="s">
        <v>21</v>
      </c>
      <c r="C153" t="s">
        <v>21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</row>
    <row r="154" spans="1:21">
      <c r="A154" s="1">
        <v>44279.875</v>
      </c>
      <c r="B154" t="s">
        <v>21</v>
      </c>
      <c r="C154" t="s">
        <v>21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</row>
    <row r="155" spans="1:21">
      <c r="A155" s="1">
        <v>44279.916666666664</v>
      </c>
      <c r="B155" t="s">
        <v>21</v>
      </c>
      <c r="C155" t="s">
        <v>21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</row>
    <row r="156" spans="1:21">
      <c r="A156" s="1">
        <v>44279.958333333336</v>
      </c>
      <c r="B156" t="s">
        <v>21</v>
      </c>
      <c r="C156" t="s">
        <v>21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</row>
    <row r="157" spans="1:21">
      <c r="A157" s="1">
        <v>44280</v>
      </c>
      <c r="B157" t="s">
        <v>21</v>
      </c>
      <c r="C157" t="s">
        <v>21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</row>
    <row r="158" spans="1:21">
      <c r="A158" s="1">
        <v>44280.041666666664</v>
      </c>
      <c r="B158" t="s">
        <v>21</v>
      </c>
      <c r="C158" t="s">
        <v>21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</row>
    <row r="159" spans="1:21">
      <c r="A159" s="1">
        <v>44280.083333333336</v>
      </c>
      <c r="B159" t="s">
        <v>21</v>
      </c>
      <c r="C159" t="s">
        <v>21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</row>
    <row r="160" spans="1:21">
      <c r="A160" s="1">
        <v>44280.125</v>
      </c>
      <c r="B160" t="s">
        <v>21</v>
      </c>
      <c r="C160" t="s">
        <v>21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</row>
    <row r="161" spans="1:21">
      <c r="A161" s="1">
        <v>44280.166666666664</v>
      </c>
      <c r="B161" t="s">
        <v>21</v>
      </c>
      <c r="C161" t="s">
        <v>21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</row>
    <row r="162" spans="1:21">
      <c r="A162" s="1">
        <v>44280.208333333336</v>
      </c>
      <c r="B162" t="s">
        <v>21</v>
      </c>
      <c r="C162" t="s">
        <v>21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</row>
    <row r="163" spans="1:21">
      <c r="A163" s="1">
        <v>44280.25</v>
      </c>
      <c r="B163" t="s">
        <v>21</v>
      </c>
      <c r="C163" t="s">
        <v>21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</row>
    <row r="164" spans="1:21">
      <c r="A164" s="1">
        <v>44280.291666666664</v>
      </c>
      <c r="B164" t="s">
        <v>21</v>
      </c>
      <c r="C164" t="s">
        <v>21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</row>
    <row r="165" spans="1:21">
      <c r="A165" s="1">
        <v>44280.333333333336</v>
      </c>
      <c r="B165" t="s">
        <v>21</v>
      </c>
      <c r="C165" t="s">
        <v>21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</row>
    <row r="166" spans="1:21">
      <c r="A166" s="1">
        <v>44280.375</v>
      </c>
      <c r="B166" t="s">
        <v>21</v>
      </c>
      <c r="C166" t="s">
        <v>21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</row>
    <row r="167" spans="1:21">
      <c r="A167" s="1">
        <v>44280.416666666664</v>
      </c>
      <c r="B167" t="s">
        <v>21</v>
      </c>
      <c r="C167" t="s">
        <v>21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</row>
    <row r="168" spans="1:21">
      <c r="A168" s="1">
        <v>44280.458333333336</v>
      </c>
      <c r="B168" t="s">
        <v>21</v>
      </c>
      <c r="C168" t="s">
        <v>21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</row>
    <row r="169" spans="1:21">
      <c r="A169" s="1">
        <v>44280.5</v>
      </c>
      <c r="B169" t="s">
        <v>21</v>
      </c>
      <c r="C169" t="s">
        <v>21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</row>
    <row r="170" spans="1:21">
      <c r="A170" s="1">
        <v>44280.541666666664</v>
      </c>
      <c r="B170" t="s">
        <v>21</v>
      </c>
      <c r="C170" t="s">
        <v>21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</row>
    <row r="171" spans="1:21">
      <c r="A171" s="1">
        <v>44280.583333333336</v>
      </c>
      <c r="B171" t="s">
        <v>21</v>
      </c>
      <c r="C171" t="s">
        <v>21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</row>
    <row r="172" spans="1:21">
      <c r="A172" s="1">
        <v>44280.625</v>
      </c>
      <c r="B172" t="s">
        <v>21</v>
      </c>
      <c r="C172" t="s">
        <v>21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</row>
    <row r="173" spans="1:21">
      <c r="A173" s="1">
        <v>44280.666666666664</v>
      </c>
      <c r="B173" t="s">
        <v>21</v>
      </c>
      <c r="C173" t="s">
        <v>21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</row>
    <row r="174" spans="1:21">
      <c r="A174" s="1">
        <v>44280.708333333336</v>
      </c>
      <c r="B174" t="s">
        <v>21</v>
      </c>
      <c r="C174" t="s">
        <v>21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</row>
    <row r="175" spans="1:21">
      <c r="A175" s="1">
        <v>44280.75</v>
      </c>
      <c r="B175" t="s">
        <v>21</v>
      </c>
      <c r="C175" t="s">
        <v>21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</row>
    <row r="176" spans="1:21">
      <c r="A176" s="1">
        <v>44280.791666666664</v>
      </c>
      <c r="B176" t="s">
        <v>21</v>
      </c>
      <c r="C176" t="s">
        <v>21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</row>
    <row r="177" spans="1:21">
      <c r="A177" s="1">
        <v>44280.833333333336</v>
      </c>
      <c r="B177" t="s">
        <v>21</v>
      </c>
      <c r="C177" t="s">
        <v>21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</row>
    <row r="178" spans="1:21">
      <c r="A178" s="1">
        <v>44280.875</v>
      </c>
      <c r="B178" t="s">
        <v>21</v>
      </c>
      <c r="C178" t="s">
        <v>21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</row>
    <row r="179" spans="1:21">
      <c r="A179" s="1">
        <v>44280.916666666664</v>
      </c>
      <c r="B179" t="s">
        <v>21</v>
      </c>
      <c r="C179" t="s">
        <v>21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</row>
    <row r="180" spans="1:21">
      <c r="A180" s="1">
        <v>44280.958333333336</v>
      </c>
      <c r="B180" t="s">
        <v>21</v>
      </c>
      <c r="C180" t="s">
        <v>21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</row>
    <row r="181" spans="1:21">
      <c r="A181" s="1">
        <v>44281</v>
      </c>
      <c r="B181" t="s">
        <v>21</v>
      </c>
      <c r="C181" t="s">
        <v>21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</row>
    <row r="182" spans="1:21">
      <c r="A182" s="1">
        <v>44281.041666666664</v>
      </c>
      <c r="B182" t="s">
        <v>21</v>
      </c>
      <c r="C182" t="s">
        <v>21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</row>
    <row r="183" spans="1:21">
      <c r="A183" s="1">
        <v>44281.083333333336</v>
      </c>
      <c r="B183" t="s">
        <v>21</v>
      </c>
      <c r="C183" t="s">
        <v>21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</row>
    <row r="184" spans="1:21">
      <c r="A184" s="1">
        <v>44281.125</v>
      </c>
      <c r="B184" t="s">
        <v>21</v>
      </c>
      <c r="C184" t="s">
        <v>21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</row>
    <row r="185" spans="1:21">
      <c r="A185" s="1">
        <v>44281.166666666664</v>
      </c>
      <c r="B185" t="s">
        <v>21</v>
      </c>
      <c r="C185" t="s">
        <v>21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</row>
    <row r="186" spans="1:21">
      <c r="A186" s="1">
        <v>44281.208333333336</v>
      </c>
      <c r="B186" t="s">
        <v>21</v>
      </c>
      <c r="C186" t="s">
        <v>21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</row>
    <row r="187" spans="1:21">
      <c r="A187" s="1">
        <v>44281.25</v>
      </c>
      <c r="B187" t="s">
        <v>21</v>
      </c>
      <c r="C187" t="s">
        <v>21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</row>
    <row r="188" spans="1:21">
      <c r="A188" s="1">
        <v>44281.291666666664</v>
      </c>
      <c r="B188" t="s">
        <v>21</v>
      </c>
      <c r="C188" t="s">
        <v>21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</row>
    <row r="189" spans="1:21">
      <c r="A189" s="1">
        <v>44281.333333333336</v>
      </c>
      <c r="B189" t="s">
        <v>21</v>
      </c>
      <c r="C189" t="s">
        <v>21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</row>
    <row r="190" spans="1:21">
      <c r="A190" s="1">
        <v>44281.375</v>
      </c>
      <c r="B190" t="s">
        <v>21</v>
      </c>
      <c r="C190" t="s">
        <v>21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</row>
    <row r="191" spans="1:21">
      <c r="A191" s="1">
        <v>44281.416666666664</v>
      </c>
      <c r="B191" t="s">
        <v>21</v>
      </c>
      <c r="C191" t="s">
        <v>21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</row>
    <row r="192" spans="1:21">
      <c r="A192" s="1">
        <v>44281.458333333336</v>
      </c>
      <c r="B192" t="s">
        <v>21</v>
      </c>
      <c r="C192" t="s">
        <v>21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</row>
    <row r="193" spans="1:21">
      <c r="A193" s="1">
        <v>44281.5</v>
      </c>
      <c r="B193" t="s">
        <v>21</v>
      </c>
      <c r="C193" t="s">
        <v>21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</row>
    <row r="194" spans="1:21">
      <c r="A194" s="1">
        <v>44281.541666666664</v>
      </c>
      <c r="B194" t="s">
        <v>21</v>
      </c>
      <c r="C194" t="s">
        <v>21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</row>
    <row r="195" spans="1:21">
      <c r="A195" s="1">
        <v>44281.583333333336</v>
      </c>
      <c r="B195" t="s">
        <v>21</v>
      </c>
      <c r="C195" t="s">
        <v>21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</row>
    <row r="196" spans="1:21">
      <c r="A196" s="1">
        <v>44281.625</v>
      </c>
      <c r="B196" t="s">
        <v>21</v>
      </c>
      <c r="C196" t="s">
        <v>21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</row>
    <row r="197" spans="1:21">
      <c r="A197" s="1">
        <v>44281.666666666664</v>
      </c>
      <c r="B197" t="s">
        <v>21</v>
      </c>
      <c r="C197" t="s">
        <v>21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</row>
    <row r="198" spans="1:21">
      <c r="A198" s="1">
        <v>44281.708333333336</v>
      </c>
      <c r="B198" t="s">
        <v>21</v>
      </c>
      <c r="C198" t="s">
        <v>21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</row>
    <row r="199" spans="1:21">
      <c r="A199" s="1">
        <v>44281.75</v>
      </c>
      <c r="B199" t="s">
        <v>21</v>
      </c>
      <c r="C199" t="s">
        <v>21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</row>
    <row r="200" spans="1:21">
      <c r="A200" s="1">
        <v>44281.791666666664</v>
      </c>
      <c r="B200" t="s">
        <v>21</v>
      </c>
      <c r="C200" t="s">
        <v>21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</row>
    <row r="201" spans="1:21">
      <c r="A201" s="1">
        <v>44281.833333333336</v>
      </c>
      <c r="B201" t="s">
        <v>21</v>
      </c>
      <c r="C201" t="s">
        <v>21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</row>
    <row r="202" spans="1:21">
      <c r="A202" s="1">
        <v>44281.875</v>
      </c>
      <c r="B202" t="s">
        <v>21</v>
      </c>
      <c r="C202" t="s">
        <v>21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</row>
    <row r="203" spans="1:21">
      <c r="A203" s="1">
        <v>44281.916666666664</v>
      </c>
      <c r="B203" t="s">
        <v>21</v>
      </c>
      <c r="C203" t="s">
        <v>21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</row>
    <row r="204" spans="1:21">
      <c r="A204" s="1">
        <v>44281.958333333336</v>
      </c>
      <c r="B204" t="s">
        <v>21</v>
      </c>
      <c r="C204" t="s">
        <v>21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</row>
    <row r="205" spans="1:21">
      <c r="A205" s="1">
        <v>44282</v>
      </c>
      <c r="B205" t="s">
        <v>21</v>
      </c>
      <c r="C205" t="s">
        <v>21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</row>
    <row r="206" spans="1:21">
      <c r="A206" s="1">
        <v>44282.041666666664</v>
      </c>
      <c r="B206" t="s">
        <v>21</v>
      </c>
      <c r="C206" t="s">
        <v>21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</row>
    <row r="207" spans="1:21">
      <c r="A207" s="1">
        <v>44282.083333333336</v>
      </c>
      <c r="B207" t="s">
        <v>21</v>
      </c>
      <c r="C207" t="s">
        <v>21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</row>
    <row r="208" spans="1:21">
      <c r="A208" s="1">
        <v>44282.125</v>
      </c>
      <c r="B208" t="s">
        <v>21</v>
      </c>
      <c r="C208" t="s">
        <v>21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</row>
    <row r="209" spans="1:21">
      <c r="A209" s="1">
        <v>44282.166666666664</v>
      </c>
      <c r="B209" t="s">
        <v>21</v>
      </c>
      <c r="C209" t="s">
        <v>21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</row>
    <row r="210" spans="1:21">
      <c r="A210" s="1">
        <v>44282.208333333336</v>
      </c>
      <c r="B210" t="s">
        <v>21</v>
      </c>
      <c r="C210" t="s">
        <v>21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</row>
    <row r="211" spans="1:21">
      <c r="A211" s="1">
        <v>44282.25</v>
      </c>
      <c r="B211" t="s">
        <v>21</v>
      </c>
      <c r="C211" t="s">
        <v>21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</row>
    <row r="212" spans="1:21">
      <c r="A212" s="1">
        <v>44282.291666666664</v>
      </c>
      <c r="B212" t="s">
        <v>21</v>
      </c>
      <c r="C212" t="s">
        <v>21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</row>
    <row r="213" spans="1:21">
      <c r="A213" s="1">
        <v>44282.333333333336</v>
      </c>
      <c r="B213" t="s">
        <v>21</v>
      </c>
      <c r="C213" t="s">
        <v>21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</row>
    <row r="214" spans="1:21">
      <c r="A214" s="1">
        <v>44282.375</v>
      </c>
      <c r="B214" t="s">
        <v>21</v>
      </c>
      <c r="C214" t="s">
        <v>21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</row>
    <row r="215" spans="1:21">
      <c r="A215" s="1">
        <v>44282.416666666664</v>
      </c>
      <c r="B215" t="s">
        <v>21</v>
      </c>
      <c r="C215" t="s">
        <v>21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</row>
    <row r="216" spans="1:21">
      <c r="A216" s="1">
        <v>44282.458333333336</v>
      </c>
      <c r="B216" t="s">
        <v>21</v>
      </c>
      <c r="C216" t="s">
        <v>21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</row>
    <row r="217" spans="1:21">
      <c r="A217" s="1">
        <v>44282.5</v>
      </c>
      <c r="B217" t="s">
        <v>21</v>
      </c>
      <c r="C217" t="s">
        <v>21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</row>
    <row r="218" spans="1:21">
      <c r="A218" s="1">
        <v>44282.541666666664</v>
      </c>
      <c r="B218" t="s">
        <v>21</v>
      </c>
      <c r="C218" t="s">
        <v>21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</row>
    <row r="219" spans="1:21">
      <c r="A219" s="1">
        <v>44282.583333333336</v>
      </c>
      <c r="B219" t="s">
        <v>21</v>
      </c>
      <c r="C219" t="s">
        <v>21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</row>
    <row r="220" spans="1:21">
      <c r="A220" s="1">
        <v>44282.625</v>
      </c>
      <c r="B220" t="s">
        <v>21</v>
      </c>
      <c r="C220" t="s">
        <v>21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</row>
    <row r="221" spans="1:21">
      <c r="A221" s="1">
        <v>44282.666666666664</v>
      </c>
      <c r="B221" t="s">
        <v>21</v>
      </c>
      <c r="C221" t="s">
        <v>21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</row>
    <row r="222" spans="1:21">
      <c r="A222" s="1">
        <v>44282.708333333336</v>
      </c>
      <c r="B222" t="s">
        <v>21</v>
      </c>
      <c r="C222" t="s">
        <v>21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</row>
    <row r="223" spans="1:21">
      <c r="A223" s="1">
        <v>44282.75</v>
      </c>
      <c r="B223" t="s">
        <v>21</v>
      </c>
      <c r="C223" t="s">
        <v>21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</row>
    <row r="224" spans="1:21">
      <c r="A224" s="1">
        <v>44282.791666666664</v>
      </c>
      <c r="B224" t="s">
        <v>21</v>
      </c>
      <c r="C224" t="s">
        <v>21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</row>
    <row r="225" spans="1:21">
      <c r="A225" s="1">
        <v>44282.833333333336</v>
      </c>
      <c r="B225" t="s">
        <v>21</v>
      </c>
      <c r="C225" t="s">
        <v>21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</row>
    <row r="226" spans="1:21">
      <c r="A226" s="1">
        <v>44282.875</v>
      </c>
      <c r="B226" t="s">
        <v>21</v>
      </c>
      <c r="C226" t="s">
        <v>21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</row>
    <row r="227" spans="1:21">
      <c r="A227" s="1">
        <v>44282.916666666664</v>
      </c>
      <c r="B227" t="s">
        <v>21</v>
      </c>
      <c r="C227" t="s">
        <v>21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</row>
    <row r="228" spans="1:21">
      <c r="A228" s="1">
        <v>44282.958333333336</v>
      </c>
      <c r="B228" t="s">
        <v>21</v>
      </c>
      <c r="C228" t="s">
        <v>21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</row>
    <row r="229" spans="1:21">
      <c r="A229" s="1">
        <v>44283</v>
      </c>
      <c r="B229" t="s">
        <v>21</v>
      </c>
      <c r="C229" t="s">
        <v>21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</row>
    <row r="230" spans="1:21">
      <c r="A230" s="1">
        <v>44283.041666666664</v>
      </c>
      <c r="B230" t="s">
        <v>21</v>
      </c>
      <c r="C230" t="s">
        <v>21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</row>
    <row r="231" spans="1:21">
      <c r="A231" s="1">
        <v>44283.083333333336</v>
      </c>
      <c r="B231" t="s">
        <v>21</v>
      </c>
      <c r="C231" t="s">
        <v>21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</row>
    <row r="232" spans="1:21">
      <c r="A232" s="1">
        <v>44283.125</v>
      </c>
      <c r="B232" t="s">
        <v>21</v>
      </c>
      <c r="C232" t="s">
        <v>21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</row>
    <row r="233" spans="1:21">
      <c r="A233" s="1">
        <v>44283.166666666664</v>
      </c>
      <c r="B233" t="s">
        <v>21</v>
      </c>
      <c r="C233" t="s">
        <v>21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</row>
    <row r="234" spans="1:21">
      <c r="A234" s="1">
        <v>44283.208333333336</v>
      </c>
      <c r="B234" t="s">
        <v>21</v>
      </c>
      <c r="C234" t="s">
        <v>21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</row>
    <row r="235" spans="1:21">
      <c r="A235" s="1">
        <v>44283.25</v>
      </c>
      <c r="B235" t="s">
        <v>21</v>
      </c>
      <c r="C235" t="s">
        <v>21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</row>
    <row r="236" spans="1:21">
      <c r="A236" s="1">
        <v>44283.291666666664</v>
      </c>
      <c r="B236" t="s">
        <v>21</v>
      </c>
      <c r="C236" t="s">
        <v>21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</row>
    <row r="237" spans="1:21">
      <c r="A237" s="1">
        <v>44283.333333333336</v>
      </c>
      <c r="B237" t="s">
        <v>21</v>
      </c>
      <c r="C237" t="s">
        <v>21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</row>
    <row r="238" spans="1:21">
      <c r="A238" s="1">
        <v>44283.375</v>
      </c>
      <c r="B238" t="s">
        <v>21</v>
      </c>
      <c r="C238" t="s">
        <v>21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</row>
    <row r="239" spans="1:21">
      <c r="A239" s="1">
        <v>44283.416666666664</v>
      </c>
      <c r="B239" t="s">
        <v>21</v>
      </c>
      <c r="C239" t="s">
        <v>21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</row>
    <row r="240" spans="1:21">
      <c r="A240" s="1">
        <v>44283.458333333336</v>
      </c>
      <c r="B240" t="s">
        <v>21</v>
      </c>
      <c r="C240" t="s">
        <v>21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</row>
    <row r="241" spans="1:21">
      <c r="A241" s="1">
        <v>44283.5</v>
      </c>
      <c r="B241" t="s">
        <v>21</v>
      </c>
      <c r="C241" t="s">
        <v>21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</row>
    <row r="242" spans="1:21">
      <c r="A242" s="1">
        <v>44283.541666666664</v>
      </c>
      <c r="B242" t="s">
        <v>21</v>
      </c>
      <c r="C242" t="s">
        <v>21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</row>
    <row r="243" spans="1:21">
      <c r="A243" s="1">
        <v>44283.583333333336</v>
      </c>
      <c r="B243" t="s">
        <v>21</v>
      </c>
      <c r="C243" t="s">
        <v>21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</row>
    <row r="244" spans="1:21">
      <c r="A244" s="1">
        <v>44283.625</v>
      </c>
      <c r="B244" t="s">
        <v>21</v>
      </c>
      <c r="C244" t="s">
        <v>21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</row>
    <row r="245" spans="1:21">
      <c r="A245" s="1">
        <v>44283.666666666664</v>
      </c>
      <c r="B245" t="s">
        <v>21</v>
      </c>
      <c r="C245" t="s">
        <v>21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</row>
    <row r="246" spans="1:21">
      <c r="A246" s="1">
        <v>44283.708333333336</v>
      </c>
      <c r="B246" t="s">
        <v>21</v>
      </c>
      <c r="C246" t="s">
        <v>21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</row>
    <row r="247" spans="1:21">
      <c r="A247" s="1">
        <v>44283.75</v>
      </c>
      <c r="B247" t="s">
        <v>21</v>
      </c>
      <c r="C247" t="s">
        <v>21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</row>
    <row r="248" spans="1:21">
      <c r="A248" s="1">
        <v>44283.791666666664</v>
      </c>
      <c r="B248" t="s">
        <v>21</v>
      </c>
      <c r="C248" t="s">
        <v>21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</row>
    <row r="249" spans="1:21">
      <c r="A249" s="1">
        <v>44283.833333333336</v>
      </c>
      <c r="B249" t="s">
        <v>21</v>
      </c>
      <c r="C249" t="s">
        <v>21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</row>
    <row r="250" spans="1:21">
      <c r="A250" s="1">
        <v>44283.875</v>
      </c>
      <c r="B250" t="s">
        <v>21</v>
      </c>
      <c r="C250" t="s">
        <v>21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</row>
    <row r="251" spans="1:21">
      <c r="A251" s="1">
        <v>44283.916666666664</v>
      </c>
      <c r="B251" t="s">
        <v>21</v>
      </c>
      <c r="C251" t="s">
        <v>21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</row>
    <row r="252" spans="1:21">
      <c r="A252" s="1">
        <v>44283.958333333336</v>
      </c>
      <c r="B252" t="s">
        <v>21</v>
      </c>
      <c r="C252" t="s">
        <v>21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</row>
    <row r="253" spans="1:21">
      <c r="A253" s="1">
        <v>44284</v>
      </c>
      <c r="B253" t="s">
        <v>21</v>
      </c>
      <c r="C253" t="s">
        <v>21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</row>
    <row r="254" spans="1:21">
      <c r="A254" s="1">
        <v>44284.041666666664</v>
      </c>
      <c r="B254" t="s">
        <v>21</v>
      </c>
      <c r="C254" t="s">
        <v>21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</row>
    <row r="255" spans="1:21">
      <c r="A255" s="1">
        <v>44284.083333333336</v>
      </c>
      <c r="B255" t="s">
        <v>21</v>
      </c>
      <c r="C255" t="s">
        <v>21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</row>
    <row r="256" spans="1:21">
      <c r="A256" s="1">
        <v>44284.125</v>
      </c>
      <c r="B256" t="s">
        <v>21</v>
      </c>
      <c r="C256" t="s">
        <v>21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</row>
    <row r="257" spans="1:21">
      <c r="A257" s="1">
        <v>44284.166666666664</v>
      </c>
      <c r="B257" t="s">
        <v>21</v>
      </c>
      <c r="C257" t="s">
        <v>21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</row>
    <row r="258" spans="1:21">
      <c r="A258" s="1">
        <v>44284.208333333336</v>
      </c>
      <c r="B258" t="s">
        <v>21</v>
      </c>
      <c r="C258" t="s">
        <v>21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</row>
    <row r="259" spans="1:21">
      <c r="A259" s="1">
        <v>44284.25</v>
      </c>
      <c r="B259" t="s">
        <v>21</v>
      </c>
      <c r="C259" t="s">
        <v>21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</row>
    <row r="260" spans="1:21">
      <c r="A260" s="1">
        <v>44284.291666666664</v>
      </c>
      <c r="B260" t="s">
        <v>21</v>
      </c>
      <c r="C260" t="s">
        <v>21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</row>
    <row r="261" spans="1:21">
      <c r="A261" s="1">
        <v>44284.333333333336</v>
      </c>
      <c r="B261" t="s">
        <v>21</v>
      </c>
      <c r="C261" t="s">
        <v>21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</row>
    <row r="262" spans="1:21">
      <c r="A262" s="1">
        <v>44284.375</v>
      </c>
      <c r="B262" t="s">
        <v>21</v>
      </c>
      <c r="C262" t="s">
        <v>21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</row>
    <row r="263" spans="1:21">
      <c r="A263" s="1">
        <v>44284.416666666664</v>
      </c>
      <c r="B263" t="s">
        <v>21</v>
      </c>
      <c r="C263" t="s">
        <v>21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</row>
    <row r="264" spans="1:21">
      <c r="A264" s="1">
        <v>44284.458333333336</v>
      </c>
      <c r="B264" t="s">
        <v>21</v>
      </c>
      <c r="C264" t="s">
        <v>21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</row>
    <row r="265" spans="1:21">
      <c r="A265" s="1">
        <v>44284.5</v>
      </c>
      <c r="B265" t="s">
        <v>21</v>
      </c>
      <c r="C265" t="s">
        <v>21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</row>
    <row r="266" spans="1:21">
      <c r="A266" s="1">
        <v>44284.541666666664</v>
      </c>
      <c r="B266" t="s">
        <v>21</v>
      </c>
      <c r="C266" t="s">
        <v>21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</row>
    <row r="267" spans="1:21">
      <c r="A267" s="1">
        <v>44284.583333333336</v>
      </c>
      <c r="B267" t="s">
        <v>21</v>
      </c>
      <c r="C267" t="s">
        <v>21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</row>
    <row r="268" spans="1:21">
      <c r="A268" s="1">
        <v>44284.625</v>
      </c>
      <c r="B268" t="s">
        <v>21</v>
      </c>
      <c r="C268" t="s">
        <v>21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</row>
    <row r="269" spans="1:21">
      <c r="A269" s="1">
        <v>44284.666666666664</v>
      </c>
      <c r="B269" t="s">
        <v>21</v>
      </c>
      <c r="C269" t="s">
        <v>21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</row>
    <row r="270" spans="1:21">
      <c r="A270" s="1">
        <v>44284.708333333336</v>
      </c>
      <c r="B270" t="s">
        <v>21</v>
      </c>
      <c r="C270" t="s">
        <v>21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</row>
    <row r="271" spans="1:21">
      <c r="A271" s="1">
        <v>44284.75</v>
      </c>
      <c r="B271" t="s">
        <v>21</v>
      </c>
      <c r="C271" t="s">
        <v>21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</row>
    <row r="272" spans="1:21">
      <c r="A272" s="1">
        <v>44284.791666666664</v>
      </c>
      <c r="B272" t="s">
        <v>21</v>
      </c>
      <c r="C272" t="s">
        <v>21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</row>
    <row r="273" spans="1:21">
      <c r="A273" s="1">
        <v>44284.833333333336</v>
      </c>
      <c r="B273" t="s">
        <v>21</v>
      </c>
      <c r="C273" t="s">
        <v>21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</row>
    <row r="274" spans="1:21">
      <c r="A274" s="1">
        <v>44284.875</v>
      </c>
      <c r="B274" t="s">
        <v>21</v>
      </c>
      <c r="C274" t="s">
        <v>21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</row>
    <row r="275" spans="1:21">
      <c r="A275" s="1">
        <v>44284.916666666664</v>
      </c>
      <c r="B275" t="s">
        <v>21</v>
      </c>
      <c r="C275" t="s">
        <v>21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</row>
    <row r="276" spans="1:21">
      <c r="A276" s="1">
        <v>44284.958333333336</v>
      </c>
      <c r="B276" t="s">
        <v>21</v>
      </c>
      <c r="C276" t="s">
        <v>21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</row>
    <row r="277" spans="1:21">
      <c r="A277" s="1">
        <v>44285</v>
      </c>
      <c r="B277" t="s">
        <v>21</v>
      </c>
      <c r="C277" t="s">
        <v>21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</row>
    <row r="278" spans="1:21">
      <c r="A278" s="1">
        <v>44285.041666666664</v>
      </c>
      <c r="B278" t="s">
        <v>21</v>
      </c>
      <c r="C278" t="s">
        <v>21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</row>
    <row r="279" spans="1:21">
      <c r="A279" s="1">
        <v>44285.083333333336</v>
      </c>
      <c r="B279" t="s">
        <v>21</v>
      </c>
      <c r="C279" t="s">
        <v>21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</row>
    <row r="280" spans="1:21">
      <c r="A280" s="1">
        <v>44285.125</v>
      </c>
      <c r="B280" t="s">
        <v>21</v>
      </c>
      <c r="C280" t="s">
        <v>21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</row>
    <row r="281" spans="1:21">
      <c r="A281" s="1">
        <v>44285.166666666664</v>
      </c>
      <c r="B281" t="s">
        <v>21</v>
      </c>
      <c r="C281" t="s">
        <v>21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</row>
    <row r="282" spans="1:21">
      <c r="A282" s="1">
        <v>44285.208333333336</v>
      </c>
      <c r="B282" t="s">
        <v>21</v>
      </c>
      <c r="C282" t="s">
        <v>21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</row>
    <row r="283" spans="1:21">
      <c r="A283" s="1">
        <v>44285.25</v>
      </c>
      <c r="B283" t="s">
        <v>21</v>
      </c>
      <c r="C283" t="s">
        <v>21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</row>
    <row r="284" spans="1:21">
      <c r="A284" s="1">
        <v>44285.291666666664</v>
      </c>
      <c r="B284" t="s">
        <v>21</v>
      </c>
      <c r="C284" t="s">
        <v>21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</row>
    <row r="285" spans="1:21">
      <c r="A285" s="1">
        <v>44285.333333333336</v>
      </c>
      <c r="B285" t="s">
        <v>21</v>
      </c>
      <c r="C285" t="s">
        <v>21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</row>
    <row r="286" spans="1:21">
      <c r="A286" s="1">
        <v>44285.375</v>
      </c>
      <c r="B286" t="s">
        <v>21</v>
      </c>
      <c r="C286" t="s">
        <v>21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</row>
    <row r="287" spans="1:21">
      <c r="A287" s="1">
        <v>44285.416666666664</v>
      </c>
      <c r="B287" t="s">
        <v>21</v>
      </c>
      <c r="C287" t="s">
        <v>21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</row>
    <row r="288" spans="1:21">
      <c r="A288" s="1">
        <v>44285.458333333336</v>
      </c>
      <c r="B288" t="s">
        <v>21</v>
      </c>
      <c r="C288" t="s">
        <v>21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</row>
    <row r="289" spans="1:21">
      <c r="A289" s="1">
        <v>44285.5</v>
      </c>
      <c r="B289" t="s">
        <v>21</v>
      </c>
      <c r="C289" t="s">
        <v>21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</row>
    <row r="290" spans="1:21">
      <c r="A290" s="1">
        <v>44285.541666666664</v>
      </c>
      <c r="B290" t="s">
        <v>21</v>
      </c>
      <c r="C290" t="s">
        <v>21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</row>
    <row r="291" spans="1:21">
      <c r="A291" s="1">
        <v>44285.583333333336</v>
      </c>
      <c r="B291" t="s">
        <v>21</v>
      </c>
      <c r="C291" t="s">
        <v>21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</row>
    <row r="292" spans="1:21">
      <c r="A292" s="1">
        <v>44285.625</v>
      </c>
      <c r="B292" t="s">
        <v>21</v>
      </c>
      <c r="C292" t="s">
        <v>21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</row>
    <row r="293" spans="1:21">
      <c r="A293" s="1">
        <v>44285.666666666664</v>
      </c>
      <c r="B293" t="s">
        <v>21</v>
      </c>
      <c r="C293" t="s">
        <v>21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</row>
    <row r="294" spans="1:21">
      <c r="A294" s="1">
        <v>44285.708333333336</v>
      </c>
      <c r="B294" t="s">
        <v>21</v>
      </c>
      <c r="C294" t="s">
        <v>21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</row>
    <row r="295" spans="1:21">
      <c r="A295" s="1">
        <v>44285.75</v>
      </c>
      <c r="B295" t="s">
        <v>21</v>
      </c>
      <c r="C295" t="s">
        <v>21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</row>
    <row r="296" spans="1:21">
      <c r="A296" s="1">
        <v>44285.791666666664</v>
      </c>
      <c r="B296" t="s">
        <v>21</v>
      </c>
      <c r="C296" t="s">
        <v>21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</row>
    <row r="297" spans="1:21">
      <c r="A297" s="1">
        <v>44285.833333333336</v>
      </c>
      <c r="B297" t="s">
        <v>21</v>
      </c>
      <c r="C297" t="s">
        <v>21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</row>
    <row r="298" spans="1:21">
      <c r="A298" s="1">
        <v>44285.875</v>
      </c>
      <c r="B298" t="s">
        <v>21</v>
      </c>
      <c r="C298" t="s">
        <v>21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</row>
    <row r="299" spans="1:21">
      <c r="A299" s="1">
        <v>44285.916666666664</v>
      </c>
      <c r="B299" t="s">
        <v>21</v>
      </c>
      <c r="C299" t="s">
        <v>21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</row>
    <row r="300" spans="1:21">
      <c r="A300" s="1">
        <v>44285.958333333336</v>
      </c>
      <c r="B300" t="s">
        <v>21</v>
      </c>
      <c r="C300" t="s">
        <v>21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</row>
    <row r="301" spans="1:21">
      <c r="A301" s="1">
        <v>44286</v>
      </c>
      <c r="B301" t="s">
        <v>21</v>
      </c>
      <c r="C301" t="s">
        <v>21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</row>
    <row r="302" spans="1:21">
      <c r="A302" s="1">
        <v>44286.041666666664</v>
      </c>
      <c r="B302" t="s">
        <v>21</v>
      </c>
      <c r="C302" t="s">
        <v>21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</row>
    <row r="303" spans="1:21">
      <c r="A303" s="1">
        <v>44286.083333333336</v>
      </c>
      <c r="B303" t="s">
        <v>21</v>
      </c>
      <c r="C303" t="s">
        <v>21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</row>
    <row r="304" spans="1:21">
      <c r="A304" s="1">
        <v>44286.125</v>
      </c>
      <c r="B304" t="s">
        <v>21</v>
      </c>
      <c r="C304" t="s">
        <v>21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</row>
    <row r="305" spans="1:21">
      <c r="A305" s="1">
        <v>44286.166666666664</v>
      </c>
      <c r="B305" t="s">
        <v>21</v>
      </c>
      <c r="C305" t="s">
        <v>21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</row>
    <row r="306" spans="1:21">
      <c r="A306" s="1">
        <v>44286.208333333336</v>
      </c>
      <c r="B306" t="s">
        <v>21</v>
      </c>
      <c r="C306" t="s">
        <v>21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</row>
    <row r="307" spans="1:21">
      <c r="A307" s="1">
        <v>44286.25</v>
      </c>
      <c r="B307" t="s">
        <v>21</v>
      </c>
      <c r="C307" t="s">
        <v>21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</row>
    <row r="308" spans="1:21">
      <c r="A308" s="1">
        <v>44286.291666666664</v>
      </c>
      <c r="B308" t="s">
        <v>21</v>
      </c>
      <c r="C308" t="s">
        <v>21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</row>
    <row r="309" spans="1:21">
      <c r="A309" s="1">
        <v>44286.333333333336</v>
      </c>
      <c r="B309" t="s">
        <v>21</v>
      </c>
      <c r="C309" t="s">
        <v>21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</row>
    <row r="310" spans="1:21">
      <c r="A310" s="1">
        <v>44286.375</v>
      </c>
      <c r="B310" t="s">
        <v>21</v>
      </c>
      <c r="C310" t="s">
        <v>21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</row>
    <row r="311" spans="1:21">
      <c r="A311" s="1">
        <v>44286.416666666664</v>
      </c>
      <c r="B311" t="s">
        <v>21</v>
      </c>
      <c r="C311" t="s">
        <v>21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</row>
    <row r="312" spans="1:21">
      <c r="A312" s="1">
        <v>44286.458333333336</v>
      </c>
      <c r="B312" t="s">
        <v>21</v>
      </c>
      <c r="C312" t="s">
        <v>21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</row>
    <row r="313" spans="1:21">
      <c r="A313" s="1">
        <v>44286.5</v>
      </c>
      <c r="B313" t="s">
        <v>21</v>
      </c>
      <c r="C313" t="s">
        <v>21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</row>
    <row r="314" spans="1:21">
      <c r="A314" s="1">
        <v>44286.541666666664</v>
      </c>
      <c r="B314" t="s">
        <v>21</v>
      </c>
      <c r="C314" t="s">
        <v>21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</row>
    <row r="315" spans="1:21">
      <c r="A315" s="1">
        <v>44286.583333333336</v>
      </c>
      <c r="B315" t="s">
        <v>21</v>
      </c>
      <c r="C315" t="s">
        <v>21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</row>
    <row r="316" spans="1:21">
      <c r="A316" s="1">
        <v>44286.625</v>
      </c>
      <c r="B316" t="s">
        <v>21</v>
      </c>
      <c r="C316" t="s">
        <v>21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</row>
    <row r="317" spans="1:21">
      <c r="A317" s="1">
        <v>44286.666666666664</v>
      </c>
      <c r="B317" t="s">
        <v>21</v>
      </c>
      <c r="C317" t="s">
        <v>21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</row>
    <row r="318" spans="1:21">
      <c r="A318" s="1">
        <v>44286.708333333336</v>
      </c>
      <c r="B318" t="s">
        <v>21</v>
      </c>
      <c r="C318" t="s">
        <v>21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</row>
    <row r="319" spans="1:21">
      <c r="A319" s="1">
        <v>44286.75</v>
      </c>
      <c r="B319" t="s">
        <v>21</v>
      </c>
      <c r="C319" t="s">
        <v>21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14"/>
  <sheetViews>
    <sheetView workbookViewId="0">
      <selection activeCell="G19" sqref="G19"/>
    </sheetView>
  </sheetViews>
  <sheetFormatPr baseColWidth="10" defaultRowHeight="15"/>
  <cols>
    <col min="2" max="2" width="13.5703125" customWidth="1"/>
  </cols>
  <sheetData>
    <row r="4" spans="2:11">
      <c r="H4" t="s">
        <v>28</v>
      </c>
    </row>
    <row r="5" spans="2:11">
      <c r="H5">
        <v>0.22722000000000001</v>
      </c>
      <c r="I5" t="s">
        <v>29</v>
      </c>
      <c r="J5">
        <v>420</v>
      </c>
      <c r="K5" t="s">
        <v>30</v>
      </c>
    </row>
    <row r="8" spans="2:11" ht="25.5">
      <c r="B8" s="3" t="s">
        <v>22</v>
      </c>
      <c r="C8" s="3" t="s">
        <v>35</v>
      </c>
      <c r="D8" s="3"/>
      <c r="E8" s="3"/>
      <c r="F8" s="3"/>
    </row>
    <row r="9" spans="2:11">
      <c r="B9" s="4" t="s">
        <v>23</v>
      </c>
      <c r="C9" s="5">
        <v>157.1</v>
      </c>
      <c r="D9" s="5"/>
      <c r="E9" s="6">
        <f>(C9*100)/$C$14</f>
        <v>18.492111112063842</v>
      </c>
      <c r="F9" s="5" t="s">
        <v>27</v>
      </c>
      <c r="H9">
        <f>($H$5*E9)/100</f>
        <v>4.2017774868831459E-2</v>
      </c>
      <c r="I9" t="s">
        <v>29</v>
      </c>
      <c r="J9">
        <f>($J$5*E9)/100</f>
        <v>77.666866670668142</v>
      </c>
      <c r="K9" t="s">
        <v>30</v>
      </c>
    </row>
    <row r="10" spans="2:11">
      <c r="B10" s="13" t="s">
        <v>34</v>
      </c>
      <c r="C10" s="14">
        <f>(Hoja2!J21+Hoja2!J37+Hoja2!J40+Hoja2!J41+Hoja2!J42+Hoja2!J43+Hoja2!J44+Hoja2!J45+Hoja2!J46+Hoja2!J47+Hoja2!J48+Hoja2!J49+Hoja2!J50)/13</f>
        <v>135.15146033873586</v>
      </c>
      <c r="D10" s="14"/>
      <c r="E10" s="15">
        <f>(C10*100)/$C$14</f>
        <v>15.908566655261572</v>
      </c>
      <c r="F10" s="14" t="s">
        <v>27</v>
      </c>
      <c r="H10" s="2">
        <f>($H$5*E10)/100</f>
        <v>3.6147445154085342E-2</v>
      </c>
      <c r="I10" s="2" t="s">
        <v>29</v>
      </c>
      <c r="J10" s="2">
        <f>($J$5*E10)/100</f>
        <v>66.815979952098601</v>
      </c>
      <c r="K10" s="2" t="s">
        <v>30</v>
      </c>
    </row>
    <row r="11" spans="2:11">
      <c r="B11" s="4" t="s">
        <v>24</v>
      </c>
      <c r="C11" s="5">
        <v>186.3</v>
      </c>
      <c r="D11" s="5"/>
      <c r="E11" s="6">
        <f>(C11*100)/$C$14</f>
        <v>21.929218969939491</v>
      </c>
      <c r="F11" s="5" t="s">
        <v>27</v>
      </c>
      <c r="H11">
        <f>($H$5*E11)/100</f>
        <v>4.982757134349651E-2</v>
      </c>
      <c r="I11" t="s">
        <v>29</v>
      </c>
      <c r="J11">
        <f>($J$5*E11)/100</f>
        <v>92.102719673745867</v>
      </c>
      <c r="K11" t="s">
        <v>30</v>
      </c>
    </row>
    <row r="12" spans="2:11">
      <c r="B12" s="4" t="s">
        <v>25</v>
      </c>
      <c r="C12" s="5">
        <v>184.7</v>
      </c>
      <c r="D12" s="5"/>
      <c r="E12" s="6">
        <f>(C12*100)/$C$14</f>
        <v>21.74088429279562</v>
      </c>
      <c r="F12" s="5" t="s">
        <v>27</v>
      </c>
      <c r="H12">
        <f>($H$5*E12)/100</f>
        <v>4.9399637290090205E-2</v>
      </c>
      <c r="I12" t="s">
        <v>29</v>
      </c>
      <c r="J12">
        <f>($J$5*E12)/100</f>
        <v>91.311714029741594</v>
      </c>
      <c r="K12" t="s">
        <v>30</v>
      </c>
    </row>
    <row r="13" spans="2:11">
      <c r="B13" s="4" t="s">
        <v>26</v>
      </c>
      <c r="C13" s="5">
        <v>186.3</v>
      </c>
      <c r="D13" s="5"/>
      <c r="E13" s="6">
        <f>(C13*100)/$C$14</f>
        <v>21.929218969939491</v>
      </c>
      <c r="F13" s="5" t="s">
        <v>27</v>
      </c>
      <c r="H13">
        <f>($H$5*E13)/100</f>
        <v>4.982757134349651E-2</v>
      </c>
      <c r="I13" t="s">
        <v>29</v>
      </c>
      <c r="J13">
        <f>($J$5*E13)/100</f>
        <v>92.102719673745867</v>
      </c>
      <c r="K13" t="s">
        <v>30</v>
      </c>
    </row>
    <row r="14" spans="2:11">
      <c r="C14">
        <f>SUM(C9:C13)</f>
        <v>849.55146033873575</v>
      </c>
      <c r="E14" s="6">
        <f>SUM(E9:E13)</f>
        <v>100</v>
      </c>
      <c r="F14" s="5" t="s">
        <v>27</v>
      </c>
    </row>
  </sheetData>
  <hyperlinks>
    <hyperlink ref="B9" r:id="rId1" display="https://ethermine.org/miners/f38E2b1b2B52A460C704c957b884386eC959Ef84/worker/coquito_miner"/>
    <hyperlink ref="B10" r:id="rId2" display="https://ethermine.org/miners/f38E2b1b2B52A460C704c957b884386eC959Ef84/worker/fox_miner"/>
    <hyperlink ref="B11" r:id="rId3" display="https://ethermine.org/miners/f38E2b1b2B52A460C704c957b884386eC959Ef84/worker/janisse_miner"/>
    <hyperlink ref="B12" r:id="rId4" display="https://ethermine.org/miners/f38E2b1b2B52A460C704c957b884386eC959Ef84/worker/phelps_miner"/>
    <hyperlink ref="B13" r:id="rId5" display="https://ethermine.org/miners/f38E2b1b2B52A460C704c957b884386eC959Ef84/worker/virgin_miner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50"/>
  <sheetViews>
    <sheetView workbookViewId="0">
      <selection activeCell="N2" sqref="N2:O3"/>
    </sheetView>
  </sheetViews>
  <sheetFormatPr baseColWidth="10" defaultRowHeight="15"/>
  <cols>
    <col min="1" max="1" width="15.140625" bestFit="1" customWidth="1"/>
  </cols>
  <sheetData>
    <row r="3" spans="1:12">
      <c r="L3" s="9">
        <v>44273</v>
      </c>
    </row>
    <row r="4" spans="1:12">
      <c r="A4" s="12" t="s">
        <v>32</v>
      </c>
    </row>
    <row r="6" spans="1:12">
      <c r="A6" s="11" t="s">
        <v>31</v>
      </c>
    </row>
    <row r="8" spans="1:12">
      <c r="A8" t="s">
        <v>0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I8" s="9">
        <v>44273</v>
      </c>
      <c r="J8" s="8"/>
    </row>
    <row r="9" spans="1:12">
      <c r="A9" s="1">
        <v>44273.5</v>
      </c>
      <c r="B9">
        <v>28.332000000000001</v>
      </c>
      <c r="C9">
        <v>28.332000000000001</v>
      </c>
      <c r="D9">
        <v>28.332000000000001</v>
      </c>
      <c r="E9">
        <v>28.332000000000001</v>
      </c>
      <c r="F9">
        <v>28.332000000000001</v>
      </c>
      <c r="G9">
        <v>28.332000000000001</v>
      </c>
      <c r="I9" s="7">
        <v>0.5</v>
      </c>
      <c r="J9">
        <f>B9+C9+D9+E9+F9+G9</f>
        <v>169.99199999999999</v>
      </c>
    </row>
    <row r="10" spans="1:12">
      <c r="A10" s="1">
        <v>44273.541666666664</v>
      </c>
      <c r="B10">
        <v>28.33</v>
      </c>
      <c r="C10">
        <v>29</v>
      </c>
      <c r="D10">
        <v>28.33</v>
      </c>
      <c r="E10">
        <v>28.33</v>
      </c>
      <c r="F10">
        <v>28.33</v>
      </c>
      <c r="G10">
        <v>28.33</v>
      </c>
      <c r="I10" s="7">
        <v>0.54166666666666663</v>
      </c>
      <c r="J10">
        <f t="shared" ref="J10:J20" si="0">B10+C10+D10+E10+F10+G10</f>
        <v>170.64999999999998</v>
      </c>
    </row>
    <row r="11" spans="1:12">
      <c r="A11" s="1">
        <v>44273.583333333336</v>
      </c>
      <c r="B11">
        <v>28.334</v>
      </c>
      <c r="C11">
        <v>28.334</v>
      </c>
      <c r="D11">
        <v>28.334</v>
      </c>
      <c r="E11">
        <v>28.334</v>
      </c>
      <c r="F11">
        <v>28.334</v>
      </c>
      <c r="G11">
        <v>28.334</v>
      </c>
      <c r="I11" s="7">
        <v>0.58333333333333337</v>
      </c>
      <c r="J11">
        <f t="shared" si="0"/>
        <v>170.00399999999999</v>
      </c>
    </row>
    <row r="12" spans="1:12">
      <c r="A12" s="1">
        <v>44273.625</v>
      </c>
      <c r="B12">
        <v>28.334</v>
      </c>
      <c r="C12">
        <v>28.334</v>
      </c>
      <c r="D12">
        <v>27</v>
      </c>
      <c r="E12">
        <v>28.334</v>
      </c>
      <c r="F12">
        <v>32</v>
      </c>
      <c r="G12">
        <v>28.334</v>
      </c>
      <c r="I12" s="7">
        <v>0.625</v>
      </c>
      <c r="J12">
        <f t="shared" si="0"/>
        <v>172.33600000000001</v>
      </c>
    </row>
    <row r="13" spans="1:12">
      <c r="A13" s="1">
        <v>44273.666666666664</v>
      </c>
      <c r="B13">
        <v>28.335999999999999</v>
      </c>
      <c r="C13">
        <v>28.335999999999999</v>
      </c>
      <c r="D13">
        <v>28.335999999999999</v>
      </c>
      <c r="E13">
        <v>28.335999999999999</v>
      </c>
      <c r="F13">
        <v>28.335999999999999</v>
      </c>
      <c r="G13">
        <v>28.335999999999999</v>
      </c>
      <c r="I13" s="7">
        <v>0.66666666666666663</v>
      </c>
      <c r="J13">
        <f t="shared" si="0"/>
        <v>170.01600000000002</v>
      </c>
    </row>
    <row r="14" spans="1:12">
      <c r="A14" s="1">
        <v>44273.708333333336</v>
      </c>
      <c r="B14">
        <v>28.337</v>
      </c>
      <c r="C14">
        <v>28.337</v>
      </c>
      <c r="D14">
        <v>28.337</v>
      </c>
      <c r="E14">
        <v>31</v>
      </c>
      <c r="F14">
        <v>28.337</v>
      </c>
      <c r="G14">
        <v>28.337</v>
      </c>
      <c r="I14" s="7">
        <v>0.70833333333333337</v>
      </c>
      <c r="J14">
        <f t="shared" si="0"/>
        <v>172.68499999999997</v>
      </c>
    </row>
    <row r="15" spans="1:12">
      <c r="A15" s="1">
        <v>44273.75</v>
      </c>
      <c r="B15">
        <v>28.334</v>
      </c>
      <c r="C15">
        <v>28.334</v>
      </c>
      <c r="D15">
        <v>28.334</v>
      </c>
      <c r="E15">
        <v>28.334</v>
      </c>
      <c r="F15">
        <v>28.334</v>
      </c>
      <c r="G15">
        <v>28.334</v>
      </c>
      <c r="I15" s="7">
        <v>0.75</v>
      </c>
      <c r="J15">
        <f t="shared" si="0"/>
        <v>170.00399999999999</v>
      </c>
    </row>
    <row r="16" spans="1:12">
      <c r="A16" s="1">
        <v>44273.791666666664</v>
      </c>
      <c r="B16">
        <v>28.341000000000001</v>
      </c>
      <c r="C16">
        <v>28.341000000000001</v>
      </c>
      <c r="D16">
        <v>28.341000000000001</v>
      </c>
      <c r="E16">
        <v>28.341000000000001</v>
      </c>
      <c r="F16">
        <v>28.341000000000001</v>
      </c>
      <c r="G16">
        <v>34</v>
      </c>
      <c r="I16" s="7">
        <v>0.79166666666666663</v>
      </c>
      <c r="J16">
        <f t="shared" si="0"/>
        <v>175.70500000000001</v>
      </c>
    </row>
    <row r="17" spans="1:12">
      <c r="A17" s="1">
        <v>44273.833333333336</v>
      </c>
      <c r="B17">
        <v>28.335000000000001</v>
      </c>
      <c r="C17">
        <v>28.335000000000001</v>
      </c>
      <c r="D17">
        <v>28.335000000000001</v>
      </c>
      <c r="E17">
        <v>28.335000000000001</v>
      </c>
      <c r="F17">
        <v>28.335000000000001</v>
      </c>
      <c r="G17">
        <v>28.335000000000001</v>
      </c>
      <c r="I17" s="7">
        <v>0.83333333333333337</v>
      </c>
      <c r="J17">
        <f t="shared" si="0"/>
        <v>170.01000000000002</v>
      </c>
    </row>
    <row r="18" spans="1:12">
      <c r="A18" s="1">
        <v>44273.875</v>
      </c>
      <c r="B18">
        <v>28.347999999999999</v>
      </c>
      <c r="C18">
        <v>28.347999999999999</v>
      </c>
      <c r="D18">
        <v>28.347999999999999</v>
      </c>
      <c r="E18">
        <v>28.347999999999999</v>
      </c>
      <c r="F18">
        <v>28.347999999999999</v>
      </c>
      <c r="G18">
        <v>28.347999999999999</v>
      </c>
      <c r="I18" s="7">
        <v>0.875</v>
      </c>
      <c r="J18">
        <f t="shared" si="0"/>
        <v>170.08800000000002</v>
      </c>
    </row>
    <row r="19" spans="1:12">
      <c r="A19" s="1">
        <v>44273.916666666664</v>
      </c>
      <c r="B19">
        <v>28.335999999999999</v>
      </c>
      <c r="C19">
        <v>28.335999999999999</v>
      </c>
      <c r="D19">
        <v>28.335999999999999</v>
      </c>
      <c r="E19">
        <v>28.335999999999999</v>
      </c>
      <c r="F19">
        <v>28.335999999999999</v>
      </c>
      <c r="G19">
        <v>28.335999999999999</v>
      </c>
      <c r="I19" s="7">
        <v>0.91666666666666663</v>
      </c>
      <c r="J19">
        <f t="shared" si="0"/>
        <v>170.01600000000002</v>
      </c>
    </row>
    <row r="20" spans="1:12">
      <c r="A20" s="1">
        <v>44273.958333333336</v>
      </c>
      <c r="B20">
        <v>28.347999999999999</v>
      </c>
      <c r="C20">
        <v>28.347999999999999</v>
      </c>
      <c r="D20">
        <v>28.347999999999999</v>
      </c>
      <c r="E20">
        <v>28.347999999999999</v>
      </c>
      <c r="F20">
        <v>28.347999999999999</v>
      </c>
      <c r="G20">
        <v>28.347999999999999</v>
      </c>
      <c r="I20" s="7">
        <v>0.95833333333333337</v>
      </c>
      <c r="J20">
        <f t="shared" si="0"/>
        <v>170.08800000000002</v>
      </c>
    </row>
    <row r="21" spans="1:12">
      <c r="I21" s="10" t="s">
        <v>33</v>
      </c>
      <c r="J21" s="10">
        <f>SUM(J9:J20)/12</f>
        <v>170.96616666666668</v>
      </c>
    </row>
    <row r="22" spans="1:12">
      <c r="L22" s="9">
        <v>44274</v>
      </c>
    </row>
    <row r="24" spans="1:12">
      <c r="A24" t="s">
        <v>0</v>
      </c>
      <c r="B24" t="s">
        <v>15</v>
      </c>
      <c r="C24" t="s">
        <v>16</v>
      </c>
      <c r="D24" t="s">
        <v>17</v>
      </c>
      <c r="E24" t="s">
        <v>18</v>
      </c>
      <c r="F24" t="s">
        <v>19</v>
      </c>
      <c r="G24" t="s">
        <v>20</v>
      </c>
      <c r="I24" s="9">
        <v>44274</v>
      </c>
    </row>
    <row r="25" spans="1:12">
      <c r="A25" s="1">
        <v>44274.5</v>
      </c>
      <c r="B25">
        <v>28.332000000000001</v>
      </c>
      <c r="C25">
        <v>28.332000000000001</v>
      </c>
      <c r="D25">
        <v>28.332000000000001</v>
      </c>
      <c r="E25">
        <v>28.332000000000001</v>
      </c>
      <c r="F25">
        <v>28.332000000000001</v>
      </c>
      <c r="G25">
        <v>28.332000000000001</v>
      </c>
      <c r="I25" s="7">
        <v>0.5</v>
      </c>
      <c r="J25">
        <f>B25+C25+D25+E25+F25+G25</f>
        <v>169.99199999999999</v>
      </c>
    </row>
    <row r="26" spans="1:12">
      <c r="A26" s="1">
        <v>44274.541666666664</v>
      </c>
      <c r="B26">
        <v>28.33</v>
      </c>
      <c r="C26">
        <v>29</v>
      </c>
      <c r="D26">
        <v>28.33</v>
      </c>
      <c r="E26">
        <v>28.33</v>
      </c>
      <c r="F26">
        <v>28.33</v>
      </c>
      <c r="G26">
        <v>28.33</v>
      </c>
      <c r="I26" s="7">
        <v>0.54166666666666663</v>
      </c>
      <c r="J26">
        <f t="shared" ref="J26:J36" si="1">B26+C26+D26+E26+F26+G26</f>
        <v>170.64999999999998</v>
      </c>
    </row>
    <row r="27" spans="1:12">
      <c r="A27" s="1">
        <v>44274.583333333336</v>
      </c>
      <c r="B27">
        <v>28.334</v>
      </c>
      <c r="C27">
        <v>28.334</v>
      </c>
      <c r="D27">
        <v>28.334</v>
      </c>
      <c r="E27">
        <v>28.334</v>
      </c>
      <c r="F27">
        <v>28.334</v>
      </c>
      <c r="G27">
        <v>28.334</v>
      </c>
      <c r="I27" s="7">
        <v>0.58333333333333337</v>
      </c>
      <c r="J27">
        <f t="shared" si="1"/>
        <v>170.00399999999999</v>
      </c>
    </row>
    <row r="28" spans="1:12">
      <c r="A28" s="1">
        <v>44274.625</v>
      </c>
      <c r="B28">
        <v>28.334</v>
      </c>
      <c r="C28">
        <v>28.334</v>
      </c>
      <c r="D28">
        <v>27</v>
      </c>
      <c r="E28">
        <v>28.334</v>
      </c>
      <c r="F28">
        <v>32</v>
      </c>
      <c r="G28">
        <v>28.334</v>
      </c>
      <c r="I28" s="7">
        <v>0.625</v>
      </c>
      <c r="J28">
        <f t="shared" si="1"/>
        <v>172.33600000000001</v>
      </c>
    </row>
    <row r="29" spans="1:12">
      <c r="A29" s="1">
        <v>44274.666666666664</v>
      </c>
      <c r="B29">
        <v>28.335999999999999</v>
      </c>
      <c r="C29">
        <v>28.335999999999999</v>
      </c>
      <c r="D29">
        <v>28.335999999999999</v>
      </c>
      <c r="E29">
        <v>28.335999999999999</v>
      </c>
      <c r="F29">
        <v>28.335999999999999</v>
      </c>
      <c r="G29">
        <v>28.335999999999999</v>
      </c>
      <c r="I29" s="7">
        <v>0.66666666666666663</v>
      </c>
      <c r="J29">
        <f t="shared" si="1"/>
        <v>170.01600000000002</v>
      </c>
    </row>
    <row r="30" spans="1:12">
      <c r="A30" s="1">
        <v>44274.708333333336</v>
      </c>
      <c r="B30">
        <v>28.337</v>
      </c>
      <c r="C30">
        <v>28.337</v>
      </c>
      <c r="D30">
        <v>28.337</v>
      </c>
      <c r="E30">
        <v>31</v>
      </c>
      <c r="F30">
        <v>28.337</v>
      </c>
      <c r="G30">
        <v>28.337</v>
      </c>
      <c r="I30" s="7">
        <v>0.70833333333333337</v>
      </c>
      <c r="J30">
        <f t="shared" si="1"/>
        <v>172.68499999999997</v>
      </c>
    </row>
    <row r="31" spans="1:12">
      <c r="A31" s="1">
        <v>44274.75</v>
      </c>
      <c r="B31">
        <v>28.334</v>
      </c>
      <c r="C31">
        <v>32</v>
      </c>
      <c r="D31">
        <v>25</v>
      </c>
      <c r="E31">
        <v>28.334</v>
      </c>
      <c r="F31">
        <v>28.334</v>
      </c>
      <c r="G31">
        <v>28.334</v>
      </c>
      <c r="I31" s="7">
        <v>0.75</v>
      </c>
      <c r="J31">
        <f t="shared" si="1"/>
        <v>170.33600000000001</v>
      </c>
    </row>
    <row r="32" spans="1:12">
      <c r="A32" s="1">
        <v>44274.791666666664</v>
      </c>
      <c r="B32">
        <v>33</v>
      </c>
      <c r="C32">
        <v>28.341000000000001</v>
      </c>
      <c r="D32">
        <v>28.341000000000001</v>
      </c>
      <c r="E32">
        <v>28.341000000000001</v>
      </c>
      <c r="F32">
        <v>28.341000000000001</v>
      </c>
      <c r="G32">
        <v>34</v>
      </c>
      <c r="I32" s="7">
        <v>0.79166666666666663</v>
      </c>
      <c r="J32">
        <f t="shared" si="1"/>
        <v>180.364</v>
      </c>
    </row>
    <row r="33" spans="1:10">
      <c r="A33" s="1">
        <v>44274.833333333336</v>
      </c>
      <c r="B33">
        <v>28.335000000000001</v>
      </c>
      <c r="C33">
        <v>28.335000000000001</v>
      </c>
      <c r="D33">
        <v>28.335000000000001</v>
      </c>
      <c r="E33">
        <v>31</v>
      </c>
      <c r="F33">
        <v>32.1</v>
      </c>
      <c r="G33">
        <v>33</v>
      </c>
      <c r="I33" s="7">
        <v>0.83333333333333337</v>
      </c>
      <c r="J33">
        <f t="shared" si="1"/>
        <v>181.10499999999999</v>
      </c>
    </row>
    <row r="34" spans="1:10">
      <c r="A34" s="1">
        <v>44274.875</v>
      </c>
      <c r="B34">
        <v>28.347999999999999</v>
      </c>
      <c r="C34">
        <v>28.347999999999999</v>
      </c>
      <c r="D34">
        <v>28.347999999999999</v>
      </c>
      <c r="E34">
        <v>28.347999999999999</v>
      </c>
      <c r="F34">
        <v>28.347999999999999</v>
      </c>
      <c r="G34">
        <v>28.347999999999999</v>
      </c>
      <c r="I34" s="7">
        <v>0.875</v>
      </c>
      <c r="J34">
        <f t="shared" si="1"/>
        <v>170.08800000000002</v>
      </c>
    </row>
    <row r="35" spans="1:10">
      <c r="A35" s="1">
        <v>44274.916666666664</v>
      </c>
      <c r="B35">
        <v>28.335999999999999</v>
      </c>
      <c r="C35">
        <v>28.335999999999999</v>
      </c>
      <c r="D35">
        <v>28.335999999999999</v>
      </c>
      <c r="E35">
        <v>28.335999999999999</v>
      </c>
      <c r="F35">
        <v>28.335999999999999</v>
      </c>
      <c r="G35">
        <v>28.335999999999999</v>
      </c>
      <c r="I35" s="7">
        <v>0.91666666666666663</v>
      </c>
      <c r="J35">
        <f t="shared" si="1"/>
        <v>170.01600000000002</v>
      </c>
    </row>
    <row r="36" spans="1:10">
      <c r="A36" s="1">
        <v>44274.958333333336</v>
      </c>
      <c r="B36">
        <v>28.347999999999999</v>
      </c>
      <c r="C36">
        <v>28.347999999999999</v>
      </c>
      <c r="D36">
        <v>28.347999999999999</v>
      </c>
      <c r="E36">
        <v>28.347999999999999</v>
      </c>
      <c r="F36">
        <v>28.347999999999999</v>
      </c>
      <c r="G36">
        <v>28.347999999999999</v>
      </c>
      <c r="I36" s="7">
        <v>0.95833333333333337</v>
      </c>
      <c r="J36">
        <f t="shared" si="1"/>
        <v>170.08800000000002</v>
      </c>
    </row>
    <row r="37" spans="1:10">
      <c r="I37" s="10" t="s">
        <v>33</v>
      </c>
      <c r="J37" s="10">
        <f>SUM(J25:J36)/12</f>
        <v>172.3066666666667</v>
      </c>
    </row>
    <row r="40" spans="1:10">
      <c r="I40" s="10" t="s">
        <v>33</v>
      </c>
      <c r="J40" s="10">
        <f t="shared" ref="J40:J50" si="2">SUM(J28:J39)/12</f>
        <v>144.11172222222223</v>
      </c>
    </row>
    <row r="41" spans="1:10">
      <c r="I41" s="10" t="s">
        <v>33</v>
      </c>
      <c r="J41" s="10">
        <f t="shared" si="2"/>
        <v>141.75969907407406</v>
      </c>
    </row>
    <row r="42" spans="1:10">
      <c r="I42" s="10" t="s">
        <v>33</v>
      </c>
      <c r="J42" s="10">
        <f t="shared" si="2"/>
        <v>139.40500733024689</v>
      </c>
    </row>
    <row r="43" spans="1:10">
      <c r="I43" s="10" t="s">
        <v>33</v>
      </c>
      <c r="J43" s="10">
        <f t="shared" si="2"/>
        <v>136.63167460776748</v>
      </c>
    </row>
    <row r="44" spans="1:10">
      <c r="I44" s="10" t="s">
        <v>33</v>
      </c>
      <c r="J44" s="10">
        <f t="shared" si="2"/>
        <v>133.82298082508143</v>
      </c>
    </row>
    <row r="45" spans="1:10">
      <c r="I45" s="10" t="s">
        <v>33</v>
      </c>
      <c r="J45" s="10">
        <f t="shared" si="2"/>
        <v>129.94456256050492</v>
      </c>
    </row>
    <row r="46" spans="1:10">
      <c r="I46" s="10" t="s">
        <v>33</v>
      </c>
      <c r="J46" s="10">
        <f t="shared" si="2"/>
        <v>125.68119277388031</v>
      </c>
    </row>
    <row r="47" spans="1:10">
      <c r="I47" s="10" t="s">
        <v>33</v>
      </c>
      <c r="J47" s="10">
        <f t="shared" si="2"/>
        <v>121.98062550503703</v>
      </c>
    </row>
    <row r="48" spans="1:10">
      <c r="I48" s="10" t="s">
        <v>33</v>
      </c>
      <c r="J48" s="10">
        <f t="shared" si="2"/>
        <v>117.97767763045677</v>
      </c>
    </row>
    <row r="49" spans="9:10">
      <c r="I49" s="10" t="s">
        <v>33</v>
      </c>
      <c r="J49" s="10">
        <f t="shared" si="2"/>
        <v>113.63515076632818</v>
      </c>
    </row>
    <row r="50" spans="9:10">
      <c r="I50" s="10" t="s">
        <v>33</v>
      </c>
      <c r="J50" s="10">
        <f t="shared" si="2"/>
        <v>108.74585777463328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J21" sqref="J21"/>
    </sheetView>
  </sheetViews>
  <sheetFormatPr baseColWidth="10" defaultRowHeight="15"/>
  <sheetData>
    <row r="1" spans="1:8">
      <c r="A1" t="s">
        <v>36</v>
      </c>
      <c r="F1" t="s">
        <v>37</v>
      </c>
    </row>
    <row r="2" spans="1:8">
      <c r="A2" t="s">
        <v>41</v>
      </c>
      <c r="F2" t="s">
        <v>38</v>
      </c>
      <c r="G2" t="s">
        <v>29</v>
      </c>
      <c r="H2" t="s">
        <v>30</v>
      </c>
    </row>
    <row r="3" spans="1:8">
      <c r="A3" s="8" t="s">
        <v>42</v>
      </c>
      <c r="B3" s="7"/>
      <c r="F3" s="8">
        <v>44276</v>
      </c>
      <c r="G3">
        <v>0.21722</v>
      </c>
      <c r="H3">
        <v>420</v>
      </c>
    </row>
    <row r="4" spans="1:8">
      <c r="A4" s="8" t="s">
        <v>43</v>
      </c>
      <c r="B4" s="7"/>
    </row>
    <row r="5" spans="1:8">
      <c r="A5" s="8" t="s">
        <v>44</v>
      </c>
      <c r="B5" s="7"/>
    </row>
    <row r="6" spans="1:8">
      <c r="A6" s="8" t="s">
        <v>64</v>
      </c>
      <c r="B6" s="7"/>
    </row>
    <row r="7" spans="1:8">
      <c r="A7" s="8" t="s">
        <v>65</v>
      </c>
      <c r="B7" s="7"/>
    </row>
    <row r="8" spans="1:8">
      <c r="A8" s="8" t="s">
        <v>45</v>
      </c>
      <c r="B8" s="7"/>
    </row>
    <row r="9" spans="1:8">
      <c r="A9" s="8" t="s">
        <v>46</v>
      </c>
      <c r="B9" s="7"/>
    </row>
    <row r="10" spans="1:8">
      <c r="A10" s="8" t="s">
        <v>47</v>
      </c>
      <c r="B10" s="7"/>
    </row>
    <row r="11" spans="1:8">
      <c r="A11" s="8" t="s">
        <v>48</v>
      </c>
      <c r="B11" s="7"/>
    </row>
    <row r="12" spans="1:8">
      <c r="A12" s="8" t="s">
        <v>49</v>
      </c>
      <c r="B12" s="7"/>
    </row>
    <row r="13" spans="1:8">
      <c r="A13" s="8" t="s">
        <v>50</v>
      </c>
      <c r="B13" s="7"/>
    </row>
    <row r="14" spans="1:8">
      <c r="A14" s="8" t="s">
        <v>51</v>
      </c>
      <c r="B14" s="7"/>
    </row>
    <row r="15" spans="1:8">
      <c r="A15" s="8" t="s">
        <v>52</v>
      </c>
      <c r="B15" s="7"/>
    </row>
    <row r="16" spans="1:8">
      <c r="A16" s="8" t="s">
        <v>53</v>
      </c>
      <c r="B16" s="7"/>
    </row>
    <row r="17" spans="1:6">
      <c r="A17" s="8" t="s">
        <v>54</v>
      </c>
      <c r="B17" s="7"/>
    </row>
    <row r="18" spans="1:6">
      <c r="A18" s="8" t="s">
        <v>55</v>
      </c>
      <c r="B18" s="7"/>
    </row>
    <row r="19" spans="1:6">
      <c r="A19" s="8" t="s">
        <v>56</v>
      </c>
      <c r="B19" s="7"/>
    </row>
    <row r="20" spans="1:6">
      <c r="A20" s="8" t="s">
        <v>57</v>
      </c>
      <c r="B20" s="7"/>
    </row>
    <row r="21" spans="1:6">
      <c r="A21" s="8" t="s">
        <v>58</v>
      </c>
      <c r="B21" s="7"/>
    </row>
    <row r="22" spans="1:6">
      <c r="A22" s="8" t="s">
        <v>59</v>
      </c>
      <c r="B22" s="7"/>
    </row>
    <row r="23" spans="1:6">
      <c r="A23" s="8" t="s">
        <v>60</v>
      </c>
      <c r="B23" s="7"/>
    </row>
    <row r="24" spans="1:6">
      <c r="A24" s="8" t="s">
        <v>61</v>
      </c>
      <c r="B24" s="7"/>
    </row>
    <row r="25" spans="1:6">
      <c r="A25" s="8" t="s">
        <v>62</v>
      </c>
      <c r="B25" s="7"/>
    </row>
    <row r="26" spans="1:6">
      <c r="A26" s="8" t="s">
        <v>63</v>
      </c>
      <c r="B26" s="7"/>
    </row>
    <row r="29" spans="1:6">
      <c r="A29" t="s">
        <v>39</v>
      </c>
      <c r="F29" t="s">
        <v>40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Aguchominer-stats-2021-3-6-2-28</vt:lpstr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orivas</dc:creator>
  <cp:lastModifiedBy>PC</cp:lastModifiedBy>
  <dcterms:created xsi:type="dcterms:W3CDTF">2021-03-21T03:15:27Z</dcterms:created>
  <dcterms:modified xsi:type="dcterms:W3CDTF">2021-03-21T03:58:11Z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678f65dd-2ca3-4df8-b3cc-bf618b51b927</vt:lpwstr>
  </property>
</Properties>
</file>