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derouet\ST\STM32 Discovery kit IoT node\Documentation\Web package\V2.0\BOM\"/>
    </mc:Choice>
  </mc:AlternateContent>
  <bookViews>
    <workbookView xWindow="0" yWindow="0" windowWidth="20160" windowHeight="9036" activeTab="2"/>
  </bookViews>
  <sheets>
    <sheet name="BOM Report " sheetId="6" r:id="rId1"/>
    <sheet name="Assembly req." sheetId="5" r:id="rId2"/>
    <sheet name="revision history" sheetId="7" r:id="rId3"/>
    <sheet name="xl_DCF_History" sheetId="3" state="veryHidden" r:id="rId4"/>
    <sheet name="Classified as UnClassified" sheetId="4" state="hidden" r:id="rId5"/>
  </sheets>
  <definedNames>
    <definedName name="_xlnm._FilterDatabase" localSheetId="1" hidden="1">'Assembly req.'!$A$12:$GJ$18</definedName>
    <definedName name="_xlnm._FilterDatabase" localSheetId="0" hidden="1">'BOM Report '!$A$17:$FY$107</definedName>
  </definedNames>
  <calcPr calcId="152511" calcMode="manual"/>
</workbook>
</file>

<file path=xl/calcChain.xml><?xml version="1.0" encoding="utf-8"?>
<calcChain xmlns="http://schemas.openxmlformats.org/spreadsheetml/2006/main">
  <c r="E102" i="6" l="1"/>
  <c r="A16" i="6"/>
  <c r="D102" i="6" l="1"/>
  <c r="D53" i="6" l="1"/>
  <c r="D54" i="6"/>
  <c r="C8" i="6" l="1"/>
  <c r="B8" i="6"/>
  <c r="C8" i="5" l="1"/>
  <c r="B8" i="5"/>
</calcChain>
</file>

<file path=xl/sharedStrings.xml><?xml version="1.0" encoding="utf-8"?>
<sst xmlns="http://schemas.openxmlformats.org/spreadsheetml/2006/main" count="705" uniqueCount="409">
  <si>
    <t>Creation Date:</t>
  </si>
  <si>
    <t>Print Date:</t>
  </si>
  <si>
    <t>Source Data From:</t>
  </si>
  <si>
    <t>Variant:</t>
  </si>
  <si>
    <t>Project:</t>
  </si>
  <si>
    <t>Bill of Materials</t>
  </si>
  <si>
    <t>Ordered by</t>
  </si>
  <si>
    <t>Assembly</t>
  </si>
  <si>
    <t>Comments</t>
  </si>
  <si>
    <t>CLINAME</t>
  </si>
  <si>
    <t>DATETIME</t>
  </si>
  <si>
    <t>DONEBY</t>
  </si>
  <si>
    <t>IPADDRESS</t>
  </si>
  <si>
    <t>APPVER</t>
  </si>
  <si>
    <t>RANDOM</t>
  </si>
  <si>
    <t>CHECKSUM</t>
  </si>
  <si>
    <t>ᥫᦄᥙᦂ᥷ᦉᦉ᥿᥼᥿᥻᥺</t>
  </si>
  <si>
    <t>᥇᥈᥅᥈᥆᥅᥈᥆᥇᥇ᤶᤶ᥇᥆ᥐ᥇᥋ᥗᥣᤶ᤾ᥝᥣᥪ᥁᥎ᥐ᥆᤿</t>
  </si>
  <si>
    <t>ᥩᥪᥲᥙᦏᦈ᥿ᦂᤶᦏ᥷ᦄ᥽</t>
  </si>
  <si>
    <t>ᥩᥞᥰ᥇᥆᥋᥍᥌</t>
  </si>
  <si>
    <t>᥉᥄᥈᥄᥇᥄᥆</t>
  </si>
  <si>
    <t>᥊᥊᥋᥇</t>
  </si>
  <si>
    <t>None</t>
  </si>
  <si>
    <t>Comment</t>
  </si>
  <si>
    <t>100nF</t>
  </si>
  <si>
    <t>10K</t>
  </si>
  <si>
    <t>100K</t>
  </si>
  <si>
    <t>Designator</t>
  </si>
  <si>
    <t>B1</t>
  </si>
  <si>
    <t>JP4</t>
  </si>
  <si>
    <t>U3</t>
  </si>
  <si>
    <t>Footprint</t>
  </si>
  <si>
    <t>0603L</t>
  </si>
  <si>
    <t>Quantity</t>
  </si>
  <si>
    <t>STM</t>
  </si>
  <si>
    <t>1K5</t>
  </si>
  <si>
    <t>13:33:45</t>
  </si>
  <si>
    <t>B2</t>
  </si>
  <si>
    <t>Subcon</t>
  </si>
  <si>
    <t>BAT60JFILM</t>
  </si>
  <si>
    <t>08/27/2012</t>
  </si>
  <si>
    <t>open</t>
  </si>
  <si>
    <t>1K</t>
  </si>
  <si>
    <t>CN5</t>
  </si>
  <si>
    <t>L1</t>
  </si>
  <si>
    <t>LD_BICOLOR_CMS</t>
  </si>
  <si>
    <t>LD3</t>
  </si>
  <si>
    <t>4K7</t>
  </si>
  <si>
    <t>LD3985M33R</t>
  </si>
  <si>
    <t>X2</t>
  </si>
  <si>
    <t>8/1/2013</t>
  </si>
  <si>
    <t>10uF</t>
  </si>
  <si>
    <t>CN1</t>
  </si>
  <si>
    <t>LD1117S50TR</t>
  </si>
  <si>
    <t>U5</t>
  </si>
  <si>
    <t>GOUND PINS</t>
  </si>
  <si>
    <t>CN4</t>
  </si>
  <si>
    <t>CN8</t>
  </si>
  <si>
    <t>JP5</t>
  </si>
  <si>
    <t>36K</t>
  </si>
  <si>
    <t>U1</t>
  </si>
  <si>
    <t>U4</t>
  </si>
  <si>
    <t>1&lt;-&gt;2</t>
  </si>
  <si>
    <t>2K7</t>
  </si>
  <si>
    <t>JP6</t>
  </si>
  <si>
    <t>X3</t>
  </si>
  <si>
    <t>X1</t>
  </si>
  <si>
    <t>Description</t>
  </si>
  <si>
    <t>Manufacturer 1</t>
  </si>
  <si>
    <t>Part#1</t>
  </si>
  <si>
    <t>Select SubGHz module SPSGRF in follow list:</t>
  </si>
  <si>
    <t>SPSGRF-915</t>
  </si>
  <si>
    <t>SPSGRF-868</t>
  </si>
  <si>
    <t>Fitted</t>
  </si>
  <si>
    <t>SW-PUSH-CMS_BLACK</t>
  </si>
  <si>
    <t>Push-button SMD</t>
  </si>
  <si>
    <t>YES</t>
  </si>
  <si>
    <t>SWI_WEALTHMETAL_TD-0341_4P - BACK</t>
  </si>
  <si>
    <t>SW-PUSH-CMS_BLUE</t>
  </si>
  <si>
    <t>SWI_WEALTHMETAL_TD-0341_4P - BLUE</t>
  </si>
  <si>
    <t>Capacitor_not polarized; 16V, X7R, 10%</t>
  </si>
  <si>
    <t>C1, C3, C5, C7, C9, C10, C11, C12, C13, C17, C19, C20, C22, C23, C25, C26, C28, C29, C31, C32, C33, C34, C36, C42, C43, C44, C45, C47, C48, C54, C55, C57, C60, C61, C62, C63, C65, C73, C74</t>
  </si>
  <si>
    <t>0402_CAP_NPOL</t>
  </si>
  <si>
    <t>Not Fitted (8.2pF)</t>
  </si>
  <si>
    <t>C2, C4</t>
  </si>
  <si>
    <t>NO</t>
  </si>
  <si>
    <t>1uF</t>
  </si>
  <si>
    <t>Capacitor_not polarized; 16V, X5R, 10%</t>
  </si>
  <si>
    <t>C6, C8, C24, C56, C59, C64, C68</t>
  </si>
  <si>
    <t>5.1pF</t>
  </si>
  <si>
    <t>C14, C15</t>
  </si>
  <si>
    <t>C16, C38, C39, C40, C41, C46, C49, C50</t>
  </si>
  <si>
    <t>0603_CAP_NPOL</t>
  </si>
  <si>
    <t>4.7uF</t>
  </si>
  <si>
    <t>C18, C21, C30, C66</t>
  </si>
  <si>
    <t>2.2uF</t>
  </si>
  <si>
    <t>C27, C75, C76</t>
  </si>
  <si>
    <t>10pF</t>
  </si>
  <si>
    <t>Capacitor_not polarized; 16V, NPO, 5%</t>
  </si>
  <si>
    <t>10nF</t>
  </si>
  <si>
    <t>C58</t>
  </si>
  <si>
    <t>100pF</t>
  </si>
  <si>
    <t>C67</t>
  </si>
  <si>
    <t>Not Fitted</t>
  </si>
  <si>
    <t>Capacitor_not polarized</t>
  </si>
  <si>
    <t>C69, C70, C72</t>
  </si>
  <si>
    <t>Header 10X1_Female_SMD</t>
  </si>
  <si>
    <t>Header, 10-Pin, SMD, Single row,female</t>
  </si>
  <si>
    <t>F-V50XC-1X10R-LF</t>
  </si>
  <si>
    <t>Header 8X1_Female_SMD</t>
  </si>
  <si>
    <t>Header, 8-Pin, SMD, Single row,female</t>
  </si>
  <si>
    <t>CN2, CN3</t>
  </si>
  <si>
    <t>F-V50XC-1X08R-LF</t>
  </si>
  <si>
    <t>Header 6X1_Female_SMD</t>
  </si>
  <si>
    <t>Header, 6-Pin, SMD, Single row,female</t>
  </si>
  <si>
    <t>F-V50XC-1X06R-LF</t>
  </si>
  <si>
    <t>TC2050-IDC-NL</t>
  </si>
  <si>
    <t>Tag_Connector Header, 10-Pin, Dual row No legs</t>
  </si>
  <si>
    <t>CON_TAG-C_TC2050-IDC-NL</t>
  </si>
  <si>
    <t>header 2 pins 2.54mm</t>
  </si>
  <si>
    <t>Header 2 pins</t>
  </si>
  <si>
    <t>CN6</t>
  </si>
  <si>
    <t>CON_SAMTEC_TSW-102-07-G-S</t>
  </si>
  <si>
    <t>1050170001</t>
  </si>
  <si>
    <t>USB-MICRO-B, 1050170001, SMT, MOLEX</t>
  </si>
  <si>
    <t>CN7</t>
  </si>
  <si>
    <t>CON_USBMICROB_MOLEX_105017-0001_H2P90</t>
  </si>
  <si>
    <t>Header 4 pins</t>
  </si>
  <si>
    <t>Header, 4-Pin</t>
  </si>
  <si>
    <t>CON_SAMTEC_TSW-104-07-G-S</t>
  </si>
  <si>
    <t>475900001</t>
  </si>
  <si>
    <t>USB-MICRO-AB, 47590-0001, SMT, MOLEX</t>
  </si>
  <si>
    <t>CN9</t>
  </si>
  <si>
    <t>CON_USBMICROAB_MOLEX_47590-0001_H3</t>
  </si>
  <si>
    <t>HEADER_2X6_PMOD</t>
  </si>
  <si>
    <t>PMOD Connector Warning Specific Pinout</t>
  </si>
  <si>
    <t>CN10</t>
  </si>
  <si>
    <t>Header F 2x6x2.54 TH H PMOD</t>
  </si>
  <si>
    <t>D2, D3, D4, D5</t>
  </si>
  <si>
    <t>DIO_SOD323</t>
  </si>
  <si>
    <t>SHUNT_BK</t>
  </si>
  <si>
    <t>SHUNT 2.54mm BLACK</t>
  </si>
  <si>
    <t>HW1, HW2, HW3, HW4</t>
  </si>
  <si>
    <t>Manually</t>
  </si>
  <si>
    <t>HEADER_2X5</t>
  </si>
  <si>
    <t>Header M 2x5x2.54 TH V</t>
  </si>
  <si>
    <t>Jumper_2.54mm</t>
  </si>
  <si>
    <t>Connector jumper 1 position</t>
  </si>
  <si>
    <t>JP5, JP6, JP7, JP8</t>
  </si>
  <si>
    <t>FCM1608KF-601T03</t>
  </si>
  <si>
    <t>Inductor</t>
  </si>
  <si>
    <t>L2</t>
  </si>
  <si>
    <t>LED</t>
  </si>
  <si>
    <t>Light-Emitting Diode</t>
  </si>
  <si>
    <t>LD1, LD2, LD5, LD9</t>
  </si>
  <si>
    <t>0603_LED_GREEN</t>
  </si>
  <si>
    <t>0603_LED_Yellow</t>
  </si>
  <si>
    <t>LD4</t>
  </si>
  <si>
    <t>0603_LED_Blue</t>
  </si>
  <si>
    <t>Bicolor Led</t>
  </si>
  <si>
    <t>LD6</t>
  </si>
  <si>
    <t>LED_BI-GR_HSMF-A201-A00J1</t>
  </si>
  <si>
    <t>LD7, LD8</t>
  </si>
  <si>
    <t>BT Module</t>
  </si>
  <si>
    <t>SPBTLE-RF</t>
  </si>
  <si>
    <t>M1</t>
  </si>
  <si>
    <t>ISM43362-M3G-L44</t>
  </si>
  <si>
    <t>M2</t>
  </si>
  <si>
    <t>M3</t>
  </si>
  <si>
    <t>BSR14</t>
  </si>
  <si>
    <t>Q1, Q2</t>
  </si>
  <si>
    <t>SOT23-3</t>
  </si>
  <si>
    <t>30K</t>
  </si>
  <si>
    <t>Resistor; 1%</t>
  </si>
  <si>
    <t>R1</t>
  </si>
  <si>
    <t>0402_RES</t>
  </si>
  <si>
    <t>0R</t>
  </si>
  <si>
    <t>R2, R6, R12, R13, R42, R43</t>
  </si>
  <si>
    <t>20K</t>
  </si>
  <si>
    <t>R4</t>
  </si>
  <si>
    <t>Not Fitted (0R)</t>
  </si>
  <si>
    <t>R5, R7, R30</t>
  </si>
  <si>
    <t>2K2</t>
  </si>
  <si>
    <t>R8, R9, R10, R11, R53</t>
  </si>
  <si>
    <t>R14, R15, R16, R31, R48, R51, R67</t>
  </si>
  <si>
    <t>330R</t>
  </si>
  <si>
    <t>R20, R25, R44, R47, R55</t>
  </si>
  <si>
    <t>680R</t>
  </si>
  <si>
    <t>R22</t>
  </si>
  <si>
    <t>R23, R29, R49, R54, R59</t>
  </si>
  <si>
    <t>47K</t>
  </si>
  <si>
    <t>R26, R57, R58, R62</t>
  </si>
  <si>
    <t>R27, R40, R41</t>
  </si>
  <si>
    <t>R28</t>
  </si>
  <si>
    <t>22R</t>
  </si>
  <si>
    <t>R32, R33, R34, R35</t>
  </si>
  <si>
    <t>Not Fitted (10K)</t>
  </si>
  <si>
    <t>R36, R64, R65, R66</t>
  </si>
  <si>
    <t>200K</t>
  </si>
  <si>
    <t>R38</t>
  </si>
  <si>
    <t>100R</t>
  </si>
  <si>
    <t>R39, R45</t>
  </si>
  <si>
    <t>R46</t>
  </si>
  <si>
    <t>R50</t>
  </si>
  <si>
    <t>R61</t>
  </si>
  <si>
    <t>0603_RES</t>
  </si>
  <si>
    <t>Close</t>
  </si>
  <si>
    <t>Solder Jumper</t>
  </si>
  <si>
    <t>SB1, SB2, SB3, SB4, SB5, SB6, SB7, SB8, SB10, SB13, SB14, SB15, SB17, SB18, SB21</t>
  </si>
  <si>
    <t>SB</t>
  </si>
  <si>
    <t>Open</t>
  </si>
  <si>
    <t>SB9, SB11, SB12, SB16, SB19, SB20</t>
  </si>
  <si>
    <t>PT</t>
  </si>
  <si>
    <t>Point de test</t>
  </si>
  <si>
    <t>TP1, TP2, TP3, TP4, TP5, TP6</t>
  </si>
  <si>
    <t>PTB</t>
  </si>
  <si>
    <t>LQFP100 14x14x1.6</t>
  </si>
  <si>
    <t>MEMS audio microphone</t>
  </si>
  <si>
    <t>U2, U10</t>
  </si>
  <si>
    <t>HCLGA-4LD 3x4x1</t>
  </si>
  <si>
    <t>Accelero + Gyro MEMS (6 Axis)</t>
  </si>
  <si>
    <t>LGA14L-2.5X3X0.86p0.5</t>
  </si>
  <si>
    <t>Proximity sensor MEMS</t>
  </si>
  <si>
    <t>LGA12-optical</t>
  </si>
  <si>
    <t>VFLGA12-2x2x1</t>
  </si>
  <si>
    <t>Humidity + Temp MEMS</t>
  </si>
  <si>
    <t>U6</t>
  </si>
  <si>
    <t>HLGA6L-2x2x0.9</t>
  </si>
  <si>
    <t>U7</t>
  </si>
  <si>
    <t>HLGA10L-2X2X0.76</t>
  </si>
  <si>
    <t>M24SR64-Y</t>
  </si>
  <si>
    <t>M24SR64-Y  64K_EEPROM NFC/RFID</t>
  </si>
  <si>
    <t>U8</t>
  </si>
  <si>
    <t>SOP8</t>
  </si>
  <si>
    <t>STSAFE-A100</t>
  </si>
  <si>
    <t>U9</t>
  </si>
  <si>
    <t>MX25R6435F</t>
  </si>
  <si>
    <t>MX25R6435F Serial Flash Memory 64M</t>
  </si>
  <si>
    <t>U11</t>
  </si>
  <si>
    <t>SOP8L</t>
  </si>
  <si>
    <t>LT1963EST-3.3</t>
  </si>
  <si>
    <t>LT1963EST-3.3 LDO Low Noise 1.5A fast Transient Response</t>
  </si>
  <si>
    <t>U12</t>
  </si>
  <si>
    <t>SOT223_SC73</t>
  </si>
  <si>
    <t>IC REG LDO 5V 0.8A SOT223</t>
  </si>
  <si>
    <t>U13</t>
  </si>
  <si>
    <t>REG_SOT223-TAB</t>
  </si>
  <si>
    <t>LD1117S33TR</t>
  </si>
  <si>
    <t>LOW DROP FIXED AND ADJUSTABLE POSITIVE VOLTAGE REGULATORS (3.3 Volts)</t>
  </si>
  <si>
    <t>U14</t>
  </si>
  <si>
    <t>STM32F103CBT6</t>
  </si>
  <si>
    <t>Medium-density performance line ARM-based 32-bit MCU with 128KB Flash</t>
  </si>
  <si>
    <t>U15</t>
  </si>
  <si>
    <t>ICC_LQFP48_7X7_P050</t>
  </si>
  <si>
    <t>Ultra low drop-low noise BiCMOS voltage, regulators low ESR capacitors compatible</t>
  </si>
  <si>
    <t>U16</t>
  </si>
  <si>
    <t>REG_SOT23-5L</t>
  </si>
  <si>
    <t>ST890CDR</t>
  </si>
  <si>
    <t>1.2 A current limited high-side power switch with thermal shutdown</t>
  </si>
  <si>
    <t>U17</t>
  </si>
  <si>
    <t>ICC_SO8_5X4_P127</t>
  </si>
  <si>
    <t>EMIF02-USB03F2</t>
  </si>
  <si>
    <t>2-line IPAD, EMI filter including ESD protection</t>
  </si>
  <si>
    <t>U18, U20</t>
  </si>
  <si>
    <t>ESD_FLIP-CHIP-BGA11_1P44X1P94_P050</t>
  </si>
  <si>
    <t>STMPS2141STR</t>
  </si>
  <si>
    <t>Enhanced single channel power switches</t>
  </si>
  <si>
    <t>U19</t>
  </si>
  <si>
    <t>MOS_SOT23-5L</t>
  </si>
  <si>
    <t>TSV631AILT</t>
  </si>
  <si>
    <t>TSV631AILT  Rail-to-rail input/output, 60 µA, 880 kHz, 5 V CMOS  operational amplifiers</t>
  </si>
  <si>
    <t>U21</t>
  </si>
  <si>
    <t>SOT23-5</t>
  </si>
  <si>
    <t>Not Fitted (NX3225GD-8.00M)</t>
  </si>
  <si>
    <t>Crystal 8Mhz, 8pF, -+50PPM, SMD</t>
  </si>
  <si>
    <t>CRY_NX3225GD_2P</t>
  </si>
  <si>
    <t>NX3215SA-32.768K</t>
  </si>
  <si>
    <t>Crystal 32.768kHz, 6pF, -+20PPM, R=50K, SMD</t>
  </si>
  <si>
    <t>CRY_NX3215SA_2P</t>
  </si>
  <si>
    <t>NX3225GD-8.00M</t>
  </si>
  <si>
    <t>PCB</t>
  </si>
  <si>
    <t>n/a</t>
  </si>
  <si>
    <t>BLISTER</t>
  </si>
  <si>
    <t>Plastic Screw M3x6mm</t>
  </si>
  <si>
    <t>Plastic screw</t>
  </si>
  <si>
    <t>Spacer 14mm</t>
  </si>
  <si>
    <t>Plastic Spacer D4.5x14, M3x0.5</t>
  </si>
  <si>
    <t>Plastic spacer</t>
  </si>
  <si>
    <t>Sticker for board name</t>
  </si>
  <si>
    <t>Sticker for order code</t>
  </si>
  <si>
    <t>Insert card</t>
  </si>
  <si>
    <t>MP34DT01TR-M</t>
  </si>
  <si>
    <t>LSM6DSLTR</t>
  </si>
  <si>
    <t>VL53L0CXV0DH/1</t>
  </si>
  <si>
    <t>LIS3MDLTR</t>
  </si>
  <si>
    <t>HTS221TR</t>
  </si>
  <si>
    <t>LPS22HBTR</t>
  </si>
  <si>
    <t>Digital output magnetic sensor</t>
  </si>
  <si>
    <t>MEMS nano pressure sensor</t>
  </si>
  <si>
    <t>M24SR64-YMN6T/2</t>
  </si>
  <si>
    <t>STSAFA100SSR8AC3</t>
  </si>
  <si>
    <t>Inventek</t>
  </si>
  <si>
    <t>closed</t>
  </si>
  <si>
    <t>Idd measurement disable</t>
  </si>
  <si>
    <t>JP7</t>
  </si>
  <si>
    <t>Connector jumper 2x5</t>
  </si>
  <si>
    <t>5V_ST_LINK selection</t>
  </si>
  <si>
    <t>JP8</t>
  </si>
  <si>
    <t>Reset</t>
  </si>
  <si>
    <t>PCB 4 layers 1.6mm, FR4 TG140. Size: 90x62mm</t>
  </si>
  <si>
    <t>Switchtech enterprise LTD</t>
  </si>
  <si>
    <t>CC0402KRX7R7BB104</t>
  </si>
  <si>
    <t>Yageo</t>
  </si>
  <si>
    <t>1102ST-             &amp; KTSC-62K</t>
  </si>
  <si>
    <t>1102ST-             &amp; KTSC-62B</t>
  </si>
  <si>
    <t>CC0402CRNPO9BN5R1</t>
  </si>
  <si>
    <t>CC0603KRX5R7BB475</t>
  </si>
  <si>
    <t>CC0402JRNPO9BN100</t>
  </si>
  <si>
    <t>HSMF-A201-A00J1</t>
  </si>
  <si>
    <t>everlight</t>
  </si>
  <si>
    <t>0603_LED_Red</t>
  </si>
  <si>
    <t>NX3215SA 32.768KHz EXS00A-MU00525</t>
  </si>
  <si>
    <t>NDK</t>
  </si>
  <si>
    <t>NX3225GD 8MHz EXS00A-CG04874</t>
  </si>
  <si>
    <t>Linear technology</t>
  </si>
  <si>
    <t>Würth Electronik</t>
  </si>
  <si>
    <t>Tai-tech</t>
  </si>
  <si>
    <t>SAMTEC</t>
  </si>
  <si>
    <t>MOLEX</t>
  </si>
  <si>
    <t>SNT-100-BK-G</t>
  </si>
  <si>
    <t>NXP</t>
  </si>
  <si>
    <t>-</t>
  </si>
  <si>
    <t>Dizic</t>
  </si>
  <si>
    <t>MB1297 insert card</t>
  </si>
  <si>
    <t>MB1297 blister</t>
  </si>
  <si>
    <t>Blister</t>
  </si>
  <si>
    <t>MB1297 pcb</t>
  </si>
  <si>
    <t>MB1297 sticker for order name</t>
  </si>
  <si>
    <t>MB1297 sticker for board name</t>
  </si>
  <si>
    <t>TSW-102-07-G-S</t>
  </si>
  <si>
    <t>TSW-104-07-G-S</t>
  </si>
  <si>
    <t>RC0402FR-07100KL</t>
  </si>
  <si>
    <t>RC0402FR-0747KL</t>
  </si>
  <si>
    <t>RC0402FR-074K7L</t>
  </si>
  <si>
    <t>RC0402FR-072K7L</t>
  </si>
  <si>
    <t>RC0402FR-0722RL</t>
  </si>
  <si>
    <t>RC0402FR-07200KL</t>
  </si>
  <si>
    <t>RC0402FR-07100RL</t>
  </si>
  <si>
    <t>RC0402FR-0736KL</t>
  </si>
  <si>
    <t>RC0402FR-071K5L</t>
  </si>
  <si>
    <t>RC0402FR-0710KL</t>
  </si>
  <si>
    <t>RC0402FR-071KL</t>
  </si>
  <si>
    <t>RC0402FR-07680RL</t>
  </si>
  <si>
    <t>RC0402FR-07330RL</t>
  </si>
  <si>
    <t>RC0402JR-070RL</t>
  </si>
  <si>
    <t>RC0603JR-070RL</t>
  </si>
  <si>
    <t>Resistor; 5%</t>
  </si>
  <si>
    <t>RC0402FR-0730KL</t>
  </si>
  <si>
    <t>RC0402FR-0720KL</t>
  </si>
  <si>
    <t>RC0402FR-072K2L</t>
  </si>
  <si>
    <t>04025A8R2CAT2A</t>
  </si>
  <si>
    <t>AVX</t>
  </si>
  <si>
    <t>CC0402KRX7R7BB103</t>
  </si>
  <si>
    <t xml:space="preserve"> Yageo </t>
  </si>
  <si>
    <t>CC0402KRX5R7BB105</t>
  </si>
  <si>
    <t>Capacitor_not polarized; 50V, NPO, +/-0.25pF</t>
  </si>
  <si>
    <t xml:space="preserve">CC0603MRX5R7BB106 </t>
  </si>
  <si>
    <t>CC0603KRX5R7BB225</t>
  </si>
  <si>
    <t>CC0402JRNPO7BN101</t>
  </si>
  <si>
    <t>SSW-106-02-F-D-RA</t>
  </si>
  <si>
    <t xml:space="preserve">TE Connectivity AMP Connectors </t>
  </si>
  <si>
    <t xml:space="preserve">5-146257-5 </t>
  </si>
  <si>
    <t>19-213/GHC-YP1Q2QY/3T</t>
  </si>
  <si>
    <t>19-213/R6C-AP1Q2B/3T</t>
  </si>
  <si>
    <t>19-213 /Y2C-CQ1R2/3T</t>
  </si>
  <si>
    <t>19-213/B7C-AQ2S1B2/3T</t>
  </si>
  <si>
    <t>Broadcom Limited</t>
  </si>
  <si>
    <t>BSR14 NPN switching transistor SOT23</t>
  </si>
  <si>
    <t>ISM43362-M3G-L44-E-SPI</t>
  </si>
  <si>
    <t>Sticker for board name (20mm x 5 mm size)</t>
  </si>
  <si>
    <t>MB1297C-01 Assembly Requirement</t>
  </si>
  <si>
    <t>Item</t>
  </si>
  <si>
    <t>nbr</t>
  </si>
  <si>
    <t>Sticker for order code (15mm x 3mm size)</t>
  </si>
  <si>
    <t>Capacitor_not polarized; 16V, X5R, 20%</t>
  </si>
  <si>
    <t>Capacitor_not polarized; 50V, NPO, 5%</t>
  </si>
  <si>
    <t>STM32L475VG-DISCO PCB 4L</t>
  </si>
  <si>
    <t>STM32L475VG-DISCO BLISTER</t>
  </si>
  <si>
    <t>STM32L475VG-DISCO Insert card</t>
  </si>
  <si>
    <t>STM32L475VGT6</t>
  </si>
  <si>
    <t>C35, C37, C51, C52; C53; C71</t>
  </si>
  <si>
    <t>MB1297C-02 history (modification compared to MB1297C-01)</t>
  </si>
  <si>
    <t>Capacitor value for NFC matching changed</t>
  </si>
  <si>
    <t>C53 = 10pF instead of 47pF
C71 = 10pF instead of 47pF</t>
  </si>
  <si>
    <t>MB1297C-03 history (modification compared to MB1297C-02)</t>
  </si>
  <si>
    <t>STSAFE-A100 (U9 component) not fitted on MB1297C</t>
  </si>
  <si>
    <t>FW revision inside the Wifi module must be: C3.5.2.3.BETA9</t>
  </si>
  <si>
    <t>STSAFE-A100 (U9)</t>
  </si>
  <si>
    <t>Wifi ISM43362-M3G-L44 module (M2)</t>
  </si>
  <si>
    <t>MB1297D-01 BOM &amp; components order and assembly</t>
  </si>
  <si>
    <t>MB1297  D-01
serial number with following format “YYWWNNNNN, with YY: Year; WW: Week, NNNNN for board nb</t>
  </si>
  <si>
    <t>Macronix</t>
  </si>
  <si>
    <t xml:space="preserve">MX25R6435FM2IL0 </t>
  </si>
  <si>
    <t>MB1297D-01 history (modification compared to MB1297C-03)</t>
  </si>
  <si>
    <t>Must be "MB1297  D-01" to fit with pcb and BOM revision</t>
  </si>
  <si>
    <t>R3, R18, R19, R21, R24, R52, R56</t>
  </si>
  <si>
    <t>ISM43362-M3G-L44 Wifi Module 802.11 bgn
date code 1713 or more recent. 
+9dBm output power limitation by FW.</t>
  </si>
  <si>
    <t>Only Layout updates (ST-Link reset fix + pcb removal below Wifi antenna)
No BOM changes compared to MB1297C-03, except:</t>
  </si>
  <si>
    <t>Date code of the Wifi module must be 1713 or more recent.
+9dBm output power limitation by FW.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</si>
</sst>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1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0" fillId="3" borderId="13" xfId="0" applyFill="1" applyBorder="1" applyAlignment="1">
      <alignment horizontal="left"/>
    </xf>
    <xf numFmtId="0" fontId="0" fillId="3" borderId="5" xfId="0" applyFill="1" applyBorder="1" applyAlignment="1"/>
    <xf numFmtId="0" fontId="7" fillId="3" borderId="14" xfId="0" applyFont="1" applyFill="1" applyBorder="1" applyAlignment="1">
      <alignment vertical="center"/>
    </xf>
    <xf numFmtId="0" fontId="0" fillId="3" borderId="15" xfId="0" applyFill="1" applyBorder="1" applyAlignment="1"/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3" fillId="2" borderId="10" xfId="0" quotePrefix="1" applyFont="1" applyFill="1" applyBorder="1" applyAlignment="1">
      <alignment vertical="center"/>
    </xf>
    <xf numFmtId="0" fontId="3" fillId="2" borderId="10" xfId="0" quotePrefix="1" applyFont="1" applyFill="1" applyBorder="1" applyAlignment="1">
      <alignment horizontal="left" vertical="center"/>
    </xf>
    <xf numFmtId="0" fontId="8" fillId="0" borderId="0" xfId="0" applyFont="1"/>
    <xf numFmtId="0" fontId="1" fillId="0" borderId="11" xfId="0" quotePrefix="1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3" borderId="12" xfId="0" applyFill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1" xfId="0" quotePrefix="1" applyFont="1" applyBorder="1" applyAlignment="1">
      <alignment vertical="top" wrapText="1"/>
    </xf>
    <xf numFmtId="0" fontId="1" fillId="0" borderId="2" xfId="0" quotePrefix="1" applyFont="1" applyBorder="1" applyAlignment="1">
      <alignment horizontal="left"/>
    </xf>
    <xf numFmtId="0" fontId="9" fillId="3" borderId="6" xfId="0" applyFont="1" applyFill="1" applyBorder="1" applyAlignment="1">
      <alignment wrapText="1"/>
    </xf>
    <xf numFmtId="0" fontId="9" fillId="3" borderId="16" xfId="0" applyFont="1" applyFill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0" fillId="0" borderId="0" xfId="0" applyFont="1" applyAlignment="1">
      <alignment wrapText="1"/>
    </xf>
    <xf numFmtId="0" fontId="3" fillId="2" borderId="11" xfId="0" applyFont="1" applyFill="1" applyBorder="1" applyAlignment="1">
      <alignment vertical="center" wrapText="1"/>
    </xf>
    <xf numFmtId="0" fontId="9" fillId="0" borderId="0" xfId="0" applyFont="1" applyAlignment="1">
      <alignment vertical="top" wrapText="1"/>
    </xf>
    <xf numFmtId="0" fontId="1" fillId="0" borderId="0" xfId="0" quotePrefix="1" applyFont="1" applyBorder="1" applyAlignment="1">
      <alignment vertical="top" wrapText="1"/>
    </xf>
    <xf numFmtId="0" fontId="2" fillId="2" borderId="11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10" xfId="0" quotePrefix="1" applyFont="1" applyFill="1" applyBorder="1" applyAlignment="1">
      <alignment horizontal="left" vertical="center" wrapText="1"/>
    </xf>
    <xf numFmtId="0" fontId="2" fillId="2" borderId="10" xfId="0" quotePrefix="1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1" fillId="0" borderId="11" xfId="0" quotePrefix="1" applyFont="1" applyBorder="1" applyAlignment="1">
      <alignment vertical="center" wrapText="1"/>
    </xf>
    <xf numFmtId="0" fontId="11" fillId="4" borderId="11" xfId="0" quotePrefix="1" applyFont="1" applyFill="1" applyBorder="1" applyAlignment="1">
      <alignment vertical="center" wrapText="1"/>
    </xf>
    <xf numFmtId="0" fontId="11" fillId="4" borderId="1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0" fontId="1" fillId="0" borderId="11" xfId="0" quotePrefix="1" applyFont="1" applyBorder="1" applyAlignment="1">
      <alignment vertical="center" wrapText="1"/>
    </xf>
    <xf numFmtId="0" fontId="3" fillId="2" borderId="11" xfId="0" quotePrefix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11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1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1" xfId="0" quotePrefix="1" applyFont="1" applyFill="1" applyBorder="1" applyAlignment="1">
      <alignment vertical="center" wrapText="1"/>
    </xf>
    <xf numFmtId="0" fontId="10" fillId="4" borderId="10" xfId="0" applyFont="1" applyFill="1" applyBorder="1" applyAlignment="1"/>
    <xf numFmtId="0" fontId="0" fillId="4" borderId="4" xfId="0" applyFill="1" applyBorder="1" applyAlignment="1"/>
    <xf numFmtId="0" fontId="0" fillId="4" borderId="17" xfId="0" applyFill="1" applyBorder="1" applyAlignment="1"/>
    <xf numFmtId="0" fontId="8" fillId="0" borderId="10" xfId="0" applyFont="1" applyBorder="1" applyAlignment="1">
      <alignment horizontal="left"/>
    </xf>
    <xf numFmtId="0" fontId="0" fillId="0" borderId="4" xfId="0" applyBorder="1" applyAlignment="1"/>
    <xf numFmtId="0" fontId="0" fillId="0" borderId="17" xfId="0" applyBorder="1" applyAlignment="1"/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2</xdr:row>
      <xdr:rowOff>142875</xdr:rowOff>
    </xdr:from>
    <xdr:to>
      <xdr:col>6</xdr:col>
      <xdr:colOff>261937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0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8425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Y108"/>
  <sheetViews>
    <sheetView showGridLines="0" zoomScale="80" zoomScaleNormal="80" workbookViewId="0">
      <pane ySplit="17" topLeftCell="A42" activePane="bottomLeft" state="frozen"/>
      <selection pane="bottomLeft" activeCell="B52" sqref="B52"/>
    </sheetView>
  </sheetViews>
  <sheetFormatPr defaultColWidth="9.109375" defaultRowHeight="13.2" x14ac:dyDescent="0.25"/>
  <cols>
    <col min="1" max="1" width="28.6640625" style="8" customWidth="1"/>
    <col min="2" max="2" width="48.33203125" style="8" customWidth="1"/>
    <col min="3" max="3" width="29.6640625" style="8" customWidth="1"/>
    <col min="4" max="4" width="8.5546875" style="3" customWidth="1"/>
    <col min="5" max="5" width="44.5546875" style="3" customWidth="1"/>
    <col min="6" max="6" width="10.44140625" style="48" customWidth="1"/>
    <col min="7" max="7" width="24.5546875" style="73" customWidth="1"/>
    <col min="8" max="8" width="28.33203125" style="74" customWidth="1"/>
    <col min="9" max="16384" width="9.109375" style="3"/>
  </cols>
  <sheetData>
    <row r="1" spans="1:181" ht="13.8" thickBot="1" x14ac:dyDescent="0.3">
      <c r="A1" s="32"/>
      <c r="B1" s="19"/>
      <c r="C1" s="19"/>
      <c r="D1" s="20"/>
      <c r="E1" s="20"/>
      <c r="F1" s="42"/>
    </row>
    <row r="2" spans="1:181" ht="37.5" customHeight="1" thickBot="1" x14ac:dyDescent="0.3">
      <c r="A2" s="33" t="s">
        <v>5</v>
      </c>
      <c r="B2" s="12"/>
      <c r="C2" s="9"/>
      <c r="D2" s="21"/>
      <c r="E2" s="22"/>
      <c r="F2" s="43"/>
    </row>
    <row r="3" spans="1:181" ht="23.25" customHeight="1" x14ac:dyDescent="0.25">
      <c r="A3" s="34" t="s">
        <v>2</v>
      </c>
      <c r="B3" s="12"/>
      <c r="C3" s="24"/>
      <c r="D3" s="17"/>
      <c r="E3" s="2"/>
      <c r="F3" s="44"/>
    </row>
    <row r="4" spans="1:181" ht="17.25" customHeight="1" x14ac:dyDescent="0.25">
      <c r="A4" s="34" t="s">
        <v>4</v>
      </c>
      <c r="B4" s="12"/>
      <c r="C4" s="25"/>
      <c r="D4" s="18"/>
      <c r="E4" s="2"/>
      <c r="F4" s="44"/>
    </row>
    <row r="5" spans="1:181" ht="17.25" customHeight="1" x14ac:dyDescent="0.25">
      <c r="A5" s="34" t="s">
        <v>3</v>
      </c>
      <c r="B5" s="12"/>
      <c r="C5" s="26" t="s">
        <v>22</v>
      </c>
      <c r="D5" s="1"/>
      <c r="E5" s="2"/>
      <c r="F5" s="44"/>
    </row>
    <row r="6" spans="1:181" x14ac:dyDescent="0.25">
      <c r="A6" s="35"/>
      <c r="B6" s="15"/>
      <c r="C6" s="10"/>
      <c r="D6" s="1"/>
      <c r="E6" s="16"/>
      <c r="F6" s="45"/>
    </row>
    <row r="7" spans="1:181" ht="15.75" customHeight="1" x14ac:dyDescent="0.25">
      <c r="A7" s="36" t="s">
        <v>0</v>
      </c>
      <c r="B7" s="41" t="s">
        <v>50</v>
      </c>
      <c r="C7" s="23" t="s">
        <v>36</v>
      </c>
      <c r="D7" s="4"/>
      <c r="E7" s="2"/>
      <c r="F7" s="44"/>
    </row>
    <row r="8" spans="1:181" ht="15.75" customHeight="1" x14ac:dyDescent="0.25">
      <c r="A8" s="37" t="s">
        <v>1</v>
      </c>
      <c r="B8" s="5">
        <f ca="1">TODAY()</f>
        <v>42870</v>
      </c>
      <c r="C8" s="6">
        <f ca="1">NOW()</f>
        <v>42870.437459953704</v>
      </c>
      <c r="D8" s="4"/>
      <c r="E8" s="2"/>
      <c r="F8" s="44"/>
    </row>
    <row r="9" spans="1:181" ht="15.75" customHeight="1" x14ac:dyDescent="0.25">
      <c r="A9" s="36"/>
      <c r="B9" s="11"/>
      <c r="C9" s="11"/>
      <c r="D9" s="4"/>
      <c r="E9" s="2"/>
      <c r="F9" s="44"/>
    </row>
    <row r="10" spans="1:181" ht="15.75" customHeight="1" x14ac:dyDescent="0.25">
      <c r="A10" s="38"/>
      <c r="B10" s="10"/>
      <c r="C10" s="10"/>
      <c r="D10" s="1"/>
      <c r="E10" s="1"/>
      <c r="F10" s="45"/>
    </row>
    <row r="11" spans="1:181" s="7" customFormat="1" ht="22.8" x14ac:dyDescent="0.4">
      <c r="A11" s="39" t="s">
        <v>399</v>
      </c>
      <c r="B11" s="29"/>
      <c r="C11" s="29"/>
      <c r="D11" s="29"/>
      <c r="E11" s="29"/>
      <c r="F11" s="46"/>
      <c r="G11" s="65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</row>
    <row r="12" spans="1:181" s="7" customFormat="1" ht="3" customHeight="1" x14ac:dyDescent="0.4">
      <c r="A12" s="49" t="s">
        <v>71</v>
      </c>
      <c r="B12" s="49"/>
      <c r="C12" s="29"/>
      <c r="D12" s="29"/>
      <c r="E12" s="29"/>
      <c r="F12" s="46"/>
      <c r="G12" s="65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</row>
    <row r="13" spans="1:181" s="7" customFormat="1" ht="3.75" customHeight="1" x14ac:dyDescent="0.4">
      <c r="A13" s="49" t="s">
        <v>72</v>
      </c>
      <c r="B13" s="49"/>
      <c r="C13" s="29"/>
      <c r="D13" s="29"/>
      <c r="E13" s="29"/>
      <c r="F13" s="46"/>
      <c r="G13" s="65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</row>
    <row r="14" spans="1:181" s="7" customFormat="1" ht="25.5" customHeight="1" x14ac:dyDescent="0.4">
      <c r="A14" s="82" t="s">
        <v>70</v>
      </c>
      <c r="B14" s="83"/>
      <c r="C14" s="84"/>
      <c r="D14" s="82"/>
      <c r="E14" s="83"/>
      <c r="F14" s="84"/>
      <c r="G14" s="65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</row>
    <row r="15" spans="1:181" s="7" customFormat="1" ht="27.75" customHeight="1" x14ac:dyDescent="0.4">
      <c r="A15" s="85" t="s">
        <v>71</v>
      </c>
      <c r="B15" s="83"/>
      <c r="C15" s="84"/>
      <c r="D15" s="86"/>
      <c r="E15" s="83"/>
      <c r="F15" s="84"/>
      <c r="G15" s="65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</row>
    <row r="16" spans="1:181" s="7" customFormat="1" ht="27.75" customHeight="1" x14ac:dyDescent="0.4">
      <c r="A16" s="79" t="str">
        <f>"Board name: B-L475E-IOT01A"&amp;(IF($A$15="SPSGRF-915","1","2"))</f>
        <v>Board name: B-L475E-IOT01A1</v>
      </c>
      <c r="B16" s="80"/>
      <c r="C16" s="80"/>
      <c r="D16" s="80"/>
      <c r="E16" s="80"/>
      <c r="F16" s="81"/>
      <c r="G16" s="65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</row>
    <row r="17" spans="1:8" s="54" customFormat="1" ht="19.5" customHeight="1" x14ac:dyDescent="0.25">
      <c r="A17" s="50" t="s">
        <v>23</v>
      </c>
      <c r="B17" s="50" t="s">
        <v>67</v>
      </c>
      <c r="C17" s="50" t="s">
        <v>27</v>
      </c>
      <c r="D17" s="50" t="s">
        <v>73</v>
      </c>
      <c r="E17" s="50" t="s">
        <v>31</v>
      </c>
      <c r="F17" s="50" t="s">
        <v>33</v>
      </c>
      <c r="G17" s="63" t="s">
        <v>68</v>
      </c>
      <c r="H17" s="50" t="s">
        <v>69</v>
      </c>
    </row>
    <row r="18" spans="1:8" s="72" customFormat="1" x14ac:dyDescent="0.25">
      <c r="A18" s="69" t="s">
        <v>74</v>
      </c>
      <c r="B18" s="69" t="s">
        <v>75</v>
      </c>
      <c r="C18" s="69" t="s">
        <v>28</v>
      </c>
      <c r="D18" s="69" t="s">
        <v>76</v>
      </c>
      <c r="E18" s="69" t="s">
        <v>77</v>
      </c>
      <c r="F18" s="69">
        <v>1</v>
      </c>
      <c r="G18" s="75" t="s">
        <v>310</v>
      </c>
      <c r="H18" s="70" t="s">
        <v>313</v>
      </c>
    </row>
    <row r="19" spans="1:8" s="72" customFormat="1" x14ac:dyDescent="0.25">
      <c r="A19" s="69" t="s">
        <v>78</v>
      </c>
      <c r="B19" s="69" t="s">
        <v>75</v>
      </c>
      <c r="C19" s="69" t="s">
        <v>37</v>
      </c>
      <c r="D19" s="69" t="s">
        <v>76</v>
      </c>
      <c r="E19" s="69" t="s">
        <v>79</v>
      </c>
      <c r="F19" s="69">
        <v>1</v>
      </c>
      <c r="G19" s="75" t="s">
        <v>310</v>
      </c>
      <c r="H19" s="70" t="s">
        <v>314</v>
      </c>
    </row>
    <row r="20" spans="1:8" s="52" customFormat="1" ht="92.4" x14ac:dyDescent="0.25">
      <c r="A20" s="58" t="s">
        <v>24</v>
      </c>
      <c r="B20" s="58" t="s">
        <v>80</v>
      </c>
      <c r="C20" s="58" t="s">
        <v>81</v>
      </c>
      <c r="D20" s="58" t="s">
        <v>76</v>
      </c>
      <c r="E20" s="58" t="s">
        <v>82</v>
      </c>
      <c r="F20" s="58">
        <v>39</v>
      </c>
      <c r="G20" s="62" t="s">
        <v>312</v>
      </c>
      <c r="H20" s="51" t="s">
        <v>311</v>
      </c>
    </row>
    <row r="21" spans="1:8" s="52" customFormat="1" x14ac:dyDescent="0.25">
      <c r="A21" s="58" t="s">
        <v>83</v>
      </c>
      <c r="B21" s="58" t="s">
        <v>365</v>
      </c>
      <c r="C21" s="58" t="s">
        <v>84</v>
      </c>
      <c r="D21" s="58" t="s">
        <v>85</v>
      </c>
      <c r="E21" s="58" t="s">
        <v>82</v>
      </c>
      <c r="F21" s="58">
        <v>2</v>
      </c>
      <c r="G21" s="62" t="s">
        <v>361</v>
      </c>
      <c r="H21" s="66" t="s">
        <v>360</v>
      </c>
    </row>
    <row r="22" spans="1:8" s="52" customFormat="1" x14ac:dyDescent="0.25">
      <c r="A22" s="58" t="s">
        <v>86</v>
      </c>
      <c r="B22" s="58" t="s">
        <v>87</v>
      </c>
      <c r="C22" s="58" t="s">
        <v>88</v>
      </c>
      <c r="D22" s="58" t="s">
        <v>76</v>
      </c>
      <c r="E22" s="58" t="s">
        <v>82</v>
      </c>
      <c r="F22" s="58">
        <v>7</v>
      </c>
      <c r="G22" s="62" t="s">
        <v>363</v>
      </c>
      <c r="H22" s="76" t="s">
        <v>364</v>
      </c>
    </row>
    <row r="23" spans="1:8" s="52" customFormat="1" x14ac:dyDescent="0.25">
      <c r="A23" s="58" t="s">
        <v>89</v>
      </c>
      <c r="B23" s="51" t="s">
        <v>365</v>
      </c>
      <c r="C23" s="58" t="s">
        <v>90</v>
      </c>
      <c r="D23" s="58" t="s">
        <v>76</v>
      </c>
      <c r="E23" s="58" t="s">
        <v>82</v>
      </c>
      <c r="F23" s="58">
        <v>2</v>
      </c>
      <c r="G23" s="62" t="s">
        <v>312</v>
      </c>
      <c r="H23" s="51" t="s">
        <v>315</v>
      </c>
    </row>
    <row r="24" spans="1:8" s="72" customFormat="1" ht="26.4" x14ac:dyDescent="0.25">
      <c r="A24" s="69" t="s">
        <v>51</v>
      </c>
      <c r="B24" s="70" t="s">
        <v>384</v>
      </c>
      <c r="C24" s="69" t="s">
        <v>91</v>
      </c>
      <c r="D24" s="69" t="s">
        <v>76</v>
      </c>
      <c r="E24" s="69" t="s">
        <v>92</v>
      </c>
      <c r="F24" s="69">
        <v>8</v>
      </c>
      <c r="G24" s="71" t="s">
        <v>312</v>
      </c>
      <c r="H24" s="70" t="s">
        <v>366</v>
      </c>
    </row>
    <row r="25" spans="1:8" s="52" customFormat="1" x14ac:dyDescent="0.25">
      <c r="A25" s="58" t="s">
        <v>93</v>
      </c>
      <c r="B25" s="51" t="s">
        <v>87</v>
      </c>
      <c r="C25" s="58" t="s">
        <v>94</v>
      </c>
      <c r="D25" s="58" t="s">
        <v>76</v>
      </c>
      <c r="E25" s="58" t="s">
        <v>92</v>
      </c>
      <c r="F25" s="58">
        <v>4</v>
      </c>
      <c r="G25" s="62" t="s">
        <v>312</v>
      </c>
      <c r="H25" s="51" t="s">
        <v>316</v>
      </c>
    </row>
    <row r="26" spans="1:8" s="52" customFormat="1" x14ac:dyDescent="0.25">
      <c r="A26" s="58" t="s">
        <v>95</v>
      </c>
      <c r="B26" s="51" t="s">
        <v>87</v>
      </c>
      <c r="C26" s="58" t="s">
        <v>96</v>
      </c>
      <c r="D26" s="58" t="s">
        <v>76</v>
      </c>
      <c r="E26" s="58" t="s">
        <v>92</v>
      </c>
      <c r="F26" s="58">
        <v>3</v>
      </c>
      <c r="G26" s="62" t="s">
        <v>312</v>
      </c>
      <c r="H26" s="51" t="s">
        <v>367</v>
      </c>
    </row>
    <row r="27" spans="1:8" s="52" customFormat="1" x14ac:dyDescent="0.25">
      <c r="A27" s="58" t="s">
        <v>97</v>
      </c>
      <c r="B27" s="51" t="s">
        <v>385</v>
      </c>
      <c r="C27" s="58" t="s">
        <v>390</v>
      </c>
      <c r="D27" s="58" t="s">
        <v>76</v>
      </c>
      <c r="E27" s="58" t="s">
        <v>82</v>
      </c>
      <c r="F27" s="58">
        <v>6</v>
      </c>
      <c r="G27" s="62" t="s">
        <v>312</v>
      </c>
      <c r="H27" s="51" t="s">
        <v>317</v>
      </c>
    </row>
    <row r="28" spans="1:8" s="53" customFormat="1" x14ac:dyDescent="0.25">
      <c r="A28" s="58" t="s">
        <v>99</v>
      </c>
      <c r="B28" s="51" t="s">
        <v>80</v>
      </c>
      <c r="C28" s="58" t="s">
        <v>100</v>
      </c>
      <c r="D28" s="58" t="s">
        <v>76</v>
      </c>
      <c r="E28" s="58" t="s">
        <v>82</v>
      </c>
      <c r="F28" s="58">
        <v>1</v>
      </c>
      <c r="G28" s="62" t="s">
        <v>312</v>
      </c>
      <c r="H28" s="66" t="s">
        <v>362</v>
      </c>
    </row>
    <row r="29" spans="1:8" s="52" customFormat="1" x14ac:dyDescent="0.25">
      <c r="A29" s="58" t="s">
        <v>101</v>
      </c>
      <c r="B29" s="58" t="s">
        <v>98</v>
      </c>
      <c r="C29" s="58" t="s">
        <v>102</v>
      </c>
      <c r="D29" s="58" t="s">
        <v>76</v>
      </c>
      <c r="E29" s="58" t="s">
        <v>82</v>
      </c>
      <c r="F29" s="58">
        <v>1</v>
      </c>
      <c r="G29" s="62" t="s">
        <v>312</v>
      </c>
      <c r="H29" s="51" t="s">
        <v>368</v>
      </c>
    </row>
    <row r="30" spans="1:8" s="52" customFormat="1" x14ac:dyDescent="0.25">
      <c r="A30" s="58" t="s">
        <v>103</v>
      </c>
      <c r="B30" s="58" t="s">
        <v>104</v>
      </c>
      <c r="C30" s="58" t="s">
        <v>105</v>
      </c>
      <c r="D30" s="58" t="s">
        <v>85</v>
      </c>
      <c r="E30" s="58" t="s">
        <v>82</v>
      </c>
      <c r="F30" s="58">
        <v>3</v>
      </c>
      <c r="G30" s="62"/>
      <c r="H30" s="51"/>
    </row>
    <row r="31" spans="1:8" s="72" customFormat="1" x14ac:dyDescent="0.25">
      <c r="A31" s="69" t="s">
        <v>106</v>
      </c>
      <c r="B31" s="69" t="s">
        <v>107</v>
      </c>
      <c r="C31" s="69" t="s">
        <v>52</v>
      </c>
      <c r="D31" s="69" t="s">
        <v>76</v>
      </c>
      <c r="E31" s="69" t="s">
        <v>108</v>
      </c>
      <c r="F31" s="69">
        <v>1</v>
      </c>
      <c r="G31" s="71"/>
      <c r="H31" s="70" t="s">
        <v>108</v>
      </c>
    </row>
    <row r="32" spans="1:8" s="72" customFormat="1" x14ac:dyDescent="0.25">
      <c r="A32" s="69" t="s">
        <v>109</v>
      </c>
      <c r="B32" s="69" t="s">
        <v>110</v>
      </c>
      <c r="C32" s="69" t="s">
        <v>111</v>
      </c>
      <c r="D32" s="69" t="s">
        <v>76</v>
      </c>
      <c r="E32" s="69" t="s">
        <v>112</v>
      </c>
      <c r="F32" s="69">
        <v>2</v>
      </c>
      <c r="G32" s="71"/>
      <c r="H32" s="70" t="s">
        <v>112</v>
      </c>
    </row>
    <row r="33" spans="1:8" s="72" customFormat="1" x14ac:dyDescent="0.25">
      <c r="A33" s="69" t="s">
        <v>113</v>
      </c>
      <c r="B33" s="69" t="s">
        <v>114</v>
      </c>
      <c r="C33" s="69" t="s">
        <v>56</v>
      </c>
      <c r="D33" s="69" t="s">
        <v>76</v>
      </c>
      <c r="E33" s="69" t="s">
        <v>115</v>
      </c>
      <c r="F33" s="69">
        <v>1</v>
      </c>
      <c r="G33" s="71"/>
      <c r="H33" s="70" t="s">
        <v>115</v>
      </c>
    </row>
    <row r="34" spans="1:8" s="72" customFormat="1" x14ac:dyDescent="0.25">
      <c r="A34" s="69" t="s">
        <v>116</v>
      </c>
      <c r="B34" s="69" t="s">
        <v>117</v>
      </c>
      <c r="C34" s="69" t="s">
        <v>43</v>
      </c>
      <c r="D34" s="69" t="s">
        <v>85</v>
      </c>
      <c r="E34" s="69" t="s">
        <v>118</v>
      </c>
      <c r="F34" s="69">
        <v>1</v>
      </c>
      <c r="G34" s="71"/>
      <c r="H34" s="70" t="s">
        <v>116</v>
      </c>
    </row>
    <row r="35" spans="1:8" s="72" customFormat="1" x14ac:dyDescent="0.25">
      <c r="A35" s="69" t="s">
        <v>119</v>
      </c>
      <c r="B35" s="69" t="s">
        <v>120</v>
      </c>
      <c r="C35" s="69" t="s">
        <v>121</v>
      </c>
      <c r="D35" s="69" t="s">
        <v>85</v>
      </c>
      <c r="E35" s="69" t="s">
        <v>122</v>
      </c>
      <c r="F35" s="69">
        <v>1</v>
      </c>
      <c r="G35" s="71" t="s">
        <v>327</v>
      </c>
      <c r="H35" s="70" t="s">
        <v>339</v>
      </c>
    </row>
    <row r="36" spans="1:8" s="72" customFormat="1" x14ac:dyDescent="0.25">
      <c r="A36" s="69" t="s">
        <v>123</v>
      </c>
      <c r="B36" s="69" t="s">
        <v>124</v>
      </c>
      <c r="C36" s="69" t="s">
        <v>125</v>
      </c>
      <c r="D36" s="69" t="s">
        <v>76</v>
      </c>
      <c r="E36" s="69" t="s">
        <v>126</v>
      </c>
      <c r="F36" s="69">
        <v>1</v>
      </c>
      <c r="G36" s="71" t="s">
        <v>328</v>
      </c>
      <c r="H36" s="77">
        <v>1050170001</v>
      </c>
    </row>
    <row r="37" spans="1:8" s="72" customFormat="1" x14ac:dyDescent="0.25">
      <c r="A37" s="69" t="s">
        <v>127</v>
      </c>
      <c r="B37" s="69" t="s">
        <v>128</v>
      </c>
      <c r="C37" s="69" t="s">
        <v>57</v>
      </c>
      <c r="D37" s="69" t="s">
        <v>85</v>
      </c>
      <c r="E37" s="69" t="s">
        <v>129</v>
      </c>
      <c r="F37" s="69">
        <v>1</v>
      </c>
      <c r="G37" s="71" t="s">
        <v>327</v>
      </c>
      <c r="H37" s="77" t="s">
        <v>340</v>
      </c>
    </row>
    <row r="38" spans="1:8" s="72" customFormat="1" x14ac:dyDescent="0.25">
      <c r="A38" s="69" t="s">
        <v>130</v>
      </c>
      <c r="B38" s="69" t="s">
        <v>131</v>
      </c>
      <c r="C38" s="69" t="s">
        <v>132</v>
      </c>
      <c r="D38" s="69" t="s">
        <v>76</v>
      </c>
      <c r="E38" s="69" t="s">
        <v>133</v>
      </c>
      <c r="F38" s="69">
        <v>1</v>
      </c>
      <c r="G38" s="71" t="s">
        <v>328</v>
      </c>
      <c r="H38" s="77">
        <v>475900001</v>
      </c>
    </row>
    <row r="39" spans="1:8" s="72" customFormat="1" x14ac:dyDescent="0.25">
      <c r="A39" s="69" t="s">
        <v>134</v>
      </c>
      <c r="B39" s="69" t="s">
        <v>135</v>
      </c>
      <c r="C39" s="69" t="s">
        <v>136</v>
      </c>
      <c r="D39" s="69" t="s">
        <v>76</v>
      </c>
      <c r="E39" s="69" t="s">
        <v>137</v>
      </c>
      <c r="F39" s="69">
        <v>1</v>
      </c>
      <c r="G39" s="71" t="s">
        <v>327</v>
      </c>
      <c r="H39" s="70" t="s">
        <v>369</v>
      </c>
    </row>
    <row r="40" spans="1:8" s="72" customFormat="1" x14ac:dyDescent="0.25">
      <c r="A40" s="69" t="s">
        <v>39</v>
      </c>
      <c r="B40" s="69" t="s">
        <v>39</v>
      </c>
      <c r="C40" s="69" t="s">
        <v>138</v>
      </c>
      <c r="D40" s="69" t="s">
        <v>76</v>
      </c>
      <c r="E40" s="69" t="s">
        <v>139</v>
      </c>
      <c r="F40" s="69">
        <v>4</v>
      </c>
      <c r="G40" s="71" t="s">
        <v>34</v>
      </c>
      <c r="H40" s="70" t="s">
        <v>39</v>
      </c>
    </row>
    <row r="41" spans="1:8" s="72" customFormat="1" x14ac:dyDescent="0.25">
      <c r="A41" s="69" t="s">
        <v>140</v>
      </c>
      <c r="B41" s="69" t="s">
        <v>141</v>
      </c>
      <c r="C41" s="69" t="s">
        <v>142</v>
      </c>
      <c r="D41" s="69" t="s">
        <v>143</v>
      </c>
      <c r="E41" s="69"/>
      <c r="F41" s="69">
        <v>4</v>
      </c>
      <c r="G41" s="71" t="s">
        <v>327</v>
      </c>
      <c r="H41" s="70" t="s">
        <v>329</v>
      </c>
    </row>
    <row r="42" spans="1:8" s="72" customFormat="1" ht="26.4" x14ac:dyDescent="0.25">
      <c r="A42" s="69" t="s">
        <v>144</v>
      </c>
      <c r="B42" s="69" t="s">
        <v>305</v>
      </c>
      <c r="C42" s="69" t="s">
        <v>29</v>
      </c>
      <c r="D42" s="69" t="s">
        <v>76</v>
      </c>
      <c r="E42" s="69" t="s">
        <v>145</v>
      </c>
      <c r="F42" s="69">
        <v>1</v>
      </c>
      <c r="G42" s="71" t="s">
        <v>370</v>
      </c>
      <c r="H42" s="70" t="s">
        <v>371</v>
      </c>
    </row>
    <row r="43" spans="1:8" s="52" customFormat="1" x14ac:dyDescent="0.25">
      <c r="A43" s="58" t="s">
        <v>146</v>
      </c>
      <c r="B43" s="58" t="s">
        <v>147</v>
      </c>
      <c r="C43" s="58" t="s">
        <v>148</v>
      </c>
      <c r="D43" s="58" t="s">
        <v>76</v>
      </c>
      <c r="E43" s="58" t="s">
        <v>122</v>
      </c>
      <c r="F43" s="58">
        <v>4</v>
      </c>
      <c r="G43" s="62" t="s">
        <v>327</v>
      </c>
      <c r="H43" s="51" t="s">
        <v>339</v>
      </c>
    </row>
    <row r="44" spans="1:8" s="52" customFormat="1" x14ac:dyDescent="0.25">
      <c r="A44" s="58" t="s">
        <v>149</v>
      </c>
      <c r="B44" s="58" t="s">
        <v>150</v>
      </c>
      <c r="C44" s="58" t="s">
        <v>44</v>
      </c>
      <c r="D44" s="58" t="s">
        <v>76</v>
      </c>
      <c r="E44" s="58" t="s">
        <v>32</v>
      </c>
      <c r="F44" s="58">
        <v>1</v>
      </c>
      <c r="G44" s="62" t="s">
        <v>326</v>
      </c>
      <c r="H44" s="51" t="s">
        <v>149</v>
      </c>
    </row>
    <row r="45" spans="1:8" s="52" customFormat="1" x14ac:dyDescent="0.25">
      <c r="A45" s="58">
        <v>742792042</v>
      </c>
      <c r="B45" s="58" t="s">
        <v>150</v>
      </c>
      <c r="C45" s="58" t="s">
        <v>151</v>
      </c>
      <c r="D45" s="58" t="s">
        <v>76</v>
      </c>
      <c r="E45" s="58" t="s">
        <v>32</v>
      </c>
      <c r="F45" s="58">
        <v>1</v>
      </c>
      <c r="G45" s="62" t="s">
        <v>325</v>
      </c>
      <c r="H45" s="76">
        <v>742792042</v>
      </c>
    </row>
    <row r="46" spans="1:8" s="72" customFormat="1" x14ac:dyDescent="0.25">
      <c r="A46" s="69" t="s">
        <v>152</v>
      </c>
      <c r="B46" s="69" t="s">
        <v>153</v>
      </c>
      <c r="C46" s="69" t="s">
        <v>154</v>
      </c>
      <c r="D46" s="69" t="s">
        <v>76</v>
      </c>
      <c r="E46" s="69" t="s">
        <v>155</v>
      </c>
      <c r="F46" s="69">
        <v>4</v>
      </c>
      <c r="G46" s="71" t="s">
        <v>319</v>
      </c>
      <c r="H46" s="78" t="s">
        <v>372</v>
      </c>
    </row>
    <row r="47" spans="1:8" s="72" customFormat="1" x14ac:dyDescent="0.25">
      <c r="A47" s="69" t="s">
        <v>152</v>
      </c>
      <c r="B47" s="69" t="s">
        <v>153</v>
      </c>
      <c r="C47" s="69" t="s">
        <v>46</v>
      </c>
      <c r="D47" s="69" t="s">
        <v>76</v>
      </c>
      <c r="E47" s="69" t="s">
        <v>156</v>
      </c>
      <c r="F47" s="69">
        <v>1</v>
      </c>
      <c r="G47" s="71" t="s">
        <v>319</v>
      </c>
      <c r="H47" s="70" t="s">
        <v>374</v>
      </c>
    </row>
    <row r="48" spans="1:8" s="72" customFormat="1" x14ac:dyDescent="0.25">
      <c r="A48" s="69" t="s">
        <v>152</v>
      </c>
      <c r="B48" s="69" t="s">
        <v>153</v>
      </c>
      <c r="C48" s="69" t="s">
        <v>157</v>
      </c>
      <c r="D48" s="69" t="s">
        <v>76</v>
      </c>
      <c r="E48" s="69" t="s">
        <v>158</v>
      </c>
      <c r="F48" s="69">
        <v>1</v>
      </c>
      <c r="G48" s="71" t="s">
        <v>319</v>
      </c>
      <c r="H48" s="70" t="s">
        <v>375</v>
      </c>
    </row>
    <row r="49" spans="1:8" s="72" customFormat="1" x14ac:dyDescent="0.25">
      <c r="A49" s="69" t="s">
        <v>45</v>
      </c>
      <c r="B49" s="69" t="s">
        <v>159</v>
      </c>
      <c r="C49" s="69" t="s">
        <v>160</v>
      </c>
      <c r="D49" s="69" t="s">
        <v>76</v>
      </c>
      <c r="E49" s="69" t="s">
        <v>161</v>
      </c>
      <c r="F49" s="69">
        <v>1</v>
      </c>
      <c r="G49" s="71" t="s">
        <v>376</v>
      </c>
      <c r="H49" s="70" t="s">
        <v>318</v>
      </c>
    </row>
    <row r="50" spans="1:8" s="72" customFormat="1" x14ac:dyDescent="0.25">
      <c r="A50" s="69" t="s">
        <v>152</v>
      </c>
      <c r="B50" s="69" t="s">
        <v>153</v>
      </c>
      <c r="C50" s="69" t="s">
        <v>162</v>
      </c>
      <c r="D50" s="69" t="s">
        <v>76</v>
      </c>
      <c r="E50" s="69" t="s">
        <v>320</v>
      </c>
      <c r="F50" s="69">
        <v>2</v>
      </c>
      <c r="G50" s="71" t="s">
        <v>319</v>
      </c>
      <c r="H50" s="70" t="s">
        <v>373</v>
      </c>
    </row>
    <row r="51" spans="1:8" s="52" customFormat="1" x14ac:dyDescent="0.25">
      <c r="A51" s="58" t="s">
        <v>163</v>
      </c>
      <c r="B51" s="58" t="s">
        <v>164</v>
      </c>
      <c r="C51" s="58" t="s">
        <v>165</v>
      </c>
      <c r="D51" s="58" t="s">
        <v>76</v>
      </c>
      <c r="E51" s="58" t="s">
        <v>164</v>
      </c>
      <c r="F51" s="58">
        <v>1</v>
      </c>
      <c r="G51" s="62" t="s">
        <v>34</v>
      </c>
      <c r="H51" s="51" t="s">
        <v>164</v>
      </c>
    </row>
    <row r="52" spans="1:8" s="52" customFormat="1" ht="39.6" x14ac:dyDescent="0.25">
      <c r="A52" s="58" t="s">
        <v>166</v>
      </c>
      <c r="B52" s="58" t="s">
        <v>406</v>
      </c>
      <c r="C52" s="58" t="s">
        <v>167</v>
      </c>
      <c r="D52" s="58" t="s">
        <v>76</v>
      </c>
      <c r="E52" s="58" t="s">
        <v>166</v>
      </c>
      <c r="F52" s="58">
        <v>1</v>
      </c>
      <c r="G52" s="62" t="s">
        <v>301</v>
      </c>
      <c r="H52" s="51" t="s">
        <v>378</v>
      </c>
    </row>
    <row r="53" spans="1:8" s="52" customFormat="1" x14ac:dyDescent="0.25">
      <c r="A53" s="58" t="s">
        <v>71</v>
      </c>
      <c r="B53" s="58" t="s">
        <v>71</v>
      </c>
      <c r="C53" s="58" t="s">
        <v>168</v>
      </c>
      <c r="D53" s="61" t="str">
        <f>(IF($A$15="SPSGRF-915","YES","NO"))</f>
        <v>YES</v>
      </c>
      <c r="E53" s="58" t="s">
        <v>71</v>
      </c>
      <c r="F53" s="58">
        <v>1</v>
      </c>
      <c r="G53" s="62" t="s">
        <v>34</v>
      </c>
      <c r="H53" s="51" t="s">
        <v>71</v>
      </c>
    </row>
    <row r="54" spans="1:8" s="52" customFormat="1" ht="15.75" customHeight="1" x14ac:dyDescent="0.25">
      <c r="A54" s="58" t="s">
        <v>72</v>
      </c>
      <c r="B54" s="58" t="s">
        <v>72</v>
      </c>
      <c r="C54" s="58" t="s">
        <v>168</v>
      </c>
      <c r="D54" s="61" t="str">
        <f>(IF($A$15="SPSGRF-915","NO","YES"))</f>
        <v>NO</v>
      </c>
      <c r="E54" s="58" t="s">
        <v>72</v>
      </c>
      <c r="F54" s="58">
        <v>1</v>
      </c>
      <c r="G54" s="62" t="s">
        <v>34</v>
      </c>
      <c r="H54" s="51" t="s">
        <v>72</v>
      </c>
    </row>
    <row r="55" spans="1:8" s="52" customFormat="1" x14ac:dyDescent="0.25">
      <c r="A55" s="58" t="s">
        <v>169</v>
      </c>
      <c r="B55" s="58" t="s">
        <v>377</v>
      </c>
      <c r="C55" s="58" t="s">
        <v>170</v>
      </c>
      <c r="D55" s="58" t="s">
        <v>76</v>
      </c>
      <c r="E55" s="58" t="s">
        <v>171</v>
      </c>
      <c r="F55" s="58">
        <v>2</v>
      </c>
      <c r="G55" s="62" t="s">
        <v>330</v>
      </c>
      <c r="H55" s="51" t="s">
        <v>169</v>
      </c>
    </row>
    <row r="56" spans="1:8" s="52" customFormat="1" ht="24.75" customHeight="1" x14ac:dyDescent="0.25">
      <c r="A56" s="58" t="s">
        <v>172</v>
      </c>
      <c r="B56" s="58" t="s">
        <v>173</v>
      </c>
      <c r="C56" s="58" t="s">
        <v>174</v>
      </c>
      <c r="D56" s="58" t="s">
        <v>76</v>
      </c>
      <c r="E56" s="58" t="s">
        <v>175</v>
      </c>
      <c r="F56" s="58">
        <v>1</v>
      </c>
      <c r="G56" s="62" t="s">
        <v>312</v>
      </c>
      <c r="H56" s="66" t="s">
        <v>357</v>
      </c>
    </row>
    <row r="57" spans="1:8" s="52" customFormat="1" x14ac:dyDescent="0.25">
      <c r="A57" s="58" t="s">
        <v>176</v>
      </c>
      <c r="B57" s="58" t="s">
        <v>356</v>
      </c>
      <c r="C57" s="58" t="s">
        <v>177</v>
      </c>
      <c r="D57" s="58" t="s">
        <v>76</v>
      </c>
      <c r="E57" s="58" t="s">
        <v>175</v>
      </c>
      <c r="F57" s="58">
        <v>6</v>
      </c>
      <c r="G57" s="62" t="s">
        <v>312</v>
      </c>
      <c r="H57" s="66" t="s">
        <v>354</v>
      </c>
    </row>
    <row r="58" spans="1:8" s="52" customFormat="1" x14ac:dyDescent="0.25">
      <c r="A58" s="58" t="s">
        <v>178</v>
      </c>
      <c r="B58" s="58" t="s">
        <v>173</v>
      </c>
      <c r="C58" s="58" t="s">
        <v>179</v>
      </c>
      <c r="D58" s="58" t="s">
        <v>76</v>
      </c>
      <c r="E58" s="58" t="s">
        <v>175</v>
      </c>
      <c r="F58" s="58">
        <v>1</v>
      </c>
      <c r="G58" s="62" t="s">
        <v>312</v>
      </c>
      <c r="H58" s="66" t="s">
        <v>358</v>
      </c>
    </row>
    <row r="59" spans="1:8" s="52" customFormat="1" x14ac:dyDescent="0.25">
      <c r="A59" s="58" t="s">
        <v>180</v>
      </c>
      <c r="B59" s="58" t="s">
        <v>356</v>
      </c>
      <c r="C59" s="58" t="s">
        <v>181</v>
      </c>
      <c r="D59" s="58" t="s">
        <v>85</v>
      </c>
      <c r="E59" s="58" t="s">
        <v>175</v>
      </c>
      <c r="F59" s="58">
        <v>3</v>
      </c>
      <c r="G59" s="62" t="s">
        <v>312</v>
      </c>
      <c r="H59" s="66" t="s">
        <v>354</v>
      </c>
    </row>
    <row r="60" spans="1:8" s="52" customFormat="1" x14ac:dyDescent="0.25">
      <c r="A60" s="58" t="s">
        <v>182</v>
      </c>
      <c r="B60" s="58" t="s">
        <v>173</v>
      </c>
      <c r="C60" s="58" t="s">
        <v>183</v>
      </c>
      <c r="D60" s="58" t="s">
        <v>76</v>
      </c>
      <c r="E60" s="58" t="s">
        <v>175</v>
      </c>
      <c r="F60" s="58">
        <v>5</v>
      </c>
      <c r="G60" s="62" t="s">
        <v>312</v>
      </c>
      <c r="H60" s="66" t="s">
        <v>359</v>
      </c>
    </row>
    <row r="61" spans="1:8" s="52" customFormat="1" ht="26.4" x14ac:dyDescent="0.25">
      <c r="A61" s="58" t="s">
        <v>25</v>
      </c>
      <c r="B61" s="58" t="s">
        <v>173</v>
      </c>
      <c r="C61" s="58" t="s">
        <v>184</v>
      </c>
      <c r="D61" s="58" t="s">
        <v>76</v>
      </c>
      <c r="E61" s="58" t="s">
        <v>175</v>
      </c>
      <c r="F61" s="58">
        <v>7</v>
      </c>
      <c r="G61" s="62" t="s">
        <v>312</v>
      </c>
      <c r="H61" s="66" t="s">
        <v>350</v>
      </c>
    </row>
    <row r="62" spans="1:8" s="52" customFormat="1" ht="26.4" x14ac:dyDescent="0.25">
      <c r="A62" s="58" t="s">
        <v>42</v>
      </c>
      <c r="B62" s="58" t="s">
        <v>173</v>
      </c>
      <c r="C62" s="58" t="s">
        <v>405</v>
      </c>
      <c r="D62" s="58" t="s">
        <v>76</v>
      </c>
      <c r="E62" s="58" t="s">
        <v>175</v>
      </c>
      <c r="F62" s="58">
        <v>7</v>
      </c>
      <c r="G62" s="62" t="s">
        <v>312</v>
      </c>
      <c r="H62" s="66" t="s">
        <v>351</v>
      </c>
    </row>
    <row r="63" spans="1:8" s="52" customFormat="1" x14ac:dyDescent="0.25">
      <c r="A63" s="58" t="s">
        <v>185</v>
      </c>
      <c r="B63" s="58" t="s">
        <v>173</v>
      </c>
      <c r="C63" s="58" t="s">
        <v>186</v>
      </c>
      <c r="D63" s="58" t="s">
        <v>76</v>
      </c>
      <c r="E63" s="58" t="s">
        <v>175</v>
      </c>
      <c r="F63" s="58">
        <v>5</v>
      </c>
      <c r="G63" s="62" t="s">
        <v>312</v>
      </c>
      <c r="H63" s="66" t="s">
        <v>353</v>
      </c>
    </row>
    <row r="64" spans="1:8" s="52" customFormat="1" x14ac:dyDescent="0.25">
      <c r="A64" s="58" t="s">
        <v>187</v>
      </c>
      <c r="B64" s="58" t="s">
        <v>173</v>
      </c>
      <c r="C64" s="58" t="s">
        <v>188</v>
      </c>
      <c r="D64" s="58" t="s">
        <v>76</v>
      </c>
      <c r="E64" s="58" t="s">
        <v>175</v>
      </c>
      <c r="F64" s="58">
        <v>1</v>
      </c>
      <c r="G64" s="62" t="s">
        <v>312</v>
      </c>
      <c r="H64" s="66" t="s">
        <v>352</v>
      </c>
    </row>
    <row r="65" spans="1:8" s="52" customFormat="1" x14ac:dyDescent="0.25">
      <c r="A65" s="58" t="s">
        <v>26</v>
      </c>
      <c r="B65" s="58" t="s">
        <v>173</v>
      </c>
      <c r="C65" s="58" t="s">
        <v>189</v>
      </c>
      <c r="D65" s="58" t="s">
        <v>76</v>
      </c>
      <c r="E65" s="58" t="s">
        <v>175</v>
      </c>
      <c r="F65" s="58">
        <v>5</v>
      </c>
      <c r="G65" s="62" t="s">
        <v>312</v>
      </c>
      <c r="H65" s="51" t="s">
        <v>341</v>
      </c>
    </row>
    <row r="66" spans="1:8" s="52" customFormat="1" x14ac:dyDescent="0.25">
      <c r="A66" s="58" t="s">
        <v>190</v>
      </c>
      <c r="B66" s="58" t="s">
        <v>173</v>
      </c>
      <c r="C66" s="58" t="s">
        <v>191</v>
      </c>
      <c r="D66" s="58" t="s">
        <v>76</v>
      </c>
      <c r="E66" s="58" t="s">
        <v>175</v>
      </c>
      <c r="F66" s="58">
        <v>4</v>
      </c>
      <c r="G66" s="62" t="s">
        <v>312</v>
      </c>
      <c r="H66" s="51" t="s">
        <v>342</v>
      </c>
    </row>
    <row r="67" spans="1:8" s="52" customFormat="1" x14ac:dyDescent="0.25">
      <c r="A67" s="58" t="s">
        <v>47</v>
      </c>
      <c r="B67" s="58" t="s">
        <v>173</v>
      </c>
      <c r="C67" s="58" t="s">
        <v>192</v>
      </c>
      <c r="D67" s="58" t="s">
        <v>76</v>
      </c>
      <c r="E67" s="58" t="s">
        <v>175</v>
      </c>
      <c r="F67" s="58">
        <v>3</v>
      </c>
      <c r="G67" s="62" t="s">
        <v>312</v>
      </c>
      <c r="H67" s="66" t="s">
        <v>343</v>
      </c>
    </row>
    <row r="68" spans="1:8" s="52" customFormat="1" x14ac:dyDescent="0.25">
      <c r="A68" s="58" t="s">
        <v>63</v>
      </c>
      <c r="B68" s="58" t="s">
        <v>173</v>
      </c>
      <c r="C68" s="58" t="s">
        <v>193</v>
      </c>
      <c r="D68" s="58" t="s">
        <v>76</v>
      </c>
      <c r="E68" s="58" t="s">
        <v>175</v>
      </c>
      <c r="F68" s="58">
        <v>1</v>
      </c>
      <c r="G68" s="62" t="s">
        <v>312</v>
      </c>
      <c r="H68" s="66" t="s">
        <v>344</v>
      </c>
    </row>
    <row r="69" spans="1:8" s="52" customFormat="1" x14ac:dyDescent="0.25">
      <c r="A69" s="58" t="s">
        <v>194</v>
      </c>
      <c r="B69" s="58" t="s">
        <v>173</v>
      </c>
      <c r="C69" s="58" t="s">
        <v>195</v>
      </c>
      <c r="D69" s="58" t="s">
        <v>76</v>
      </c>
      <c r="E69" s="58" t="s">
        <v>175</v>
      </c>
      <c r="F69" s="58">
        <v>4</v>
      </c>
      <c r="G69" s="62" t="s">
        <v>312</v>
      </c>
      <c r="H69" s="66" t="s">
        <v>345</v>
      </c>
    </row>
    <row r="70" spans="1:8" s="52" customFormat="1" x14ac:dyDescent="0.25">
      <c r="A70" s="58" t="s">
        <v>196</v>
      </c>
      <c r="B70" s="58" t="s">
        <v>173</v>
      </c>
      <c r="C70" s="58" t="s">
        <v>197</v>
      </c>
      <c r="D70" s="58" t="s">
        <v>85</v>
      </c>
      <c r="E70" s="58" t="s">
        <v>175</v>
      </c>
      <c r="F70" s="58">
        <v>4</v>
      </c>
      <c r="G70" s="62" t="s">
        <v>312</v>
      </c>
      <c r="H70" s="66" t="s">
        <v>350</v>
      </c>
    </row>
    <row r="71" spans="1:8" s="53" customFormat="1" x14ac:dyDescent="0.25">
      <c r="A71" s="58" t="s">
        <v>198</v>
      </c>
      <c r="B71" s="58" t="s">
        <v>173</v>
      </c>
      <c r="C71" s="58" t="s">
        <v>199</v>
      </c>
      <c r="D71" s="58" t="s">
        <v>76</v>
      </c>
      <c r="E71" s="58" t="s">
        <v>175</v>
      </c>
      <c r="F71" s="58">
        <v>1</v>
      </c>
      <c r="G71" s="62" t="s">
        <v>312</v>
      </c>
      <c r="H71" s="66" t="s">
        <v>346</v>
      </c>
    </row>
    <row r="72" spans="1:8" s="52" customFormat="1" x14ac:dyDescent="0.25">
      <c r="A72" s="58" t="s">
        <v>200</v>
      </c>
      <c r="B72" s="58" t="s">
        <v>173</v>
      </c>
      <c r="C72" s="58" t="s">
        <v>201</v>
      </c>
      <c r="D72" s="58" t="s">
        <v>76</v>
      </c>
      <c r="E72" s="58" t="s">
        <v>175</v>
      </c>
      <c r="F72" s="58">
        <v>2</v>
      </c>
      <c r="G72" s="62" t="s">
        <v>312</v>
      </c>
      <c r="H72" s="66" t="s">
        <v>347</v>
      </c>
    </row>
    <row r="73" spans="1:8" s="52" customFormat="1" x14ac:dyDescent="0.25">
      <c r="A73" s="58" t="s">
        <v>59</v>
      </c>
      <c r="B73" s="58" t="s">
        <v>173</v>
      </c>
      <c r="C73" s="58" t="s">
        <v>202</v>
      </c>
      <c r="D73" s="58" t="s">
        <v>76</v>
      </c>
      <c r="E73" s="58" t="s">
        <v>175</v>
      </c>
      <c r="F73" s="58">
        <v>1</v>
      </c>
      <c r="G73" s="62" t="s">
        <v>312</v>
      </c>
      <c r="H73" s="66" t="s">
        <v>348</v>
      </c>
    </row>
    <row r="74" spans="1:8" s="52" customFormat="1" x14ac:dyDescent="0.25">
      <c r="A74" s="58" t="s">
        <v>35</v>
      </c>
      <c r="B74" s="58" t="s">
        <v>173</v>
      </c>
      <c r="C74" s="58" t="s">
        <v>203</v>
      </c>
      <c r="D74" s="58" t="s">
        <v>76</v>
      </c>
      <c r="E74" s="58" t="s">
        <v>175</v>
      </c>
      <c r="F74" s="58">
        <v>1</v>
      </c>
      <c r="G74" s="62" t="s">
        <v>312</v>
      </c>
      <c r="H74" s="66" t="s">
        <v>349</v>
      </c>
    </row>
    <row r="75" spans="1:8" s="52" customFormat="1" x14ac:dyDescent="0.25">
      <c r="A75" s="58" t="s">
        <v>176</v>
      </c>
      <c r="B75" s="58" t="s">
        <v>356</v>
      </c>
      <c r="C75" s="58" t="s">
        <v>204</v>
      </c>
      <c r="D75" s="58" t="s">
        <v>76</v>
      </c>
      <c r="E75" s="58" t="s">
        <v>205</v>
      </c>
      <c r="F75" s="58">
        <v>1</v>
      </c>
      <c r="G75" s="62" t="s">
        <v>312</v>
      </c>
      <c r="H75" s="66" t="s">
        <v>355</v>
      </c>
    </row>
    <row r="76" spans="1:8" s="52" customFormat="1" ht="39.6" x14ac:dyDescent="0.25">
      <c r="A76" s="58" t="s">
        <v>206</v>
      </c>
      <c r="B76" s="58" t="s">
        <v>207</v>
      </c>
      <c r="C76" s="58" t="s">
        <v>208</v>
      </c>
      <c r="D76" s="58" t="s">
        <v>76</v>
      </c>
      <c r="E76" s="58" t="s">
        <v>209</v>
      </c>
      <c r="F76" s="58">
        <v>15</v>
      </c>
      <c r="G76" s="62"/>
      <c r="H76" s="66" t="s">
        <v>331</v>
      </c>
    </row>
    <row r="77" spans="1:8" s="52" customFormat="1" ht="26.4" x14ac:dyDescent="0.25">
      <c r="A77" s="58" t="s">
        <v>210</v>
      </c>
      <c r="B77" s="58" t="s">
        <v>207</v>
      </c>
      <c r="C77" s="58" t="s">
        <v>211</v>
      </c>
      <c r="D77" s="58" t="s">
        <v>85</v>
      </c>
      <c r="E77" s="58" t="s">
        <v>209</v>
      </c>
      <c r="F77" s="58">
        <v>6</v>
      </c>
      <c r="G77" s="62"/>
      <c r="H77" s="66" t="s">
        <v>331</v>
      </c>
    </row>
    <row r="78" spans="1:8" s="52" customFormat="1" x14ac:dyDescent="0.25">
      <c r="A78" s="58" t="s">
        <v>212</v>
      </c>
      <c r="B78" s="58" t="s">
        <v>213</v>
      </c>
      <c r="C78" s="58" t="s">
        <v>214</v>
      </c>
      <c r="D78" s="58" t="s">
        <v>85</v>
      </c>
      <c r="E78" s="58" t="s">
        <v>215</v>
      </c>
      <c r="F78" s="58">
        <v>6</v>
      </c>
      <c r="G78" s="62"/>
      <c r="H78" s="66" t="s">
        <v>331</v>
      </c>
    </row>
    <row r="79" spans="1:8" s="52" customFormat="1" x14ac:dyDescent="0.25">
      <c r="A79" s="58" t="s">
        <v>389</v>
      </c>
      <c r="B79" s="58" t="s">
        <v>389</v>
      </c>
      <c r="C79" s="58" t="s">
        <v>60</v>
      </c>
      <c r="D79" s="58" t="s">
        <v>76</v>
      </c>
      <c r="E79" s="58" t="s">
        <v>216</v>
      </c>
      <c r="F79" s="58">
        <v>1</v>
      </c>
      <c r="G79" s="62" t="s">
        <v>34</v>
      </c>
      <c r="H79" s="51" t="s">
        <v>389</v>
      </c>
    </row>
    <row r="80" spans="1:8" s="52" customFormat="1" x14ac:dyDescent="0.25">
      <c r="A80" s="58" t="s">
        <v>291</v>
      </c>
      <c r="B80" s="58" t="s">
        <v>217</v>
      </c>
      <c r="C80" s="58" t="s">
        <v>218</v>
      </c>
      <c r="D80" s="58" t="s">
        <v>76</v>
      </c>
      <c r="E80" s="58" t="s">
        <v>219</v>
      </c>
      <c r="F80" s="58">
        <v>2</v>
      </c>
      <c r="G80" s="62" t="s">
        <v>34</v>
      </c>
      <c r="H80" s="51" t="s">
        <v>291</v>
      </c>
    </row>
    <row r="81" spans="1:8" s="52" customFormat="1" x14ac:dyDescent="0.25">
      <c r="A81" s="58" t="s">
        <v>292</v>
      </c>
      <c r="B81" s="58" t="s">
        <v>220</v>
      </c>
      <c r="C81" s="58" t="s">
        <v>30</v>
      </c>
      <c r="D81" s="58" t="s">
        <v>76</v>
      </c>
      <c r="E81" s="58" t="s">
        <v>221</v>
      </c>
      <c r="F81" s="58">
        <v>1</v>
      </c>
      <c r="G81" s="62" t="s">
        <v>34</v>
      </c>
      <c r="H81" s="51" t="s">
        <v>292</v>
      </c>
    </row>
    <row r="82" spans="1:8" s="52" customFormat="1" x14ac:dyDescent="0.25">
      <c r="A82" s="58" t="s">
        <v>293</v>
      </c>
      <c r="B82" s="58" t="s">
        <v>222</v>
      </c>
      <c r="C82" s="58" t="s">
        <v>61</v>
      </c>
      <c r="D82" s="58" t="s">
        <v>76</v>
      </c>
      <c r="E82" s="58" t="s">
        <v>223</v>
      </c>
      <c r="F82" s="58">
        <v>1</v>
      </c>
      <c r="G82" s="62" t="s">
        <v>34</v>
      </c>
      <c r="H82" s="51" t="s">
        <v>293</v>
      </c>
    </row>
    <row r="83" spans="1:8" s="52" customFormat="1" x14ac:dyDescent="0.25">
      <c r="A83" s="58" t="s">
        <v>294</v>
      </c>
      <c r="B83" s="58" t="s">
        <v>297</v>
      </c>
      <c r="C83" s="58" t="s">
        <v>54</v>
      </c>
      <c r="D83" s="58" t="s">
        <v>76</v>
      </c>
      <c r="E83" s="58" t="s">
        <v>224</v>
      </c>
      <c r="F83" s="58">
        <v>1</v>
      </c>
      <c r="G83" s="62" t="s">
        <v>34</v>
      </c>
      <c r="H83" s="51" t="s">
        <v>294</v>
      </c>
    </row>
    <row r="84" spans="1:8" s="52" customFormat="1" x14ac:dyDescent="0.25">
      <c r="A84" s="58" t="s">
        <v>295</v>
      </c>
      <c r="B84" s="58" t="s">
        <v>225</v>
      </c>
      <c r="C84" s="58" t="s">
        <v>226</v>
      </c>
      <c r="D84" s="58" t="s">
        <v>76</v>
      </c>
      <c r="E84" s="58" t="s">
        <v>227</v>
      </c>
      <c r="F84" s="58">
        <v>1</v>
      </c>
      <c r="G84" s="62" t="s">
        <v>34</v>
      </c>
      <c r="H84" s="51" t="s">
        <v>295</v>
      </c>
    </row>
    <row r="85" spans="1:8" s="52" customFormat="1" x14ac:dyDescent="0.25">
      <c r="A85" s="58" t="s">
        <v>296</v>
      </c>
      <c r="B85" s="58" t="s">
        <v>298</v>
      </c>
      <c r="C85" s="58" t="s">
        <v>228</v>
      </c>
      <c r="D85" s="58" t="s">
        <v>76</v>
      </c>
      <c r="E85" s="58" t="s">
        <v>229</v>
      </c>
      <c r="F85" s="58">
        <v>1</v>
      </c>
      <c r="G85" s="62" t="s">
        <v>34</v>
      </c>
      <c r="H85" s="51" t="s">
        <v>296</v>
      </c>
    </row>
    <row r="86" spans="1:8" s="52" customFormat="1" x14ac:dyDescent="0.25">
      <c r="A86" s="58" t="s">
        <v>230</v>
      </c>
      <c r="B86" s="58" t="s">
        <v>231</v>
      </c>
      <c r="C86" s="58" t="s">
        <v>232</v>
      </c>
      <c r="D86" s="58" t="s">
        <v>76</v>
      </c>
      <c r="E86" s="58" t="s">
        <v>233</v>
      </c>
      <c r="F86" s="58">
        <v>1</v>
      </c>
      <c r="G86" s="62" t="s">
        <v>34</v>
      </c>
      <c r="H86" s="51" t="s">
        <v>299</v>
      </c>
    </row>
    <row r="87" spans="1:8" s="52" customFormat="1" x14ac:dyDescent="0.25">
      <c r="A87" s="58" t="s">
        <v>234</v>
      </c>
      <c r="B87" s="58" t="s">
        <v>234</v>
      </c>
      <c r="C87" s="58" t="s">
        <v>235</v>
      </c>
      <c r="D87" s="58" t="s">
        <v>85</v>
      </c>
      <c r="E87" s="58" t="s">
        <v>233</v>
      </c>
      <c r="F87" s="58">
        <v>1</v>
      </c>
      <c r="G87" s="62" t="s">
        <v>34</v>
      </c>
      <c r="H87" s="51" t="s">
        <v>300</v>
      </c>
    </row>
    <row r="88" spans="1:8" s="52" customFormat="1" x14ac:dyDescent="0.25">
      <c r="A88" s="58" t="s">
        <v>236</v>
      </c>
      <c r="B88" s="58" t="s">
        <v>237</v>
      </c>
      <c r="C88" s="58" t="s">
        <v>238</v>
      </c>
      <c r="D88" s="58" t="s">
        <v>76</v>
      </c>
      <c r="E88" s="58" t="s">
        <v>239</v>
      </c>
      <c r="F88" s="58">
        <v>1</v>
      </c>
      <c r="G88" s="62" t="s">
        <v>401</v>
      </c>
      <c r="H88" s="51" t="s">
        <v>402</v>
      </c>
    </row>
    <row r="89" spans="1:8" s="52" customFormat="1" ht="26.4" x14ac:dyDescent="0.25">
      <c r="A89" s="58" t="s">
        <v>240</v>
      </c>
      <c r="B89" s="58" t="s">
        <v>241</v>
      </c>
      <c r="C89" s="58" t="s">
        <v>242</v>
      </c>
      <c r="D89" s="58" t="s">
        <v>76</v>
      </c>
      <c r="E89" s="58" t="s">
        <v>243</v>
      </c>
      <c r="F89" s="58">
        <v>1</v>
      </c>
      <c r="G89" s="62" t="s">
        <v>324</v>
      </c>
      <c r="H89" s="51" t="s">
        <v>240</v>
      </c>
    </row>
    <row r="90" spans="1:8" s="52" customFormat="1" x14ac:dyDescent="0.25">
      <c r="A90" s="58" t="s">
        <v>53</v>
      </c>
      <c r="B90" s="58" t="s">
        <v>244</v>
      </c>
      <c r="C90" s="58" t="s">
        <v>245</v>
      </c>
      <c r="D90" s="58" t="s">
        <v>76</v>
      </c>
      <c r="E90" s="58" t="s">
        <v>246</v>
      </c>
      <c r="F90" s="58">
        <v>1</v>
      </c>
      <c r="G90" s="62" t="s">
        <v>34</v>
      </c>
      <c r="H90" s="51" t="s">
        <v>53</v>
      </c>
    </row>
    <row r="91" spans="1:8" s="52" customFormat="1" ht="26.4" x14ac:dyDescent="0.25">
      <c r="A91" s="58" t="s">
        <v>247</v>
      </c>
      <c r="B91" s="58" t="s">
        <v>248</v>
      </c>
      <c r="C91" s="58" t="s">
        <v>249</v>
      </c>
      <c r="D91" s="58" t="s">
        <v>76</v>
      </c>
      <c r="E91" s="58" t="s">
        <v>246</v>
      </c>
      <c r="F91" s="58">
        <v>1</v>
      </c>
      <c r="G91" s="62" t="s">
        <v>34</v>
      </c>
      <c r="H91" s="51" t="s">
        <v>247</v>
      </c>
    </row>
    <row r="92" spans="1:8" s="52" customFormat="1" ht="26.4" x14ac:dyDescent="0.25">
      <c r="A92" s="58" t="s">
        <v>250</v>
      </c>
      <c r="B92" s="58" t="s">
        <v>251</v>
      </c>
      <c r="C92" s="58" t="s">
        <v>252</v>
      </c>
      <c r="D92" s="58" t="s">
        <v>76</v>
      </c>
      <c r="E92" s="58" t="s">
        <v>253</v>
      </c>
      <c r="F92" s="58">
        <v>1</v>
      </c>
      <c r="G92" s="62" t="s">
        <v>34</v>
      </c>
      <c r="H92" s="51" t="s">
        <v>250</v>
      </c>
    </row>
    <row r="93" spans="1:8" s="52" customFormat="1" ht="26.4" x14ac:dyDescent="0.25">
      <c r="A93" s="58" t="s">
        <v>48</v>
      </c>
      <c r="B93" s="58" t="s">
        <v>254</v>
      </c>
      <c r="C93" s="58" t="s">
        <v>255</v>
      </c>
      <c r="D93" s="58" t="s">
        <v>76</v>
      </c>
      <c r="E93" s="58" t="s">
        <v>256</v>
      </c>
      <c r="F93" s="58">
        <v>1</v>
      </c>
      <c r="G93" s="62" t="s">
        <v>34</v>
      </c>
      <c r="H93" s="51" t="s">
        <v>48</v>
      </c>
    </row>
    <row r="94" spans="1:8" s="52" customFormat="1" ht="26.4" x14ac:dyDescent="0.25">
      <c r="A94" s="58" t="s">
        <v>257</v>
      </c>
      <c r="B94" s="58" t="s">
        <v>258</v>
      </c>
      <c r="C94" s="58" t="s">
        <v>259</v>
      </c>
      <c r="D94" s="58" t="s">
        <v>76</v>
      </c>
      <c r="E94" s="58" t="s">
        <v>260</v>
      </c>
      <c r="F94" s="58">
        <v>1</v>
      </c>
      <c r="G94" s="62" t="s">
        <v>34</v>
      </c>
      <c r="H94" s="51" t="s">
        <v>257</v>
      </c>
    </row>
    <row r="95" spans="1:8" s="52" customFormat="1" x14ac:dyDescent="0.25">
      <c r="A95" s="58" t="s">
        <v>261</v>
      </c>
      <c r="B95" s="58" t="s">
        <v>262</v>
      </c>
      <c r="C95" s="58" t="s">
        <v>263</v>
      </c>
      <c r="D95" s="58" t="s">
        <v>76</v>
      </c>
      <c r="E95" s="58" t="s">
        <v>264</v>
      </c>
      <c r="F95" s="58">
        <v>2</v>
      </c>
      <c r="G95" s="62" t="s">
        <v>34</v>
      </c>
      <c r="H95" s="51" t="s">
        <v>261</v>
      </c>
    </row>
    <row r="96" spans="1:8" s="52" customFormat="1" x14ac:dyDescent="0.25">
      <c r="A96" s="58" t="s">
        <v>265</v>
      </c>
      <c r="B96" s="58" t="s">
        <v>266</v>
      </c>
      <c r="C96" s="58" t="s">
        <v>267</v>
      </c>
      <c r="D96" s="58" t="s">
        <v>76</v>
      </c>
      <c r="E96" s="58" t="s">
        <v>268</v>
      </c>
      <c r="F96" s="58">
        <v>1</v>
      </c>
      <c r="G96" s="62" t="s">
        <v>34</v>
      </c>
      <c r="H96" s="51" t="s">
        <v>265</v>
      </c>
    </row>
    <row r="97" spans="1:8" s="52" customFormat="1" ht="26.4" x14ac:dyDescent="0.25">
      <c r="A97" s="58" t="s">
        <v>269</v>
      </c>
      <c r="B97" s="58" t="s">
        <v>270</v>
      </c>
      <c r="C97" s="58" t="s">
        <v>271</v>
      </c>
      <c r="D97" s="58" t="s">
        <v>76</v>
      </c>
      <c r="E97" s="58" t="s">
        <v>272</v>
      </c>
      <c r="F97" s="58">
        <v>1</v>
      </c>
      <c r="G97" s="62" t="s">
        <v>34</v>
      </c>
      <c r="H97" s="51" t="s">
        <v>269</v>
      </c>
    </row>
    <row r="98" spans="1:8" s="72" customFormat="1" ht="26.4" x14ac:dyDescent="0.25">
      <c r="A98" s="69" t="s">
        <v>273</v>
      </c>
      <c r="B98" s="69" t="s">
        <v>274</v>
      </c>
      <c r="C98" s="69" t="s">
        <v>66</v>
      </c>
      <c r="D98" s="69" t="s">
        <v>85</v>
      </c>
      <c r="E98" s="69" t="s">
        <v>275</v>
      </c>
      <c r="F98" s="69">
        <v>1</v>
      </c>
      <c r="G98" s="71" t="s">
        <v>322</v>
      </c>
      <c r="H98" s="70" t="s">
        <v>323</v>
      </c>
    </row>
    <row r="99" spans="1:8" s="72" customFormat="1" ht="26.4" x14ac:dyDescent="0.25">
      <c r="A99" s="69" t="s">
        <v>276</v>
      </c>
      <c r="B99" s="69" t="s">
        <v>277</v>
      </c>
      <c r="C99" s="69" t="s">
        <v>49</v>
      </c>
      <c r="D99" s="69" t="s">
        <v>76</v>
      </c>
      <c r="E99" s="69" t="s">
        <v>278</v>
      </c>
      <c r="F99" s="69">
        <v>1</v>
      </c>
      <c r="G99" s="71" t="s">
        <v>322</v>
      </c>
      <c r="H99" s="70" t="s">
        <v>321</v>
      </c>
    </row>
    <row r="100" spans="1:8" s="72" customFormat="1" ht="26.4" x14ac:dyDescent="0.25">
      <c r="A100" s="69" t="s">
        <v>279</v>
      </c>
      <c r="B100" s="69" t="s">
        <v>274</v>
      </c>
      <c r="C100" s="69" t="s">
        <v>65</v>
      </c>
      <c r="D100" s="69" t="s">
        <v>76</v>
      </c>
      <c r="E100" s="69" t="s">
        <v>275</v>
      </c>
      <c r="F100" s="69">
        <v>1</v>
      </c>
      <c r="G100" s="71" t="s">
        <v>322</v>
      </c>
      <c r="H100" s="70" t="s">
        <v>323</v>
      </c>
    </row>
    <row r="101" spans="1:8" s="52" customFormat="1" x14ac:dyDescent="0.25">
      <c r="A101" s="59" t="s">
        <v>386</v>
      </c>
      <c r="B101" s="59" t="s">
        <v>309</v>
      </c>
      <c r="C101" s="59" t="s">
        <v>281</v>
      </c>
      <c r="D101" s="58" t="s">
        <v>76</v>
      </c>
      <c r="E101" s="59" t="s">
        <v>280</v>
      </c>
      <c r="F101" s="58">
        <v>1</v>
      </c>
      <c r="G101" s="62" t="s">
        <v>332</v>
      </c>
      <c r="H101" s="51" t="s">
        <v>336</v>
      </c>
    </row>
    <row r="102" spans="1:8" s="52" customFormat="1" x14ac:dyDescent="0.25">
      <c r="A102" s="59" t="s">
        <v>289</v>
      </c>
      <c r="B102" s="59" t="s">
        <v>383</v>
      </c>
      <c r="C102" s="59" t="s">
        <v>281</v>
      </c>
      <c r="D102" s="61" t="str">
        <f>(IF($A$15="SPSGRF-915","NO","YES"))</f>
        <v>NO</v>
      </c>
      <c r="E102" s="60" t="str">
        <f>(IF($A$15="SPSGRF-915","","B-L475E-IOT01A2"))</f>
        <v/>
      </c>
      <c r="F102" s="58">
        <v>1</v>
      </c>
      <c r="G102" s="62" t="s">
        <v>332</v>
      </c>
      <c r="H102" s="51" t="s">
        <v>337</v>
      </c>
    </row>
    <row r="103" spans="1:8" s="52" customFormat="1" ht="39.6" x14ac:dyDescent="0.25">
      <c r="A103" s="59" t="s">
        <v>288</v>
      </c>
      <c r="B103" s="59" t="s">
        <v>379</v>
      </c>
      <c r="C103" s="59" t="s">
        <v>281</v>
      </c>
      <c r="D103" s="58" t="s">
        <v>76</v>
      </c>
      <c r="E103" s="59" t="s">
        <v>400</v>
      </c>
      <c r="F103" s="58">
        <v>1</v>
      </c>
      <c r="G103" s="62" t="s">
        <v>332</v>
      </c>
      <c r="H103" s="51" t="s">
        <v>338</v>
      </c>
    </row>
    <row r="104" spans="1:8" s="52" customFormat="1" x14ac:dyDescent="0.25">
      <c r="A104" s="59" t="s">
        <v>387</v>
      </c>
      <c r="B104" s="59" t="s">
        <v>282</v>
      </c>
      <c r="C104" s="59" t="s">
        <v>281</v>
      </c>
      <c r="D104" s="58" t="s">
        <v>76</v>
      </c>
      <c r="E104" s="59" t="s">
        <v>335</v>
      </c>
      <c r="F104" s="58">
        <v>1</v>
      </c>
      <c r="G104" s="62" t="s">
        <v>332</v>
      </c>
      <c r="H104" s="51" t="s">
        <v>334</v>
      </c>
    </row>
    <row r="105" spans="1:8" s="52" customFormat="1" ht="26.4" x14ac:dyDescent="0.25">
      <c r="A105" s="59" t="s">
        <v>388</v>
      </c>
      <c r="B105" s="59" t="s">
        <v>290</v>
      </c>
      <c r="C105" s="59" t="s">
        <v>281</v>
      </c>
      <c r="D105" s="58" t="s">
        <v>76</v>
      </c>
      <c r="E105" s="59" t="s">
        <v>290</v>
      </c>
      <c r="F105" s="58">
        <v>1</v>
      </c>
      <c r="G105" s="62" t="s">
        <v>332</v>
      </c>
      <c r="H105" s="51" t="s">
        <v>333</v>
      </c>
    </row>
    <row r="106" spans="1:8" s="52" customFormat="1" x14ac:dyDescent="0.25">
      <c r="A106" s="59" t="s">
        <v>283</v>
      </c>
      <c r="B106" s="59" t="s">
        <v>283</v>
      </c>
      <c r="C106" s="59" t="s">
        <v>284</v>
      </c>
      <c r="D106" s="58" t="s">
        <v>76</v>
      </c>
      <c r="E106" s="59" t="s">
        <v>283</v>
      </c>
      <c r="F106" s="58">
        <v>4</v>
      </c>
      <c r="G106" s="62"/>
      <c r="H106" s="66" t="s">
        <v>331</v>
      </c>
    </row>
    <row r="107" spans="1:8" s="52" customFormat="1" x14ac:dyDescent="0.25">
      <c r="A107" s="59" t="s">
        <v>285</v>
      </c>
      <c r="B107" s="59" t="s">
        <v>286</v>
      </c>
      <c r="C107" s="59" t="s">
        <v>287</v>
      </c>
      <c r="D107" s="58" t="s">
        <v>76</v>
      </c>
      <c r="E107" s="59" t="s">
        <v>286</v>
      </c>
      <c r="F107" s="58">
        <v>4</v>
      </c>
      <c r="G107" s="62"/>
      <c r="H107" s="66" t="s">
        <v>331</v>
      </c>
    </row>
    <row r="108" spans="1:8" s="52" customFormat="1" x14ac:dyDescent="0.25">
      <c r="A108" s="55"/>
      <c r="B108" s="55"/>
      <c r="C108" s="55"/>
      <c r="D108" s="56"/>
      <c r="E108" s="57"/>
      <c r="F108" s="50"/>
      <c r="G108" s="63"/>
      <c r="H108" s="50"/>
    </row>
  </sheetData>
  <autoFilter ref="A17:FY107"/>
  <mergeCells count="5">
    <mergeCell ref="A16:F16"/>
    <mergeCell ref="A14:C14"/>
    <mergeCell ref="A15:C15"/>
    <mergeCell ref="D14:F14"/>
    <mergeCell ref="D15:F15"/>
  </mergeCells>
  <dataValidations count="1">
    <dataValidation type="list" allowBlank="1" showInputMessage="1" showErrorMessage="1" sqref="A15:C15">
      <formula1>$A$12:$A$13</formula1>
    </dataValidation>
  </dataValidations>
  <pageMargins left="0.46" right="0.36" top="0.57999999999999996" bottom="1" header="0.5" footer="0.5"/>
  <pageSetup paperSize="8" scale="41" orientation="landscape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J18"/>
  <sheetViews>
    <sheetView showGridLines="0" zoomScaleNormal="100" workbookViewId="0">
      <selection activeCell="B20" sqref="B20"/>
    </sheetView>
  </sheetViews>
  <sheetFormatPr defaultColWidth="9.109375" defaultRowHeight="13.2" x14ac:dyDescent="0.25"/>
  <cols>
    <col min="1" max="1" width="22.44140625" style="8" customWidth="1"/>
    <col min="2" max="2" width="26.109375" style="8" customWidth="1"/>
    <col min="3" max="3" width="20.5546875" style="8" customWidth="1"/>
    <col min="4" max="4" width="7.44140625" style="3" customWidth="1"/>
    <col min="5" max="5" width="21.44140625" style="3" customWidth="1"/>
    <col min="6" max="6" width="14.109375" style="3" customWidth="1"/>
    <col min="7" max="7" width="29.44140625" style="48" customWidth="1"/>
    <col min="8" max="16384" width="9.109375" style="3"/>
  </cols>
  <sheetData>
    <row r="1" spans="1:192" ht="13.8" thickBot="1" x14ac:dyDescent="0.3">
      <c r="A1" s="32"/>
      <c r="B1" s="19"/>
      <c r="C1" s="19"/>
      <c r="D1" s="20"/>
      <c r="E1" s="20"/>
      <c r="F1" s="20"/>
      <c r="G1" s="42"/>
    </row>
    <row r="2" spans="1:192" ht="37.5" customHeight="1" thickBot="1" x14ac:dyDescent="0.3">
      <c r="A2" s="33" t="s">
        <v>5</v>
      </c>
      <c r="B2" s="12"/>
      <c r="C2" s="9"/>
      <c r="D2" s="21"/>
      <c r="E2" s="22"/>
      <c r="F2" s="22"/>
      <c r="G2" s="43"/>
    </row>
    <row r="3" spans="1:192" ht="23.25" customHeight="1" x14ac:dyDescent="0.25">
      <c r="A3" s="34" t="s">
        <v>2</v>
      </c>
      <c r="B3" s="12"/>
      <c r="C3" s="24"/>
      <c r="D3" s="17"/>
      <c r="E3" s="2"/>
      <c r="F3" s="2"/>
      <c r="G3" s="44"/>
    </row>
    <row r="4" spans="1:192" ht="17.25" customHeight="1" x14ac:dyDescent="0.25">
      <c r="A4" s="34" t="s">
        <v>4</v>
      </c>
      <c r="B4" s="12"/>
      <c r="C4" s="25"/>
      <c r="D4" s="18"/>
      <c r="E4" s="2"/>
      <c r="F4" s="2"/>
      <c r="G4" s="44"/>
    </row>
    <row r="5" spans="1:192" ht="17.25" customHeight="1" x14ac:dyDescent="0.25">
      <c r="A5" s="34" t="s">
        <v>3</v>
      </c>
      <c r="B5" s="12"/>
      <c r="C5" s="26" t="s">
        <v>22</v>
      </c>
      <c r="D5" s="1"/>
      <c r="E5" s="2"/>
      <c r="F5" s="2"/>
      <c r="G5" s="44"/>
    </row>
    <row r="6" spans="1:192" x14ac:dyDescent="0.25">
      <c r="A6" s="35"/>
      <c r="B6" s="15"/>
      <c r="C6" s="10"/>
      <c r="D6" s="1"/>
      <c r="E6" s="16"/>
      <c r="F6" s="16"/>
      <c r="G6" s="45"/>
    </row>
    <row r="7" spans="1:192" ht="15.75" customHeight="1" x14ac:dyDescent="0.25">
      <c r="A7" s="36" t="s">
        <v>0</v>
      </c>
      <c r="B7" s="41" t="s">
        <v>40</v>
      </c>
      <c r="C7" s="23" t="s">
        <v>36</v>
      </c>
      <c r="D7" s="4"/>
      <c r="E7" s="2"/>
      <c r="F7" s="2"/>
      <c r="G7" s="44"/>
    </row>
    <row r="8" spans="1:192" ht="15.75" customHeight="1" x14ac:dyDescent="0.25">
      <c r="A8" s="37" t="s">
        <v>1</v>
      </c>
      <c r="B8" s="5">
        <f ca="1">TODAY()</f>
        <v>42870</v>
      </c>
      <c r="C8" s="6">
        <f ca="1">NOW()</f>
        <v>42870.437459953704</v>
      </c>
      <c r="D8" s="4"/>
      <c r="E8" s="2"/>
      <c r="F8" s="2"/>
      <c r="G8" s="44"/>
    </row>
    <row r="9" spans="1:192" ht="15.75" customHeight="1" x14ac:dyDescent="0.25">
      <c r="A9" s="36"/>
      <c r="B9" s="11"/>
      <c r="C9" s="11"/>
      <c r="D9" s="4"/>
      <c r="E9" s="2"/>
      <c r="F9" s="2"/>
      <c r="G9" s="44"/>
    </row>
    <row r="10" spans="1:192" ht="15.75" customHeight="1" x14ac:dyDescent="0.25">
      <c r="A10" s="38"/>
      <c r="B10" s="10"/>
      <c r="C10" s="10"/>
      <c r="D10" s="1"/>
      <c r="E10" s="1"/>
      <c r="F10" s="1"/>
      <c r="G10" s="45"/>
    </row>
    <row r="11" spans="1:192" s="7" customFormat="1" ht="44.25" customHeight="1" x14ac:dyDescent="0.4">
      <c r="A11" s="39" t="s">
        <v>380</v>
      </c>
      <c r="B11" s="29"/>
      <c r="C11" s="29"/>
      <c r="D11" s="29"/>
      <c r="E11" s="29"/>
      <c r="F11" s="29"/>
      <c r="G11" s="46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</row>
    <row r="12" spans="1:192" s="14" customFormat="1" ht="19.5" customHeight="1" x14ac:dyDescent="0.25">
      <c r="A12" s="28" t="s">
        <v>23</v>
      </c>
      <c r="B12" s="28" t="s">
        <v>27</v>
      </c>
      <c r="C12" s="28" t="s">
        <v>31</v>
      </c>
      <c r="D12" s="27" t="s">
        <v>33</v>
      </c>
      <c r="E12" s="13" t="s">
        <v>7</v>
      </c>
      <c r="F12" s="13" t="s">
        <v>6</v>
      </c>
      <c r="G12" s="47" t="s">
        <v>8</v>
      </c>
    </row>
    <row r="13" spans="1:192" x14ac:dyDescent="0.25">
      <c r="A13" s="31"/>
      <c r="B13" s="31" t="s">
        <v>307</v>
      </c>
      <c r="C13" s="40"/>
      <c r="D13" s="31">
        <v>1</v>
      </c>
      <c r="E13" s="31" t="s">
        <v>41</v>
      </c>
      <c r="F13" s="31" t="s">
        <v>38</v>
      </c>
      <c r="G13" s="31" t="s">
        <v>308</v>
      </c>
      <c r="J13"/>
      <c r="K13"/>
      <c r="L13"/>
      <c r="M13"/>
    </row>
    <row r="14" spans="1:192" x14ac:dyDescent="0.25">
      <c r="A14" s="31"/>
      <c r="B14" s="40" t="s">
        <v>58</v>
      </c>
      <c r="C14" s="40"/>
      <c r="D14" s="30">
        <v>1</v>
      </c>
      <c r="E14" s="31" t="s">
        <v>62</v>
      </c>
      <c r="F14" s="31" t="s">
        <v>38</v>
      </c>
      <c r="G14" s="31" t="s">
        <v>306</v>
      </c>
      <c r="J14"/>
      <c r="K14"/>
      <c r="L14"/>
      <c r="M14"/>
    </row>
    <row r="15" spans="1:192" x14ac:dyDescent="0.25">
      <c r="A15" s="31"/>
      <c r="B15" s="31" t="s">
        <v>58</v>
      </c>
      <c r="C15" s="40"/>
      <c r="D15" s="31">
        <v>1</v>
      </c>
      <c r="E15" s="31" t="s">
        <v>302</v>
      </c>
      <c r="F15" s="31" t="s">
        <v>38</v>
      </c>
      <c r="G15" s="31" t="s">
        <v>303</v>
      </c>
      <c r="J15"/>
      <c r="K15"/>
      <c r="L15"/>
      <c r="M15"/>
    </row>
    <row r="16" spans="1:192" x14ac:dyDescent="0.25">
      <c r="A16" s="31"/>
      <c r="B16" s="31" t="s">
        <v>64</v>
      </c>
      <c r="C16" s="40"/>
      <c r="D16" s="31">
        <v>1</v>
      </c>
      <c r="E16" s="31" t="s">
        <v>302</v>
      </c>
      <c r="F16" s="31" t="s">
        <v>38</v>
      </c>
      <c r="G16" s="31" t="s">
        <v>55</v>
      </c>
    </row>
    <row r="17" spans="1:13" x14ac:dyDescent="0.25">
      <c r="A17" s="31"/>
      <c r="B17" s="31" t="s">
        <v>304</v>
      </c>
      <c r="C17" s="40"/>
      <c r="D17" s="31">
        <v>1</v>
      </c>
      <c r="E17" s="31" t="s">
        <v>302</v>
      </c>
      <c r="F17" s="31" t="s">
        <v>38</v>
      </c>
      <c r="G17" s="31" t="s">
        <v>55</v>
      </c>
    </row>
    <row r="18" spans="1:13" x14ac:dyDescent="0.25">
      <c r="J18"/>
      <c r="K18"/>
      <c r="L18"/>
      <c r="M18"/>
    </row>
  </sheetData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"/>
  <sheetViews>
    <sheetView tabSelected="1" workbookViewId="0">
      <selection activeCell="C22" sqref="C22"/>
    </sheetView>
  </sheetViews>
  <sheetFormatPr defaultRowHeight="13.2" x14ac:dyDescent="0.25"/>
  <cols>
    <col min="1" max="1" width="8.88671875" style="64"/>
    <col min="2" max="2" width="33.6640625" customWidth="1"/>
    <col min="3" max="3" width="84.5546875" customWidth="1"/>
  </cols>
  <sheetData>
    <row r="2" spans="1:14" s="3" customFormat="1" x14ac:dyDescent="0.25">
      <c r="A2" s="64"/>
      <c r="B2" s="8"/>
      <c r="C2" s="8"/>
      <c r="D2" s="8"/>
      <c r="H2" s="48"/>
      <c r="K2"/>
      <c r="L2"/>
      <c r="M2"/>
      <c r="N2"/>
    </row>
    <row r="3" spans="1:14" ht="22.8" x14ac:dyDescent="0.4">
      <c r="A3" s="68"/>
      <c r="B3" s="39" t="s">
        <v>391</v>
      </c>
      <c r="C3" s="29"/>
    </row>
    <row r="4" spans="1:14" x14ac:dyDescent="0.25">
      <c r="A4" s="67" t="s">
        <v>382</v>
      </c>
      <c r="B4" s="67" t="s">
        <v>381</v>
      </c>
      <c r="C4" s="67" t="s">
        <v>8</v>
      </c>
    </row>
    <row r="5" spans="1:14" ht="26.4" x14ac:dyDescent="0.25">
      <c r="A5" s="62">
        <v>1</v>
      </c>
      <c r="B5" s="31" t="s">
        <v>392</v>
      </c>
      <c r="C5" s="31" t="s">
        <v>393</v>
      </c>
    </row>
    <row r="6" spans="1:14" x14ac:dyDescent="0.25">
      <c r="A6" s="62"/>
      <c r="B6" s="31"/>
      <c r="C6" s="40"/>
    </row>
    <row r="8" spans="1:14" ht="22.8" x14ac:dyDescent="0.4">
      <c r="A8" s="68"/>
      <c r="B8" s="39" t="s">
        <v>394</v>
      </c>
      <c r="C8" s="29"/>
    </row>
    <row r="9" spans="1:14" x14ac:dyDescent="0.25">
      <c r="A9" s="67" t="s">
        <v>382</v>
      </c>
      <c r="B9" s="67" t="s">
        <v>381</v>
      </c>
      <c r="C9" s="67" t="s">
        <v>8</v>
      </c>
    </row>
    <row r="10" spans="1:14" x14ac:dyDescent="0.25">
      <c r="A10" s="62">
        <v>1</v>
      </c>
      <c r="B10" s="31" t="s">
        <v>397</v>
      </c>
      <c r="C10" s="31" t="s">
        <v>395</v>
      </c>
    </row>
    <row r="11" spans="1:14" x14ac:dyDescent="0.25">
      <c r="A11" s="62">
        <v>2</v>
      </c>
      <c r="B11" s="31" t="s">
        <v>398</v>
      </c>
      <c r="C11" s="40" t="s">
        <v>396</v>
      </c>
    </row>
    <row r="13" spans="1:14" ht="22.8" x14ac:dyDescent="0.4">
      <c r="A13" s="68"/>
      <c r="B13" s="39" t="s">
        <v>403</v>
      </c>
      <c r="C13" s="29"/>
    </row>
    <row r="14" spans="1:14" x14ac:dyDescent="0.25">
      <c r="A14" s="67" t="s">
        <v>382</v>
      </c>
      <c r="B14" s="67" t="s">
        <v>381</v>
      </c>
      <c r="C14" s="67" t="s">
        <v>8</v>
      </c>
    </row>
    <row r="15" spans="1:14" ht="26.4" x14ac:dyDescent="0.25">
      <c r="A15" s="62"/>
      <c r="B15" s="31"/>
      <c r="C15" s="30" t="s">
        <v>407</v>
      </c>
    </row>
    <row r="16" spans="1:14" ht="26.4" x14ac:dyDescent="0.25">
      <c r="A16" s="62">
        <v>1</v>
      </c>
      <c r="B16" s="76" t="s">
        <v>398</v>
      </c>
      <c r="C16" s="40" t="s">
        <v>408</v>
      </c>
    </row>
    <row r="17" spans="1:3" x14ac:dyDescent="0.25">
      <c r="A17" s="62">
        <v>2</v>
      </c>
      <c r="B17" s="31" t="s">
        <v>288</v>
      </c>
      <c r="C17" s="40" t="s">
        <v>404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3.2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22</v>
      </c>
      <c r="G2" t="s">
        <v>21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3.2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 Report </vt:lpstr>
      <vt:lpstr>Assembly req.</vt:lpstr>
      <vt:lpstr>revision history</vt:lpstr>
      <vt:lpstr>Classified as UnClassified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yang</dc:creator>
  <cp:lastModifiedBy>Patrice DEROUET</cp:lastModifiedBy>
  <cp:lastPrinted>2016-11-08T08:52:35Z</cp:lastPrinted>
  <dcterms:created xsi:type="dcterms:W3CDTF">2000-10-27T00:30:29Z</dcterms:created>
  <dcterms:modified xsi:type="dcterms:W3CDTF">2017-05-15T08:30:25Z</dcterms:modified>
</cp:coreProperties>
</file>