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harris/Desktop/Waves/"/>
    </mc:Choice>
  </mc:AlternateContent>
  <xr:revisionPtr revIDLastSave="0" documentId="8_{0A7BD0CA-2C6B-5C48-AD28-80314ECDAA04}" xr6:coauthVersionLast="46" xr6:coauthVersionMax="46" xr10:uidLastSave="{00000000-0000-0000-0000-000000000000}"/>
  <bookViews>
    <workbookView xWindow="1980" yWindow="2440" windowWidth="24960" windowHeight="19260" xr2:uid="{6D5AAE5F-2FEA-43E5-B7DB-F66137A2F821}"/>
  </bookViews>
  <sheets>
    <sheet name="All Data" sheetId="6" r:id="rId1"/>
    <sheet name="Stats" sheetId="7" r:id="rId2"/>
    <sheet name="7+" sheetId="3" r:id="rId3"/>
    <sheet name="6.0-6.9" sheetId="4" r:id="rId4"/>
    <sheet name="5.0-5.9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G19" i="7"/>
  <c r="H17" i="7"/>
  <c r="G17" i="7"/>
  <c r="F19" i="7"/>
  <c r="F18" i="7"/>
  <c r="H15" i="7"/>
  <c r="G15" i="7"/>
  <c r="F15" i="7"/>
  <c r="D19" i="7"/>
  <c r="D18" i="7"/>
  <c r="D17" i="7"/>
  <c r="H14" i="7"/>
  <c r="G14" i="7"/>
  <c r="F14" i="7"/>
  <c r="D14" i="7"/>
  <c r="C19" i="7"/>
  <c r="C18" i="7"/>
  <c r="C17" i="7"/>
  <c r="C15" i="7"/>
  <c r="H13" i="7"/>
  <c r="G13" i="7"/>
  <c r="F13" i="7"/>
  <c r="D13" i="7"/>
  <c r="C13" i="7"/>
  <c r="B14" i="7"/>
  <c r="B19" i="7"/>
  <c r="B18" i="7"/>
  <c r="B17" i="7"/>
  <c r="B15" i="7"/>
  <c r="F9" i="7"/>
  <c r="F8" i="7"/>
  <c r="F7" i="7"/>
  <c r="F5" i="7"/>
  <c r="F4" i="7"/>
  <c r="E9" i="7"/>
  <c r="E8" i="7"/>
  <c r="E7" i="7"/>
  <c r="E5" i="7"/>
  <c r="E4" i="7"/>
  <c r="D9" i="7"/>
  <c r="D8" i="7"/>
  <c r="D7" i="7"/>
  <c r="D5" i="7"/>
  <c r="D4" i="7"/>
  <c r="C9" i="7"/>
  <c r="C8" i="7"/>
  <c r="C7" i="7"/>
  <c r="C5" i="7"/>
  <c r="C4" i="7"/>
  <c r="B9" i="7"/>
  <c r="B8" i="7"/>
  <c r="B7" i="7"/>
  <c r="B5" i="7"/>
  <c r="B4" i="7"/>
  <c r="F3" i="7"/>
  <c r="E3" i="7"/>
  <c r="D3" i="7"/>
  <c r="B3" i="7"/>
  <c r="C3" i="7"/>
  <c r="H31" i="6"/>
  <c r="H29" i="6"/>
  <c r="H26" i="6"/>
  <c r="H30" i="6"/>
  <c r="H4" i="6"/>
  <c r="H3" i="6"/>
  <c r="H6" i="6"/>
  <c r="H14" i="6"/>
  <c r="H18" i="6"/>
  <c r="H21" i="6"/>
  <c r="H20" i="6"/>
  <c r="H7" i="6"/>
  <c r="H12" i="6"/>
  <c r="H9" i="6"/>
  <c r="H23" i="6"/>
  <c r="H24" i="6"/>
  <c r="H22" i="6"/>
  <c r="H11" i="6"/>
  <c r="H19" i="6"/>
  <c r="H16" i="6"/>
  <c r="H17" i="6"/>
  <c r="H28" i="6"/>
  <c r="H25" i="6"/>
  <c r="H10" i="6"/>
  <c r="H5" i="6"/>
  <c r="H15" i="6"/>
  <c r="H13" i="6"/>
  <c r="H8" i="6"/>
  <c r="H27" i="6"/>
  <c r="H2" i="6"/>
  <c r="H5" i="3"/>
  <c r="H4" i="3"/>
  <c r="H5" i="4"/>
  <c r="H6" i="4"/>
  <c r="H7" i="4"/>
  <c r="H8" i="4"/>
  <c r="H9" i="4"/>
  <c r="H10" i="4"/>
  <c r="H4" i="4"/>
  <c r="H3" i="4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4" i="5"/>
  <c r="H3" i="5"/>
  <c r="F16" i="7" l="1"/>
  <c r="C6" i="7"/>
  <c r="E14" i="7"/>
  <c r="E15" i="7"/>
  <c r="G16" i="7"/>
  <c r="H16" i="7"/>
  <c r="F6" i="7"/>
  <c r="C16" i="7"/>
  <c r="E6" i="7"/>
  <c r="D16" i="7"/>
  <c r="E17" i="7"/>
  <c r="E18" i="7"/>
  <c r="D6" i="7"/>
  <c r="E13" i="7"/>
  <c r="E19" i="7"/>
  <c r="B16" i="7"/>
  <c r="B6" i="7"/>
</calcChain>
</file>

<file path=xl/sharedStrings.xml><?xml version="1.0" encoding="utf-8"?>
<sst xmlns="http://schemas.openxmlformats.org/spreadsheetml/2006/main" count="138" uniqueCount="25">
  <si>
    <t>Location</t>
  </si>
  <si>
    <t>Date</t>
  </si>
  <si>
    <t>Magnitude</t>
  </si>
  <si>
    <t>Depth km</t>
  </si>
  <si>
    <t>Distance from plate boundary km (estimated)</t>
  </si>
  <si>
    <t>Calculated distance ratio (depth/TAN(Dip))</t>
  </si>
  <si>
    <t>Stike</t>
  </si>
  <si>
    <t>Dip</t>
  </si>
  <si>
    <t>Rake</t>
  </si>
  <si>
    <t>Flat plane solution</t>
  </si>
  <si>
    <t>Northern Sumatra</t>
  </si>
  <si>
    <t>Lat N</t>
  </si>
  <si>
    <t>long E</t>
  </si>
  <si>
    <t>Andaman Islands</t>
  </si>
  <si>
    <t>Simeulue</t>
  </si>
  <si>
    <t>Nicobar Islands</t>
  </si>
  <si>
    <t>Long E</t>
  </si>
  <si>
    <t>Statistics All Data</t>
  </si>
  <si>
    <t>Mean</t>
  </si>
  <si>
    <t>Median</t>
  </si>
  <si>
    <t>Maximum</t>
  </si>
  <si>
    <t>Minimum</t>
  </si>
  <si>
    <t>Standard deviation</t>
  </si>
  <si>
    <t>Calculated distance  (depth/TAN(Dip))</t>
  </si>
  <si>
    <t>Coorelation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</si>
</sst>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4"/>
      <color rgb="FF2C2C2D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999999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22" fontId="0" fillId="0" borderId="0" xfId="0" applyNumberFormat="1"/>
    <xf numFmtId="14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22" fontId="0" fillId="0" borderId="0" xfId="0" applyNumberFormat="1" applyFont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2" xfId="0" applyFont="1" applyBorder="1"/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0" fontId="7" fillId="0" borderId="0" xfId="0" applyFont="1"/>
    <xf numFmtId="2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2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2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3" borderId="12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4" xfId="0" applyNumberFormat="1" applyFont="1" applyFill="1" applyBorder="1" applyAlignment="1">
      <alignment horizontal="center" vertical="center"/>
    </xf>
    <xf numFmtId="2" fontId="3" fillId="4" borderId="12" xfId="0" applyNumberFormat="1" applyFont="1" applyFill="1" applyBorder="1" applyAlignment="1">
      <alignment horizontal="center" vertical="center"/>
    </xf>
    <xf numFmtId="2" fontId="3" fillId="4" borderId="16" xfId="0" applyNumberFormat="1" applyFont="1" applyFill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14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/d/yyyy\ 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23" Type="http://schemas.openxmlformats.org/officeDocument/2006/relationships/image" Target="../media/image33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25" name="AutoShape 1" descr="data:image/png;base64,iVBORw0KGgoAAAANSUhEUgAAAaEAAAFACAYAAAAVsMPlAAAgAElEQVR4XuxdB1iUxxY9sLAsvfcqIk0UsRfU2BM1JtZYo8lLsRt7S+yxa4zdGI0aNWrsGo29i73TBKnSe1tg2fK+WSViZZet/78z7+NLXpi5c++Zu3uYmTv36oE2ioBuI2ABwByAycsfOwBCAEYAnADkAzAAYAmg6CVU5P8LAOgDKAVQ8XJsJoByABwAGQCKAZQAKNNtiKn1FIH3I6BHwaEIsBQBQhSERBwA1OYaGxu06tAjxNnJKQB6xibubo6uXEMDUwMuj+Pp6mRqZmpioG9oqG+gz9HjGHD1a7uaG3I4HOjp6UFfn3ANpP9e2SQSCciPWCyW/uQUlIpyCspFIpFAIqyoEIuFFZKouNRCYQVfrAcInqdmZpaXl2bzSwpTTx0/8qQkPy0OQM5LEnsGoJCl60DNogh8EAFKQtRBmI4A2aHUJbuZoAat6gU3aRZqZ+fgaW5uZl/H29Pc0sqK6+ViY2RlYapnZGQELpf734+hoeFrxKIqIIRCISoqKiAQCFBeXv7fT1Ribnk5v1AU/jShQCISlEVFx8ZlpKc+vHBi7zUAWQDiATxXlV5ULkVAGxCgJKQNq0B1kBUBdwBuXGPjWn0Hft/P1sGxlquzs7OPt6dZbU9Hnq2VuZ6JiQmMjY2lP0xqhKRKS0vB5/OlP3HJ2RUxCc9L0tNSC+MSUiLu3Qu7HHH7UgKAOwBimGQb1ZUi8CEEKAlR/9BmBAIA+PTo/79+XrV86vvW9narU9vT3NfL0dDMzAzkh8fjabP+CusmEolQXFws/UlKzRHHJqaWxMQ8y38WFxdxcP+ufWX5GZEvSSlb4cmoAIqABhCgJKQB0OmU70WgKdnpfDZ4dF9fb++m9evVdQgO8DJztLeChYUF6wlHVr8gxFRYWCj9iY5Pq3jwJDov9llizOUzR89Hh9/9F0A4gAJZ5dF+FAFNIkBJSJPo07lJ0ECDNh9/0at5s2Yd6gUFOoUEeZs62dvoWVpawsCAxBbQJgsCRUVFyM/PR1R8uuDevSf5sQlxUX9sWLFRJCh99JKUZBFD+1AE1I4AJSG1Q67zE/pyONyQr0dNGe3r6+vbqml9W28PJ461tbU0YIA25SBACCk3NxfX7j0tvnXnftKTJw9OXPxn3xkAl16GkStnIiqFIqAgApSEFASQDpcJgaDA+k3ad/yk91eNGtar3ah+HXNXJ3tYWVnJNJh2UgyBsrIyKSE9jk6sOHMxLOX+gwf/nj/651kAJwHwFZNOR1MEFEOAkpBi+NHR70eggV9QoxZdPuv7bePg+nVaNwkws7OzkwYT0KY5BEi4eE5ODp7GPxcdOnEp5cG9u/9c+Gf3XwBIWLhYc5rRmXUVAUpCurryqrHbBUDj4ePnTqhfPyj447YhVvb29pR4VIO1wlJJgENWVhYeRSYKzl68lnzk0N/7nz6+sQvAY4WFUwEUARkRoCQkI1C02wcRaN++x6C+ndu37/lRaFN7v9pu+vSojVkeQx7RZmZm4uLN8KIr12492rxq9loA5A6JZHWgjSKgMgQoCakMWtYLdgPQbNz0xT+2adXMv0VDP56jo+N/KW5Ybz2LDSwoKEBCcqrk4D8X086fO3vs6pmDmwDcZ7HJ1DQNIkBJSIPgM3Tq+u269h/WuWOHQV07h9rX8nDVMzcn+T9pYxsC5LguPT0dF8LCi6+Ghd3btHLORgD7AIjYZiu1R3MIUBLSHPZMm7n1kOFTpnVo17p1h5YNzJ2dnUESfNKmGwjk5eUh4mmieM/BU9Hnj+9cHRHx5CAAkjWcNoqAQghQElIIPp0Y/Mm46QsXtG0TGhjayJ9HAg1o010ESF672Pgk7D92LvXAgQPrIu5cOAwgQncRoZYrigAlIUURZOd4QwBdx0xZtOCLnl0C6vrX4tBAA3YudE2tIqHez58/x7EzYbkHjxzbcfGfv9bTxKo1RVO3x1ES0u31f9N6Qj6DR09dNGlg765+Qf61OJq67+GXi5GYWQqJWIy4pHTkFAlQyi+Rll5IyixGRloajE3MAY4BhOWl0DcwhLBCgJjELHBNLAGJGGJRBfQ5htATFsHNyVpag04k4IPD5UEoKIOBIRcOFgYwMzVGhaAMJmYW8POwRnlZGZwc7WFnBtjY2EgzOZD7EULE9AjydZchNZUIGR09fT3v4KGju87/s5tE1UXTjxVFQFYEKAnJihT7+30+ZuriBQN6f+JfL8Cbo+pHpVkF5cgurEB8WhFy8gqQlMFHIb8CMc8SITGyhqicDz19A0BfD+R/PHM7GHCNwTHgSomltDgH5rbu0Nc3gEQiggHXBCKhAIZGptAjRegkEuhxDPCiDl2lm5NCdIBEJCIV6iCRiFFRzgeHY4Cy4jwpwYnFQpQVZktllhZmoYyfDw9HK4jKcuBkbQwjrj5quVjDytICnvZckAe4JCOBq6urzidYJWR05HRY7u6/du6/fvboEgCkcB9tFIEPIkBJiDpI53HTFy/p+1mn+vUD6+gre+eTmMFHVoEAcan5SEgvxvP0fKQXG6C8KBscrjH09En1Ug64PFMpkVSUF8PM1h0cDhcGPBNwDEiVbe1pRL+yolwIBaXIfR4Bc3MzGFekwNXeAuYm+vB0skSwrzNIQtHatWtLH+rqWk68pKQk7DlyIeuP7VvWRt29QiLqaACD9riw1mlCSUjrlkRtCjUb8M2khUMH9gltFuLHVcadT1JWmXRnQ36e50nwODYLHEMjQALp0Rj54ia7FGMLBxjyTKX/zdTaVbq7YUMrK8qGgJBUYTaEOVFwd7KAk5kQHs5WqOfjKC1W5+PjA1J4j1R5ZXMjx5dRMXHYc/BUyoHdG+dEhofvBFDGZpupbTVDgJJQzXBj8qg6rTv3mTV21Pe92rYINlEk2i0yqRiP43IQnSpAaiEHhUXF0rsY6OlDwC+UnoIZm9uBa2whPeoysXKqcjTGZAhl150QLznqy064B3tzwMMGcLHmIMDLDo721tLHvW5ubqzdLZGjygcRseJd+45Frl0yYwKA07KjR3vqAgKUhHRhlV/YaFE3uPn/vvzf8OkDe3awJ1988jZCOjcjMhCeVIRsgTVEwnLpcZmgtBACfgEMjIxhZGIFA0OedLdDggVoexuBirJiZCc9hoOpAE4mfDhZ6qGWkyk83Z1BSlqwMQCCFOALuxsh2L57/6W/fl8xBcAD6hsUAYIAJSHd8INOo6cu/uW7IZ8HBvjV1pO1WFxiRgmexOfjfjwfj+PzYO1YB2KJCEXZyRALy6X/bmLuACNTKxjyzGHAZXepbVW5iqC0CJlxd+FsCdgbZiHAwxL+3k7SXZK3t7f0+I4tLSMjAwdPXsvbsH79qse3z/0GIJ0ttlE7aoYAJaGa4caUUXW6ffHd4v8NHdS1fctgHqlWWl27HZ2D29F5iM3SR1ZBGSwcvCEoyUdBRpw0cszIxBKiCgFs3AOlkWi0KRcBsVCAsuJcoOApXC3K4WkD1HExhouLizQSj5Q5Z3ojYd3hUbHYsefYs2XzJo55WdeI6WZR/WuIACWhGgKn7cN8A+p+8/X3k34e3KeTAwkffl8rLRfjVlQ27sQW4kkqB/oGXJhY2Eu/CEuLslFekgcjUxsYm9uCS47a6G5HrUtflJ0EUXEKaluXwtmsHPVr20jJiETcubu7q1UXZU9GIgiv3w4XrN209cTxfZvJEV2Msueg8rQfAUpC2r9G8mrYYOD301aM/PqLjxoHB+i/KwqLEM/NqGzcfVaM8DQDGBqZSN/hkOguPnkbU5gFIzMbGFvYg2dmC32Ogbw60P4qQIDcvRWn3IePvRBeNhIEeFhAIBAgJCQEpqbM3ZWmpKRg885jqbt+X/FTbGzsVhVAR0VqMQKUhLR4ceRVzbdeyISxP0yb2bf7RzYODg6vDS8ViHEzkhBPEcLTDGHIMwPPzAb8ggxUlJVI/ykRC2Hp6P0iqIBDgwrkxV+d/QuzEqFfkYdaJukIcjeGrbm+9F0SKafBxKwOJIruzv1w8abt+0/v3LR4PIAodeJJ59IcApSENIe9MmduOfj7afNHfTuwbePgAE7VwANyx3PnaQFuJejByNRaGkRAGiEdfn46yksLYWbjChNLR3rHo8wVUaMsspbIuo3QQCs4m1fAw80ZTk5O0ig7prW0tDTs2Hcqc8u6hVNjYmK2MU1/qq/8CFASkh8zrRrh6+s79H+jZywb2u9je/JXMGkkS8GFB+m4GSeGhGcnDZsmrZyfj/LiPJTkp0EiFsHaxU+666GNHQhIAxpKM+BunIlgdw7szDnw9PQE2RXLGhGpDUiQXdHVW48r1m3+89DhnWtm0Vx02rAqqtOBkpDqsFW1ZLdu/b9d/cOIb7u3blbfUARD3I7KxqkHBcgqt5DubCobecNTnJcqzYVmau0CU2tnuutR9epoWD6/IBO84kg0rsVBbXuA1H+ytbVl1O6I5KL77c8jyfNnjP7fy1LjGkaVTq8KBCgJqQJV1ctsN+mn5VvGftuvVpHEEpceZuFWIkeamYDc81Q2Et1WkpsifUxqYe8lJSCSq4023UGAvEEqTX+MRh4iBDiL4eJoL022Kku4vjagRCLozly6zZ/x4+y10Q+v/gigQhv0ojooDwFKQsrDUi2S7NzqDRo9dsxa/+DmVjcSjZBbAlg5+742N7kjyE+PkSYErbzvUYtydBKtRUBQVgy9siy4GiQh2E0CdydrabogsjtiQnscHi1ZsmbbpV2bFo+gQQtMWDHZdaQkJDtWmu5pV7/TqAl1O3zztamVi6ORqQU4hq9nKCCBBvnpsTA0NoO5jZs07Jo2isBrCIjF0qNZH9NkBDmWwc3RSkpGiuQQVBfC6enpWL/tUMr86SPJ8dwpdc1L51EtApSEVIuvsqQHNO879+fAdl/3NLN5O+dbftpT6ZEbCasmBd3I0RttFIHqECjJS0Ud40Q08gCszA2lQQzaTkbFxcU4ffEW/6c58xZE3L20qDob6e+1HwFKQtq/RqGdRmxb7N24RysSYl21FWbGobwkX5q1mrz7sXLy0X5rqIZahwBJptrApRwN3UXgcYTw9/fX+mO6Bw/DJXOXbTp0eNeaUTT/nNa5lFwKVSWhQQC8Acx/KYH8f1IDhLRNAMgDstI3pBsD+AXAnwCuVfmdH4C9AIJf/rfBAHbJpdmLzq0ADHnH3FV1I/1C35j/Q1O9qdv7xlbadqWK7j8BOC/HXDUw+b8h+rWa9Pgm5OMfJjr7tfKtWnOH7HrIY0UScm1Dw6wVwZiOrYJA7vNI1HMsRIgbISMR6tWrp9XRdKR43oqNe56sXjR1NIBLdDGZiUAlCZEvZnLOOvsl0ZAvefLlT/6ZA4B8+ZJWSVDk3yu/pL9/gwQqv+TJXyiEmMjNJyEgMrYqUVWHGCGgq+8gQPLf1wH44uX7ATLfagBjZXhPUKnbspc6vY9EiW6VRFeVQIktPwOY+RKX6myo6e9tgj8ZPTWow8jvbd0C/ss6KqooR2FWAkoLM6WJRUnQAW0UAWUjQPLVNXfOgJ9dBTj6YjRs2FBrM3lnZ2djy65jmdN++Jp8X9FaRcp2BjXIqyShqn/hv2sHQL74SZ9KUqr8giY7JHIBUZVgyO9av7F7eXOX9SHTKkmLVEAjTkXSBlfuwt6lmzwwvUu3d+22CFmROQkBHH9jFyePLfLoVtm3VtNePy4I6vDdQFLmurJlxN6EsKIcZrZuMLfzgL4+zedWE3DpGNkQEAr4kJSkI8g6HUHOQvB4PDRu3FhaXkLbGrknOnjyStG8meMXPIuJXqpt+lF9PowAISHyhTsHANnSkl3Pu9qbO6FOAO697CjLLuddO6n3aUZIqOHLx2lvkoY8u553yX8XgbxJsITo5gLYDWA4gKrHcUSmLHjV1O+CWg1cvDLwo687keShpJUWZKAwO0maZNTEyhE8MxrxVlNw6Tj5EagoL4EkNwKdA4RwsoA0g3edOnXkF6TiEUKhEOev3BVMnjFr2aMbp8l7ItoYggAhoffduxATKnc8JByychdU1TRZjtoUIY53kRAhzLUvj+TIndPDKkdz1cH+5lFh5c6K7OYq7SN4tAew/OV915skJIvN1enxrt836zRi24raTXu2Io9OydFbQWacNLO1tYu/NKM1bRQBTSEg9cOKaIR6C+DuZAMPDw9pFVhtaw8fR0pm/rzq0D97fxsKoFjb9KP6vI0AISFZjpfeRyTVfSG/eQcj7xq8i4RIwMONKkd0b94RVTdH5V0T6UcIjNyD9X+5EyT/rfLOh/8eElL0SPAt/Uxt3Lu0+3rtYo/gzg1IaeyCzHgUZydJj90sHGpVZw/9PUVAbQjkJD9B61p81LYuQy1PV2nlVz097QqyjYh+hkW//H5+56bFwwAkqw0cOlGNECDeI8tR2fu+eD9EQooSUOVOrOr90ruOwhQlhao7wUlVot8+JJdgFlfDiL/XFso58KNBLfrMmeXqH+pbWpwjzWwNiQQmlg4wsXKu0aLSQRQBVSIgFJRCnP0IPUK4MDcogZ+fn9a9LyJ555au2/l4zeLpvWmxPFV6g+Ky37UTehexyEtClbsNeUKn32XNmzshohs5iiNHctEvByhKQpUkvP4lqXR5hyIkk29lZKCi8/0n3qdZr5ENe0yd7lS7qVtxTjIKMuJhbu9BH5sq7tdUghoQyEuNgrdFAToEAIb6EjRq1AiGhtpTh4pkWPj51+1RaxdPI98jlXfYakCGTiEPAu+7E3rzy//NkO3KOd5FWG/eu8ijz5t93xdpV3V3JM9x3JvHih8aKy/xymOnvl/rwRMbdZ80xcq5jl1m/D1p8lErRx8YGJnII4f2pQhoFAGJWAx+xmN08imBm7VEWnKc3BdpS8vKysLc5VufrVs6jRy539EWvagerxD4UHQc2SHMe9lVnsCEquOqYl354JV8y8oSUUfGvouEKv975UPaqoEJsuxSqt4JEVnyPFYl/RWNjjMIaP+/aU26T/7R0NjCiCQaJe99LB1rU7+kCDAWgYKMWPhYFqC5ezHcXBzh4+OjNTWMcnNzsWPv8ezxI4eSo7nLjAWZpYpXfSeklDsOGXEiRECaPI9XZRQtJQl/AEdkHSBnP0KMpNUkAwS3bofvZzbsOn4KIOGVFmXBzjNYuguijSLAdATIrqgsKwpdA8thxyuRpv8hId3a0PLy8vDnvhPZ44YP/lxF3zvaYCYjdXhfxgRVGkN2KyQAgNzBvO9dkiLzk0emJ2TInlCTORTJmMCt12n4j3Wa9Z1qyDPjkro/ljTXW03WgI7RcgTyUqJQz7EYTT0EMDLUR/PmzbVC4/z8fLIjyhk3fAg5mjurFUpRJfCh3HEUnrcRqGnuOIOg9t/96Bc6aJqevr4Rz9wGNq6BFF+KAGsRIBkXDIrj0T2oDLamenBxcYGTE0mCotkmJaJ9x7PHfT/kMwDXNasNnZ0goF0B/sxeEyMAXABFb5oR8NFXP3rW6/STjVsglxSgM+CSzSBtFAH2I0CCbj7yESLQsVx6T0TKjGu6ESLavudY9g8jvuwL4KKm9dH1+SkJKc8DyJ95pJZCOIC8SrE+TT+bUafFwDkOtRoa0uM35YFNJTEHgeLcFDhxM9A1UAiIK9CqVeWVsOZsIMEKC1dtS1wxfyK5I3qgOU3ozJSElOsD5Ba2LoBIAJluAW0n+7YeNL1Ww+7WpvThqXKRptKYhYBEguLUexjc3ACWPJE0lFvTBfRIBu45y7ZEr1sqfUd0l1mAskdbSkLKX0uSebuuhb1n+0afTRvt13KAI6l2ShtFgCIAZMbfRRuPAgS5G0qj5zRNRBkZGVi46o8nqxdP/wTAc7pG6keAkpAKMDcyse4aOmTpmoDWX3rrG5BrItooAhSBSgRKC7NQxzgBDVz48HJ30XhW7pSUFEyZt/bS7t8WkzuiLLpS6kWAkpDy8W7SbcKBjbUa9Wioz6E1f5QPL5XIBgREQgE42bfQszEPTrZm0l2RJhtJejpzwaoDh3eu7aNJPXRxbkpCyl31wA7fb97o12pgawMuTb+jXGipNDYiwE8PRxfvNPi42yEgIABGRiTIVDPt0ZMoyQ/T56+5cHz3OM1ooJuzUhJS3rq7t+i34Lf6H4/62MjESnlSqSSKAMsRKMpJRhfvLLia8VG/fn1YWGgug8iZSzcrfhg3amLEw7trWA671phHSUg5S2HR5PMZvwZ/MnaYiaWjciRSKRQBHUKgtDATdc3jEeJSDi8vL40lQRWLxTj0zwV+nx4dyf0QybxCm4oRoCSkBIDrdRo+r/Fn038iRehoowhQBGqGAKneWtsoFs09BdKHrSTLgiYan8/Hll1Hcsd+N5BEzN3ShA66NCclIQVX2yO405DQQctW2nkEa0emRgXtocMpAppEoJyfD5OyZ/isngBmxlxpjSJNNPKYdfbS36LWLplO6oslaUIHXZmTkpBiK938s+mnfvcM7kweqNJGEaAIKAEBsVAAo+Jw9AoWwcnBRlpCXBONVGcdMXnhyeN7NnQHINaEDrowJyWhmq9ynXb/2/h7wEdD2xgY8mouhY6kCFAE3omAYd4dtHArQD1fd/j6+moEJRIxN/ibsfMf3zwzWyMK6MCklIRqtshWTXpM3RTSY3I/nhmp7kAbRYAioAoECpPvYGBTPdhbcNCgQQNVTFGtzBNnrwm6dQodAWBrtZ1pB7kRoCQkN2SAX8sBC+q0/GKmd2OSDZ42igBFQJUIVOTFoWvtNHi7WiMwUP0lUEpLS7Fmy77MqWOGdQZAKjnTpkQEKAnJCaapjXuX7hP+3swx5LmbWDnDxNJBTgm0O0WAIiAvAhUFCegdmAsj8BEaGirvcIX7Z2VlYcaiDbd+/2U2CVTIV1ggFfAfApSE5HMG/86jdmz1bTmgRXlJHkiKensvzRwRyKc27U0RYD4CwoJE9K6bB0crQ9Stq/5YoCeRTzFu8rw15//ZNZb5aGqPBZSEZF8Liya9ftoU0vWH/qQ0N2kZsbdg5eILmiFBdhBpT4qAIggUpz1E19rZCKjtrJGjuVPnr5d/3KFVbwD/KGIHHfsKAUpCMnqDb8sBE1oOWLjCwt7rvxHFuc8hKC2CjWuAjFJoN4oARUBRBIpT72NAE8DeXB/BwcGKipNrPHnIumTN9tR500a2BxAt12Da+Z0IUBKSzTGa9vzx3A73oPZ+VbuLRRVIi7kBh1oNYWhkKpsk2osiQBFQGAFyR/SJZzL8ajmqPXw7LS0NU+auPr1z02JyP0SbgghQEqoeQOdWA5dsD+4yupOB0duZsQuzEiASlsPa+TV+ql4q7UERoAgohIAgLw6f+WXBnCtUe8nwsNuPxEO+HDT1WdST5QoZQQeDklA1ThDUefiCZj1/mmlq/e48VmKxEOlPw+Dg3RgGXGPqUhQBioAaESjNjsTnAQWoW9sZnp6eaptZKBRi9ea/syaOHEh2Q/fVNjELJ6Ik9OFFbdVv3vWdTr4tXl0EvaN/YWY8yNGclbNmXnWz0C+pSRQBmREgxfG6BpQhwK82XF1dZR6naEcStj19wdqbW1bPa66oLF0eT0no/avv0vbLX7YHdRrekVNNWh7p3RDZDZG7IZ6ZLvsTtZ0ioBEE9LNu4NMgIfx9vdWaffvh40jJgMFDx0c+uv2rRgxnwaSUhN6ziPU6fD+3aZ9Zs953DPfmsLToazAytYGNG42UY8HngprAMATIH4LGeTfRvZ5YGjFnaWmpFgteHMvty5o4chBJnxKmlklZNgkloXcvaLO+c6/uc/ZrJXOBILFIiPSYG7CvFUIj5Vj2IaHmMAOBsuI8eBs+RZs6Yvj7+8Pa2lotimdkZGDCrFVnd/+2uJNaJmTZJJSE3l5Q6xb9FvzZoNsP3eQNuy7KTkJFeQl9N8SyDwk1hzkIlOSlwkf/Pjo3dkZISAj09NTzFXft5n1RaPOG/QAcZA5a2qGpelZIO2yVSQufZr1Gth68cp25fc0ibchuyNo1AEYm6jkOkMko2okioEMI8Asy0dY5Dt62YrRs2VItlpeVlWHhqq2p86ePIhMmqmVSlkxCSej1hfTvNuHAztpNe9W4nCP5S6y0KAd2HvVY4iLUDIoA8xAgpxJf1M2Ar6cdatWqpRYDkpOTMWz0zI3nj/5Jyj7QJiMClISqANWox+QNjT6dOpxnrliNoNSoq7B29YexOa34LaMf0m4UAaUjUJh8GwMblsLTzUltWRUOHDvH79OjY38Ax5RuEEsFUhJ6tbCt+i+8s8/Bu9G7X6XK4QClRdkgmRQcvRvLMYp2pQhQBJSNgDD5HD4L4aBF00YwNzdXtvi35OXm5mLagrU3Nv8yu4XKJ2PJBJSEXiykVYsvft4d0m38J8rKepCT/ER6L2Rm684SV6FmUASYh4Coohyuwrto7SOWpvZRR6DC9VsPRa2aNaBBCjK6CyUhAB4NOg9t//WmrRYOXvoy4lZtt4qyYmQl3IeTTzPoG3Cr7U87UAQoAqpBgGQ0aeWcilZ1bRAQoPp3fKQS6+Jftz6fN310QwBZqrGKPVIpCQHuHUds3R3YZlgoqoRzCgWlKMlPg76+AUiwgamNK/T09ME1sQCXJ9u2viDjGSRiEU3nw57PC7WEoQjkp0Wju3cSmof4w91d9acTEVGx6DPk2x8j71z8maGQqU1tnSehwLZfTW/Rf8FCkhmBEEZ+eiyC3Tlo6GMGbxdLeDq8SkqamFmKJ3G5uBpZjJR8Caxd/D+4UCS7dkbMLdh61qOF79Tm0nQiisC7ERDnPEYPvxw0bRyi8owKYrEY6//4O3fMN/070gSnH/ZIXSchv+4TD//l3eSzkMy4uwgNMMewj71hyjOo9nOcVSDAtlNxeJpvAxNLh/f2L8lPBz8/DfZeIdXKpB0oAhQB1SFAMt6bZV9C1wZchIaSgw/Vfv09f/4cQ0fNoCHb1SypaldBdf6kFMkNPh6z1L/tsMmB7mYY3t0L9pby391EJBbit1OpEJnWhuzY1BUAACAASURBVL6B4Tv1yk56DJ6pNcxs3ZSiNxVCEaAI1AwBAb8ADc0fo009e/j5qb4G2G87juR/P/TzjwHcrJnG7B+lyyQU1Hn09oNjBnWo0725Yunf+eVi/PHvMzzKtgXPzOYtryFBCpnx96RBChxDI/Z7FbWQIqDFCBTnJOMT96cIbVIXTk5OKtU0PT0dU+euOrJj45LPVToRg4XrLAk17jz0782/LujTwF95u5OLDzLwZ1gFzGzelkneDZUWZsOxNn07xODPC1WdJQiUpYShX0gFGoXUh5WVlUqt2n/sLL9vj07tANxS6UQMFa6rJNRm657TJ776opOpstctIqkIy/dFwdy9yVuiM57dgbmdxwfvkJStD5VHEaAIvI2ASCiAVeZR9O/kj6CgIJVClJmZifEzl5za/ftKcixH2xsI6CQJDfjf1Etrl05pY2Pz9tGZMjyERNEt2PMMJo6vO3d5SR5yU6Lg6NNEGvpNG0WAIqA5BEii03aO0Wjd0EvlYdsHjp/j9/m0Y3t6N/T2eusiCbU7fPLKic8+DuWp0v0TMvhYtP85eHavl/wuSI+FWCKCtbPqL0VVaR+VTRFgAwLpT07gm7YmCG3VDMbGr55jKNs2UnNoypxVR3dsXEyK39FWBQGdI6GBw6edWb1gUkdbW8WSlMriRVn5Zfj1WCqKuN6vukskyHh2GxaO3jTBqSwg0j4UARUiQN4GmuddwoA2Dio/lvtz3z/FX37RvQ19N/T6guoaCbU8cOz82V7d26nuT543PjD8chFmb3sEgdWrd0JlRTnITYmEs28L6OlzVPgRo6IpAhSB6hAozn2O5paP0L1dCJydnavrXuPfp6WlYfB30zafP77juxoLYeFAnSKhId9PPbp83oRPHRze/7hUFWucmFmGhfsSwLN/lWEhPz0GErEY1i70WE4VmFOZFAF5EMiNvYRhLfXQrElDmJmZyTNUrr7rt+7PH/W/viSLwl25BrK4sy6RUMsN2w6eGD60p0ZKniZklGDxwTQY2fj8507kWM7czpNGy7H4A0ZNYwYCYpEQlhmHMaRrPZU+Yk1KSsKwEVOWXTixdwozkFG9ljpDQu26D/x1x4YlY93clPcuSN7lSUgvweIDqTCyqyMdKo2Wex4Bh9pNwKGZtuWFk/anCCgVAVJ+5dM62WjXIhCqOi0RiUSYv2Jz6typI0i9oSSlGsBQYbpCQt5L1mwLmzRyiIO+vtKqNdRoyUn49rxd0TBzaSAdT9LMlxZlwbF20xrJo4MoAhQB5SGQH30SIzpbo3nz5soT+oakx+HR6PdF7++iwsM3q2wSBgnWCRLyCwoZvn/vng1Bga+HS2tqnciD1hXH8/8reEfqDhlbOMDMRrH0QZqyh86rfARuHZyPG/tmySXYM7gLuozeBUXL08s1Kcs6lxVlw5dzH/06qq7kA5/Px7T5qyPWLJ5el2Xw1cgcnSCh0VMXRyyZNSbAxMSkRiCpYhBJ8bPzphimVs6Q5paLuwMH70YwlLFWkSp0ojK1BwFKQppbi4Kkm+hdrwSd27WCkZFqcj1eCbsjatOyyQAAf2vOUu2YWRdIqO/la7f/at2ysdbFQhMi2nohT1qXiBTOI2UfHGqRYoy0UQTeRoCE9p9aOwiJD0+h79yrcPZrRWFSEQKm2ecxtKOryoIUsrOzMf7HFSd2blrcTUUmMEYs60noy++nHl+xYFI3Ozs7rVyUfRcTcD7OCkamVtK3Q/r6HFqJVStXSvNKURJS3xrkPI/Ax55J6NG5JSwsLFQy8aYdh/KHD+1FLp+iVTIBQ4SynYTqbNh28ObwoT2ttXk91h15ivB8F2k9ooyYm7B29ZfeEdFGEaiKACUh9foDP+kKxnSxRP369VUycWJiIrr2GjIz4t6VhSqZgCFCWU1CAfWbTj5xZO9SLy8vrV8OQkRPcp0gkYhBQkXJ/ZABV22JHbQeH6ogQElIvV5Qkp+GYKPb6NOliUoyKZSXl+OnRevjls2dQCKmROq1TntmYzUJjZm2KHzJrHGBqkxMqKylJIXx5u2ORgnXByUF6SgvzoWdZ7CyxFM5LECAkpD6F7Ew6Ra+aa2HVs3fLs2iDG2uhN0VtWnZuB+Ag8qQx0QZbCahT/89H7a/S7vm8tfs1tBK8stEmP9XDPgm/tJHrPocQ1g5v3jYShtFgJKQ+n1AUFYMp4KT6N+lvkqCFEitoe8mzt9zZOdaEimnk421JNS+x6ANuzYtH67q8r3K9hqS8HTkr3dg6hKMzNhbsHLxg4mlo7KnofIYiAAlIc0sWkn6Y/StV4Au7UNVosDStTuypo4ZSi6e0lUygZYLZSsJWSz65fenU8Z+5ajpDAk1WX+S8HTxwVRIjGyRnfhQGrZtyFNdUsWa6EjHqB8BSkLqx5zMKBYLYZZ2HH3auqNRo0ZKV+LRk0hJcL3ALwHsVLpwBghkKwn1vnrz3t5WTUO07m2QrD5B8swtO5aDMiEH/ALyfkj5zi+rLrSfdiBASUhz65Cd/ARDQvLwcYfWSlciPz+fZFC4vGnl7LZKF84Agawkoc8Hj927+Zef+mnr2yBZ/eL20zysOPAMRsYWKC8tgKO3ai5HZdWH9tMsApSENIu/RdZJ9GrlhJCQV7XBlKXRxu2H8kYM60XO+yKUJZMpcthIQq5L1my7N2X0UFY8tLn4MAu7boqlGRV45nYwt3Vnim9RPZWMACUhJQMqp7i0mBv4X0uhSu6GnkQ+ldQLDPwCEOlcGh82ktAn1289ONaiSTBjj+Le/GxI88yFCVGYlSBN8UMTVMr57cGS7pSENL+Q5pknMOwTX/j4vKoLpgytCgoKMHXer1c3rZyt/PM+ZSioQhmsI6HPBo3e8/uq2V8w/SjuzTVfdzgaYTEC6bEcCVQw4GpPMlYV+icVXQUBSkKad4fkx2cxoqMJOn3UUunKrP9jf/6or/uShIA6dSTHNhKyW/zrlidTxnzlqKfHNtOA9UdjcTWqGBWlxXDxJ77KPhuV/slmkUBKQtqxmCZpRzFhUAvY29srVaHH4U8l9YP8egE4rFTBWi6Mbd9i7a6E3TsT2py5UXHV+cv6I7G4HlMGPX0ObFwDqutOf88iBCgJacdixt05grHdHNDpI1IcVXktNzcX42Ys07nM2qwiofbdBq3e9fvyMUx7oCqPG5P0PrO3PcTzPIBnZgUL+1ryDKd9KQIUAQURkIhFcMo/jlEDP4KlpaWC0l4fvnTN9sypY4eRfF0683CVVSQ0dc4vMfOmj/ThchmTqadGDkyIaO7OSCSkF8GQawJbD9Vk+a2RcnQQRUAHEEi68zd+6OGKtq2Vezd07dZ9UWizhp0BnNcBGKUmsomE6u06cDpsYK9OprqweCVlQkzfdBOpeULYeQRL6xHRRhGgCKgHAVIN2avsNMYN66bU6qvp6ekY+M2ENRf++WuseizR/CysISEez+LLiIgH22vV0p3jKZJnbtTy8ygRm8LeK4SWftD854lqoEMIZD3ch1HdXNGqlfIq3JLyDrOWbIhZOns8Ke+gE401JDRi4pwLC38c95GVlW7tCEieuRmbbkBsaAE7z/rQ1zfQCcelRlIENI1AcV4KQm3C8VU/cnqmvLZz/7/FQ/p+QtKjRClPqvZKYgsJWS5Z9cfTKeOGsSJLgrzukpDBx8SVJ2Fs7w9b97ryDqf9KQIUgRoiUB6zH+N610VAgPIiVZ9ExkjqBfp+C2BLDdVi1DC2kFDXUxfCDnf+qLkho9BXorIk4em0jddhZO0FKydag0iJ0FJRFIH3IpARdwcjP9JHmxYNlYZSTk4Ovhk3Z+/hXWv7K02oFgtiBQkFNWg16cTRv5a5u+t2XjVCROOWHIKVZzNaDE+LP3RUNXYhYBD/F2aN6Kq0cG2RSISp81YnrJg3oTapJMEutN62hhUkNHzCvMtLZo9rbWFhwfb1qta+i/eSsGznLTj7tYKplXO1/WkHigBFQDEEUh4cxoKv6sPf11sxQVVGHzh+vrTPpx3aA7ihNKFaKogNJGS7ZPXWiCljvtLJ+6B3+dWJ68+w/sAjuAa0lmbepo0iQBFQHQL8/DQ0NH2AEYM/Udok4VExkqAA394ADilNqJYKYgMJNT588srVzz4ONdJSjDWi1pFLUdh06JF0R2Rm46oRHeikFAFdQYAfuQdzvm0NV1flfNaysrIwfPzcPw/uWkcqrrK6MZ6EuMbGA6MjInZ5eXmxeqFqYtwfBy5j74Uk1G7Wi2bdrgmAdAxFQEYEMuPuYlxnHpo3Uk50qkAgwE8L18UsnTuB9e+FGE9CX343+cjKhVN72NrayuguutXt79MPsOtiBtyD2kOfo7PBg7q16NRatSNAMttbZR/HwknKC2jbsP1g/shhvesBeK52g9Q4IeNJaOqclTHzZ4z2MTSkX7Dv85s9J25j96V01ArpDrCwxIUaPy90KorAexHIjTyOlaOaKa3Ew7krd4Qd2zQh90JH2Qw700nId/22/TdHDO2tW2kSauCRu47ewIE7fLjXJQE3tFEEKALKRiDt6XUMbs5Bj07NlCI6OTkZgQ3bjCjOTtioFIFaKoTpJNTmzOXb5zq2bkxz1cjgYNsPXcXBW0XwaqC8KB4ZpqVdKAI6gYBQwAc3+TBWTh8AZRTVzMvLww8zl/yzY8OS7mwGkNEkxDO3/yr6yZ2tHh4ebF4jpdq2+o8juJriAOc6yi3IpVQlqTCKAEMRSLqzD79NaaeUIzmhUIgZP699tmzOeB+GwiGT2owmoUHfjD/26+KZ3WlQgkxr/V+nLfvO48wzCzh6N5ZvIO1NEaAIfBCB5xGX8Gk9IYb16aAUpDZuP5Q3YlgvEpyQohSBWiiE0SQ0be6qyDlTh/sbGdEnQvL4FkkLsm7HP7ie4QbHWsrLeSWPDrQvRYCNCIgqymD0/DBWTFNOlNyxs2HlPTq1bAcgjI14EZuYTEKWS9Zsi5kyeqg9WxdHlXaRdwhb91/AmWgjuAV+pMqpqGyKgE4hkHR7H1aOagJl1DaLj4+Ht7f3YAC72Aoik0mo+f7j5y707taex9bFUbVdZWVl2LLvHE5H6sGrQVdVT0flUwR0AoGsxAcY1pKDzqHkFE2xlpGRgQHfTFh94fjucYpJ0t7RTCahzmF3Hp9o3iiIo73war9m2dnZ2HviFsIy3GHrofiHRvstphpSBFSLgKC0EA5F5zF3zOcKT1RUVIQRk38+t2vTko4KC9NSAYwlIRMb52+jHtz8TdfLNyjDr4qLi7H9wEVciDeHa0BbZYikMigCOo1A2t3d2DGvF3g8xQ5qyP3t/GUbk+ZOH+3JVkAZS0JfDZ+yd+n8yf3s7GiWaGU4Z2pqKg6evosbmZ6w9ayvDJFUBkVAZxFIfPgvZvavgyb1SUkgxdrKDbuzJ44cRJLSZSomSTtHM5aEvhs/99rK+RNbmpqaaieyDNSqsLAQf+y/iHPR+qjVkNXv4xi4OlRlJiGQlXAfDa0TMOm7ngqrfejExbJe3dqRmO/rCgvTQgGMJaFZi9cmzpo03IPDoVdCyvQrkirk8LkHuBhvTqPmlAkslaVTCJBQbcGzI/ht9hcK233j7mNRi8b1uwA4p7AwLRTAVBKyXbbuz8hJIwfT8GwVOFV+fj52HL6CsDRnONAHrSpAmIrUBQRiwvZi67S2cHJyUsjchIQE+PgFDhQJSv9SSJCWDmYqCfkfOH7+bq9u7Uy0FFfGq5WTk4MDJ8NwM8sNZi4NGG8PNYAioG4ESI2hIaHG6No6UKGp09PT0XfI8PVXzx4ZpZAgLR3MVBLqevTU9UOfdm7B1VJcWaEW2RGduXQbJ2NtYe5GMyuwYlGpEWpDgF+QAS88wMzvyElazRtJZDpu+pJjf25a0qPmUrR3JFNJqFtMTMxxHx9W5/XTCq+REtHlO9h3oxQuwZ9qhU5UCYoAExAQ8PNREnsSO34eoJC6fD4fP8xccXPzqlnNFRKkpYMZSUI8c/th0U/u/EGzZ6vHq0iwws0HT/H3rXI4BdHMCupBnc7CBgTi7hzBtpkdYGtlVmNzpG+Flm9MmjuNnW+FGElCoZ16rv17x/pRil741dgrdHAgCd8+dfE2jt0vhbU/Dd/WQRegJtcAgcRHp9G/pRn6d2tZg9GvhsxduiltztTh5NFRqUKCtHAwI0lo2PdTD6xYOKWXjY2NFkLKXpVIsMKjJ5HYE1YEnmcXQF+fvcZSyygCSkCgOCcZvrwYTP1asYrGG7YdzB/5VW/yYDVVCWpplQhGktDA4dPObFw6o6O5ublWgakLymRmZuLhk0gceQBI7JvAgEsDFHVh3amNNUOgnJ8PyfPT2PRTv5oJeDnqwPELpX0+bU+ig6IUEqSFgxlJQmOnL3q4ZNYP9RXNy6SF68EIlchF6bWwWzh0TwixXWMYmVgxQm+qJEVA3QiIhQLE3jqEk78q9mj12Olr5T26hIYCuKNuG1Q9HyNJaNaitQmzJg/3pNkSVO0e75dfUlKCyMhI7L2QgHyLUJhYKfYgT3OW0JkpAqpFIPnxWcwcUg+N/BxrPNG5q3eFHVs3/gzAiRoL0dKBTCQhg58Wrk2cN32Ui5ZiqjNqkR1RdHQ0jt7MQRq3MYxM6Y5IZxafGiozAsmPzqBjIAcjB9X8XigmJga+vr4kNPWkzBMzpCMTSchszrLNMbMnfUP/9NYCJyPho2FhYbibIEJ4aSCMLWgmJS1YFqqCFiFQlJ0EL8NnmPUdqdJds/aywmpvAAdrJkF7RzGRhBxWbNgdPmH4AFrDQYv86sqVK4jP1sPljNowtXbWIs2oKhQBzSJQVpyDsoSz2D6/5vdCSUlJ8PUNHF9eXrJKs9Yof3YmkpDvvkP/3u/7eRcalqV8f1BIYkREBC7eScCdoiCY23koJIsOpgiwBQEBvwDJ4edwfHmvGpuUkpKCwJDWowuz4tfVWIiWDmQiCdXZf+zsg97dO1AS0kKnImfXDyITcDrRDSYOAVqoIVWJIqB+BBLu/YOfh4ciqJZljSZPS0tD3RYfT8lLfLSsRgK0eBATSSjg4PGLd3t2a2usxbjqtGrk/Pruk3gcjzCGpVcLncaCGk8RIAgkPTyFgR85om/nmmWkz8jIwOSZC/b8uWWtYonotHA5mEhCrQ6euHC25ycfKVa8XQsXg00qkTPsp7HxOPbEABL75tDTp8UH2bS+1Bb5EMhNiURjlyKM699UvoEve2dlZWH67BU7t2xYMqRGArR4EBNJKOTIv1fDenRpZaTFuFLVSH6R1FRERMXiyEMJxHZNYcClm1fqGLqJQGFWAiwrYrBqfKcaAZCdnY2pc5bv2bpuCd0J1QhB5Q5qdOTU1Ws9OlMSUi6sqpFGCnKRe6Jr8VwkivzBNanZmbhqtKNSKQLqQaA49zmK059g79yPazQhyds4fsbiA3/+trxPjQRo8SAm7oTaHDl55XSPj0PpTkiLHauqaqQo15MnT3AnyQCRfB/6logh60bVVB4C5fwCpD+9jsOLPqmRUEJCk2Yv/3vbusWKJaGr0eyqHcREEmp89NS1q592bklJSLW+oVTpJM3P/fv3kVRghDNxtrBw8FaqfCqMIqDNCAhKC5F4/ySWT/gYgZ7ynwZId0IzFx/8c9Ny8mCVVY2JJESP4xjqggKBALdu3UJGgQT/PrOFiWMgQy2halME5EeARMjNGNoETfzkL0FDSGjirKX7tq9fWvMXr/KrrJYRTCQhGpigFtdQzSQSiQQPHjzAs+e5uJhgBY5DI9VMRKVSBLQMgbSnYejayALDupKyQPI1GpggH16q7l3v8InLtz77pDUN0VY10iqU//TpUyQmp+F4uD5Ets3AMeCqcDYqmiKgeQSy4u+hoScwaQApCyRfIyHaE2Ys2L/z99V95Rup/b2ZuBNqsv/Yucu9u7enJKT9/vVBDckdUX5RKcKeSZCsVx9cY1qkkOFLStX/AAI5z8PhblaCRd/L/1aIPFYdNWnOhgM7N45kG8hMJCGatodFXkjyzeXm5iIsToKYcn8aOceitaWmvI5AatRVcCuysWvB53JDQ9P2yA2ZSge47zt0Kqrv551p7jiVwqw+4aRkeFRUFGLSRbie7QMzW3f1TU5nogioCQHyYDUvJQqHF8n/VogkMPUNbjKTn5O2UE3qqm0aJu6E3Jev33V/4oiBtmpDiU6kcgTIxSsholKRMQ5GWoNrTUO4VQ46nUCtCJTkpaIgMw47praEsZG+XHOTNFh+fsFDy8ryd8g1kAGdmUhCtKgdAxyrJiqSEG5yPJedx8eFZHsUcNzBMaBXfzXBko7RPgQICRVmxmPuV8EIcDeTS0Fa1E4uuFTeWf+nhWuS500fTct7qxxqzUxw9epVlAvEuJVqhTi+I0wsHTWjCJ2VIqBEBMqKc5H7PALzCAl5yBeE87K8N4mM269ElbRCFBN3Qpi1aG3CrMnDPTkcmplZK7xIBUqQEG5pwMIzPdzPtIS1i78KZqEiKQLqQ4DshMid0Ni+9dC2vr1cE1+4dl/YPrRhRwCX5BrIgM6MJKEfpi95sGjW2GAejx7VMMDHaqwiOQcnP88LeTj6xBD2nsE1lkUHUgQ0jYCwnI+spIfo29oFfdt6yqXOsdPXynt0CQ0FcEeugQzozEgSGjh82pmNS2d0NDeXb0vLgPWgKr6BAHmkR44iSiXG2HVDDHM3mmGBOgkzERBVlCMz/h76tnFF37Yechlx6J8L/F7d2zcBECHXQAZ0ZiQJDf1u8qGVi6Z9bmMjfw4mBqwJVfENBMrKyvDo0SNI9Ayx/x5QahoIjiHNX0sdhVkICCvKkBF7Ex0auWHEp7XlUn7DtoP5I7/qTZItpsk1kAGdGUlC7bt9sXzX76smOjk5MQBiqqKyECA550pKBbgap4f4ch8YmVorSzSVQxFQOQISiRjkwWpQLSvMGVpfrvlmL92UNm/qcF8AxXINZEBnRpIQz9zu2+gnd3/z8JBvS8uA9aAqVoMAOZojb4qiMzi4mu4GU2saJEmdhjkIEBIK9nPCj/19ZFZaJBJh/vKNSXOnjZbvIknmGTTbkZEkBKBbTEzMcR8f2RdSszDT2ZWJQHJyMp4/f44CoTGOhFvQh63KBJfKUikCKZGX0MDfHT/2l/0xNp/Pxw8zV9zcvGpWc5UqpyHhTCWhlsfP3jzfrUNTejGgIcfR9LQkfDsuLg6lFfo4GW2OPD0ncHk0UEXT60Ln/zACKZGX4eVkguXDG8sMFalMPGby/H93bfmlZmVZZZ5JMx2ZSkKN9h89e6X3px2MNQMbnVVbECABC8Ul5biRZIjHWZawsK+lLapRPSgCbyGQGnUFPFNr/DkpSGZ00tPTMeCbccsv/rNvssyDGNSRqSRku2zdn5GTRg6W78UXgxaGqio7AiTVT0FBAeILzHD8kQj2ng1kH0x7UgTUiAAhIZIBZPsPJMZAtpaQkAAfv8CBIkHpX7KNYFYvppIQZi1emzhr0nAPmjWBWQ6nKm1JJu5nz54hu9QQB+9JYOFOnlTQRhHQLgRSoq4AIhH2z/tIZsVu3HksatGkPinrfUDmQQzqyFgS+t+4WTd+/XlKM1NTUwbBTVVVJQJkN0Si5/Q4RthzSwi+sR8MjGjFD1ViTmXLhwAhIXMbN/wxRvZj48MnL5f27Nq2GYDH8s3GjN6MJaGvRkzZs3Te5C/s7OyYgTTVUm0IhIeHg0QU3XnOw/1sJ1ooT23I04mqQ4AEJpjbeeIPOaKtV27YnT1x5KC6ADKrk8/E3zOWhExsXL6JenBjs7s7LYDGRMdTtc4kco5Uo0zKM8TVVEcYWLLyiYWqYaTylYwAuRMi5Un2zJTtuFj6RmjZxqS50+VgLSXrrGpxjCUhAD1u3Hl8qFmjIPmqQ6kaUSpfaxDIyMgAudQtqeDiXJw58uFCj+e0ZnV0T5HKjAmWjt7YMsJNJgCKioowYvLP53ZtWkIyaLOyMZmEgg4ev3irZ7e2NEybla6pHKNIobwnT56AXy7C3WQe7meYwdJB9vN45WhBpVAEAJGwHOkxN2Dp6IMtI1xlgoT8IdV36KgNV04dGCnTAAZ2YjIJWS5Zsy1myuihNEybgY6nbpXJ8Rz5QMfm8PDPowo41m6qbhXofDqOgEgoQGbcHXAMjPDXdNmywbO5omqlOzCZhDB22qLHS+eMDzIyookTdPzzLZP5lel+SsXG2H9HCI5DA+jrG8g0lnaiCCiKgFDAR3bSY5jZuMp8HHfsbFh5j04t2wEIU3R+bR3PaBIa9v3UA8t/ntzL1tZWW/GlemkZApXHc2UVYlyMMUCSwAtGplZapiVVh40I8PPTUJDxDOZ2XtgyUrY7oQ1/HMgf+XUfkuPnGRsxITYxmoSMjK1+eBr18BeaTZut7qk6uyqzcUelc3AlzRnmtjTKUnVoU8kEgfKSPBRlJ0FUUYY9M8mznw83oVCIGT+vfbZsznhWZ2pmNAkBaHP28p1zHVo3omcq1Xk0/f1bCEhDuJOSwBfxcDTcBAKeOwy4tGQ8dRXVIFBamAV+YaY00e7WUdWXoSGJS3+YueSfHRuWdFeNRtohlekk5LZ+24HHI4b2oucp2uFPjNOitLQUkZGRKBWIcD5aH3GFtrBw8GKcHVRh7UegKDsZAn4+DI3N8cfo6n2M3GEG1G8xqSQ/ZYX2W1dzDZlOQpgyZ2XMghmjfQwNDWuOAh2p8wiQ47msrCzE5BjhajwPJo7kgTptFAHlIVCUnQiJWISSvDTsm9WqWsHnrt4VdmzdmLwPulRtZwZ3YDwJDR0x9dCK+ZM/p8EJDPZCLVGdFMpLTU1FHl8PZ6MNUGJUB4bGZlqiHVWD6Qikx9wE19gc+gZcbB9X/TXPhu0H8kcO61MPwHOm2/4h/RlPQlxj44HRERG7vLyq396yeSGpbcpBgKRJefz4MXJyixCZY4qHuS4wsXJSjnAqRacRyH0eAZ65nTRAYcd4vw9iQaI4Zy9e93Tx7Akf7sgCgR7qngAAIABJREFURBlPQgBaHT555dxnH4fSx0IscEhtMYE8biW7orQiQ1xIcoChFc2yoC1rw1Q9shIewMLeC06cZMwZSjY472/kaHj4+Ll/Hty17kum2iur3mwgIYslq7bGTBn3lYOsRtN+FAFZECClIciuqKCkArfT7JBSbk93RbIAR/u8EwGSvNTGLRAepgWY2d/7gyiFRz6VBAX6DQLAykJ2VY1nAwnh23Gzri2fN7GlhYUFdX+KgNIRICXECwsL8TBJgrBUa9i6y16aWenKUIGMRYCUcXDxC4UD4vDjgA/fCe0+eLZ4UO9OLQA8YazBMirOChIKatBq0omjfy2jZR1kXHXaTW4EyNEcCZktFnJx4I4IHPtg6HNoRKbcQOroAGFZCTLi78I1oA2syx5/8DiO3EtOnbc6YcW8CbUBiNkOGStICEDL0xdvXuzUtin9VmC7x2rQPvKCPSIiAlm5BbgRp4dEsT+MzWlRRQ0uCWOmFpQWIj89Bg61GqGhdSKGdn5/faucnBwMGzn90PF9m3sxxkAFFGULCdktWfVH+JRxw+i9kALOQIfKhsDTp0+RmZmJ5FwJLqe6gmv94fN92aTSXmxGgF+QibKibOmdUKhTEvq2fX/GhPCoGElQgG8fAAfZjEmlbWwhIYyYOOfCwh/HfWRlRZMn6ILjatrGkpISEDJ6np6Hq/FGyIYHzGj+OU0vi9bOn/HsNkgpB6c6LdDG5fkHSWjn/n+Lh/T9hJRejdJag5SoGGtIiMezGBIR8WBHrVo0lFaJ/kFFVYMAiZ4jOb7i84xxOVYPZm4k4TFtFIHXEchLjQLXxBI8Mxt0rZOLrk2d3wlReXk5Zi3ZELN09nhfXcGQNSRE3gvtPnjm3wE9O9In7rrivVpiZ3Z2NqKiopCeV47LcVwIrRvC0MhUS7SjamgDAlnx92Hh6A19fQ5Gt5Mg0MP8nWqlp6dj4LcTV184vnucNuitDh3YREKYOueXmHnTR/pwuVx1YEfnoAi8hkBsbCzIl0jY0xJEldeFmY1sNWMojOxHgIRnO3o3ArkbmtzDBoGelu80+trN++LQ5g0/AXCa/ai8sJBVJNT2ky/W79m6aoSTE02zoisOrG12kgeu5K4oMa0QV+ONUW4RCK4JvafUtnVSpz4iYTky4+7C2bcl+AUZWNTfBnYW7w7kXbpme+bUscMCAOSqU0dNzsUqEgLQ7uqNe2daNQvhaBJUOjdFgNQpehobj+vRJUjSD4Gp1bvvAChS7EegMDMexbnP4eLfGkU5Sdg68t2Rcbm5uRg3Y9mJnZsWd2M/Kq8sZBsJWSxeteXplLFfOerpsc00XXJLdthauSuKSsjBzUwXiMy8weXRK0t2rK7sVhTnJENYUQ4rJx+kRl3F37ND3zn4SXi0pF6Q//cANssunfk9WfdN3a3ftwe3rVvY086OPiJkvnuyw4IXu6IEPEzl4H6aOWw96rPDMGqFTAjkpUSBa2op3Q2bC55hwRCSCOHttmH7wbyRw3qHAEiUSTBLOrGOhAB8Enb70bHmjevRIzmWOCkbzODz+bh37x4yi/Rw/H4ZTDxbg2NAA2jYsLbV2ZAaeRmWTj4wtXaBvSgGPw6s89YQsmueOu/Xq5tWzm5dnTy2/Z6NJGS3ZM228Cmjh9LsCWzzVhbYc//+feTkFeLSoxwk69eHpWP1xc1YYLbOmiCRiJEaeQWugW2kcWC+vBiM+uxtEnqRJSFgCCDapWtgsZGE8PnA0fs2/zq7Lz2S0zV3Zoa9JCN3SkoK7kQk42KMAYzdWoFjSMthMWP15NOS3AcV56XCyaeZdGArx0T0++jtvHEbtx/KGzGsF3npHCffDMzvzUoSAtD5+q0HJ1o0CaZHcsz3UdZakJaWhifh0bibKMLT0towt6fVgdm22CQqTljOh5WzL0QV5ehbrxBtg+1fMzM/Px+T56y89vuv898dscA2UN6wh60kZLXol9+jSJScvr4+y5eQmsdkBEhm7oSEBDyISMClZ1yIrENgaPzu1/RMtlNXdc9NiQDP1EZaDJHsiiZ2s3jroerj8GhJ/SD/ngCO6CJObCUhtO8+aMOuzcuH04eruujWzLOZ/DVM8tDdjC3D/Rwn2Ll/uPwz8yzUTY1JSLaNiz94FnbSh6o/9rSEpz3vNTCWrt2RNXXM0GAAabqIEmtJiBy/njp/43znds1oCJIuejZDbSaF827ci8LNRC7yDH1gZuPKUEuo2qKKMmTG35NmSiCtKDsRW0e9fh9ESoJ8M/anA8f2/kZKN+hkYzMJYcy0ReFLZo0LNDY21snFpUYzE4GysjLExMTg9M14RBR6wMy1ATMN0XGti3KSQYrZ2brVlSJRkHgD26Y0fw2Vs5dvV3Rq27QLgAu6CherSahucPPxxw//tdLLi1746qqDM9lukp077PZDXImuQGqFG2w9gphsjs7pnp/2FBLowdr5RUi2veQZfuz/6qEqKdvw06L1ccvmTiBlG0Q6B9BLg1lNQgDqrPvj71sjh/WhGSR11cNZYDcJXDhzPQIXY41h5dUMBkYmLLCK/SZkPLsFG9dAGL5M1eRv8gwjPn1FQomJiejW+8tp4XcvL2E/Gu+3kO0khC+/n3p8xYJJ3eibIV12c+bbnpOTg/ikFBw4H4mnBQ5wq9uO+Uax2AIBvwDZSY/h4v8q6vrNst6bdhzKHz60Fzmfi2YxFNWaxnoSAtDhyvU7p0JbNKJvhqp1B9pB2xEgeegeRiXhwNVUGDi3gikNXNDKJSvJT0d5cS5s3AKl+gkFpegXXIy29V+8ESJHreOmLTq9e8tKch+k000XSAijpy6KWDJrbICJCT3G0GlvZ5HxDx48wKkbcbgVL4FLgx7Q1393fRoWmcwoU3JTImFkavVfCY/ykjyM62SIAPcXWdSv3LgratOiMSGgc4wyTAXK6gQJ+QWFDN+/b++GoIC3czapAFMqkiKgFgTIxfbZi2E4eTsduQa+sK/VUC3z0kmqRyAl6jLsPOrD6GVBw4LMeKz71gOmPA5IMttp81dHrFk8/UXYnI43nSAhAC5LVm+7P2nUEAeaQUHHPZ6F5pMMzGevP8FfZ2JhVacjPaLT8BqT+6D89Bg4eJNUcC9aQWYcto3xlv7744ho9O3Tc2R0ZOQGDauqFdPrCgmhXbcBq3dsXDrGzc1NK4CnSlAElI1ARkYGthwMw82nJXAN+RyGRqbKnoLKkwGBjGe3pUdxVk6vTl7MymLw89A6EIlEmL9ic+rcqSNI3aBMGcSxvovOkBCAoE3bD1/57svPaLg2691atw28dT8Sfxy9izwDX+nbIgMuvQtVp0dkxt2BpVMdGJlY/jetnSgGPw2sAxJYMujrMeuunjs6Wp06afNcukRCGPDN+JOrfp72sYMDLTWkzU5JdVMcgYqKChw/fxs7TkTA3CsU1i7+igulEqpFQCjgIyvhIZx9W7zWt6F1PIZ2roWX1VPJL3U6LLsqODpFQgBaHjx+8WzPbm1pHp9qP060AxsQKCkpwaa/w3D5UTZs67SBmY0LG8zSWhvy0qJRWpgFF79X74PEQgHauKUj1NcQg7+btvn88R3faa0BGlBM10gIA4dPO7N6waSOtra2GoCbTkkR0AwCUU/jsePEE0RkcmHjXhfmNvRuVBUrkZVwH+Z2nuCZ2fwnnuyOhjbhI+zKhbwfvuv3OYDLqpibqTJ1joQAdDvy75X9PbqEvp5PnakrSPWmCMiBwLUHidjy9yUUcWvBxq3ua1+WcoihXd+BQDk/HznSLAmtX/tteXEe6pk8xKpf162Ivbl/EgXvdQR0kYQw8LtpF9csmtzWxubVXyvUMSgCuoTAwfPh+Pv0EwgM7WHv3ei1S3RdwkGZtpKs2aSKqrWL32tiK8pL8Oj0hqhruyZ/BuCpMudkgyydJCEAnx46efHvzz9ua8SGRaQ2UARqggC/XIxNey/iemQxeHa1YWbrDq6xRU1E0TEk3jr+HiwcaoFnav0aHvyCTNzcP3v+4zMbZ1Gg3kZAV0kIg76fdmH1wskf6epuKDo6Gl988QUePnz43s9FSEgIGjVqhK+//hrNmjUDfejLzq+Q7MIKafDCzag8WDrXeUFGPFpiXJ7V5hdmgpRuqBqQUDk+7vbh+8dX9PwCQIw8MnWlr86SEIC2B09c/LfnJ2118m5IFhKq+iFYvHgxJk6cCAMDA135bOicnRGJRdh86AYSMsUws/MAz9QKJlbOOodDTQwuzIyHRCKGpeOrUg1EDj8/HWF7f5oVfuH3+TWRqwtjdJmEMGT49H9XzBvfxd7+RWZbXWqVJERs3rt3L/z8Xj/HJv89Ly8PW7Zswbx586TQ7N+/H507d9YlmHTS1gsPM7H10E3whSYwsXaGma0bPaarxhPSY2/C1o3UDnp9B/n0+p5b/64e0B9AvE46kwxG6zQJAWi2/9jZ8727d9C5J+WykBDxH6FQiNmzZ2PhwoUYP348yI6Iy+XK4Fq0C9MR2HcxEUeuxkMgMpAW0iN/5VfNAsB0+5Slf1lxLgoynsGxdpPXRBbnPse1XVPGR1/7a5Wy5mKjHF0nIXz6xbf7N66c09vFRbce8clKQsTpz5w5I90BdevWDX/++SesrV+/eGXjB4Pa9AIBEryw90IcDl2IgrGFPQy4xjCzcaOh3VUcJDclAlxjS5hVqe0kEYvx5Nzmyxe2DB8AIJX60/sR0HkSAlB33R/7rowY2sdaT0934KgJCfXp0we///47LC1f5cSiHy7dQIAEL+w9H4ewmHKIhAIIBWWwcvaFiaVup8AiIdmZCfekGbMNDF9dLxdkxFac2fDN0NSoS3/phofU3Erd+db9AEbtuvZbsm7lwikBfq9fKtYcVu0fKSsJVT2Omz59OubPnw8Ohxap1f4VVo2GEUnF0p1RbLoE5H9iUQVMrV1e2wWoZmbtlFqUnSStmlr1bRD5//ePr/wnbN+PAwEUaqfm2qMVJaEXa+H5489rrs0Y/z9XY2PdSCtXHQmJxWKkpKRg3bp1WL9+PUgo+65du9CqVSvt8V6qicYQIJF0aw9HoczAEYKyIpDKoeSYztTaGRwD3Xl+l/HsFqyd/cCtkjE7M+5uyp4ZjfsBuK6xBWLQxJSEXi1Wr+u3Huxr0SRYJ/7MlydE29zcHGvWrMHgwYPpLohBH251qHrxYRb2XUpEmaETRIJSlOSlwsTSSbo74hqz+61RaVE2CtJj4VSn+X9QkyCFO0cWb7p3bNlwdeDPhjkoCVVZxW/Gzrq5eNbYprqQ3FQWEmrevDk6duyIgQMHwt/fH7p0Z8aGD7c6bSCRdP/ezQLPPgBlRTkoyk6UhnWTnZGxBTvvjUieOBKsYWLl9B/U8XeO3D+2/PPBACLUiT+T56Ik9Prqtdx/5MyZ3j06sj5ku7rjOCY7NdVdMwjwy0U4fj0Zpx8WwMQxCKVFOeDnp0nvTAgZ8cxsYcgz04xySp6VpOLJT389QwLJHXdt95QJT6/t+UXJ07FaHCWhN5a3zcf9Nm5aveh7/zov6sGztVESYuvKat4ufpkIf5x6husxAti5B0FQWiQlo5K8NBhbOsDE0pHxId4kRY++ARcW9l5SwEm04MNTv56+tmsa2QVlaX4VmKMBJaG318r5p4Vrbk0d+5Wbqakpc1ZSTk0pCckJGO0uNwJZ+eX4+/Jz3IwTScO5JWIRSvLTpalsSIobcoxlbGYDAyNmfc4qyoqREXcHLr6toG9gKMUlI/Zm8t4fm5PMCDQYQU5PoST0bsA+PXUh7GDnj5qzNlEaJSE5Pym0e40RyMovw4Z/EpFQYApz2xfF9KS1d5LDIRELYWxuB2NLR+k/mdBInjiiv71XiFRdfkEGbh9auPLhv6snMkF/bdORktB7VuTzwaP3r1synbWZFCgJadtHkf36hCcU4FBYJpL5tv8dx5HdEfkSJ3cswopSGBqZwtLBW2vvjkgmhLSn1+Hg3RAGXBOIxUJEXtp25dymb4fS/HA182FKQu/Hrc6SX7deGfvdAEcej32JtikJ1ewDQ0cpjgAho9/PpKPM0Pm1xKik+Ft24kPo6elDn2P44v7Iwh6cKpkIFJ9dMQnZiQ8gqhDA0aepVFB24sPsk7/2/zovNeqYYpJ1dzQloQ+svZeX1w9//nVgeWjzhqx7O0RJSHc/9Npi+YUHGTh2pxjlRs7SXUXVRh6/8guzUFqYCUgk0uSpPHM7cAw0mDxXIkFaTBjsPOpLd2qlhVm4e3TJunvHV4zWFkyZqAcloWpW7bNBow+uXzq9p64lOGWiM1OdmYcASZB6PCwZF6PF4Ji7Q5/z9jVsXkqUNEVQWVG2dOdEyMjYghCSejMz5KZGSQnRxjUAYpEQkZe3Xzm36ZuvADxjHvLaozEloerXwuenResvTRs71MXEhPXPh6pHg/agCKgAgRfZuhNwIUoIa2ff985AshSUFWZJd0lSQjKzAc/cVnqXpMomkUiQHhMGC/ta0jdPmQn3s48t7TWkJDfhX1XOqwuyKQnJtsqf/nvu+v4u7Vto8CxANkVpL4oAkxHIKhBgw/E4xGYA1q7+HzSFpMgpK85BWVGuNJsHz9wG0OfAUvp2R7lfbSQDhLC8VKoTee9099DC5Q9Or53MZKy1RXflrpS2WKUCPXoOHrHt558mDQ3wZfcjVhVAR0VSBORGICKpCJtPpaEYVjCRIe1PRVmRlIz+396Zx0VZrXH8x44bgoqoiCWJCLLd6GblVmZ11a6YS6bYcnMpFdQWBTWN1ETzmiTo1dKSBMUNcRdFFFcMFYkAQQREkcUFUEB27ucZGZumAWZgGGbmfd7PZ/6A9z3nPM/3HObHOe9znlPyMFe0cdSojSmM2pjBuI1ZkyPtaOktJzUaHbv3FS0Bxh9ff+xM0NyPAWQp7BgX+BsBFiH5B0VXT2/fCJ+50+wpozRfTIAJND8BykkXdV0X+iZWcjdGYdNlxQWizN70qawoF22KNWxtIjp8TtHEqoW5aaKNtqZdbZD5e0Ri2PI3PgIQI7dB/GC9BFiEFBsgr2zZvv+I+9hhJvr6WruPVTEi/DQTaGYCdKAeHRuRU2klmuEoepUW5aO6qhzlJYUoKylEVUXpk6MXampEx09QpJuegewgB9qUejfjKrravIyi+7fKzm33+jz1Yuh6RW3g5+smwCKk4Oh4ro/Dl4Fbtq7o389F68K2FUTBjzMBlRI4dPEODsdVQL/9M01qlw7iIzEiUaK9SZSGh94hGbZ6klyVcttRyLi+UWtQjjgdHT2R+F05vHrz5bCVFI5d2iQDuPBfCLAINWJAuLl7hHzn88X43r2eJC/kiwkwAdUQyCsohfd/d8LQemSjZkV1WUmzI0q0+vBuhkh86Nhu2gdUXHAH5lZOSD6/PSb2sN94ObMiLAKQBiBYor2OAAIA+ABIlvi9LYAdAJxrf0cJUCXLuQMIqr0XB4BskCxfl0t0+uRZGTfrqoPaGQjgMwCP5exN8nNJ7bPhAKiO+7U/k7/kx1sy/KJ73wJYSM+zCMlJW+oxK08v36Nfz51qL4SzhxqHiEsxgeYjsDQgFNce9xJtHG2uKyf1N+joAI9y064dXjthJYDLtQJQXk+b9OU/BMBSKQGiL2Q6eEhSRMQCNBPAOQDiL24qSz9TXeskytDP9MUv+WUvr/t0ZDQdMUHBFJK2UXmxHdEKiBDZ8L6ELZIiRntZyF/yQdyWtDA/5cQiJG8X/v25F/w3hYRPcXfroI1pfRqPhUsyAdUQOBh5BcEXa9DZ2lXpDVKmb8r4raunX3Au6MvPM+LCfwFASx8kJCkAHsholL7ovwGwWWK2Ip4trKqd7cySuCdr9kG/oxBc+vKWvl/XbEoe/6VFQ1xGbDP9bKKACJFfdIlFhoSMZnm0XEmx9dJiKXmfZktiUdzKIiRP99X9zLhDx88EDR86gPcPNY0jl2YCjSJw6FQsAvZdR++X3m1UeVmFqqurkJNyXnQI3x8RG1ZdPervDaC69llzALSbNhPALany9N89zQ4kl7TcABwD0APAWgCSIiSreckvd2XNhKRnWJLtkjiJL0WW4+qbCT0vgwOJkLT/IsFlEWri0HXs9/rirT/5+zg72jHLJrLk4kygMQRCDl7AkdSOojOLlHEV5t4QbYLNiD2y++Jun+mUp1SqXvovXtZ7E8lZjLQpsr6E5XlG8p3RRgVmKtJCI0tgJN/N/KsR74Qk3zstlpgViUVvq8T7LRLXMVLLkaLlRf7iVMKoHfnep2HfLfFys7XhQAUl4OQqmIDCBOavCUWRxUiZuecUqawoPwuUq+7BrYTTUYGzpwC4rkB5WQEJ4uINiZBYbGjZThyYID3bkJ4ZyWOaeNnrjFTAA5UleyNr390oGphAZS0lRFHaVumAi1EA6NA/ycAMERMWIXm6seFnusyZv+Ko9+yPnC0sLBp+mp9gAkxAqQSKSsowwSsY1gMokUHjr7z0K7gVH5F8bpsXLaspsiG1vi97Mqg+EZIlQHXVJ/0upiFn62pXOoBCERGStbwnj//id0aSEXQBLEINdaH89+0XfRtw7PMZ7pampopvqJO/GX6SCTABWQROxeUhOPrJseGNuYru38bN+ONZVw74fpKfdf1QI+pozExIvKQ1oHZGIm5WWSJUl7hIhldLuiodai0LQ2NESJYdPBNqxCBrqMjAgM07w/7z3ogOnHG7IVR8nwkon8CMjekwMO2pcMWV5Y+RcmHno5QLOxZnXj3ip3AFTwoo+k5IOkRbulllLMfJO3NSZCZEdta3HEf3aUlRHGpel5/8TqiRA62hYiN27Tu2c9Tw11pzap+GUPF9JqBcAuv2XUdKqY3ClWbGhdf8HrFhbVpM2ByFC/9ZQFZ0nPiurGWxumYjkgEIkptVqS7JGVNDwtHQEpmkq9J1ybMnSdJ+6U2wDW3CfSravBzXhBFXV9E+fR2n+q3dGMBHPzQDXK6SCdRD4DCl9rnesc5ccLKK5qVfRkzY8h03LoZOBlDcBMBP975ILa01ocp6i1J79O6KotDkzXKgiC1TAYRKZEFQpGxDzz7dU8Ui1BCqRt63dx08/4fvv1sydNCLnOm0kQy5GBNQlAAdARFwEjAwbidX0ZLCXMQdXRsUs3c5pZChvT9NvWRlTGhqnXWVp7YoJFcyzY+y2qKZzPDaLAvKqlOyHs6Y0BxUpet8dfgEP78VX81ydrRnsVcFcG5D8AQSMgqw+vAjtOvY8NEPdEpr/LH1e6N3fe2p5LOB6gtQEHwf1aYn4txxqhoJ70yaEejj5fGBk4OdqprkdpiAYAkkZT7C2kg0eGYQncoaf3zDkQs7FlLetnTBAlMDx/k/dBV0gpv7jJBlC2ePd7BTzo5uFZjMTTABjSRwKi4X2y8bik5UreuiA+8STvx0/Oy2eZTnjPLA8dWCBFiEVAPf8B33mcFLF8wa29eehUg1yLkVIRLYEp6G2ALK/yn7okPqrp3aEhH162e0BHdNiIzUzWcWIdX1SNtR7p6ByxZ6ju5rp3gIqerM5JaYgOYSmPfjVZS1d5HpAAlQUlTgidOBcyiJaKLmeqldlrMIqbY/W42a5LF16XyPMQ72FHzCFxNgAsoiUFJWDc/NWWgrIyihrDgfiVGBEWd+/Ww2C5CyiCunHhYh5XBUpBZjN3ePLUvne4x37MtCpAg4fpYJ1EeA0vZsv6QnOoJB8qIghITITcfPbfOiGRAvwanZMGIRapkO0R3tPnPLYq8Zkzh8u2U6gFvVPgILtqSguNVf37nSEd0JJzYePr9jEWVCUCQjtvYBUlOPWIRasGPGvD994/Rpkz9+fYArb2htwX7gpjWfQEZuMZbtLUQbs25PnaHTUeNPbNxzcZfPXA7DVt8+ZhFq4b7p6zrkq9XfLV08dHA/Az09vRa2hptnAppJ4H8H03Ct+M+oOMqIHR+xPjBmr+8CAHc00ythWM0ipAb9bOvwj+mrV/uteX3Qi0bGxsZqYBGbwAQ0h8DdglLMD3nwdBZUmHujKj58XcCVw2uWAHigOZ4I01IWIfXp95Hrft61ZdKYN81MTEzUxyq2hAmoOYElwcm4r/8kyOdeZty92KP+PyRFbv4vgFI1N53NA8AipF7DYPAi34BtnpPf7WZubq5elrE1TEANCVCanjXHymDU2hTZyedSrxxYtSI99tBmNTSVTaqDAIuQ+g0NZw+v5dvmzZxkb2XVcBJG9TOfLWICqiHwuLwaXpsTUNm6J27GHb0U9bPH/OLC3AjVtM6tKIsAi5CySCq3nm5ukzw3LJ0/421H+z7cR8ply7VpCYGdp24iPFEXqb+FUhYEioCL1RLXBOUGf8Gpb3frDnhztP8i73lTXu3/D0NDQ0P1tZQtYwIqJnAzrwSz/c4gO/nstt9Cl4mPTlCxFdycMgiwCCmDYjPW0bt37w9mey/zmzBqqJmZWd2ZgZvRBK6aCagVAVqGm7Zsf0FcdLh//PEN3wMoUCsD2RiFCLAIKYSrxR4eOvfr7zfOmjLOunv37i1mBDfMBFqaQFFREZb478kN+nndF9mpMc1xomhLuyi49lmENKfLrf49/tP1C76cMayfq4Oejg53neZ0HVuqDAI5OTlY5heUvm7l3A8BnFFGnVxHyxPgb7KW7wOFLHBw6T933sKFi0a+8Uq79u3bK1SWH2YCmkogPjG5xnfN5tPbN62aAiBVU/1gu/9OgEVIM0fFiLmLV/t7ThnXk8O4NbMD2Wr5CDx69AjHoy6V+Cz5dmV8zAlfABXyleSnNIUAi5Cm9NTf7ew+apLn6plT3N8Z+JKLgZGRkeZ6wpYzARkEbt++jZ+27ru1ZIHH5wB2MyTtJMAipOH92rt37w+neC5c9cG4t8wtLCw03Bs2nwkApaWlOBMdV7l+c3BoWJA/7f/JZC7aS4BFSDv61nHC1C/9Z33ywYAXnO309PX5ZAjt6FbheZGdnY2tO8PzvOb8ZzqAUOEREJ7HLEJa1Od2Li/Fl0WGAAAHlElEQVTMnDztM5/3xwzt1LlzZy3yjF3RdgI0+7kcl1S1blPwye2bVnvyCaja3uN/+scipH19PWjiJ95fe0yeMPh5J1s9flekfR2sbR5lZWXhx60HskN+WeOdkpLyq7b5x/7UT4BFSEtHiK2dw+SPP/liufvYNzpbWlpqqZfsliYToMi38zEJ5Rt+2RYWFuS/HECcJvvDtjeOAItQ47hpSikbN3ePpR9OHOs2pL+LMe8r0pRu0247a2pqkJh8A4Eh+9NWffOFB4Aj2u0xe1cfARYhYYyP0Z7evkunvT/ark9vax0OXBBGp6ujl7m5udhz+EzB+v9tWJMQcyKATz5Vx15SrU0sQqrl3ZKttbFzdPX4aJrnFxNHvW7OOehasiuE1/bDhw8RHZtUvjUk7ETQhhXfALgoPArssSwCLELCGxc2Q97+YO70qZPcB7/s0ppPcBXeAFClxxT1FpeYWr1t9+HEtb5ePgD2qLJ9bkv9CbAIqX8fNZeFL0381Hvph++NGvSis62hqalpc7XD9QqQQFVVFVJSM7A9NDxrd/B6n6SEBIp6KxcgCna5AQIsQjxEJsxZsHLeWLc3nZzsntNt164dE2ECTSKQmZmJkP2RdwMDf/VLvHRyE4C8JlXIhbWaAIuQVnevQs6N9PTy9Z04doStQ5+eem3btlWoMD/MBCjX2/7w8/m79+7dcvJQyM8A/mAqTKAhAixCDRES1n0DACM8vX2/nThmuG1f2556PDMS1gBQ1FsKtybxORARnb9z156QqCM7fgCQrGg9/LxwCbAICbfv6/OcUnL/a5a377J33d6079vHWpffGfFAkSRQWVmJ1PRbiIi6+CBkZ8iuc8f3rQZwnSkxAUUJsAgpSkx4zw/7bOHKZYMHvGz/imsfY46mE94AkPS4pKQEaRm3sWv/iTu79+xal3jpJB2xfVPYVNj7phBgEWoKPWGVdXv/03nTBr7S/5Vhrz1v2rVrV+jp6QmLgIC9zc/PR+L1m9UhoeHJEQeD11xLiA8DcFfASNh1JRFgEVISSAFV4zjwrXHThgwZMnrM2691fdaqmw6/N9LO3qcw65ycHJy8EF909ERUdPCGFasARAKo1E6P2auWIMAi1BLUtaNNcwpimLNg5exBA1/q85KzjTEdqqerq6sd3gnYi8LCQiSnZVUfOhaVc+bs2d0nD26jJbffBIyEXW9GAixCzQhXQFX36//mmOn/Hj5i2KsD/9nJ1ro7BzJoWOeXlZUhLy8Pp6ITis5e+O33H9d8/V2t8GRrmCtsroYRYBHSsA5Tc3M7ARj06effzHZxdnQa2M/RtIdlF/CeI/XsNVpuu3v3Ln5PyqiIOB2defDAgS1JlyNpue28elrMVmkjARYhbexV9fDJpmcv+3Ejx3849gUXJ5sBL/Rp26lTJxakFu4bCq2+f/8+/ki5VXE04nT25dgrB08eCN4O4AKAqhY2j5sXIAEWIQF2egu43LePg+uwt9zenfi8k0MvVyebdpZdzMF7j1TTE5RE9MGDB0i4frs8PPLcndirsUcj92/dCeASgEeqsYJbYQKyCbAI8chQNQFXPT3DXlNnfzXd2vpZ+wH9nDpYW3XRMzMzg6Ghoapt0dr2CgoKRMJzITa16OKlK5nx8bFHTh3auRdALIASrXWcHdM4AixCGtdlWmWwFQC71952H/lPV9e3nBztu7j0tW7TxbyDDp0Cy4fvyd/XdFQ2CU/SjayKq3FJ+X8kJccG/+y3r7qi7DSABPlr4ieZgGoJsAiplje3Vj8BOwDObpNmuvW2tu7n5Ghv7mJn3bazuSlMTExgbGzM/OjFTVUV6JA4+qRk5FZc+T2xID09M+VsVMT+hCtnaKZD4dSFDIsJaAIBFiFN6CXh2vgiAIsxk2a4WXbv3s+qxzMWzva9TG2e6WxAEXf00XZhIsEpKioSfW7n5FelpN16fD01LT89MzN+V9Dm8LKi+zEArgHIF+4wYc81mQCLkCb3nvBs7wygl2GrVs+OGDN5mFX3bi6Wlt0sbKx7trXuYW7c0bSdTuvWrdGqVSvRR5OuiooKPH78GJSbjT4Jabllt7NyHudk33mYeiMj5WpcTGRiTNTl2rN5rmqSb2wrE6iPAIsQjw9NJ9AeQA8ATibmPU1Hj31viEl7k17tTdp1srTs1rpL506tunQ2M+jSsZ2ukZGRKPhB/DEwMICOTvP/CVBYNIlMeXk5aFOo+JN880FZ6eNHVQnJ6YXFxUVF2dl5aWkpiennIvcdB0CbRO9xZmpNH55sf0MEmv8vsCEL+D4TaB4ClF21O4COADoZGBtbDRjqZvuM1bPPlVVUd3ymR7cu+nr6bQ2MjHXNzTu2sujQ3lBHX1/XQN9QR1dXT/c5SxMDStBKIiVORSQpWHSODn2qq6tFn6x7JVXFxaVVVTVVNdUVldWVFaU119KzH1WWl1ShpqbiTu693NLS0nslRfnZx44eiSm6l0kCQ0JDSUBpKY1+5osJCI4Ai5DgupwdliLQAQBFPLQBQMfJUpw4za7o0gdAOfLEe2koI8QDADUA6Myl4toNnhUAygHQoYD3JUKg6VjrhwDoPl9MgAnIIPB/fDxYJIcW5wMAAAAASUVORK5CYII=">
          <a:extLst>
            <a:ext uri="{FF2B5EF4-FFF2-40B4-BE49-F238E27FC236}">
              <a16:creationId xmlns:a16="http://schemas.microsoft.com/office/drawing/2014/main" id="{9D6EDB76-5E4F-4883-8139-CEAE3E69AA0F}"/>
            </a:ext>
          </a:extLst>
        </xdr:cNvPr>
        <xdr:cNvSpPr>
          <a:spLocks noChangeAspect="1" noChangeArrowheads="1"/>
        </xdr:cNvSpPr>
      </xdr:nvSpPr>
      <xdr:spPr bwMode="auto">
        <a:xfrm>
          <a:off x="104298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27" name="AutoShape 3" descr="data:image/png;base64,iVBORw0KGgoAAAANSUhEUgAAAaEAAAFACAYAAAAVsMPlAAAgAElEQVR4XuxdB1iUxxY9sLAsvfcqIk0UsRfU2BM1JtZYo8lLsRt7S+yxa4zdGI0aNWrsGo29i73TBKnSe1tg2fK+WSViZZet/78z7+NLXpi5c++Zu3uYmTv36oE2ioBuI2ABwByAycsfOwBCAEYAnADkAzAAYAmg6CVU5P8LAOgDKAVQ8XJsJoByABwAGQCKAZQAKNNtiKn1FIH3I6BHwaEIsBQBQhSERBwA1OYaGxu06tAjxNnJKQB6xibubo6uXEMDUwMuj+Pp6mRqZmpioG9oqG+gz9HjGHD1a7uaG3I4HOjp6UFfn3ANpP9e2SQSCciPWCyW/uQUlIpyCspFIpFAIqyoEIuFFZKouNRCYQVfrAcInqdmZpaXl2bzSwpTTx0/8qQkPy0OQM5LEnsGoJCl60DNogh8EAFKQtRBmI4A2aHUJbuZoAat6gU3aRZqZ+fgaW5uZl/H29Pc0sqK6+ViY2RlYapnZGQELpf734+hoeFrxKIqIIRCISoqKiAQCFBeXv7fT1Ribnk5v1AU/jShQCISlEVFx8ZlpKc+vHBi7zUAWQDiATxXlV5ULkVAGxCgJKQNq0B1kBUBdwBuXGPjWn0Hft/P1sGxlquzs7OPt6dZbU9Hnq2VuZ6JiQmMjY2lP0xqhKRKS0vB5/OlP3HJ2RUxCc9L0tNSC+MSUiLu3Qu7HHH7UgKAOwBimGQb1ZUi8CEEKAlR/9BmBAIA+PTo/79+XrV86vvW9narU9vT3NfL0dDMzAzkh8fjabP+CusmEolQXFws/UlKzRHHJqaWxMQ8y38WFxdxcP+ufWX5GZEvSSlb4cmoAIqABhCgJKQB0OmU70WgKdnpfDZ4dF9fb++m9evVdQgO8DJztLeChYUF6wlHVr8gxFRYWCj9iY5Pq3jwJDov9llizOUzR89Hh9/9F0A4gAJZ5dF+FAFNIkBJSJPo07lJ0ECDNh9/0at5s2Yd6gUFOoUEeZs62dvoWVpawsCAxBbQJgsCRUVFyM/PR1R8uuDevSf5sQlxUX9sWLFRJCh99JKUZBFD+1AE1I4AJSG1Q67zE/pyONyQr0dNGe3r6+vbqml9W28PJ461tbU0YIA25SBACCk3NxfX7j0tvnXnftKTJw9OXPxn3xkAl16GkStnIiqFIqAgApSEFASQDpcJgaDA+k3ad/yk91eNGtar3ah+HXNXJ3tYWVnJNJh2UgyBsrIyKSE9jk6sOHMxLOX+gwf/nj/651kAJwHwFZNOR1MEFEOAkpBi+NHR70eggV9QoxZdPuv7bePg+nVaNwkws7OzkwYT0KY5BEi4eE5ODp7GPxcdOnEp5cG9u/9c+Gf3XwBIWLhYc5rRmXUVAUpCurryqrHbBUDj4ePnTqhfPyj447YhVvb29pR4VIO1wlJJgENWVhYeRSYKzl68lnzk0N/7nz6+sQvAY4WFUwEUARkRoCQkI1C02wcRaN++x6C+ndu37/lRaFN7v9pu+vSojVkeQx7RZmZm4uLN8KIr12492rxq9loA5A6JZHWgjSKgMgQoCakMWtYLdgPQbNz0xT+2adXMv0VDP56jo+N/KW5Ybz2LDSwoKEBCcqrk4D8X086fO3vs6pmDmwDcZ7HJ1DQNIkBJSIPgM3Tq+u269h/WuWOHQV07h9rX8nDVMzcn+T9pYxsC5LguPT0dF8LCi6+Ghd3btHLORgD7AIjYZiu1R3MIUBLSHPZMm7n1kOFTpnVo17p1h5YNzJ2dnUESfNKmGwjk5eUh4mmieM/BU9Hnj+9cHRHx5CAAkjWcNoqAQghQElIIPp0Y/Mm46QsXtG0TGhjayJ9HAg1o010ESF672Pgk7D92LvXAgQPrIu5cOAwgQncRoZYrigAlIUURZOd4QwBdx0xZtOCLnl0C6vrX4tBAA3YudE2tIqHez58/x7EzYbkHjxzbcfGfv9bTxKo1RVO3x1ES0u31f9N6Qj6DR09dNGlg765+Qf61OJq67+GXi5GYWQqJWIy4pHTkFAlQyi+Rll5IyixGRloajE3MAY4BhOWl0DcwhLBCgJjELHBNLAGJGGJRBfQ5htATFsHNyVpag04k4IPD5UEoKIOBIRcOFgYwMzVGhaAMJmYW8POwRnlZGZwc7WFnBtjY2EgzOZD7EULE9AjydZchNZUIGR09fT3v4KGju87/s5tE1UXTjxVFQFYEKAnJihT7+30+ZuriBQN6f+JfL8Cbo+pHpVkF5cgurEB8WhFy8gqQlMFHIb8CMc8SITGyhqicDz19A0BfD+R/PHM7GHCNwTHgSomltDgH5rbu0Nc3gEQiggHXBCKhAIZGptAjRegkEuhxDPCiDl2lm5NCdIBEJCIV6iCRiFFRzgeHY4Cy4jwpwYnFQpQVZktllhZmoYyfDw9HK4jKcuBkbQwjrj5quVjDytICnvZckAe4JCOBq6urzidYJWR05HRY7u6/du6/fvboEgCkcB9tFIEPIkBJiDpI53HTFy/p+1mn+vUD6+gre+eTmMFHVoEAcan5SEgvxvP0fKQXG6C8KBscrjH09En1Ug64PFMpkVSUF8PM1h0cDhcGPBNwDEiVbe1pRL+yolwIBaXIfR4Bc3MzGFekwNXeAuYm+vB0skSwrzNIQtHatWtLH+rqWk68pKQk7DlyIeuP7VvWRt29QiLqaACD9riw1mlCSUjrlkRtCjUb8M2khUMH9gltFuLHVcadT1JWmXRnQ36e50nwODYLHEMjQALp0Rj54ia7FGMLBxjyTKX/zdTaVbq7YUMrK8qGgJBUYTaEOVFwd7KAk5kQHs5WqOfjKC1W5+PjA1J4j1R5ZXMjx5dRMXHYc/BUyoHdG+dEhofvBFDGZpupbTVDgJJQzXBj8qg6rTv3mTV21Pe92rYINlEk2i0yqRiP43IQnSpAaiEHhUXF0rsY6OlDwC+UnoIZm9uBa2whPeoysXKqcjTGZAhl150QLznqy064B3tzwMMGcLHmIMDLDo721tLHvW5ubqzdLZGjygcRseJd+45Frl0yYwKA07KjR3vqAgKUhHRhlV/YaFE3uPn/vvzf8OkDe3awJ1988jZCOjcjMhCeVIRsgTVEwnLpcZmgtBACfgEMjIxhZGIFA0OedLdDggVoexuBirJiZCc9hoOpAE4mfDhZ6qGWkyk83Z1BSlqwMQCCFOALuxsh2L57/6W/fl8xBcAD6hsUAYIAJSHd8INOo6cu/uW7IZ8HBvjV1pO1WFxiRgmexOfjfjwfj+PzYO1YB2KJCEXZyRALy6X/bmLuACNTKxjyzGHAZXepbVW5iqC0CJlxd+FsCdgbZiHAwxL+3k7SXZK3t7f0+I4tLSMjAwdPXsvbsH79qse3z/0GIJ0ttlE7aoYAJaGa4caUUXW6ffHd4v8NHdS1fctgHqlWWl27HZ2D29F5iM3SR1ZBGSwcvCEoyUdBRpw0cszIxBKiCgFs3AOlkWi0KRcBsVCAsuJcoOApXC3K4WkD1HExhouLizQSj5Q5Z3ojYd3hUbHYsefYs2XzJo55WdeI6WZR/WuIACWhGgKn7cN8A+p+8/X3k34e3KeTAwkffl8rLRfjVlQ27sQW4kkqB/oGXJhY2Eu/CEuLslFekgcjUxsYm9uCS47a6G5HrUtflJ0EUXEKaluXwtmsHPVr20jJiETcubu7q1UXZU9GIgiv3w4XrN209cTxfZvJEV2Msueg8rQfAUpC2r9G8mrYYOD301aM/PqLjxoHB+i/KwqLEM/NqGzcfVaM8DQDGBqZSN/hkOguPnkbU5gFIzMbGFvYg2dmC32Ogbw60P4qQIDcvRWn3IePvRBeNhIEeFhAIBAgJCQEpqbM3ZWmpKRg885jqbt+X/FTbGzsVhVAR0VqMQKUhLR4ceRVzbdeyISxP0yb2bf7RzYODg6vDS8ViHEzkhBPEcLTDGHIMwPPzAb8ggxUlJVI/ykRC2Hp6P0iqIBDgwrkxV+d/QuzEqFfkYdaJukIcjeGrbm+9F0SKafBxKwOJIruzv1w8abt+0/v3LR4PIAodeJJ59IcApSENIe9MmduOfj7afNHfTuwbePgAE7VwANyx3PnaQFuJejByNRaGkRAGiEdfn46yksLYWbjChNLR3rHo8wVUaMsspbIuo3QQCs4m1fAw80ZTk5O0ig7prW0tDTs2Hcqc8u6hVNjYmK2MU1/qq/8CFASkh8zrRrh6+s79H+jZywb2u9je/JXMGkkS8GFB+m4GSeGhGcnDZsmrZyfj/LiPJTkp0EiFsHaxU+666GNHQhIAxpKM+BunIlgdw7szDnw9PQE2RXLGhGpDUiQXdHVW48r1m3+89DhnWtm0Vx02rAqqtOBkpDqsFW1ZLdu/b9d/cOIb7u3blbfUARD3I7KxqkHBcgqt5DubCobecNTnJcqzYVmau0CU2tnuutR9epoWD6/IBO84kg0rsVBbXuA1H+ytbVl1O6I5KL77c8jyfNnjP7fy1LjGkaVTq8KBCgJqQJV1ctsN+mn5VvGftuvVpHEEpceZuFWIkeamYDc81Q2Et1WkpsifUxqYe8lJSCSq4023UGAvEEqTX+MRh4iBDiL4eJoL022Kku4vjagRCLozly6zZ/x4+y10Q+v/gigQhv0ojooDwFKQsrDUi2S7NzqDRo9dsxa/+DmVjcSjZBbAlg5+742N7kjyE+PkSYErbzvUYtydBKtRUBQVgy9siy4GiQh2E0CdydrabogsjtiQnscHi1ZsmbbpV2bFo+gQQtMWDHZdaQkJDtWmu5pV7/TqAl1O3zztamVi6ORqQU4hq9nKCCBBvnpsTA0NoO5jZs07Jo2isBrCIjF0qNZH9NkBDmWwc3RSkpGiuQQVBfC6enpWL/tUMr86SPJ8dwpdc1L51EtApSEVIuvsqQHNO879+fAdl/3NLN5O+dbftpT6ZEbCasmBd3I0RttFIHqECjJS0Ud40Q08gCszA2lQQzaTkbFxcU4ffEW/6c58xZE3L20qDob6e+1HwFKQtq/RqGdRmxb7N24RysSYl21FWbGobwkX5q1mrz7sXLy0X5rqIZahwBJptrApRwN3UXgcYTw9/fX+mO6Bw/DJXOXbTp0eNeaUTT/nNa5lFwKVSWhQQC8Acx/KYH8f1IDhLRNAMgDstI3pBsD+AXAnwCuVfmdH4C9AIJf/rfBAHbJpdmLzq0ADHnH3FV1I/1C35j/Q1O9qdv7xlbadqWK7j8BOC/HXDUw+b8h+rWa9Pgm5OMfJjr7tfKtWnOH7HrIY0UScm1Dw6wVwZiOrYJA7vNI1HMsRIgbISMR6tWrp9XRdKR43oqNe56sXjR1NIBLdDGZiUAlCZEvZnLOOvsl0ZAvefLlT/6ZA4B8+ZJWSVDk3yu/pL9/gwQqv+TJXyiEmMjNJyEgMrYqUVWHGCGgq+8gQPLf1wH44uX7ATLfagBjZXhPUKnbspc6vY9EiW6VRFeVQIktPwOY+RKX6myo6e9tgj8ZPTWow8jvbd0C/ss6KqooR2FWAkoLM6WJRUnQAW0UAWUjQPLVNXfOgJ9dBTj6YjRs2FBrM3lnZ2djy65jmdN++Jp8X9FaRcp2BjXIqyShqn/hv2sHQL74SZ9KUqr8giY7JHIBUZVgyO9av7F7eXOX9SHTKkmLVEAjTkXSBlfuwt6lmzwwvUu3d+22CFmROQkBHH9jFyePLfLoVtm3VtNePy4I6vDdQFLmurJlxN6EsKIcZrZuMLfzgL4+zedWE3DpGNkQEAr4kJSkI8g6HUHOQvB4PDRu3FhaXkLbGrknOnjyStG8meMXPIuJXqpt+lF9PowAISHyhTsHANnSkl3Pu9qbO6FOAO697CjLLuddO6n3aUZIqOHLx2lvkoY8u553yX8XgbxJsITo5gLYDWA4gKrHcUSmLHjV1O+CWg1cvDLwo687keShpJUWZKAwO0maZNTEyhE8MxrxVlNw6Tj5EagoL4EkNwKdA4RwsoA0g3edOnXkF6TiEUKhEOev3BVMnjFr2aMbp8l7ItoYggAhoffduxATKnc8JByychdU1TRZjtoUIY53kRAhzLUvj+TIndPDKkdz1cH+5lFh5c6K7OYq7SN4tAew/OV915skJIvN1enxrt836zRi24raTXu2Io9OydFbQWacNLO1tYu/NKM1bRQBTSEg9cOKaIR6C+DuZAMPDw9pFVhtaw8fR0pm/rzq0D97fxsKoFjb9KP6vI0AISFZjpfeRyTVfSG/eQcj7xq8i4RIwMONKkd0b94RVTdH5V0T6UcIjNyD9X+5EyT/rfLOh/8eElL0SPAt/Uxt3Lu0+3rtYo/gzg1IaeyCzHgUZydJj90sHGpVZw/9PUVAbQjkJD9B61p81LYuQy1PV2nlVz097QqyjYh+hkW//H5+56bFwwAkqw0cOlGNECDeI8tR2fu+eD9EQooSUOVOrOr90ruOwhQlhao7wUlVot8+JJdgFlfDiL/XFso58KNBLfrMmeXqH+pbWpwjzWwNiQQmlg4wsXKu0aLSQRQBVSIgFJRCnP0IPUK4MDcogZ+fn9a9LyJ555au2/l4zeLpvWmxPFV6g+Ky37UTehexyEtClbsNeUKn32XNmzshohs5iiNHctEvByhKQpUkvP4lqXR5hyIkk29lZKCi8/0n3qdZr5ENe0yd7lS7qVtxTjIKMuJhbu9BH5sq7tdUghoQyEuNgrdFAToEAIb6EjRq1AiGhtpTh4pkWPj51+1RaxdPI98jlXfYakCGTiEPAu+7E3rzy//NkO3KOd5FWG/eu8ijz5t93xdpV3V3JM9x3JvHih8aKy/xymOnvl/rwRMbdZ80xcq5jl1m/D1p8lErRx8YGJnII4f2pQhoFAGJWAx+xmN08imBm7VEWnKc3BdpS8vKysLc5VufrVs6jRy539EWvagerxD4UHQc2SHMe9lVnsCEquOqYl354JV8y8oSUUfGvouEKv975UPaqoEJsuxSqt4JEVnyPFYl/RWNjjMIaP+/aU26T/7R0NjCiCQaJe99LB1rU7+kCDAWgYKMWPhYFqC5ezHcXBzh4+OjNTWMcnNzsWPv8ezxI4eSo7nLjAWZpYpXfSeklDsOGXEiRECaPI9XZRQtJQl/AEdkHSBnP0KMpNUkAwS3bofvZzbsOn4KIOGVFmXBzjNYuguijSLAdATIrqgsKwpdA8thxyuRpv8hId3a0PLy8vDnvhPZ44YP/lxF3zvaYCYjdXhfxgRVGkN2KyQAgNzBvO9dkiLzk0emJ2TInlCTORTJmMCt12n4j3Wa9Z1qyDPjkro/ljTXW03WgI7RcgTyUqJQz7EYTT0EMDLUR/PmzbVC4/z8fLIjyhk3fAg5mjurFUpRJfCh3HEUnrcRqGnuOIOg9t/96Bc6aJqevr4Rz9wGNq6BFF+KAGsRIBkXDIrj0T2oDLamenBxcYGTE0mCotkmJaJ9x7PHfT/kMwDXNasNnZ0goF0B/sxeEyMAXABFb5oR8NFXP3rW6/STjVsglxSgM+CSzSBtFAH2I0CCbj7yESLQsVx6T0TKjGu6ESLavudY9g8jvuwL4KKm9dH1+SkJKc8DyJ95pJZCOIC8SrE+TT+bUafFwDkOtRoa0uM35YFNJTEHgeLcFDhxM9A1UAiIK9CqVeWVsOZsIMEKC1dtS1wxfyK5I3qgOU3ozJSElOsD5Ba2LoBIAJluAW0n+7YeNL1Ww+7WpvThqXKRptKYhYBEguLUexjc3ACWPJE0lFvTBfRIBu45y7ZEr1sqfUd0l1mAskdbSkLKX0uSebuuhb1n+0afTRvt13KAI6l2ShtFgCIAZMbfRRuPAgS5G0qj5zRNRBkZGVi46o8nqxdP/wTAc7pG6keAkpAKMDcyse4aOmTpmoDWX3rrG5BrItooAhSBSgRKC7NQxzgBDVz48HJ30XhW7pSUFEyZt/bS7t8WkzuiLLpS6kWAkpDy8W7SbcKBjbUa9Wioz6E1f5QPL5XIBgREQgE42bfQszEPTrZm0l2RJhtJejpzwaoDh3eu7aNJPXRxbkpCyl31wA7fb97o12pgawMuTb+jXGipNDYiwE8PRxfvNPi42yEgIABGRiTIVDPt0ZMoyQ/T56+5cHz3OM1ooJuzUhJS3rq7t+i34Lf6H4/62MjESnlSqSSKAMsRKMpJRhfvLLia8VG/fn1YWGgug8iZSzcrfhg3amLEw7trWA671phHSUg5S2HR5PMZvwZ/MnaYiaWjciRSKRQBHUKgtDATdc3jEeJSDi8vL40lQRWLxTj0zwV+nx4dyf0QybxCm4oRoCSkBIDrdRo+r/Fn038iRehoowhQBGqGAKneWtsoFs09BdKHrSTLgiYan8/Hll1Hcsd+N5BEzN3ShA66NCclIQVX2yO405DQQctW2nkEa0emRgXtocMpAppEoJyfD5OyZ/isngBmxlxpjSJNNPKYdfbS36LWLplO6oslaUIHXZmTkpBiK938s+mnfvcM7kweqNJGEaAIKAEBsVAAo+Jw9AoWwcnBRlpCXBONVGcdMXnhyeN7NnQHINaEDrowJyWhmq9ynXb/2/h7wEdD2xgY8mouhY6kCFAE3omAYd4dtHArQD1fd/j6+moEJRIxN/ibsfMf3zwzWyMK6MCklIRqtshWTXpM3RTSY3I/nhmp7kAbRYAioAoECpPvYGBTPdhbcNCgQQNVTFGtzBNnrwm6dQodAWBrtZ1pB7kRoCQkN2SAX8sBC+q0/GKmd2OSDZ42igBFQJUIVOTFoWvtNHi7WiMwUP0lUEpLS7Fmy77MqWOGdQZAKjnTpkQEKAnJCaapjXuX7hP+3swx5LmbWDnDxNJBTgm0O0WAIiAvAhUFCegdmAsj8BEaGirvcIX7Z2VlYcaiDbd+/2U2CVTIV1ggFfAfApSE5HMG/86jdmz1bTmgRXlJHkiKensvzRwRyKc27U0RYD4CwoJE9K6bB0crQ9Stq/5YoCeRTzFu8rw15//ZNZb5aGqPBZSEZF8Liya9ftoU0vWH/qQ0N2kZsbdg5eILmiFBdhBpT4qAIggUpz1E19rZCKjtrJGjuVPnr5d/3KFVbwD/KGIHHfsKAUpCMnqDb8sBE1oOWLjCwt7rvxHFuc8hKC2CjWuAjFJoN4oARUBRBIpT72NAE8DeXB/BwcGKipNrPHnIumTN9tR500a2BxAt12Da+Z0IUBKSzTGa9vzx3A73oPZ+VbuLRRVIi7kBh1oNYWhkKpsk2osiQBFQGAFyR/SJZzL8ajmqPXw7LS0NU+auPr1z02JyP0SbgghQEqoeQOdWA5dsD+4yupOB0duZsQuzEiASlsPa+TV+ql4q7UERoAgohIAgLw6f+WXBnCtUe8nwsNuPxEO+HDT1WdST5QoZQQeDklA1ThDUefiCZj1/mmlq/e48VmKxEOlPw+Dg3RgGXGPqUhQBioAaESjNjsTnAQWoW9sZnp6eaptZKBRi9ea/syaOHEh2Q/fVNjELJ6Ik9OFFbdVv3vWdTr4tXl0EvaN/YWY8yNGclbNmXnWz0C+pSRQBmREgxfG6BpQhwK82XF1dZR6naEcStj19wdqbW1bPa66oLF0eT0no/avv0vbLX7YHdRrekVNNWh7p3RDZDZG7IZ6ZLvsTtZ0ioBEE9LNu4NMgIfx9vdWaffvh40jJgMFDx0c+uv2rRgxnwaSUhN6ziPU6fD+3aZ9Zs953DPfmsLToazAytYGNG42UY8HngprAMATIH4LGeTfRvZ5YGjFnaWmpFgteHMvty5o4chBJnxKmlklZNgkloXcvaLO+c6/uc/ZrJXOBILFIiPSYG7CvFUIj5Vj2IaHmMAOBsuI8eBs+RZs6Yvj7+8Pa2lotimdkZGDCrFVnd/+2uJNaJmTZJJSE3l5Q6xb9FvzZoNsP3eQNuy7KTkJFeQl9N8SyDwk1hzkIlOSlwkf/Pjo3dkZISAj09NTzFXft5n1RaPOG/QAcZA5a2qGpelZIO2yVSQufZr1Gth68cp25fc0ibchuyNo1AEYm6jkOkMko2okioEMI8Asy0dY5Dt62YrRs2VItlpeVlWHhqq2p86ePIhMmqmVSlkxCSej1hfTvNuHAztpNe9W4nCP5S6y0KAd2HvVY4iLUDIoA8xAgpxJf1M2Ar6cdatWqpRYDkpOTMWz0zI3nj/5Jyj7QJiMClISqANWox+QNjT6dOpxnrliNoNSoq7B29YexOa34LaMf0m4UAaUjUJh8GwMblsLTzUltWRUOHDvH79OjY38Ax5RuEEsFUhJ6tbCt+i+8s8/Bu9G7X6XK4QClRdkgmRQcvRvLMYp2pQhQBJSNgDD5HD4L4aBF00YwNzdXtvi35OXm5mLagrU3Nv8yu4XKJ2PJBJSEXiykVYsvft4d0m38J8rKepCT/ER6L2Rm684SV6FmUASYh4Coohyuwrto7SOWpvZRR6DC9VsPRa2aNaBBCjK6CyUhAB4NOg9t//WmrRYOXvoy4lZtt4qyYmQl3IeTTzPoG3Cr7U87UAQoAqpBgGQ0aeWcilZ1bRAQoPp3fKQS6+Jftz6fN310QwBZqrGKPVIpCQHuHUds3R3YZlgoqoRzCgWlKMlPg76+AUiwgamNK/T09ME1sQCXJ9u2viDjGSRiEU3nw57PC7WEoQjkp0Wju3cSmof4w91d9acTEVGx6DPk2x8j71z8maGQqU1tnSehwLZfTW/Rf8FCkhmBEEZ+eiyC3Tlo6GMGbxdLeDq8SkqamFmKJ3G5uBpZjJR8Caxd/D+4UCS7dkbMLdh61qOF79Tm0nQiisC7ERDnPEYPvxw0bRyi8owKYrEY6//4O3fMN/070gSnH/ZIXSchv+4TD//l3eSzkMy4uwgNMMewj71hyjOo9nOcVSDAtlNxeJpvAxNLh/f2L8lPBz8/DfZeIdXKpB0oAhQB1SFAMt6bZV9C1wZchIaSgw/Vfv09f/4cQ0fNoCHb1SypaldBdf6kFMkNPh6z1L/tsMmB7mYY3t0L9pby391EJBbit1OpEJnWhuzY1BUAACAASURBVL6B4Tv1yk56DJ6pNcxs3ZSiNxVCEaAI1AwBAb8ADc0fo009e/j5qb4G2G87juR/P/TzjwHcrJnG7B+lyyQU1Hn09oNjBnWo0725Yunf+eVi/PHvMzzKtgXPzOYtryFBCpnx96RBChxDI/Z7FbWQIqDFCBTnJOMT96cIbVIXTk5OKtU0PT0dU+euOrJj45LPVToRg4XrLAk17jz0782/LujTwF95u5OLDzLwZ1gFzGzelkneDZUWZsOxNn07xODPC1WdJQiUpYShX0gFGoXUh5WVlUqt2n/sLL9vj07tANxS6UQMFa6rJNRm657TJ776opOpstctIqkIy/dFwdy9yVuiM57dgbmdxwfvkJStD5VHEaAIvI2ASCiAVeZR9O/kj6CgIJVClJmZifEzl5za/ftKcixH2xsI6CQJDfjf1Etrl05pY2Pz9tGZMjyERNEt2PMMJo6vO3d5SR5yU6Lg6NNEGvpNG0WAIqA5BEii03aO0Wjd0EvlYdsHjp/j9/m0Y3t6N/T2eusiCbU7fPLKic8+DuWp0v0TMvhYtP85eHavl/wuSI+FWCKCtbPqL0VVaR+VTRFgAwLpT07gm7YmCG3VDMbGr55jKNs2UnNoypxVR3dsXEyK39FWBQGdI6GBw6edWb1gUkdbW8WSlMriRVn5Zfj1WCqKuN6vukskyHh2GxaO3jTBqSwg0j4UARUiQN4GmuddwoA2Dio/lvtz3z/FX37RvQ19N/T6guoaCbU8cOz82V7d26nuT543PjD8chFmb3sEgdWrd0JlRTnITYmEs28L6OlzVPgRo6IpAhSB6hAozn2O5paP0L1dCJydnavrXuPfp6WlYfB30zafP77juxoLYeFAnSKhId9PPbp83oRPHRze/7hUFWucmFmGhfsSwLN/lWEhPz0GErEY1i70WE4VmFOZFAF5EMiNvYRhLfXQrElDmJmZyTNUrr7rt+7PH/W/viSLwl25BrK4sy6RUMsN2w6eGD60p0ZKniZklGDxwTQY2fj8507kWM7czpNGy7H4A0ZNYwYCYpEQlhmHMaRrPZU+Yk1KSsKwEVOWXTixdwozkFG9ljpDQu26D/x1x4YlY93clPcuSN7lSUgvweIDqTCyqyMdKo2Wex4Bh9pNwKGZtuWFk/anCCgVAVJ+5dM62WjXIhCqOi0RiUSYv2Jz6typI0i9oSSlGsBQYbpCQt5L1mwLmzRyiIO+vtKqNdRoyUn49rxd0TBzaSAdT9LMlxZlwbF20xrJo4MoAhQB5SGQH30SIzpbo3nz5soT+oakx+HR6PdF7++iwsM3q2wSBgnWCRLyCwoZvn/vng1Bga+HS2tqnciD1hXH8/8reEfqDhlbOMDMRrH0QZqyh86rfARuHZyPG/tmySXYM7gLuozeBUXL08s1Kcs6lxVlw5dzH/06qq7kA5/Px7T5qyPWLJ5el2Xw1cgcnSCh0VMXRyyZNSbAxMSkRiCpYhBJ8bPzphimVs6Q5paLuwMH70YwlLFWkSp0ojK1BwFKQppbi4Kkm+hdrwSd27WCkZFqcj1eCbsjatOyyQAAf2vOUu2YWRdIqO/la7f/at2ysdbFQhMi2nohT1qXiBTOI2UfHGqRYoy0UQTeRoCE9p9aOwiJD0+h79yrcPZrRWFSEQKm2ecxtKOryoIUsrOzMf7HFSd2blrcTUUmMEYs60noy++nHl+xYFI3Ozs7rVyUfRcTcD7OCkamVtK3Q/r6HFqJVStXSvNKURJS3xrkPI/Ax55J6NG5JSwsLFQy8aYdh/KHD+1FLp+iVTIBQ4SynYTqbNh28ObwoT2ttXk91h15ivB8F2k9ooyYm7B29ZfeEdFGEaiKACUh9foDP+kKxnSxRP369VUycWJiIrr2GjIz4t6VhSqZgCFCWU1CAfWbTj5xZO9SLy8vrV8OQkRPcp0gkYhBQkXJ/ZABV22JHbQeH6ogQElIvV5Qkp+GYKPb6NOliUoyKZSXl+OnRevjls2dQCKmROq1TntmYzUJjZm2KHzJrHGBqkxMqKylJIXx5u2ORgnXByUF6SgvzoWdZ7CyxFM5LECAkpD6F7Ew6Ra+aa2HVs3fLs2iDG2uhN0VtWnZuB+Ag8qQx0QZbCahT/89H7a/S7vm8tfs1tBK8stEmP9XDPgm/tJHrPocQ1g5v3jYShtFgJKQ+n1AUFYMp4KT6N+lvkqCFEitoe8mzt9zZOdaEimnk421JNS+x6ANuzYtH67q8r3K9hqS8HTkr3dg6hKMzNhbsHLxg4mlo7KnofIYiAAlIc0sWkn6Y/StV4Au7UNVosDStTuypo4ZSi6e0lUygZYLZSsJWSz65fenU8Z+5ajpDAk1WX+S8HTxwVRIjGyRnfhQGrZtyFNdUsWa6EjHqB8BSkLqx5zMKBYLYZZ2HH3auqNRo0ZKV+LRk0hJcL3ALwHsVLpwBghkKwn1vnrz3t5WTUO07m2QrD5B8swtO5aDMiEH/ALyfkj5zi+rLrSfdiBASUhz65Cd/ARDQvLwcYfWSlciPz+fZFC4vGnl7LZKF84Agawkoc8Hj927+Zef+mnr2yBZ/eL20zysOPAMRsYWKC8tgKO3ai5HZdWH9tMsApSENIu/RdZJ9GrlhJCQV7XBlKXRxu2H8kYM60XO+yKUJZMpcthIQq5L1my7N2X0UFY8tLn4MAu7boqlGRV45nYwt3Vnim9RPZWMACUhJQMqp7i0mBv4X0uhSu6GnkQ+ldQLDPwCEOlcGh82ktAn1289ONaiSTBjj+Le/GxI88yFCVGYlSBN8UMTVMr57cGS7pSENL+Q5pknMOwTX/j4vKoLpgytCgoKMHXer1c3rZyt/PM+ZSioQhmsI6HPBo3e8/uq2V8w/SjuzTVfdzgaYTEC6bEcCVQw4GpPMlYV+icVXQUBSkKad4fkx2cxoqMJOn3UUunKrP9jf/6or/uShIA6dSTHNhKyW/zrlidTxnzlqKfHNtOA9UdjcTWqGBWlxXDxJ77KPhuV/slmkUBKQtqxmCZpRzFhUAvY29srVaHH4U8l9YP8egE4rFTBWi6Mbd9i7a6E3TsT2py5UXHV+cv6I7G4HlMGPX0ObFwDqutOf88iBCgJacdixt05grHdHNDpI1IcVXktNzcX42Ys07nM2qwiofbdBq3e9fvyMUx7oCqPG5P0PrO3PcTzPIBnZgUL+1ryDKd9KQIUAQURkIhFcMo/jlEDP4KlpaWC0l4fvnTN9sypY4eRfF0683CVVSQ0dc4vMfOmj/ThchmTqadGDkyIaO7OSCSkF8GQawJbD9Vk+a2RcnQQRUAHEEi68zd+6OGKtq2Vezd07dZ9UWizhp0BnNcBGKUmsomE6u06cDpsYK9OprqweCVlQkzfdBOpeULYeQRL6xHRRhGgCKgHAVIN2avsNMYN66bU6qvp6ekY+M2ENRf++WuseizR/CysISEez+LLiIgH22vV0p3jKZJnbtTy8ygRm8LeK4SWftD854lqoEMIZD3ch1HdXNGqlfIq3JLyDrOWbIhZOns8Ke+gE401JDRi4pwLC38c95GVlW7tCEieuRmbbkBsaAE7z/rQ1zfQCcelRlIENI1AcV4KQm3C8VU/cnqmvLZz/7/FQ/p+QtKjRClPqvZKYgsJWS5Z9cfTKeOGsSJLgrzukpDBx8SVJ2Fs7w9b97ryDqf9KQIUgRoiUB6zH+N610VAgPIiVZ9ExkjqBfp+C2BLDdVi1DC2kFDXUxfCDnf+qLkho9BXorIk4em0jddhZO0FKydag0iJ0FJRFIH3IpARdwcjP9JHmxYNlYZSTk4Ovhk3Z+/hXWv7K02oFgtiBQkFNWg16cTRv5a5u+t2XjVCROOWHIKVZzNaDE+LP3RUNXYhYBD/F2aN6Kq0cG2RSISp81YnrJg3oTapJMEutN62hhUkNHzCvMtLZo9rbWFhwfb1qta+i/eSsGznLTj7tYKplXO1/WkHigBFQDEEUh4cxoKv6sPf11sxQVVGHzh+vrTPpx3aA7ihNKFaKogNJGS7ZPXWiCljvtLJ+6B3+dWJ68+w/sAjuAa0lmbepo0iQBFQHQL8/DQ0NH2AEYM/Udok4VExkqAA394ADilNqJYKYgMJNT588srVzz4ONdJSjDWi1pFLUdh06JF0R2Rm46oRHeikFAFdQYAfuQdzvm0NV1flfNaysrIwfPzcPw/uWkcqrrK6MZ6EuMbGA6MjInZ5eXmxeqFqYtwfBy5j74Uk1G7Wi2bdrgmAdAxFQEYEMuPuYlxnHpo3Uk50qkAgwE8L18UsnTuB9e+FGE9CX343+cjKhVN72NrayuguutXt79MPsOtiBtyD2kOfo7PBg7q16NRatSNAMttbZR/HwknKC2jbsP1g/shhvesBeK52g9Q4IeNJaOqclTHzZ4z2MTSkX7Dv85s9J25j96V01ArpDrCwxIUaPy90KorAexHIjTyOlaOaKa3Ew7krd4Qd2zQh90JH2Qw700nId/22/TdHDO2tW2kSauCRu47ewIE7fLjXJQE3tFEEKALKRiDt6XUMbs5Bj07NlCI6OTkZgQ3bjCjOTtioFIFaKoTpJNTmzOXb5zq2bkxz1cjgYNsPXcXBW0XwaqC8KB4ZpqVdKAI6gYBQwAc3+TBWTh8AZRTVzMvLww8zl/yzY8OS7mwGkNEkxDO3/yr6yZ2tHh4ebF4jpdq2+o8juJriAOc6yi3IpVQlqTCKAEMRSLqzD79NaaeUIzmhUIgZP699tmzOeB+GwiGT2owmoUHfjD/26+KZ3WlQgkxr/V+nLfvO48wzCzh6N5ZvIO1NEaAIfBCB5xGX8Gk9IYb16aAUpDZuP5Q3YlgvEpyQohSBWiiE0SQ0be6qyDlTh/sbGdEnQvL4FkkLsm7HP7ie4QbHWsrLeSWPDrQvRYCNCIgqymD0/DBWTFNOlNyxs2HlPTq1bAcgjI14EZuYTEKWS9Zsi5kyeqg9WxdHlXaRdwhb91/AmWgjuAV+pMqpqGyKgE4hkHR7H1aOagJl1DaLj4+Ht7f3YAC72Aoik0mo+f7j5y707taex9bFUbVdZWVl2LLvHE5H6sGrQVdVT0flUwR0AoGsxAcY1pKDzqHkFE2xlpGRgQHfTFh94fjucYpJ0t7RTCahzmF3Hp9o3iiIo73war9m2dnZ2HviFsIy3GHrofiHRvstphpSBFSLgKC0EA5F5zF3zOcKT1RUVIQRk38+t2vTko4KC9NSAYwlIRMb52+jHtz8TdfLNyjDr4qLi7H9wEVciDeHa0BbZYikMigCOo1A2t3d2DGvF3g8xQ5qyP3t/GUbk+ZOH+3JVkAZS0JfDZ+yd+n8yf3s7GiWaGU4Z2pqKg6evosbmZ6w9ayvDJFUBkVAZxFIfPgvZvavgyb1SUkgxdrKDbuzJ44cRJLSZSomSTtHM5aEvhs/99rK+RNbmpqaaieyDNSqsLAQf+y/iHPR+qjVkNXv4xi4OlRlJiGQlXAfDa0TMOm7ngqrfejExbJe3dqRmO/rCgvTQgGMJaFZi9cmzpo03IPDoVdCyvQrkirk8LkHuBhvTqPmlAkslaVTCJBQbcGzI/ht9hcK233j7mNRi8b1uwA4p7AwLRTAVBKyXbbuz8hJIwfT8GwVOFV+fj52HL6CsDRnONAHrSpAmIrUBQRiwvZi67S2cHJyUsjchIQE+PgFDhQJSv9SSJCWDmYqCfkfOH7+bq9u7Uy0FFfGq5WTk4MDJ8NwM8sNZi4NGG8PNYAioG4ESI2hIaHG6No6UKGp09PT0XfI8PVXzx4ZpZAgLR3MVBLqevTU9UOfdm7B1VJcWaEW2RGduXQbJ2NtYe5GMyuwYlGpEWpDgF+QAS88wMzvyElazRtJZDpu+pJjf25a0qPmUrR3JFNJqFtMTMxxHx9W5/XTCq+REtHlO9h3oxQuwZ9qhU5UCYoAExAQ8PNREnsSO34eoJC6fD4fP8xccXPzqlnNFRKkpYMZSUI8c/th0U/u/EGzZ6vHq0iwws0HT/H3rXI4BdHMCupBnc7CBgTi7hzBtpkdYGtlVmNzpG+Flm9MmjuNnW+FGElCoZ16rv17x/pRil741dgrdHAgCd8+dfE2jt0vhbU/Dd/WQRegJtcAgcRHp9G/pRn6d2tZg9GvhsxduiltztTh5NFRqUKCtHAwI0lo2PdTD6xYOKWXjY2NFkLKXpVIsMKjJ5HYE1YEnmcXQF+fvcZSyygCSkCgOCcZvrwYTP1asYrGG7YdzB/5VW/yYDVVCWpplQhGktDA4dPObFw6o6O5ublWgakLymRmZuLhk0gceQBI7JvAgEsDFHVh3amNNUOgnJ8PyfPT2PRTv5oJeDnqwPELpX0+bU+ig6IUEqSFgxlJQmOnL3q4ZNYP9RXNy6SF68EIlchF6bWwWzh0TwixXWMYmVgxQm+qJEVA3QiIhQLE3jqEk78q9mj12Olr5T26hIYCuKNuG1Q9HyNJaNaitQmzJg/3pNkSVO0e75dfUlKCyMhI7L2QgHyLUJhYKfYgT3OW0JkpAqpFIPnxWcwcUg+N/BxrPNG5q3eFHVs3/gzAiRoL0dKBTCQhg58Wrk2cN32Ui5ZiqjNqkR1RdHQ0jt7MQRq3MYxM6Y5IZxafGiozAsmPzqBjIAcjB9X8XigmJga+vr4kNPWkzBMzpCMTSchszrLNMbMnfUP/9NYCJyPho2FhYbibIEJ4aSCMLWgmJS1YFqqCFiFQlJ0EL8NnmPUdqdJds/aywmpvAAdrJkF7RzGRhBxWbNgdPmH4AFrDQYv86sqVK4jP1sPljNowtXbWIs2oKhQBzSJQVpyDsoSz2D6/5vdCSUlJ8PUNHF9eXrJKs9Yof3YmkpDvvkP/3u/7eRcalqV8f1BIYkREBC7eScCdoiCY23koJIsOpgiwBQEBvwDJ4edwfHmvGpuUkpKCwJDWowuz4tfVWIiWDmQiCdXZf+zsg97dO1AS0kKnImfXDyITcDrRDSYOAVqoIVWJIqB+BBLu/YOfh4ciqJZljSZPS0tD3RYfT8lLfLSsRgK0eBATSSjg4PGLd3t2a2usxbjqtGrk/Pruk3gcjzCGpVcLncaCGk8RIAgkPTyFgR85om/nmmWkz8jIwOSZC/b8uWWtYonotHA5mEhCrQ6euHC25ycfKVa8XQsXg00qkTPsp7HxOPbEABL75tDTp8UH2bS+1Bb5EMhNiURjlyKM699UvoEve2dlZWH67BU7t2xYMqRGArR4EBNJKOTIv1fDenRpZaTFuFLVSH6R1FRERMXiyEMJxHZNYcClm1fqGLqJQGFWAiwrYrBqfKcaAZCdnY2pc5bv2bpuCd0J1QhB5Q5qdOTU1Ws9OlMSUi6sqpFGCnKRe6Jr8VwkivzBNanZmbhqtKNSKQLqQaA49zmK059g79yPazQhyds4fsbiA3/+trxPjQRo8SAm7oTaHDl55XSPj0PpTkiLHauqaqQo15MnT3AnyQCRfB/6logh60bVVB4C5fwCpD+9jsOLPqmRUEJCk2Yv/3vbusWKJaGr0eyqHcREEmp89NS1q592bklJSLW+oVTpJM3P/fv3kVRghDNxtrBw8FaqfCqMIqDNCAhKC5F4/ySWT/gYgZ7ynwZId0IzFx/8c9Ny8mCVVY2JJESP4xjqggKBALdu3UJGgQT/PrOFiWMgQy2halME5EeARMjNGNoETfzkL0FDSGjirKX7tq9fWvMXr/KrrJYRTCQhGpigFtdQzSQSiQQPHjzAs+e5uJhgBY5DI9VMRKVSBLQMgbSnYejayALDupKyQPI1GpggH16q7l3v8InLtz77pDUN0VY10iqU//TpUyQmp+F4uD5Ets3AMeCqcDYqmiKgeQSy4u+hoScwaQApCyRfIyHaE2Ys2L/z99V95Rup/b2ZuBNqsv/Yucu9u7enJKT9/vVBDckdUX5RKcKeSZCsVx9cY1qkkOFLStX/AAI5z8PhblaCRd/L/1aIPFYdNWnOhgM7N45kG8hMJCGatodFXkjyzeXm5iIsToKYcn8aOceitaWmvI5AatRVcCuysWvB53JDQ9P2yA2ZSge47zt0Kqrv551p7jiVwqw+4aRkeFRUFGLSRbie7QMzW3f1TU5nogioCQHyYDUvJQqHF8n/VogkMPUNbjKTn5O2UE3qqm0aJu6E3Jev33V/4oiBtmpDiU6kcgTIxSsholKRMQ5GWoNrTUO4VQ46nUCtCJTkpaIgMw47praEsZG+XHOTNFh+fsFDy8ryd8g1kAGdmUhCtKgdAxyrJiqSEG5yPJedx8eFZHsUcNzBMaBXfzXBko7RPgQICRVmxmPuV8EIcDeTS0Fa1E4uuFTeWf+nhWuS500fTct7qxxqzUxw9epVlAvEuJVqhTi+I0wsHTWjCJ2VIqBEBMqKc5H7PALzCAl5yBeE87K8N4mM269ElbRCFBN3Qpi1aG3CrMnDPTkcmplZK7xIBUqQEG5pwMIzPdzPtIS1i78KZqEiKQLqQ4DshMid0Ni+9dC2vr1cE1+4dl/YPrRhRwCX5BrIgM6MJKEfpi95sGjW2GAejx7VMMDHaqwiOQcnP88LeTj6xBD2nsE1lkUHUgQ0jYCwnI+spIfo29oFfdt6yqXOsdPXynt0CQ0FcEeugQzozEgSGjh82pmNS2d0NDeXb0vLgPWgKr6BAHmkR44iSiXG2HVDDHM3mmGBOgkzERBVlCMz/h76tnFF37Yechlx6J8L/F7d2zcBECHXQAZ0ZiQJDf1u8qGVi6Z9bmMjfw4mBqwJVfENBMrKyvDo0SNI9Ayx/x5QahoIjiHNX0sdhVkICCvKkBF7Ex0auWHEp7XlUn7DtoP5I7/qTZItpsk1kAGdGUlC7bt9sXzX76smOjk5MQBiqqKyECA550pKBbgap4f4ch8YmVorSzSVQxFQOQISiRjkwWpQLSvMGVpfrvlmL92UNm/qcF8AxXINZEBnRpIQz9zu2+gnd3/z8JBvS8uA9aAqVoMAOZojb4qiMzi4mu4GU2saJEmdhjkIEBIK9nPCj/19ZFZaJBJh/vKNSXOnjZbvIknmGTTbkZEkBKBbTEzMcR8f2RdSszDT2ZWJQHJyMp4/f44CoTGOhFvQh63KBJfKUikCKZGX0MDfHT/2l/0xNp/Pxw8zV9zcvGpWc5UqpyHhTCWhlsfP3jzfrUNTejGgIcfR9LQkfDsuLg6lFfo4GW2OPD0ncHk0UEXT60Ln/zACKZGX4eVkguXDG8sMFalMPGby/H93bfmlZmVZZZ5JMx2ZSkKN9h89e6X3px2MNQMbnVVbECABC8Ul5biRZIjHWZawsK+lLapRPSgCbyGQGnUFPFNr/DkpSGZ00tPTMeCbccsv/rNvssyDGNSRqSRku2zdn5GTRg6W78UXgxaGqio7AiTVT0FBAeILzHD8kQj2ng1kH0x7UgTUiAAhIZIBZPsPJMZAtpaQkAAfv8CBIkHpX7KNYFYvppIQZi1emzhr0nAPmjWBWQ6nKm1JJu5nz54hu9QQB+9JYOFOnlTQRhHQLgRSoq4AIhH2z/tIZsVu3HksatGkPinrfUDmQQzqyFgS+t+4WTd+/XlKM1NTUwbBTVVVJQJkN0Si5/Q4RthzSwi+sR8MjGjFD1ViTmXLhwAhIXMbN/wxRvZj48MnL5f27Nq2GYDH8s3GjN6MJaGvRkzZs3Te5C/s7OyYgTTVUm0IhIeHg0QU3XnOw/1sJ1ooT23I04mqQ4AEJpjbeeIPOaKtV27YnT1x5KC6ADKrk8/E3zOWhExsXL6JenBjs7s7LYDGRMdTtc4kco5Uo0zKM8TVVEcYWLLyiYWqYaTylYwAuRMi5Un2zJTtuFj6RmjZxqS50+VgLSXrrGpxjCUhAD1u3Hl8qFmjIPmqQ6kaUSpfaxDIyMgAudQtqeDiXJw58uFCj+e0ZnV0T5HKjAmWjt7YMsJNJgCKioowYvLP53ZtWkIyaLOyMZmEgg4ev3irZ7e2NEybla6pHKNIobwnT56AXy7C3WQe7meYwdJB9vN45WhBpVAEAJGwHOkxN2Dp6IMtI1xlgoT8IdV36KgNV04dGCnTAAZ2YjIJWS5Zsy1myuihNEybgY6nbpXJ8Rz5QMfm8PDPowo41m6qbhXofDqOgEgoQGbcHXAMjPDXdNmywbO5omqlOzCZhDB22qLHS+eMDzIyookTdPzzLZP5lel+SsXG2H9HCI5DA+jrG8g0lnaiCCiKgFDAR3bSY5jZuMp8HHfsbFh5j04t2wEIU3R+bR3PaBIa9v3UA8t/ntzL1tZWW/GlemkZApXHc2UVYlyMMUCSwAtGplZapiVVh40I8PPTUJDxDOZ2XtgyUrY7oQ1/HMgf+XUfkuPnGRsxITYxmoSMjK1+eBr18BeaTZut7qk6uyqzcUelc3AlzRnmtjTKUnVoU8kEgfKSPBRlJ0FUUYY9M8mznw83oVCIGT+vfbZsznhWZ2pmNAkBaHP28p1zHVo3omcq1Xk0/f1bCEhDuJOSwBfxcDTcBAKeOwy4tGQ8dRXVIFBamAV+YaY00e7WUdWXoSGJS3+YueSfHRuWdFeNRtohlekk5LZ+24HHI4b2oucp2uFPjNOitLQUkZGRKBWIcD5aH3GFtrBw8GKcHVRh7UegKDsZAn4+DI3N8cfo6n2M3GEG1G8xqSQ/ZYX2W1dzDZlOQpgyZ2XMghmjfQwNDWuOAh2p8wiQ47msrCzE5BjhajwPJo7kgTptFAHlIVCUnQiJWISSvDTsm9WqWsHnrt4VdmzdmLwPulRtZwZ3YDwJDR0x9dCK+ZM/p8EJDPZCLVGdFMpLTU1FHl8PZ6MNUGJUB4bGZlqiHVWD6Qikx9wE19gc+gZcbB9X/TXPhu0H8kcO61MPwHOm2/4h/RlPQlxj44HRERG7vLyq396yeSGpbcpBgKRJefz4MXJyixCZY4qHuS4wsXJSjnAqRacRyH0eAZ65nTRAYcd4vw9iQaI4Zy9e93Tx7Akf7sgCgR7qngAAIABJREFURBlPQgBaHT555dxnH4fSx0IscEhtMYE8biW7orQiQ1xIcoChFc2yoC1rw1Q9shIewMLeC06cZMwZSjY472/kaHj4+Ll/Hty17kum2iur3mwgIYslq7bGTBn3lYOsRtN+FAFZECClIciuqKCkArfT7JBSbk93RbIAR/u8EwGSvNTGLRAepgWY2d/7gyiFRz6VBAX6DQLAykJ2VY1nAwnh23Gzri2fN7GlhYUFdX+KgNIRICXECwsL8TBJgrBUa9i6y16aWenKUIGMRYCUcXDxC4UD4vDjgA/fCe0+eLZ4UO9OLQA8YazBMirOChIKatBq0omjfy2jZR1kXHXaTW4EyNEcCZktFnJx4I4IHPtg6HNoRKbcQOroAGFZCTLi78I1oA2syx5/8DiO3EtOnbc6YcW8CbUBiNkOGStICEDL0xdvXuzUtin9VmC7x2rQPvKCPSIiAlm5BbgRp4dEsT+MzWlRRQ0uCWOmFpQWIj89Bg61GqGhdSKGdn5/faucnBwMGzn90PF9m3sxxkAFFGULCdktWfVH+JRxw+i9kALOQIfKhsDTp0+RmZmJ5FwJLqe6gmv94fN92aTSXmxGgF+QibKibOmdUKhTEvq2fX/GhPCoGElQgG8fAAfZjEmlbWwhIYyYOOfCwh/HfWRlRZMn6ILjatrGkpISEDJ6np6Hq/FGyIYHzGj+OU0vi9bOn/HsNkgpB6c6LdDG5fkHSWjn/n+Lh/T9hJRejdJag5SoGGtIiMezGBIR8WBHrVo0lFaJ/kFFVYMAiZ4jOb7i84xxOVYPZm4k4TFtFIHXEchLjQLXxBI8Mxt0rZOLrk2d3wlReXk5Zi3ZELN09nhfXcGQNSRE3gvtPnjm3wE9O9In7rrivVpiZ3Z2NqKiopCeV47LcVwIrRvC0MhUS7SjamgDAlnx92Hh6A19fQ5Gt5Mg0MP8nWqlp6dj4LcTV184vnucNuitDh3YREKYOueXmHnTR/pwuVx1YEfnoAi8hkBsbCzIl0jY0xJEldeFmY1sNWMojOxHgIRnO3o3ArkbmtzDBoGelu80+trN++LQ5g0/AXCa/ai8sJBVJNT2ky/W79m6aoSTE02zoisOrG12kgeu5K4oMa0QV+ONUW4RCK4JvafUtnVSpz4iYTky4+7C2bcl+AUZWNTfBnYW7w7kXbpme+bUscMCAOSqU0dNzsUqEgLQ7uqNe2daNQvhaBJUOjdFgNQpehobj+vRJUjSD4Gp1bvvAChS7EegMDMexbnP4eLfGkU5Sdg68t2Rcbm5uRg3Y9mJnZsWd2M/Kq8sZBsJWSxeteXplLFfOerpsc00XXJLdthauSuKSsjBzUwXiMy8weXRK0t2rK7sVhTnJENYUQ4rJx+kRl3F37ND3zn4SXi0pF6Q//cANssunfk9WfdN3a3ftwe3rVvY086OPiJkvnuyw4IXu6IEPEzl4H6aOWw96rPDMGqFTAjkpUSBa2op3Q2bC55hwRCSCOHttmH7wbyRw3qHAEiUSTBLOrGOhAB8Enb70bHmjevRIzmWOCkbzODz+bh37x4yi/Rw/H4ZTDxbg2NAA2jYsLbV2ZAaeRmWTj4wtXaBvSgGPw6s89YQsmueOu/Xq5tWzm5dnTy2/Z6NJGS3ZM228Cmjh9LsCWzzVhbYc//+feTkFeLSoxwk69eHpWP1xc1YYLbOmiCRiJEaeQWugW2kcWC+vBiM+uxtEnqRJSFgCCDapWtgsZGE8PnA0fs2/zq7Lz2S0zV3Zoa9JCN3SkoK7kQk42KMAYzdWoFjSMthMWP15NOS3AcV56XCyaeZdGArx0T0++jtvHEbtx/KGzGsF3npHCffDMzvzUoSAtD5+q0HJ1o0CaZHcsz3UdZakJaWhifh0bibKMLT0towt6fVgdm22CQqTljOh5WzL0QV5ehbrxBtg+1fMzM/Px+T56y89vuv898dscA2UN6wh60kZLXol9+jSJScvr4+y5eQmsdkBEhm7oSEBDyISMClZ1yIrENgaPzu1/RMtlNXdc9NiQDP1EZaDJHsiiZ2s3jroerj8GhJ/SD/ngCO6CJObCUhtO8+aMOuzcuH04eruujWzLOZ/DVM8tDdjC3D/Rwn2Ll/uPwz8yzUTY1JSLaNiz94FnbSh6o/9rSEpz3vNTCWrt2RNXXM0GAAabqIEmtJiBy/njp/43znds1oCJIuejZDbSaF827ci8LNRC7yDH1gZuPKUEuo2qKKMmTG35NmSiCtKDsRW0e9fh9ESoJ8M/anA8f2/kZKN+hkYzMJYcy0ReFLZo0LNDY21snFpUYzE4GysjLExMTg9M14RBR6wMy1ATMN0XGti3KSQYrZ2brVlSJRkHgD26Y0fw2Vs5dvV3Rq27QLgAu6CherSahucPPxxw//tdLLi1746qqDM9lukp077PZDXImuQGqFG2w9gphsjs7pnp/2FBLowdr5RUi2veQZfuz/6qEqKdvw06L1ccvmTiBlG0Q6B9BLg1lNQgDqrPvj71sjh/WhGSR11cNZYDcJXDhzPQIXY41h5dUMBkYmLLCK/SZkPLsFG9dAGL5M1eRv8gwjPn1FQomJiejW+8tp4XcvL2E/Gu+3kO0khC+/n3p8xYJJ3eibIV12c+bbnpOTg/ikFBw4H4mnBQ5wq9uO+Uax2AIBvwDZSY/h4v8q6vrNst6bdhzKHz60Fzmfi2YxFNWaxnoSAtDhyvU7p0JbNKJvhqp1B9pB2xEgeegeRiXhwNVUGDi3gikNXNDKJSvJT0d5cS5s3AKl+gkFpegXXIy29V+8ESJHreOmLTq9e8tKch+k000XSAijpy6KWDJrbICJCT3G0GlvZ5HxDx48wKkbcbgVL4FLgx7Q1393fRoWmcwoU3JTImFkavVfCY/ykjyM62SIAPcXWdSv3LgratOiMSGgc4wyTAXK6gQJ+QWFDN+/b++GoIC3czapAFMqkiKgFgTIxfbZi2E4eTsduQa+sK/VUC3z0kmqRyAl6jLsPOrD6GVBw4LMeKz71gOmPA5IMttp81dHrFk8/UXYnI43nSAhAC5LVm+7P2nUEAeaQUHHPZ6F5pMMzGevP8FfZ2JhVacjPaLT8BqT+6D89Bg4eJNUcC9aQWYcto3xlv7744ho9O3Tc2R0ZOQGDauqFdPrCgmhXbcBq3dsXDrGzc1NK4CnSlAElI1ARkYGthwMw82nJXAN+RyGRqbKnoLKkwGBjGe3pUdxVk6vTl7MymLw89A6EIlEmL9ic+rcqSNI3aBMGcSxvovOkBCAoE3bD1/57svPaLg2691atw28dT8Sfxy9izwDX+nbIgMuvQtVp0dkxt2BpVMdGJlY/jetnSgGPw2sAxJYMujrMeuunjs6Wp06afNcukRCGPDN+JOrfp72sYMDLTWkzU5JdVMcgYqKChw/fxs7TkTA3CsU1i7+igulEqpFQCjgIyvhIZx9W7zWt6F1PIZ2roWX1VPJL3U6LLsqODpFQgBaHjx+8WzPbm1pHp9qP060AxsQKCkpwaa/w3D5UTZs67SBmY0LG8zSWhvy0qJRWpgFF79X74PEQgHauKUj1NcQg7+btvn88R3faa0BGlBM10gIA4dPO7N6waSOtra2GoCbTkkR0AwCUU/jsePEE0RkcmHjXhfmNvRuVBUrkZVwH+Z2nuCZ2fwnnuyOhjbhI+zKhbwfvuv3OYDLqpibqTJ1joQAdDvy75X9PbqEvp5PnakrSPWmCMiBwLUHidjy9yUUcWvBxq3ua1+WcoihXd+BQDk/HznSLAmtX/tteXEe6pk8xKpf162Ivbl/EgXvdQR0kYQw8LtpF9csmtzWxubVXyvUMSgCuoTAwfPh+Pv0EwgM7WHv3ei1S3RdwkGZtpKs2aSKqrWL32tiK8pL8Oj0hqhruyZ/BuCpMudkgyydJCEAnx46efHvzz9ua8SGRaQ2UARqggC/XIxNey/iemQxeHa1YWbrDq6xRU1E0TEk3jr+HiwcaoFnav0aHvyCTNzcP3v+4zMbZ1Gg3kZAV0kIg76fdmH1wskf6epuKDo6Gl988QUePnz43s9FSEgIGjVqhK+//hrNmjUDfejLzq+Q7MIKafDCzag8WDrXeUFGPFpiXJ7V5hdmgpRuqBqQUDk+7vbh+8dX9PwCQIw8MnWlr86SEIC2B09c/LfnJ2118m5IFhKq+iFYvHgxJk6cCAMDA135bOicnRGJRdh86AYSMsUws/MAz9QKJlbOOodDTQwuzIyHRCKGpeOrUg1EDj8/HWF7f5oVfuH3+TWRqwtjdJmEMGT49H9XzBvfxd7+RWZbXWqVJERs3rt3L/z8Xj/HJv89Ly8PW7Zswbx586TQ7N+/H507d9YlmHTS1gsPM7H10E3whSYwsXaGma0bPaarxhPSY2/C1o3UDnp9B/n0+p5b/64e0B9AvE46kwxG6zQJAWi2/9jZ8727d9C5J+WykBDxH6FQiNmzZ2PhwoUYP348yI6Iy+XK4Fq0C9MR2HcxEUeuxkMgMpAW0iN/5VfNAsB0+5Slf1lxLgoynsGxdpPXRBbnPse1XVPGR1/7a5Wy5mKjHF0nIXz6xbf7N66c09vFRbce8clKQsTpz5w5I90BdevWDX/++SesrV+/eGXjB4Pa9AIBEryw90IcDl2IgrGFPQy4xjCzcaOh3VUcJDclAlxjS5hVqe0kEYvx5Nzmyxe2DB8AIJX60/sR0HkSAlB33R/7rowY2sdaT0934KgJCfXp0we///47LC1f5cSiHy7dQIAEL+w9H4ewmHKIhAIIBWWwcvaFiaVup8AiIdmZCfekGbMNDF9dLxdkxFac2fDN0NSoS3/phofU3Erd+db9AEbtuvZbsm7lwikBfq9fKtYcVu0fKSsJVT2Omz59OubPnw8Ohxap1f4VVo2GEUnF0p1RbLoE5H9iUQVMrV1e2wWoZmbtlFqUnSStmlr1bRD5//ePr/wnbN+PAwEUaqfm2qMVJaEXa+H5489rrs0Y/z9XY2PdSCtXHQmJxWKkpKRg3bp1WL9+PUgo+65du9CqVSvt8V6qicYQIJF0aw9HoczAEYKyIpDKoeSYztTaGRwD3Xl+l/HsFqyd/cCtkjE7M+5uyp4ZjfsBuK6xBWLQxJSEXi1Wr+u3Huxr0SRYJ/7MlydE29zcHGvWrMHgwYPpLohBH251qHrxYRb2XUpEmaETRIJSlOSlwsTSSbo74hqz+61RaVE2CtJj4VSn+X9QkyCFO0cWb7p3bNlwdeDPhjkoCVVZxW/Gzrq5eNbYprqQ3FQWEmrevDk6duyIgQMHwt/fH7p0Z8aGD7c6bSCRdP/ezQLPPgBlRTkoyk6UhnWTnZGxBTvvjUieOBKsYWLl9B/U8XeO3D+2/PPBACLUiT+T56Ik9Prqtdx/5MyZ3j06sj5ku7rjOCY7NdVdMwjwy0U4fj0Zpx8WwMQxCKVFOeDnp0nvTAgZ8cxsYcgz04xySp6VpOLJT389QwLJHXdt95QJT6/t+UXJ07FaHCWhN5a3zcf9Nm5aveh7/zov6sGztVESYuvKat4ufpkIf5x6husxAti5B0FQWiQlo5K8NBhbOsDE0pHxId4kRY++ARcW9l5SwEm04MNTv56+tmsa2QVlaX4VmKMBJaG318r5p4Vrbk0d+5Wbqakpc1ZSTk0pCckJGO0uNwJZ+eX4+/Jz3IwTScO5JWIRSvLTpalsSIobcoxlbGYDAyNmfc4qyoqREXcHLr6toG9gKMUlI/Zm8t4fm5PMCDQYQU5PoST0bsA+PXUh7GDnj5qzNlEaJSE5Pym0e40RyMovw4Z/EpFQYApz2xfF9KS1d5LDIRELYWxuB2NLR+k/mdBInjiiv71XiFRdfkEGbh9auPLhv6snMkF/bdORktB7VuTzwaP3r1synbWZFCgJadtHkf36hCcU4FBYJpL5tv8dx5HdEfkSJ3cswopSGBqZwtLBW2vvjkgmhLSn1+Hg3RAGXBOIxUJEXtp25dymb4fS/HA182FKQu/Hrc6SX7deGfvdAEcej32JtikJ1ewDQ0cpjgAho9/PpKPM0Pm1xKik+Ft24kPo6elDn2P44v7Iwh6cKpkIFJ9dMQnZiQ8gqhDA0aepVFB24sPsk7/2/zovNeqYYpJ1dzQloQ+svZeX1w9//nVgeWjzhqx7O0RJSHc/9Npi+YUHGTh2pxjlRs7SXUXVRh6/8guzUFqYCUgk0uSpPHM7cAw0mDxXIkFaTBjsPOpLd2qlhVm4e3TJunvHV4zWFkyZqAcloWpW7bNBow+uXzq9p64lOGWiM1OdmYcASZB6PCwZF6PF4Ji7Q5/z9jVsXkqUNEVQWVG2dOdEyMjYghCSejMz5KZGSQnRxjUAYpEQkZe3Xzm36ZuvADxjHvLaozEloerXwuenResvTRs71MXEhPXPh6pHg/agCKgAgRfZuhNwIUoIa2ff985AshSUFWZJd0lSQjKzAc/cVnqXpMomkUiQHhMGC/ta0jdPmQn3s48t7TWkJDfhX1XOqwuyKQnJtsqf/nvu+v4u7Vto8CxANkVpL4oAkxHIKhBgw/E4xGYA1q7+HzSFpMgpK85BWVGuNJsHz9wG0OfAUvp2R7lfbSQDhLC8VKoTee9099DC5Q9Or53MZKy1RXflrpS2WKUCPXoOHrHt558mDQ3wZfcjVhVAR0VSBORGICKpCJtPpaEYVjCRIe1PRVmRlIz+396Zx0VZrXH8x44bgoqoiCWJCLLd6GblVmZ11a6YS6bYcnMpFdQWBTWN1ETzmiTo1dKSBMUNcRdFFFcMFYkAQQREkcUFUEB27ucZGZumAWZgGGbmfd7PZ/6A9z3nPM/3HObHOe9znlPyMFe0cdSojSmM2pjBuI1ZkyPtaOktJzUaHbv3FS0Bxh9ff+xM0NyPAWQp7BgX+BsBFiH5B0VXT2/fCJ+50+wpozRfTIAJND8BykkXdV0X+iZWcjdGYdNlxQWizN70qawoF22KNWxtIjp8TtHEqoW5aaKNtqZdbZD5e0Ri2PI3PgIQI7dB/GC9BFiEFBsgr2zZvv+I+9hhJvr6WruPVTEi/DQTaGYCdKAeHRuRU2klmuEoepUW5aO6qhzlJYUoKylEVUXpk6MXampEx09QpJuegewgB9qUejfjKrravIyi+7fKzm33+jz1Yuh6RW3g5+smwCKk4Oh4ro/Dl4Fbtq7o389F68K2FUTBjzMBlRI4dPEODsdVQL/9M01qlw7iIzEiUaK9SZSGh94hGbZ6klyVcttRyLi+UWtQjjgdHT2R+F05vHrz5bCVFI5d2iQDuPBfCLAINWJAuLl7hHzn88X43r2eJC/kiwkwAdUQyCsohfd/d8LQemSjZkV1WUmzI0q0+vBuhkh86Nhu2gdUXHAH5lZOSD6/PSb2sN94ObMiLAKQBiBYor2OAAIA+ABIlvi9LYAdAJxrf0cJUCXLuQMIqr0XB4BskCxfl0t0+uRZGTfrqoPaGQjgMwCP5exN8nNJ7bPhAKiO+7U/k7/kx1sy/KJ73wJYSM+zCMlJW+oxK08v36Nfz51qL4SzhxqHiEsxgeYjsDQgFNce9xJtHG2uKyf1N+joAI9y064dXjthJYDLtQJQXk+b9OU/BMBSKQGiL2Q6eEhSRMQCNBPAOQDiL24qSz9TXeskytDP9MUv+WUvr/t0ZDQdMUHBFJK2UXmxHdEKiBDZ8L6ELZIiRntZyF/yQdyWtDA/5cQiJG8X/v25F/w3hYRPcXfroI1pfRqPhUsyAdUQOBh5BcEXa9DZ2lXpDVKmb8r4raunX3Au6MvPM+LCfwFASx8kJCkAHsholL7ovwGwWWK2Ip4trKqd7cySuCdr9kG/oxBc+vKWvl/XbEoe/6VFQ1xGbDP9bKKACJFfdIlFhoSMZnm0XEmx9dJiKXmfZktiUdzKIiRP99X9zLhDx88EDR86gPcPNY0jl2YCjSJw6FQsAvZdR++X3m1UeVmFqqurkJNyXnQI3x8RG1ZdPervDaC69llzALSbNhPALany9N89zQ4kl7TcABwD0APAWgCSIiSreckvd2XNhKRnWJLtkjiJL0WW4+qbCT0vgwOJkLT/IsFlEWri0HXs9/rirT/5+zg72jHLJrLk4kygMQRCDl7AkdSOojOLlHEV5t4QbYLNiD2y++Jun+mUp1SqXvovXtZ7E8lZjLQpsr6E5XlG8p3RRgVmKtJCI0tgJN/N/KsR74Qk3zstlpgViUVvq8T7LRLXMVLLkaLlRf7iVMKoHfnep2HfLfFys7XhQAUl4OQqmIDCBOavCUWRxUiZuecUqawoPwuUq+7BrYTTUYGzpwC4rkB5WQEJ4uINiZBYbGjZThyYID3bkJ4ZyWOaeNnrjFTAA5UleyNr390oGphAZS0lRFHaVumAi1EA6NA/ycAMERMWIXm6seFnusyZv+Ko9+yPnC0sLBp+mp9gAkxAqQSKSsowwSsY1gMokUHjr7z0K7gVH5F8bpsXLaspsiG1vi97Mqg+EZIlQHXVJ/0upiFn62pXOoBCERGStbwnj//id0aSEXQBLEINdaH89+0XfRtw7PMZ7pampopvqJO/GX6SCTABWQROxeUhOPrJseGNuYru38bN+ONZVw74fpKfdf1QI+pozExIvKQ1oHZGIm5WWSJUl7hIhldLuiodai0LQ2NESJYdPBNqxCBrqMjAgM07w/7z3ogOnHG7IVR8nwkon8CMjekwMO2pcMWV5Y+RcmHno5QLOxZnXj3ip3AFTwoo+k5IOkRbulllLMfJO3NSZCZEdta3HEf3aUlRHGpel5/8TqiRA62hYiN27Tu2c9Tw11pzap+GUPF9JqBcAuv2XUdKqY3ClWbGhdf8HrFhbVpM2ByFC/9ZQFZ0nPiurGWxumYjkgEIkptVqS7JGVNDwtHQEpmkq9J1ybMnSdJ+6U2wDW3CfSravBzXhBFXV9E+fR2n+q3dGMBHPzQDXK6SCdRD4DCl9rnesc5ccLKK5qVfRkzY8h03LoZOBlDcBMBP975ILa01ocp6i1J79O6KotDkzXKgiC1TAYRKZEFQpGxDzz7dU8Ui1BCqRt63dx08/4fvv1sydNCLnOm0kQy5GBNQlAAdARFwEjAwbidX0ZLCXMQdXRsUs3c5pZChvT9NvWRlTGhqnXWVp7YoJFcyzY+y2qKZzPDaLAvKqlOyHs6Y0BxUpet8dfgEP78VX81ydrRnsVcFcG5D8AQSMgqw+vAjtOvY8NEPdEpr/LH1e6N3fe2p5LOB6gtQEHwf1aYn4txxqhoJ70yaEejj5fGBk4OdqprkdpiAYAkkZT7C2kg0eGYQncoaf3zDkQs7FlLetnTBAlMDx/k/dBV0gpv7jJBlC2ePd7BTzo5uFZjMTTABjSRwKi4X2y8bik5UreuiA+8STvx0/Oy2eZTnjPLA8dWCBFiEVAPf8B33mcFLF8wa29eehUg1yLkVIRLYEp6G2ALK/yn7okPqrp3aEhH162e0BHdNiIzUzWcWIdX1SNtR7p6ByxZ6ju5rp3gIqerM5JaYgOYSmPfjVZS1d5HpAAlQUlTgidOBcyiJaKLmeqldlrMIqbY/W42a5LF16XyPMQ72FHzCFxNgAsoiUFJWDc/NWWgrIyihrDgfiVGBEWd+/Ww2C5CyiCunHhYh5XBUpBZjN3ePLUvne4x37MtCpAg4fpYJ1EeA0vZsv6QnOoJB8qIghITITcfPbfOiGRAvwanZMGIRapkO0R3tPnPLYq8Zkzh8u2U6gFvVPgILtqSguNVf37nSEd0JJzYePr9jEWVCUCQjtvYBUlOPWIRasGPGvD994/Rpkz9+fYArb2htwX7gpjWfQEZuMZbtLUQbs25PnaHTUeNPbNxzcZfPXA7DVt8+ZhFq4b7p6zrkq9XfLV08dHA/Az09vRa2hptnAppJ4H8H03Ct+M+oOMqIHR+xPjBmr+8CAHc00ythWM0ipAb9bOvwj+mrV/uteX3Qi0bGxsZqYBGbwAQ0h8DdglLMD3nwdBZUmHujKj58XcCVw2uWAHigOZ4I01IWIfXp95Hrft61ZdKYN81MTEzUxyq2hAmoOYElwcm4r/8kyOdeZty92KP+PyRFbv4vgFI1N53NA8AipF7DYPAi34BtnpPf7WZubq5elrE1TEANCVCanjXHymDU2hTZyedSrxxYtSI99tBmNTSVTaqDAIuQ+g0NZw+v5dvmzZxkb2XVcBJG9TOfLWICqiHwuLwaXpsTUNm6J27GHb0U9bPH/OLC3AjVtM6tKIsAi5CySCq3nm5ukzw3LJ0/421H+z7cR8ply7VpCYGdp24iPFEXqb+FUhYEioCL1RLXBOUGf8Gpb3frDnhztP8i73lTXu3/D0NDQ0P1tZQtYwIqJnAzrwSz/c4gO/nstt9Cl4mPTlCxFdycMgiwCCmDYjPW0bt37w9mey/zmzBqqJmZWd2ZgZvRBK6aCagVAVqGm7Zsf0FcdLh//PEN3wMoUCsD2RiFCLAIKYSrxR4eOvfr7zfOmjLOunv37i1mBDfMBFqaQFFREZb478kN+nndF9mpMc1xomhLuyi49lmENKfLrf49/tP1C76cMayfq4Oejg53neZ0HVuqDAI5OTlY5heUvm7l3A8BnFFGnVxHyxPgb7KW7wOFLHBw6T933sKFi0a+8Uq79u3bK1SWH2YCmkogPjG5xnfN5tPbN62aAiBVU/1gu/9OgEVIM0fFiLmLV/t7ThnXk8O4NbMD2Wr5CDx69AjHoy6V+Cz5dmV8zAlfABXyleSnNIUAi5Cm9NTf7ew+apLn6plT3N8Z+JKLgZGRkeZ6wpYzARkEbt++jZ+27ru1ZIHH5wB2MyTtJMAipOH92rt37w+neC5c9cG4t8wtLCw03Bs2nwkApaWlOBMdV7l+c3BoWJA/7f/JZC7aS4BFSDv61nHC1C/9Z33ywYAXnO309PX5ZAjt6FbheZGdnY2tO8PzvOb8ZzqAUOEREJ7HLEJa1Od2Li/Fl0WGAAAHlElEQVTMnDztM5/3xwzt1LlzZy3yjF3RdgI0+7kcl1S1blPwye2bVnvyCaja3uN/+scipH19PWjiJ95fe0yeMPh5J1s9flekfR2sbR5lZWXhx60HskN+WeOdkpLyq7b5x/7UT4BFSEtHiK2dw+SPP/liufvYNzpbWlpqqZfsliYToMi38zEJ5Rt+2RYWFuS/HECcJvvDtjeOAItQ47hpSikbN3ePpR9OHOs2pL+LMe8r0pRu0247a2pqkJh8A4Eh+9NWffOFB4Aj2u0xe1cfARYhYYyP0Z7evkunvT/ark9vax0OXBBGp6ujl7m5udhz+EzB+v9tWJMQcyKATz5Vx15SrU0sQqrl3ZKttbFzdPX4aJrnFxNHvW7OOehasiuE1/bDhw8RHZtUvjUk7ETQhhXfALgoPArssSwCLELCGxc2Q97+YO70qZPcB7/s0ppPcBXeAFClxxT1FpeYWr1t9+HEtb5ePgD2qLJ9bkv9CbAIqX8fNZeFL0381Hvph++NGvSis62hqalpc7XD9QqQQFVVFVJSM7A9NDxrd/B6n6SEBIp6KxcgCna5AQIsQjxEJsxZsHLeWLc3nZzsntNt164dE2ECTSKQmZmJkP2RdwMDf/VLvHRyE4C8JlXIhbWaAIuQVnevQs6N9PTy9Z04doStQ5+eem3btlWoMD/MBCjX2/7w8/m79+7dcvJQyM8A/mAqTKAhAixCDRES1n0DACM8vX2/nThmuG1f2556PDMS1gBQ1FsKtybxORARnb9z156QqCM7fgCQrGg9/LxwCbAICbfv6/OcUnL/a5a377J33d6079vHWpffGfFAkSRQWVmJ1PRbiIi6+CBkZ8iuc8f3rQZwnSkxAUUJsAgpSkx4zw/7bOHKZYMHvGz/imsfY46mE94AkPS4pKQEaRm3sWv/iTu79+xal3jpJB2xfVPYVNj7phBgEWoKPWGVdXv/03nTBr7S/5Vhrz1v2rVrV+jp6QmLgIC9zc/PR+L1m9UhoeHJEQeD11xLiA8DcFfASNh1JRFgEVISSAFV4zjwrXHThgwZMnrM2691fdaqmw6/N9LO3qcw65ycHJy8EF909ERUdPCGFasARAKo1E6P2auWIMAi1BLUtaNNcwpimLNg5exBA1/q85KzjTEdqqerq6sd3gnYi8LCQiSnZVUfOhaVc+bs2d0nD26jJbffBIyEXW9GAixCzQhXQFX36//mmOn/Hj5i2KsD/9nJ1ro7BzJoWOeXlZUhLy8Pp6ITis5e+O33H9d8/V2t8GRrmCtsroYRYBHSsA5Tc3M7ARj06effzHZxdnQa2M/RtIdlF/CeI/XsNVpuu3v3Ln5PyqiIOB2defDAgS1JlyNpue28elrMVmkjARYhbexV9fDJpmcv+3Ejx3849gUXJ5sBL/Rp26lTJxakFu4bCq2+f/8+/ki5VXE04nT25dgrB08eCN4O4AKAqhY2j5sXIAEWIQF2egu43LePg+uwt9zenfi8k0MvVyebdpZdzMF7j1TTE5RE9MGDB0i4frs8PPLcndirsUcj92/dCeASgEeqsYJbYQKyCbAI8chQNQFXPT3DXlNnfzXd2vpZ+wH9nDpYW3XRMzMzg6Ghoapt0dr2CgoKRMJzITa16OKlK5nx8bFHTh3auRdALIASrXWcHdM4AixCGtdlWmWwFQC71952H/lPV9e3nBztu7j0tW7TxbyDDp0Cy4fvyd/XdFQ2CU/SjayKq3FJ+X8kJccG/+y3r7qi7DSABPlr4ieZgGoJsAiplje3Vj8BOwDObpNmuvW2tu7n5Ghv7mJn3bazuSlMTExgbGzM/OjFTVUV6JA4+qRk5FZc+T2xID09M+VsVMT+hCtnaKZD4dSFDIsJaAIBFiFN6CXh2vgiAIsxk2a4WXbv3s+qxzMWzva9TG2e6WxAEXf00XZhIsEpKioSfW7n5FelpN16fD01LT89MzN+V9Dm8LKi+zEArgHIF+4wYc81mQCLkCb3nvBs7wygl2GrVs+OGDN5mFX3bi6Wlt0sbKx7trXuYW7c0bSdTuvWrdGqVSvRR5OuiooKPH78GJSbjT4Jabllt7NyHudk33mYeiMj5WpcTGRiTNTl2rN5rmqSb2wrE6iPAIsQjw9NJ9AeQA8ATibmPU1Hj31viEl7k17tTdp1srTs1rpL506tunQ2M+jSsZ2ukZGRKPhB/DEwMICOTvP/CVBYNIlMeXk5aFOo+JN880FZ6eNHVQnJ6YXFxUVF2dl5aWkpiennIvcdB0CbRO9xZmpNH55sf0MEmv8vsCEL+D4TaB4ClF21O4COADoZGBtbDRjqZvuM1bPPlVVUd3ymR7cu+nr6bQ2MjHXNzTu2sujQ3lBHX1/XQN9QR1dXT/c5SxMDStBKIiVORSQpWHSODn2qq6tFn6x7JVXFxaVVVTVVNdUVldWVFaU119KzH1WWl1ShpqbiTu693NLS0nslRfnZx44eiSm6l0kCQ0JDSUBpKY1+5osJCI4Ai5DgupwdliLQAQBFPLQBQMfJUpw4za7o0gdAOfLEe2koI8QDADUA6Myl4toNnhUAygHQoYD3JUKg6VjrhwDoPl9MgAnIIPB/fDxYJIcW5wMAAAAASUVORK5CYII=">
          <a:extLst>
            <a:ext uri="{FF2B5EF4-FFF2-40B4-BE49-F238E27FC236}">
              <a16:creationId xmlns:a16="http://schemas.microsoft.com/office/drawing/2014/main" id="{BE1C7D28-51FB-40DA-BF6F-A0DA2556D4D6}"/>
            </a:ext>
          </a:extLst>
        </xdr:cNvPr>
        <xdr:cNvSpPr>
          <a:spLocks noChangeAspect="1" noChangeArrowheads="1"/>
        </xdr:cNvSpPr>
      </xdr:nvSpPr>
      <xdr:spPr bwMode="auto">
        <a:xfrm>
          <a:off x="104298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30" name="AutoShape 6" descr="data:image/png;base64,iVBORw0KGgoAAAANSUhEUgAAAaEAAAFACAYAAAAVsMPlAAAgAElEQVR4XuxdB1iUxxY9sLAsvfcqIk0UsRfU2BM1JtZYo8lLsRt7S+yxa4zdGI0aNWrsGo29i73TBKnSe1tg2fK+WSViZZet/78z7+NLXpi5c++Zu3uYmTv36oE2ioBuI2ABwByAycsfOwBCAEYAnADkAzAAYAmg6CVU5P8LAOgDKAVQ8XJsJoByABwAGQCKAZQAKNNtiKn1FIH3I6BHwaEIsBQBQhSERBwA1OYaGxu06tAjxNnJKQB6xibubo6uXEMDUwMuj+Pp6mRqZmpioG9oqG+gz9HjGHD1a7uaG3I4HOjp6UFfn3ANpP9e2SQSCciPWCyW/uQUlIpyCspFIpFAIqyoEIuFFZKouNRCYQVfrAcInqdmZpaXl2bzSwpTTx0/8qQkPy0OQM5LEnsGoJCl60DNogh8EAFKQtRBmI4A2aHUJbuZoAat6gU3aRZqZ+fgaW5uZl/H29Pc0sqK6+ViY2RlYapnZGQELpf734+hoeFrxKIqIIRCISoqKiAQCFBeXv7fT1Ribnk5v1AU/jShQCISlEVFx8ZlpKc+vHBi7zUAWQDiATxXlV5ULkVAGxCgJKQNq0B1kBUBdwBuXGPjWn0Hft/P1sGxlquzs7OPt6dZbU9Hnq2VuZ6JiQmMjY2lP0xqhKRKS0vB5/OlP3HJ2RUxCc9L0tNSC+MSUiLu3Qu7HHH7UgKAOwBimGQb1ZUi8CEEKAlR/9BmBAIA+PTo/79+XrV86vvW9narU9vT3NfL0dDMzAzkh8fjabP+CusmEolQXFws/UlKzRHHJqaWxMQ8y38WFxdxcP+ufWX5GZEvSSlb4cmoAIqABhCgJKQB0OmU70WgKdnpfDZ4dF9fb++m9evVdQgO8DJztLeChYUF6wlHVr8gxFRYWCj9iY5Pq3jwJDov9llizOUzR89Hh9/9F0A4gAJZ5dF+FAFNIkBJSJPo07lJ0ECDNh9/0at5s2Yd6gUFOoUEeZs62dvoWVpawsCAxBbQJgsCRUVFyM/PR1R8uuDevSf5sQlxUX9sWLFRJCh99JKUZBFD+1AE1I4AJSG1Q67zE/pyONyQr0dNGe3r6+vbqml9W28PJ461tbU0YIA25SBACCk3NxfX7j0tvnXnftKTJw9OXPxn3xkAl16GkStnIiqFIqAgApSEFASQDpcJgaDA+k3ad/yk91eNGtar3ah+HXNXJ3tYWVnJNJh2UgyBsrIyKSE9jk6sOHMxLOX+gwf/nj/651kAJwHwFZNOR1MEFEOAkpBi+NHR70eggV9QoxZdPuv7bePg+nVaNwkws7OzkwYT0KY5BEi4eE5ODp7GPxcdOnEp5cG9u/9c+Gf3XwBIWLhYc5rRmXUVAUpCurryqrHbBUDj4ePnTqhfPyj447YhVvb29pR4VIO1wlJJgENWVhYeRSYKzl68lnzk0N/7nz6+sQvAY4WFUwEUARkRoCQkI1C02wcRaN++x6C+ndu37/lRaFN7v9pu+vSojVkeQx7RZmZm4uLN8KIr12492rxq9loA5A6JZHWgjSKgMgQoCakMWtYLdgPQbNz0xT+2adXMv0VDP56jo+N/KW5Ybz2LDSwoKEBCcqrk4D8X086fO3vs6pmDmwDcZ7HJ1DQNIkBJSIPgM3Tq+u269h/WuWOHQV07h9rX8nDVMzcn+T9pYxsC5LguPT0dF8LCi6+Ghd3btHLORgD7AIjYZiu1R3MIUBLSHPZMm7n1kOFTpnVo17p1h5YNzJ2dnUESfNKmGwjk5eUh4mmieM/BU9Hnj+9cHRHx5CAAkjWcNoqAQghQElIIPp0Y/Mm46QsXtG0TGhjayJ9HAg1o010ESF672Pgk7D92LvXAgQPrIu5cOAwgQncRoZYrigAlIUURZOd4QwBdx0xZtOCLnl0C6vrX4tBAA3YudE2tIqHez58/x7EzYbkHjxzbcfGfv9bTxKo1RVO3x1ES0u31f9N6Qj6DR09dNGlg765+Qf61OJq67+GXi5GYWQqJWIy4pHTkFAlQyi+Rll5IyixGRloajE3MAY4BhOWl0DcwhLBCgJjELHBNLAGJGGJRBfQ5htATFsHNyVpag04k4IPD5UEoKIOBIRcOFgYwMzVGhaAMJmYW8POwRnlZGZwc7WFnBtjY2EgzOZD7EULE9AjydZchNZUIGR09fT3v4KGju87/s5tE1UXTjxVFQFYEKAnJihT7+30+ZuriBQN6f+JfL8Cbo+pHpVkF5cgurEB8WhFy8gqQlMFHIb8CMc8SITGyhqicDz19A0BfD+R/PHM7GHCNwTHgSomltDgH5rbu0Nc3gEQiggHXBCKhAIZGptAjRegkEuhxDPCiDl2lm5NCdIBEJCIV6iCRiFFRzgeHY4Cy4jwpwYnFQpQVZktllhZmoYyfDw9HK4jKcuBkbQwjrj5quVjDytICnvZckAe4JCOBq6urzidYJWR05HRY7u6/du6/fvboEgCkcB9tFIEPIkBJiDpI53HTFy/p+1mn+vUD6+gre+eTmMFHVoEAcan5SEgvxvP0fKQXG6C8KBscrjH09En1Ug64PFMpkVSUF8PM1h0cDhcGPBNwDEiVbe1pRL+yolwIBaXIfR4Bc3MzGFekwNXeAuYm+vB0skSwrzNIQtHatWtLH+rqWk68pKQk7DlyIeuP7VvWRt29QiLqaACD9riw1mlCSUjrlkRtCjUb8M2khUMH9gltFuLHVcadT1JWmXRnQ36e50nwODYLHEMjQALp0Rj54ia7FGMLBxjyTKX/zdTaVbq7YUMrK8qGgJBUYTaEOVFwd7KAk5kQHs5WqOfjKC1W5+PjA1J4j1R5ZXMjx5dRMXHYc/BUyoHdG+dEhofvBFDGZpupbTVDgJJQzXBj8qg6rTv3mTV21Pe92rYINlEk2i0yqRiP43IQnSpAaiEHhUXF0rsY6OlDwC+UnoIZm9uBa2whPeoysXKqcjTGZAhl150QLznqy064B3tzwMMGcLHmIMDLDo721tLHvW5ubqzdLZGjygcRseJd+45Frl0yYwKA07KjR3vqAgKUhHRhlV/YaFE3uPn/vvzf8OkDe3awJ1988jZCOjcjMhCeVIRsgTVEwnLpcZmgtBACfgEMjIxhZGIFA0OedLdDggVoexuBirJiZCc9hoOpAE4mfDhZ6qGWkyk83Z1BSlqwMQCCFOALuxsh2L57/6W/fl8xBcAD6hsUAYIAJSHd8INOo6cu/uW7IZ8HBvjV1pO1WFxiRgmexOfjfjwfj+PzYO1YB2KJCEXZyRALy6X/bmLuACNTKxjyzGHAZXepbVW5iqC0CJlxd+FsCdgbZiHAwxL+3k7SXZK3t7f0+I4tLSMjAwdPXsvbsH79qse3z/0GIJ0ttlE7aoYAJaGa4caUUXW6ffHd4v8NHdS1fctgHqlWWl27HZ2D29F5iM3SR1ZBGSwcvCEoyUdBRpw0cszIxBKiCgFs3AOlkWi0KRcBsVCAsuJcoOApXC3K4WkD1HExhouLizQSj5Q5Z3ojYd3hUbHYsefYs2XzJo55WdeI6WZR/WuIACWhGgKn7cN8A+p+8/X3k34e3KeTAwkffl8rLRfjVlQ27sQW4kkqB/oGXJhY2Eu/CEuLslFekgcjUxsYm9uCS47a6G5HrUtflJ0EUXEKaluXwtmsHPVr20jJiETcubu7q1UXZU9GIgiv3w4XrN209cTxfZvJEV2Msueg8rQfAUpC2r9G8mrYYOD301aM/PqLjxoHB+i/KwqLEM/NqGzcfVaM8DQDGBqZSN/hkOguPnkbU5gFIzMbGFvYg2dmC32Ogbw60P4qQIDcvRWn3IePvRBeNhIEeFhAIBAgJCQEpqbM3ZWmpKRg885jqbt+X/FTbGzsVhVAR0VqMQKUhLR4ceRVzbdeyISxP0yb2bf7RzYODg6vDS8ViHEzkhBPEcLTDGHIMwPPzAb8ggxUlJVI/ykRC2Hp6P0iqIBDgwrkxV+d/QuzEqFfkYdaJukIcjeGrbm+9F0SKafBxKwOJIruzv1w8abt+0/v3LR4PIAodeJJ59IcApSENIe9MmduOfj7afNHfTuwbePgAE7VwANyx3PnaQFuJejByNRaGkRAGiEdfn46yksLYWbjChNLR3rHo8wVUaMsspbIuo3QQCs4m1fAw80ZTk5O0ig7prW0tDTs2Hcqc8u6hVNjYmK2MU1/qq/8CFASkh8zrRrh6+s79H+jZywb2u9je/JXMGkkS8GFB+m4GSeGhGcnDZsmrZyfj/LiPJTkp0EiFsHaxU+666GNHQhIAxpKM+BunIlgdw7szDnw9PQE2RXLGhGpDUiQXdHVW48r1m3+89DhnWtm0Vx02rAqqtOBkpDqsFW1ZLdu/b9d/cOIb7u3blbfUARD3I7KxqkHBcgqt5DubCobecNTnJcqzYVmau0CU2tnuutR9epoWD6/IBO84kg0rsVBbXuA1H+ytbVl1O6I5KL77c8jyfNnjP7fy1LjGkaVTq8KBCgJqQJV1ctsN+mn5VvGftuvVpHEEpceZuFWIkeamYDc81Q2Et1WkpsifUxqYe8lJSCSq4023UGAvEEqTX+MRh4iBDiL4eJoL022Kku4vjagRCLozly6zZ/x4+y10Q+v/gigQhv0ojooDwFKQsrDUi2S7NzqDRo9dsxa/+DmVjcSjZBbAlg5+742N7kjyE+PkSYErbzvUYtydBKtRUBQVgy9siy4GiQh2E0CdydrabogsjtiQnscHi1ZsmbbpV2bFo+gQQtMWDHZdaQkJDtWmu5pV7/TqAl1O3zztamVi6ORqQU4hq9nKCCBBvnpsTA0NoO5jZs07Jo2isBrCIjF0qNZH9NkBDmWwc3RSkpGiuQQVBfC6enpWL/tUMr86SPJ8dwpdc1L51EtApSEVIuvsqQHNO879+fAdl/3NLN5O+dbftpT6ZEbCasmBd3I0RttFIHqECjJS0Ud40Q08gCszA2lQQzaTkbFxcU4ffEW/6c58xZE3L20qDob6e+1HwFKQtq/RqGdRmxb7N24RysSYl21FWbGobwkX5q1mrz7sXLy0X5rqIZahwBJptrApRwN3UXgcYTw9/fX+mO6Bw/DJXOXbTp0eNeaUTT/nNa5lFwKVSWhQQC8Acx/KYH8f1IDhLRNAMgDstI3pBsD+AXAnwCuVfmdH4C9AIJf/rfBAHbJpdmLzq0ADHnH3FV1I/1C35j/Q1O9qdv7xlbadqWK7j8BOC/HXDUw+b8h+rWa9Pgm5OMfJjr7tfKtWnOH7HrIY0UScm1Dw6wVwZiOrYJA7vNI1HMsRIgbISMR6tWrp9XRdKR43oqNe56sXjR1NIBLdDGZiUAlCZEvZnLOOvsl0ZAvefLlT/6ZA4B8+ZJWSVDk3yu/pL9/gwQqv+TJXyiEmMjNJyEgMrYqUVWHGCGgq+8gQPLf1wH44uX7ATLfagBjZXhPUKnbspc6vY9EiW6VRFeVQIktPwOY+RKX6myo6e9tgj8ZPTWow8jvbd0C/ss6KqooR2FWAkoLM6WJRUnQAW0UAWUjQPLVNXfOgJ9dBTj6YjRs2FBrM3lnZ2djy65jmdN++Jp8X9FaRcp2BjXIqyShqn/hv2sHQL74SZ9KUqr8giY7JHIBUZVgyO9av7F7eXOX9SHTKkmLVEAjTkXSBlfuwt6lmzwwvUu3d+22CFmROQkBHH9jFyePLfLoVtm3VtNePy4I6vDdQFLmurJlxN6EsKIcZrZuMLfzgL4+zedWE3DpGNkQEAr4kJSkI8g6HUHOQvB4PDRu3FhaXkLbGrknOnjyStG8meMXPIuJXqpt+lF9PowAISHyhTsHANnSkl3Pu9qbO6FOAO697CjLLuddO6n3aUZIqOHLx2lvkoY8u553yX8XgbxJsITo5gLYDWA4gKrHcUSmLHjV1O+CWg1cvDLwo687keShpJUWZKAwO0maZNTEyhE8MxrxVlNw6Tj5EagoL4EkNwKdA4RwsoA0g3edOnXkF6TiEUKhEOev3BVMnjFr2aMbp8l7ItoYggAhoffduxATKnc8JByychdU1TRZjtoUIY53kRAhzLUvj+TIndPDKkdz1cH+5lFh5c6K7OYq7SN4tAew/OV915skJIvN1enxrt836zRi24raTXu2Io9OydFbQWacNLO1tYu/NKM1bRQBTSEg9cOKaIR6C+DuZAMPDw9pFVhtaw8fR0pm/rzq0D97fxsKoFjb9KP6vI0AISFZjpfeRyTVfSG/eQcj7xq8i4RIwMONKkd0b94RVTdH5V0T6UcIjNyD9X+5EyT/rfLOh/8eElL0SPAt/Uxt3Lu0+3rtYo/gzg1IaeyCzHgUZydJj90sHGpVZw/9PUVAbQjkJD9B61p81LYuQy1PV2nlVz097QqyjYh+hkW//H5+56bFwwAkqw0cOlGNECDeI8tR2fu+eD9EQooSUOVOrOr90ruOwhQlhao7wUlVot8+JJdgFlfDiL/XFso58KNBLfrMmeXqH+pbWpwjzWwNiQQmlg4wsXKu0aLSQRQBVSIgFJRCnP0IPUK4MDcogZ+fn9a9LyJ555au2/l4zeLpvWmxPFV6g+Ky37UTehexyEtClbsNeUKn32XNmzshohs5iiNHctEvByhKQpUkvP4lqXR5hyIkk29lZKCi8/0n3qdZr5ENe0yd7lS7qVtxTjIKMuJhbu9BH5sq7tdUghoQyEuNgrdFAToEAIb6EjRq1AiGhtpTh4pkWPj51+1RaxdPI98jlXfYakCGTiEPAu+7E3rzy//NkO3KOd5FWG/eu8ijz5t93xdpV3V3JM9x3JvHih8aKy/xymOnvl/rwRMbdZ80xcq5jl1m/D1p8lErRx8YGJnII4f2pQhoFAGJWAx+xmN08imBm7VEWnKc3BdpS8vKysLc5VufrVs6jRy539EWvagerxD4UHQc2SHMe9lVnsCEquOqYl354JV8y8oSUUfGvouEKv975UPaqoEJsuxSqt4JEVnyPFYl/RWNjjMIaP+/aU26T/7R0NjCiCQaJe99LB1rU7+kCDAWgYKMWPhYFqC5ezHcXBzh4+OjNTWMcnNzsWPv8ezxI4eSo7nLjAWZpYpXfSeklDsOGXEiRECaPI9XZRQtJQl/AEdkHSBnP0KMpNUkAwS3bofvZzbsOn4KIOGVFmXBzjNYuguijSLAdATIrqgsKwpdA8thxyuRpv8hId3a0PLy8vDnvhPZ44YP/lxF3zvaYCYjdXhfxgRVGkN2KyQAgNzBvO9dkiLzk0emJ2TInlCTORTJmMCt12n4j3Wa9Z1qyDPjkro/ljTXW03WgI7RcgTyUqJQz7EYTT0EMDLUR/PmzbVC4/z8fLIjyhk3fAg5mjurFUpRJfCh3HEUnrcRqGnuOIOg9t/96Bc6aJqevr4Rz9wGNq6BFF+KAGsRIBkXDIrj0T2oDLamenBxcYGTE0mCotkmJaJ9x7PHfT/kMwDXNasNnZ0goF0B/sxeEyMAXABFb5oR8NFXP3rW6/STjVsglxSgM+CSzSBtFAH2I0CCbj7yESLQsVx6T0TKjGu6ESLavudY9g8jvuwL4KKm9dH1+SkJKc8DyJ95pJZCOIC8SrE+TT+bUafFwDkOtRoa0uM35YFNJTEHgeLcFDhxM9A1UAiIK9CqVeWVsOZsIMEKC1dtS1wxfyK5I3qgOU3ozJSElOsD5Ba2LoBIAJluAW0n+7YeNL1Ww+7WpvThqXKRptKYhYBEguLUexjc3ACWPJE0lFvTBfRIBu45y7ZEr1sqfUd0l1mAskdbSkLKX0uSebuuhb1n+0afTRvt13KAI6l2ShtFgCIAZMbfRRuPAgS5G0qj5zRNRBkZGVi46o8nqxdP/wTAc7pG6keAkpAKMDcyse4aOmTpmoDWX3rrG5BrItooAhSBSgRKC7NQxzgBDVz48HJ30XhW7pSUFEyZt/bS7t8WkzuiLLpS6kWAkpDy8W7SbcKBjbUa9Wioz6E1f5QPL5XIBgREQgE42bfQszEPTrZm0l2RJhtJejpzwaoDh3eu7aNJPXRxbkpCyl31wA7fb97o12pgawMuTb+jXGipNDYiwE8PRxfvNPi42yEgIABGRiTIVDPt0ZMoyQ/T56+5cHz3OM1ooJuzUhJS3rq7t+i34Lf6H4/62MjESnlSqSSKAMsRKMpJRhfvLLia8VG/fn1YWGgug8iZSzcrfhg3amLEw7trWA671phHSUg5S2HR5PMZvwZ/MnaYiaWjciRSKRQBHUKgtDATdc3jEeJSDi8vL40lQRWLxTj0zwV+nx4dyf0QybxCm4oRoCSkBIDrdRo+r/Fn038iRehoowhQBGqGAKneWtsoFs09BdKHrSTLgiYan8/Hll1Hcsd+N5BEzN3ShA66NCclIQVX2yO405DQQctW2nkEa0emRgXtocMpAppEoJyfD5OyZ/isngBmxlxpjSJNNPKYdfbS36LWLplO6oslaUIHXZmTkpBiK938s+mnfvcM7kweqNJGEaAIKAEBsVAAo+Jw9AoWwcnBRlpCXBONVGcdMXnhyeN7NnQHINaEDrowJyWhmq9ynXb/2/h7wEdD2xgY8mouhY6kCFAE3omAYd4dtHArQD1fd/j6+moEJRIxN/ibsfMf3zwzWyMK6MCklIRqtshWTXpM3RTSY3I/nhmp7kAbRYAioAoECpPvYGBTPdhbcNCgQQNVTFGtzBNnrwm6dQodAWBrtZ1pB7kRoCQkN2SAX8sBC+q0/GKmd2OSDZ42igBFQJUIVOTFoWvtNHi7WiMwUP0lUEpLS7Fmy77MqWOGdQZAKjnTpkQEKAnJCaapjXuX7hP+3swx5LmbWDnDxNJBTgm0O0WAIiAvAhUFCegdmAsj8BEaGirvcIX7Z2VlYcaiDbd+/2U2CVTIV1ggFfAfApSE5HMG/86jdmz1bTmgRXlJHkiKensvzRwRyKc27U0RYD4CwoJE9K6bB0crQ9Stq/5YoCeRTzFu8rw15//ZNZb5aGqPBZSEZF8Liya9ftoU0vWH/qQ0N2kZsbdg5eILmiFBdhBpT4qAIggUpz1E19rZCKjtrJGjuVPnr5d/3KFVbwD/KGIHHfsKAUpCMnqDb8sBE1oOWLjCwt7rvxHFuc8hKC2CjWuAjFJoN4oARUBRBIpT72NAE8DeXB/BwcGKipNrPHnIumTN9tR500a2BxAt12Da+Z0IUBKSzTGa9vzx3A73oPZ+VbuLRRVIi7kBh1oNYWhkKpsk2osiQBFQGAFyR/SJZzL8ajmqPXw7LS0NU+auPr1z02JyP0SbgghQEqoeQOdWA5dsD+4yupOB0duZsQuzEiASlsPa+TV+ql4q7UERoAgohIAgLw6f+WXBnCtUe8nwsNuPxEO+HDT1WdST5QoZQQeDklA1ThDUefiCZj1/mmlq/e48VmKxEOlPw+Dg3RgGXGPqUhQBioAaESjNjsTnAQWoW9sZnp6eaptZKBRi9ea/syaOHEh2Q/fVNjELJ6Ik9OFFbdVv3vWdTr4tXl0EvaN/YWY8yNGclbNmXnWz0C+pSRQBmREgxfG6BpQhwK82XF1dZR6naEcStj19wdqbW1bPa66oLF0eT0no/avv0vbLX7YHdRrekVNNWh7p3RDZDZG7IZ6ZLvsTtZ0ioBEE9LNu4NMgIfx9vdWaffvh40jJgMFDx0c+uv2rRgxnwaSUhN6ziPU6fD+3aZ9Zs953DPfmsLToazAytYGNG42UY8HngprAMATIH4LGeTfRvZ5YGjFnaWmpFgteHMvty5o4chBJnxKmlklZNgkloXcvaLO+c6/uc/ZrJXOBILFIiPSYG7CvFUIj5Vj2IaHmMAOBsuI8eBs+RZs6Yvj7+8Pa2lotimdkZGDCrFVnd/+2uJNaJmTZJJSE3l5Q6xb9FvzZoNsP3eQNuy7KTkJFeQl9N8SyDwk1hzkIlOSlwkf/Pjo3dkZISAj09NTzFXft5n1RaPOG/QAcZA5a2qGpelZIO2yVSQufZr1Gth68cp25fc0ibchuyNo1AEYm6jkOkMko2okioEMI8Asy0dY5Dt62YrRs2VItlpeVlWHhqq2p86ePIhMmqmVSlkxCSej1hfTvNuHAztpNe9W4nCP5S6y0KAd2HvVY4iLUDIoA8xAgpxJf1M2Ar6cdatWqpRYDkpOTMWz0zI3nj/5Jyj7QJiMClISqANWox+QNjT6dOpxnrliNoNSoq7B29YexOa34LaMf0m4UAaUjUJh8GwMblsLTzUltWRUOHDvH79OjY38Ax5RuEEsFUhJ6tbCt+i+8s8/Bu9G7X6XK4QClRdkgmRQcvRvLMYp2pQhQBJSNgDD5HD4L4aBF00YwNzdXtvi35OXm5mLagrU3Nv8yu4XKJ2PJBJSEXiykVYsvft4d0m38J8rKepCT/ER6L2Rm684SV6FmUASYh4Coohyuwrto7SOWpvZRR6DC9VsPRa2aNaBBCjK6CyUhAB4NOg9t//WmrRYOXvoy4lZtt4qyYmQl3IeTTzPoG3Cr7U87UAQoAqpBgGQ0aeWcilZ1bRAQoPp3fKQS6+Jftz6fN310QwBZqrGKPVIpCQHuHUds3R3YZlgoqoRzCgWlKMlPg76+AUiwgamNK/T09ME1sQCXJ9u2viDjGSRiEU3nw57PC7WEoQjkp0Wju3cSmof4w91d9acTEVGx6DPk2x8j71z8maGQqU1tnSehwLZfTW/Rf8FCkhmBEEZ+eiyC3Tlo6GMGbxdLeDq8SkqamFmKJ3G5uBpZjJR8Caxd/D+4UCS7dkbMLdh61qOF79Tm0nQiisC7ERDnPEYPvxw0bRyi8owKYrEY6//4O3fMN/070gSnH/ZIXSchv+4TD//l3eSzkMy4uwgNMMewj71hyjOo9nOcVSDAtlNxeJpvAxNLh/f2L8lPBz8/DfZeIdXKpB0oAhQB1SFAMt6bZV9C1wZchIaSgw/Vfv09f/4cQ0fNoCHb1SypaldBdf6kFMkNPh6z1L/tsMmB7mYY3t0L9pby391EJBbit1OpEJnWhuzY1BUAACAASURBVL6B4Tv1yk56DJ6pNcxs3ZSiNxVCEaAI1AwBAb8ADc0fo009e/j5qb4G2G87juR/P/TzjwHcrJnG7B+lyyQU1Hn09oNjBnWo0725Yunf+eVi/PHvMzzKtgXPzOYtryFBCpnx96RBChxDI/Z7FbWQIqDFCBTnJOMT96cIbVIXTk5OKtU0PT0dU+euOrJj45LPVToRg4XrLAk17jz0782/LujTwF95u5OLDzLwZ1gFzGzelkneDZUWZsOxNn07xODPC1WdJQiUpYShX0gFGoXUh5WVlUqt2n/sLL9vj07tANxS6UQMFa6rJNRm657TJ776opOpstctIqkIy/dFwdy9yVuiM57dgbmdxwfvkJStD5VHEaAIvI2ASCiAVeZR9O/kj6CgIJVClJmZifEzl5za/ftKcixH2xsI6CQJDfjf1Etrl05pY2Pz9tGZMjyERNEt2PMMJo6vO3d5SR5yU6Lg6NNEGvpNG0WAIqA5BEii03aO0Wjd0EvlYdsHjp/j9/m0Y3t6N/T2eusiCbU7fPLKic8+DuWp0v0TMvhYtP85eHavl/wuSI+FWCKCtbPqL0VVaR+VTRFgAwLpT07gm7YmCG3VDMbGr55jKNs2UnNoypxVR3dsXEyK39FWBQGdI6GBw6edWb1gUkdbW8WSlMriRVn5Zfj1WCqKuN6vukskyHh2GxaO3jTBqSwg0j4UARUiQN4GmuddwoA2Dio/lvtz3z/FX37RvQ19N/T6guoaCbU8cOz82V7d26nuT543PjD8chFmb3sEgdWrd0JlRTnITYmEs28L6OlzVPgRo6IpAhSB6hAozn2O5paP0L1dCJydnavrXuPfp6WlYfB30zafP77juxoLYeFAnSKhId9PPbp83oRPHRze/7hUFWucmFmGhfsSwLN/lWEhPz0GErEY1i70WE4VmFOZFAF5EMiNvYRhLfXQrElDmJmZyTNUrr7rt+7PH/W/viSLwl25BrK4sy6RUMsN2w6eGD60p0ZKniZklGDxwTQY2fj8507kWM7czpNGy7H4A0ZNYwYCYpEQlhmHMaRrPZU+Yk1KSsKwEVOWXTixdwozkFG9ljpDQu26D/x1x4YlY93clPcuSN7lSUgvweIDqTCyqyMdKo2Wex4Bh9pNwKGZtuWFk/anCCgVAVJ+5dM62WjXIhCqOi0RiUSYv2Jz6typI0i9oSSlGsBQYbpCQt5L1mwLmzRyiIO+vtKqNdRoyUn49rxd0TBzaSAdT9LMlxZlwbF20xrJo4MoAhQB5SGQH30SIzpbo3nz5soT+oakx+HR6PdF7++iwsM3q2wSBgnWCRLyCwoZvn/vng1Bga+HS2tqnciD1hXH8/8reEfqDhlbOMDMRrH0QZqyh86rfARuHZyPG/tmySXYM7gLuozeBUXL08s1Kcs6lxVlw5dzH/06qq7kA5/Px7T5qyPWLJ5el2Xw1cgcnSCh0VMXRyyZNSbAxMSkRiCpYhBJ8bPzphimVs6Q5paLuwMH70YwlLFWkSp0ojK1BwFKQppbi4Kkm+hdrwSd27WCkZFqcj1eCbsjatOyyQAAf2vOUu2YWRdIqO/la7f/at2ysdbFQhMi2nohT1qXiBTOI2UfHGqRYoy0UQTeRoCE9p9aOwiJD0+h79yrcPZrRWFSEQKm2ecxtKOryoIUsrOzMf7HFSd2blrcTUUmMEYs60noy++nHl+xYFI3Ozs7rVyUfRcTcD7OCkamVtK3Q/r6HFqJVStXSvNKURJS3xrkPI/Ax55J6NG5JSwsLFQy8aYdh/KHD+1FLp+iVTIBQ4SynYTqbNh28ObwoT2ttXk91h15ivB8F2k9ooyYm7B29ZfeEdFGEaiKACUh9foDP+kKxnSxRP369VUycWJiIrr2GjIz4t6VhSqZgCFCWU1CAfWbTj5xZO9SLy8vrV8OQkRPcp0gkYhBQkXJ/ZABV22JHbQeH6ogQElIvV5Qkp+GYKPb6NOliUoyKZSXl+OnRevjls2dQCKmROq1TntmYzUJjZm2KHzJrHGBqkxMqKylJIXx5u2ORgnXByUF6SgvzoWdZ7CyxFM5LECAkpD6F7Ew6Ra+aa2HVs3fLs2iDG2uhN0VtWnZuB+Ag8qQx0QZbCahT/89H7a/S7vm8tfs1tBK8stEmP9XDPgm/tJHrPocQ1g5v3jYShtFgJKQ+n1AUFYMp4KT6N+lvkqCFEitoe8mzt9zZOdaEimnk421JNS+x6ANuzYtH67q8r3K9hqS8HTkr3dg6hKMzNhbsHLxg4mlo7KnofIYiAAlIc0sWkn6Y/StV4Au7UNVosDStTuypo4ZSi6e0lUygZYLZSsJWSz65fenU8Z+5ajpDAk1WX+S8HTxwVRIjGyRnfhQGrZtyFNdUsWa6EjHqB8BSkLqx5zMKBYLYZZ2HH3auqNRo0ZKV+LRk0hJcL3ALwHsVLpwBghkKwn1vnrz3t5WTUO07m2QrD5B8swtO5aDMiEH/ALyfkj5zi+rLrSfdiBASUhz65Cd/ARDQvLwcYfWSlciPz+fZFC4vGnl7LZKF84Agawkoc8Hj927+Zef+mnr2yBZ/eL20zysOPAMRsYWKC8tgKO3ai5HZdWH9tMsApSENIu/RdZJ9GrlhJCQV7XBlKXRxu2H8kYM60XO+yKUJZMpcthIQq5L1my7N2X0UFY8tLn4MAu7boqlGRV45nYwt3Vnim9RPZWMACUhJQMqp7i0mBv4X0uhSu6GnkQ+ldQLDPwCEOlcGh82ktAn1289ONaiSTBjj+Le/GxI88yFCVGYlSBN8UMTVMr57cGS7pSENL+Q5pknMOwTX/j4vKoLpgytCgoKMHXer1c3rZyt/PM+ZSioQhmsI6HPBo3e8/uq2V8w/SjuzTVfdzgaYTEC6bEcCVQw4GpPMlYV+icVXQUBSkKad4fkx2cxoqMJOn3UUunKrP9jf/6or/uShIA6dSTHNhKyW/zrlidTxnzlqKfHNtOA9UdjcTWqGBWlxXDxJ77KPhuV/slmkUBKQtqxmCZpRzFhUAvY29srVaHH4U8l9YP8egE4rFTBWi6Mbd9i7a6E3TsT2py5UXHV+cv6I7G4HlMGPX0ObFwDqutOf88iBCgJacdixt05grHdHNDpI1IcVXktNzcX42Ys07nM2qwiofbdBq3e9fvyMUx7oCqPG5P0PrO3PcTzPIBnZgUL+1ryDKd9KQIUAQURkIhFcMo/jlEDP4KlpaWC0l4fvnTN9sypY4eRfF0683CVVSQ0dc4vMfOmj/ThchmTqadGDkyIaO7OSCSkF8GQawJbD9Vk+a2RcnQQRUAHEEi68zd+6OGKtq2Vezd07dZ9UWizhp0BnNcBGKUmsomE6u06cDpsYK9OprqweCVlQkzfdBOpeULYeQRL6xHRRhGgCKgHAVIN2avsNMYN66bU6qvp6ekY+M2ENRf++WuseizR/CysISEez+LLiIgH22vV0p3jKZJnbtTy8ygRm8LeK4SWftD854lqoEMIZD3ch1HdXNGqlfIq3JLyDrOWbIhZOns8Ke+gE401JDRi4pwLC38c95GVlW7tCEieuRmbbkBsaAE7z/rQ1zfQCcelRlIENI1AcV4KQm3C8VU/cnqmvLZz/7/FQ/p+QtKjRClPqvZKYgsJWS5Z9cfTKeOGsSJLgrzukpDBx8SVJ2Fs7w9b97ryDqf9KQIUgRoiUB6zH+N610VAgPIiVZ9ExkjqBfp+C2BLDdVi1DC2kFDXUxfCDnf+qLkho9BXorIk4em0jddhZO0FKydag0iJ0FJRFIH3IpARdwcjP9JHmxYNlYZSTk4Ovhk3Z+/hXWv7K02oFgtiBQkFNWg16cTRv5a5u+t2XjVCROOWHIKVZzNaDE+LP3RUNXYhYBD/F2aN6Kq0cG2RSISp81YnrJg3oTapJMEutN62hhUkNHzCvMtLZo9rbWFhwfb1qta+i/eSsGznLTj7tYKplXO1/WkHigBFQDEEUh4cxoKv6sPf11sxQVVGHzh+vrTPpx3aA7ihNKFaKogNJGS7ZPXWiCljvtLJ+6B3+dWJ68+w/sAjuAa0lmbepo0iQBFQHQL8/DQ0NH2AEYM/Udok4VExkqAA394ADilNqJYKYgMJNT588srVzz4ONdJSjDWi1pFLUdh06JF0R2Rm46oRHeikFAFdQYAfuQdzvm0NV1flfNaysrIwfPzcPw/uWkcqrrK6MZ6EuMbGA6MjInZ5eXmxeqFqYtwfBy5j74Uk1G7Wi2bdrgmAdAxFQEYEMuPuYlxnHpo3Uk50qkAgwE8L18UsnTuB9e+FGE9CX343+cjKhVN72NrayuguutXt79MPsOtiBtyD2kOfo7PBg7q16NRatSNAMttbZR/HwknKC2jbsP1g/shhvesBeK52g9Q4IeNJaOqclTHzZ4z2MTSkX7Dv85s9J25j96V01ArpDrCwxIUaPy90KorAexHIjTyOlaOaKa3Ew7krd4Qd2zQh90JH2Qw700nId/22/TdHDO2tW2kSauCRu47ewIE7fLjXJQE3tFEEKALKRiDt6XUMbs5Bj07NlCI6OTkZgQ3bjCjOTtioFIFaKoTpJNTmzOXb5zq2bkxz1cjgYNsPXcXBW0XwaqC8KB4ZpqVdKAI6gYBQwAc3+TBWTh8AZRTVzMvLww8zl/yzY8OS7mwGkNEkxDO3/yr6yZ2tHh4ebF4jpdq2+o8juJriAOc6yi3IpVQlqTCKAEMRSLqzD79NaaeUIzmhUIgZP699tmzOeB+GwiGT2owmoUHfjD/26+KZ3WlQgkxr/V+nLfvO48wzCzh6N5ZvIO1NEaAIfBCB5xGX8Gk9IYb16aAUpDZuP5Q3YlgvEpyQohSBWiiE0SQ0be6qyDlTh/sbGdEnQvL4FkkLsm7HP7ie4QbHWsrLeSWPDrQvRYCNCIgqymD0/DBWTFNOlNyxs2HlPTq1bAcgjI14EZuYTEKWS9Zsi5kyeqg9WxdHlXaRdwhb91/AmWgjuAV+pMqpqGyKgE4hkHR7H1aOagJl1DaLj4+Ht7f3YAC72Aoik0mo+f7j5y707taex9bFUbVdZWVl2LLvHE5H6sGrQVdVT0flUwR0AoGsxAcY1pKDzqHkFE2xlpGRgQHfTFh94fjucYpJ0t7RTCahzmF3Hp9o3iiIo73war9m2dnZ2HviFsIy3GHrofiHRvstphpSBFSLgKC0EA5F5zF3zOcKT1RUVIQRk38+t2vTko4KC9NSAYwlIRMb52+jHtz8TdfLNyjDr4qLi7H9wEVciDeHa0BbZYikMigCOo1A2t3d2DGvF3g8xQ5qyP3t/GUbk+ZOH+3JVkAZS0JfDZ+yd+n8yf3s7GiWaGU4Z2pqKg6evosbmZ6w9ayvDJFUBkVAZxFIfPgvZvavgyb1SUkgxdrKDbuzJ44cRJLSZSomSTtHM5aEvhs/99rK+RNbmpqaaieyDNSqsLAQf+y/iHPR+qjVkNXv4xi4OlRlJiGQlXAfDa0TMOm7ngqrfejExbJe3dqRmO/rCgvTQgGMJaFZi9cmzpo03IPDoVdCyvQrkirk8LkHuBhvTqPmlAkslaVTCJBQbcGzI/ht9hcK233j7mNRi8b1uwA4p7AwLRTAVBKyXbbuz8hJIwfT8GwVOFV+fj52HL6CsDRnONAHrSpAmIrUBQRiwvZi67S2cHJyUsjchIQE+PgFDhQJSv9SSJCWDmYqCfkfOH7+bq9u7Uy0FFfGq5WTk4MDJ8NwM8sNZi4NGG8PNYAioG4ESI2hIaHG6No6UKGp09PT0XfI8PVXzx4ZpZAgLR3MVBLqevTU9UOfdm7B1VJcWaEW2RGduXQbJ2NtYe5GMyuwYlGpEWpDgF+QAS88wMzvyElazRtJZDpu+pJjf25a0qPmUrR3JFNJqFtMTMxxHx9W5/XTCq+REtHlO9h3oxQuwZ9qhU5UCYoAExAQ8PNREnsSO34eoJC6fD4fP8xccXPzqlnNFRKkpYMZSUI8c/th0U/u/EGzZ6vHq0iwws0HT/H3rXI4BdHMCupBnc7CBgTi7hzBtpkdYGtlVmNzpG+Flm9MmjuNnW+FGElCoZ16rv17x/pRil741dgrdHAgCd8+dfE2jt0vhbU/Dd/WQRegJtcAgcRHp9G/pRn6d2tZg9GvhsxduiltztTh5NFRqUKCtHAwI0lo2PdTD6xYOKWXjY2NFkLKXpVIsMKjJ5HYE1YEnmcXQF+fvcZSyygCSkCgOCcZvrwYTP1asYrGG7YdzB/5VW/yYDVVCWpplQhGktDA4dPObFw6o6O5ublWgakLymRmZuLhk0gceQBI7JvAgEsDFHVh3amNNUOgnJ8PyfPT2PRTv5oJeDnqwPELpX0+bU+ig6IUEqSFgxlJQmOnL3q4ZNYP9RXNy6SF68EIlchF6bWwWzh0TwixXWMYmVgxQm+qJEVA3QiIhQLE3jqEk78q9mj12Olr5T26hIYCuKNuG1Q9HyNJaNaitQmzJg/3pNkSVO0e75dfUlKCyMhI7L2QgHyLUJhYKfYgT3OW0JkpAqpFIPnxWcwcUg+N/BxrPNG5q3eFHVs3/gzAiRoL0dKBTCQhg58Wrk2cN32Ui5ZiqjNqkR1RdHQ0jt7MQRq3MYxM6Y5IZxafGiozAsmPzqBjIAcjB9X8XigmJga+vr4kNPWkzBMzpCMTSchszrLNMbMnfUP/9NYCJyPho2FhYbibIEJ4aSCMLWgmJS1YFqqCFiFQlJ0EL8NnmPUdqdJds/aywmpvAAdrJkF7RzGRhBxWbNgdPmH4AFrDQYv86sqVK4jP1sPljNowtXbWIs2oKhQBzSJQVpyDsoSz2D6/5vdCSUlJ8PUNHF9eXrJKs9Yof3YmkpDvvkP/3u/7eRcalqV8f1BIYkREBC7eScCdoiCY23koJIsOpgiwBQEBvwDJ4edwfHmvGpuUkpKCwJDWowuz4tfVWIiWDmQiCdXZf+zsg97dO1AS0kKnImfXDyITcDrRDSYOAVqoIVWJIqB+BBLu/YOfh4ciqJZljSZPS0tD3RYfT8lLfLSsRgK0eBATSSjg4PGLd3t2a2usxbjqtGrk/Pruk3gcjzCGpVcLncaCGk8RIAgkPTyFgR85om/nmmWkz8jIwOSZC/b8uWWtYonotHA5mEhCrQ6euHC25ycfKVa8XQsXg00qkTPsp7HxOPbEABL75tDTp8UH2bS+1Bb5EMhNiURjlyKM699UvoEve2dlZWH67BU7t2xYMqRGArR4EBNJKOTIv1fDenRpZaTFuFLVSH6R1FRERMXiyEMJxHZNYcClm1fqGLqJQGFWAiwrYrBqfKcaAZCdnY2pc5bv2bpuCd0J1QhB5Q5qdOTU1Ws9OlMSUi6sqpFGCnKRe6Jr8VwkivzBNanZmbhqtKNSKQLqQaA49zmK059g79yPazQhyds4fsbiA3/+trxPjQRo8SAm7oTaHDl55XSPj0PpTkiLHauqaqQo15MnT3AnyQCRfB/6logh60bVVB4C5fwCpD+9jsOLPqmRUEJCk2Yv/3vbusWKJaGr0eyqHcREEmp89NS1q592bklJSLW+oVTpJM3P/fv3kVRghDNxtrBw8FaqfCqMIqDNCAhKC5F4/ySWT/gYgZ7ynwZId0IzFx/8c9Ny8mCVVY2JJESP4xjqggKBALdu3UJGgQT/PrOFiWMgQy2halME5EeARMjNGNoETfzkL0FDSGjirKX7tq9fWvMXr/KrrJYRTCQhGpigFtdQzSQSiQQPHjzAs+e5uJhgBY5DI9VMRKVSBLQMgbSnYejayALDupKyQPI1GpggH16q7l3v8InLtz77pDUN0VY10iqU//TpUyQmp+F4uD5Ets3AMeCqcDYqmiKgeQSy4u+hoScwaQApCyRfIyHaE2Ys2L/z99V95Rup/b2ZuBNqsv/Yucu9u7enJKT9/vVBDckdUX5RKcKeSZCsVx9cY1qkkOFLStX/AAI5z8PhblaCRd/L/1aIPFYdNWnOhgM7N45kG8hMJCGatodFXkjyzeXm5iIsToKYcn8aOceitaWmvI5AatRVcCuysWvB53JDQ9P2yA2ZSge47zt0Kqrv551p7jiVwqw+4aRkeFRUFGLSRbie7QMzW3f1TU5nogioCQHyYDUvJQqHF8n/VogkMPUNbjKTn5O2UE3qqm0aJu6E3Jev33V/4oiBtmpDiU6kcgTIxSsholKRMQ5GWoNrTUO4VQ46nUCtCJTkpaIgMw47praEsZG+XHOTNFh+fsFDy8ryd8g1kAGdmUhCtKgdAxyrJiqSEG5yPJedx8eFZHsUcNzBMaBXfzXBko7RPgQICRVmxmPuV8EIcDeTS0Fa1E4uuFTeWf+nhWuS500fTct7qxxqzUxw9epVlAvEuJVqhTi+I0wsHTWjCJ2VIqBEBMqKc5H7PALzCAl5yBeE87K8N4mM269ElbRCFBN3Qpi1aG3CrMnDPTkcmplZK7xIBUqQEG5pwMIzPdzPtIS1i78KZqEiKQLqQ4DshMid0Ni+9dC2vr1cE1+4dl/YPrRhRwCX5BrIgM6MJKEfpi95sGjW2GAejx7VMMDHaqwiOQcnP88LeTj6xBD2nsE1lkUHUgQ0jYCwnI+spIfo29oFfdt6yqXOsdPXynt0CQ0FcEeugQzozEgSGjh82pmNS2d0NDeXb0vLgPWgKr6BAHmkR44iSiXG2HVDDHM3mmGBOgkzERBVlCMz/h76tnFF37Yechlx6J8L/F7d2zcBECHXQAZ0ZiQJDf1u8qGVi6Z9bmMjfw4mBqwJVfENBMrKyvDo0SNI9Ayx/x5QahoIjiHNX0sdhVkICCvKkBF7Ex0auWHEp7XlUn7DtoP5I7/qTZItpsk1kAGdGUlC7bt9sXzX76smOjk5MQBiqqKyECA550pKBbgap4f4ch8YmVorSzSVQxFQOQISiRjkwWpQLSvMGVpfrvlmL92UNm/qcF8AxXINZEBnRpIQz9zu2+gnd3/z8JBvS8uA9aAqVoMAOZojb4qiMzi4mu4GU2saJEmdhjkIEBIK9nPCj/19ZFZaJBJh/vKNSXOnjZbvIknmGTTbkZEkBKBbTEzMcR8f2RdSszDT2ZWJQHJyMp4/f44CoTGOhFvQh63KBJfKUikCKZGX0MDfHT/2l/0xNp/Pxw8zV9zcvGpWc5UqpyHhTCWhlsfP3jzfrUNTejGgIcfR9LQkfDsuLg6lFfo4GW2OPD0ncHk0UEXT60Ln/zACKZGX4eVkguXDG8sMFalMPGby/H93bfmlZmVZZZ5JMx2ZSkKN9h89e6X3px2MNQMbnVVbECABC8Ul5biRZIjHWZawsK+lLapRPSgCbyGQGnUFPFNr/DkpSGZ00tPTMeCbccsv/rNvssyDGNSRqSRku2zdn5GTRg6W78UXgxaGqio7AiTVT0FBAeILzHD8kQj2ng1kH0x7UgTUiAAhIZIBZPsPJMZAtpaQkAAfv8CBIkHpX7KNYFYvppIQZi1emzhr0nAPmjWBWQ6nKm1JJu5nz54hu9QQB+9JYOFOnlTQRhHQLgRSoq4AIhH2z/tIZsVu3HksatGkPinrfUDmQQzqyFgS+t+4WTd+/XlKM1NTUwbBTVVVJQJkN0Si5/Q4RthzSwi+sR8MjGjFD1ViTmXLhwAhIXMbN/wxRvZj48MnL5f27Nq2GYDH8s3GjN6MJaGvRkzZs3Te5C/s7OyYgTTVUm0IhIeHg0QU3XnOw/1sJ1ooT23I04mqQ4AEJpjbeeIPOaKtV27YnT1x5KC6ADKrk8/E3zOWhExsXL6JenBjs7s7LYDGRMdTtc4kco5Uo0zKM8TVVEcYWLLyiYWqYaTylYwAuRMi5Un2zJTtuFj6RmjZxqS50+VgLSXrrGpxjCUhAD1u3Hl8qFmjIPmqQ6kaUSpfaxDIyMgAudQtqeDiXJw58uFCj+e0ZnV0T5HKjAmWjt7YMsJNJgCKioowYvLP53ZtWkIyaLOyMZmEgg4ev3irZ7e2NEybla6pHKNIobwnT56AXy7C3WQe7meYwdJB9vN45WhBpVAEAJGwHOkxN2Dp6IMtI1xlgoT8IdV36KgNV04dGCnTAAZ2YjIJWS5Zsy1myuihNEybgY6nbpXJ8Rz5QMfm8PDPowo41m6qbhXofDqOgEgoQGbcHXAMjPDXdNmywbO5omqlOzCZhDB22qLHS+eMDzIyookTdPzzLZP5lel+SsXG2H9HCI5DA+jrG8g0lnaiCCiKgFDAR3bSY5jZuMp8HHfsbFh5j04t2wEIU3R+bR3PaBIa9v3UA8t/ntzL1tZWW/GlemkZApXHc2UVYlyMMUCSwAtGplZapiVVh40I8PPTUJDxDOZ2XtgyUrY7oQ1/HMgf+XUfkuPnGRsxITYxmoSMjK1+eBr18BeaTZut7qk6uyqzcUelc3AlzRnmtjTKUnVoU8kEgfKSPBRlJ0FUUYY9M8mznw83oVCIGT+vfbZsznhWZ2pmNAkBaHP28p1zHVo3omcq1Xk0/f1bCEhDuJOSwBfxcDTcBAKeOwy4tGQ8dRXVIFBamAV+YaY00e7WUdWXoSGJS3+YueSfHRuWdFeNRtohlekk5LZ+24HHI4b2oucp2uFPjNOitLQUkZGRKBWIcD5aH3GFtrBw8GKcHVRh7UegKDsZAn4+DI3N8cfo6n2M3GEG1G8xqSQ/ZYX2W1dzDZlOQpgyZ2XMghmjfQwNDWuOAh2p8wiQ47msrCzE5BjhajwPJo7kgTptFAHlIVCUnQiJWISSvDTsm9WqWsHnrt4VdmzdmLwPulRtZwZ3YDwJDR0x9dCK+ZM/p8EJDPZCLVGdFMpLTU1FHl8PZ6MNUGJUB4bGZlqiHVWD6Qikx9wE19gc+gZcbB9X/TXPhu0H8kcO61MPwHOm2/4h/RlPQlxj44HRERG7vLyq396yeSGpbcpBgKRJefz4MXJyixCZY4qHuS4wsXJSjnAqRacRyH0eAZ65nTRAYcd4vw9iQaI4Zy9e93Tx7Akf7sgCgR7qngAAIABJREFURBlPQgBaHT555dxnH4fSx0IscEhtMYE8biW7orQiQ1xIcoChFc2yoC1rw1Q9shIewMLeC06cZMwZSjY472/kaHj4+Ll/Hty17kum2iur3mwgIYslq7bGTBn3lYOsRtN+FAFZECClIciuqKCkArfT7JBSbk93RbIAR/u8EwGSvNTGLRAepgWY2d/7gyiFRz6VBAX6DQLAykJ2VY1nAwnh23Gzri2fN7GlhYUFdX+KgNIRICXECwsL8TBJgrBUa9i6y16aWenKUIGMRYCUcXDxC4UD4vDjgA/fCe0+eLZ4UO9OLQA8YazBMirOChIKatBq0omjfy2jZR1kXHXaTW4EyNEcCZktFnJx4I4IHPtg6HNoRKbcQOroAGFZCTLi78I1oA2syx5/8DiO3EtOnbc6YcW8CbUBiNkOGStICEDL0xdvXuzUtin9VmC7x2rQPvKCPSIiAlm5BbgRp4dEsT+MzWlRRQ0uCWOmFpQWIj89Bg61GqGhdSKGdn5/faucnBwMGzn90PF9m3sxxkAFFGULCdktWfVH+JRxw+i9kALOQIfKhsDTp0+RmZmJ5FwJLqe6gmv94fN92aTSXmxGgF+QibKibOmdUKhTEvq2fX/GhPCoGElQgG8fAAfZjEmlbWwhIYyYOOfCwh/HfWRlRZMn6ILjatrGkpISEDJ6np6Hq/FGyIYHzGj+OU0vi9bOn/HsNkgpB6c6LdDG5fkHSWjn/n+Lh/T9hJRejdJag5SoGGtIiMezGBIR8WBHrVo0lFaJ/kFFVYMAiZ4jOb7i84xxOVYPZm4k4TFtFIHXEchLjQLXxBI8Mxt0rZOLrk2d3wlReXk5Zi3ZELN09nhfXcGQNSRE3gvtPnjm3wE9O9In7rrivVpiZ3Z2NqKiopCeV47LcVwIrRvC0MhUS7SjamgDAlnx92Hh6A19fQ5Gt5Mg0MP8nWqlp6dj4LcTV184vnucNuitDh3YREKYOueXmHnTR/pwuVx1YEfnoAi8hkBsbCzIl0jY0xJEldeFmY1sNWMojOxHgIRnO3o3ArkbmtzDBoGelu80+trN++LQ5g0/AXCa/ai8sJBVJNT2ky/W79m6aoSTE02zoisOrG12kgeu5K4oMa0QV+ONUW4RCK4JvafUtnVSpz4iYTky4+7C2bcl+AUZWNTfBnYW7w7kXbpme+bUscMCAOSqU0dNzsUqEgLQ7uqNe2daNQvhaBJUOjdFgNQpehobj+vRJUjSD4Gp1bvvAChS7EegMDMexbnP4eLfGkU5Sdg68t2Rcbm5uRg3Y9mJnZsWd2M/Kq8sZBsJWSxeteXplLFfOerpsc00XXJLdthauSuKSsjBzUwXiMy8weXRK0t2rK7sVhTnJENYUQ4rJx+kRl3F37ND3zn4SXi0pF6Q//cANssunfk9WfdN3a3ftwe3rVvY086OPiJkvnuyw4IXu6IEPEzl4H6aOWw96rPDMGqFTAjkpUSBa2op3Q2bC55hwRCSCOHttmH7wbyRw3qHAEiUSTBLOrGOhAB8Enb70bHmjevRIzmWOCkbzODz+bh37x4yi/Rw/H4ZTDxbg2NAA2jYsLbV2ZAaeRmWTj4wtXaBvSgGPw6s89YQsmueOu/Xq5tWzm5dnTy2/Z6NJGS3ZM228Cmjh9LsCWzzVhbYc//+feTkFeLSoxwk69eHpWP1xc1YYLbOmiCRiJEaeQWugW2kcWC+vBiM+uxtEnqRJSFgCCDapWtgsZGE8PnA0fs2/zq7Lz2S0zV3Zoa9JCN3SkoK7kQk42KMAYzdWoFjSMthMWP15NOS3AcV56XCyaeZdGArx0T0++jtvHEbtx/KGzGsF3npHCffDMzvzUoSAtD5+q0HJ1o0CaZHcsz3UdZakJaWhifh0bibKMLT0towt6fVgdm22CQqTljOh5WzL0QV5ehbrxBtg+1fMzM/Px+T56y89vuv898dscA2UN6wh60kZLXol9+jSJScvr4+y5eQmsdkBEhm7oSEBDyISMClZ1yIrENgaPzu1/RMtlNXdc9NiQDP1EZaDJHsiiZ2s3jroerj8GhJ/SD/ngCO6CJObCUhtO8+aMOuzcuH04eruujWzLOZ/DVM8tDdjC3D/Rwn2Ll/uPwz8yzUTY1JSLaNiz94FnbSh6o/9rSEpz3vNTCWrt2RNXXM0GAAabqIEmtJiBy/njp/43znds1oCJIuejZDbSaF827ci8LNRC7yDH1gZuPKUEuo2qKKMmTG35NmSiCtKDsRW0e9fh9ESoJ8M/anA8f2/kZKN+hkYzMJYcy0ReFLZo0LNDY21snFpUYzE4GysjLExMTg9M14RBR6wMy1ATMN0XGti3KSQYrZ2brVlSJRkHgD26Y0fw2Vs5dvV3Rq27QLgAu6CherSahucPPxxw//tdLLi1746qqDM9lukp077PZDXImuQGqFG2w9gphsjs7pnp/2FBLowdr5RUi2veQZfuz/6qEqKdvw06L1ccvmTiBlG0Q6B9BLg1lNQgDqrPvj71sjh/WhGSR11cNZYDcJXDhzPQIXY41h5dUMBkYmLLCK/SZkPLsFG9dAGL5M1eRv8gwjPn1FQomJiejW+8tp4XcvL2E/Gu+3kO0khC+/n3p8xYJJ3eibIV12c+bbnpOTg/ikFBw4H4mnBQ5wq9uO+Uax2AIBvwDZSY/h4v8q6vrNst6bdhzKHz60Fzmfi2YxFNWaxnoSAtDhyvU7p0JbNKJvhqp1B9pB2xEgeegeRiXhwNVUGDi3gikNXNDKJSvJT0d5cS5s3AKl+gkFpegXXIy29V+8ESJHreOmLTq9e8tKch+k000XSAijpy6KWDJrbICJCT3G0GlvZ5HxDx48wKkbcbgVL4FLgx7Q1393fRoWmcwoU3JTImFkavVfCY/ykjyM62SIAPcXWdSv3LgratOiMSGgc4wyTAXK6gQJ+QWFDN+/b++GoIC3czapAFMqkiKgFgTIxfbZi2E4eTsduQa+sK/VUC3z0kmqRyAl6jLsPOrD6GVBw4LMeKz71gOmPA5IMttp81dHrFk8/UXYnI43nSAhAC5LVm+7P2nUEAeaQUHHPZ6F5pMMzGevP8FfZ2JhVacjPaLT8BqT+6D89Bg4eJNUcC9aQWYcto3xlv7744ho9O3Tc2R0ZOQGDauqFdPrCgmhXbcBq3dsXDrGzc1NK4CnSlAElI1ARkYGthwMw82nJXAN+RyGRqbKnoLKkwGBjGe3pUdxVk6vTl7MymLw89A6EIlEmL9ic+rcqSNI3aBMGcSxvovOkBCAoE3bD1/57svPaLg2691atw28dT8Sfxy9izwDX+nbIgMuvQtVp0dkxt2BpVMdGJlY/jetnSgGPw2sAxJYMujrMeuunjs6Wp06afNcukRCGPDN+JOrfp72sYMDLTWkzU5JdVMcgYqKChw/fxs7TkTA3CsU1i7+igulEqpFQCjgIyvhIZx9W7zWt6F1PIZ2roWX1VPJL3U6LLsqODpFQgBaHjx+8WzPbm1pHp9qP060AxsQKCkpwaa/w3D5UTZs67SBmY0LG8zSWhvy0qJRWpgFF79X74PEQgHauKUj1NcQg7+btvn88R3faa0BGlBM10gIA4dPO7N6waSOtra2GoCbTkkR0AwCUU/jsePEE0RkcmHjXhfmNvRuVBUrkZVwH+Z2nuCZ2fwnnuyOhjbhI+zKhbwfvuv3OYDLqpibqTJ1joQAdDvy75X9PbqEvp5PnakrSPWmCMiBwLUHidjy9yUUcWvBxq3ua1+WcoihXd+BQDk/HznSLAmtX/tteXEe6pk8xKpf162Ivbl/EgXvdQR0kYQw8LtpF9csmtzWxubVXyvUMSgCuoTAwfPh+Pv0EwgM7WHv3ei1S3RdwkGZtpKs2aSKqrWL32tiK8pL8Oj0hqhruyZ/BuCpMudkgyydJCEAnx46efHvzz9ua8SGRaQ2UARqggC/XIxNey/iemQxeHa1YWbrDq6xRU1E0TEk3jr+HiwcaoFnav0aHvyCTNzcP3v+4zMbZ1Gg3kZAV0kIg76fdmH1wskf6epuKDo6Gl988QUePnz43s9FSEgIGjVqhK+//hrNmjUDfejLzq+Q7MIKafDCzag8WDrXeUFGPFpiXJ7V5hdmgpRuqBqQUDk+7vbh+8dX9PwCQIw8MnWlr86SEIC2B09c/LfnJ2118m5IFhKq+iFYvHgxJk6cCAMDA135bOicnRGJRdh86AYSMsUws/MAz9QKJlbOOodDTQwuzIyHRCKGpeOrUg1EDj8/HWF7f5oVfuH3+TWRqwtjdJmEMGT49H9XzBvfxd7+RWZbXWqVJERs3rt3L/z8Xj/HJv89Ly8PW7Zswbx586TQ7N+/H507d9YlmHTS1gsPM7H10E3whSYwsXaGma0bPaarxhPSY2/C1o3UDnp9B/n0+p5b/64e0B9AvE46kwxG6zQJAWi2/9jZ8727d9C5J+WykBDxH6FQiNmzZ2PhwoUYP348yI6Iy+XK4Fq0C9MR2HcxEUeuxkMgMpAW0iN/5VfNAsB0+5Slf1lxLgoynsGxdpPXRBbnPse1XVPGR1/7a5Wy5mKjHF0nIXz6xbf7N66c09vFRbce8clKQsTpz5w5I90BdevWDX/++SesrV+/eGXjB4Pa9AIBEryw90IcDl2IgrGFPQy4xjCzcaOh3VUcJDclAlxjS5hVqe0kEYvx5Nzmyxe2DB8AIJX60/sR0HkSAlB33R/7rowY2sdaT0934KgJCfXp0we///47LC1f5cSiHy7dQIAEL+w9H4ewmHKIhAIIBWWwcvaFiaVup8AiIdmZCfekGbMNDF9dLxdkxFac2fDN0NSoS3/phofU3Erd+db9AEbtuvZbsm7lwikBfq9fKtYcVu0fKSsJVT2Omz59OubPnw8Ohxap1f4VVo2GEUnF0p1RbLoE5H9iUQVMrV1e2wWoZmbtlFqUnSStmlr1bRD5//ePr/wnbN+PAwEUaqfm2qMVJaEXa+H5489rrs0Y/z9XY2PdSCtXHQmJxWKkpKRg3bp1WL9+PUgo+65du9CqVSvt8V6qicYQIJF0aw9HoczAEYKyIpDKoeSYztTaGRwD3Xl+l/HsFqyd/cCtkjE7M+5uyp4ZjfsBuK6xBWLQxJSEXi1Wr+u3Huxr0SRYJ/7MlydE29zcHGvWrMHgwYPpLohBH251qHrxYRb2XUpEmaETRIJSlOSlwsTSSbo74hqz+61RaVE2CtJj4VSn+X9QkyCFO0cWb7p3bNlwdeDPhjkoCVVZxW/Gzrq5eNbYprqQ3FQWEmrevDk6duyIgQMHwt/fH7p0Z8aGD7c6bSCRdP/ezQLPPgBlRTkoyk6UhnWTnZGxBTvvjUieOBKsYWLl9B/U8XeO3D+2/PPBACLUiT+T56Ik9Prqtdx/5MyZ3j06sj5ku7rjOCY7NdVdMwjwy0U4fj0Zpx8WwMQxCKVFOeDnp0nvTAgZ8cxsYcgz04xySp6VpOLJT389QwLJHXdt95QJT6/t+UXJ07FaHCWhN5a3zcf9Nm5aveh7/zov6sGztVESYuvKat4ufpkIf5x6husxAti5B0FQWiQlo5K8NBhbOsDE0pHxId4kRY++ARcW9l5SwEm04MNTv56+tmsa2QVlaX4VmKMBJaG318r5p4Vrbk0d+5Wbqakpc1ZSTk0pCckJGO0uNwJZ+eX4+/Jz3IwTScO5JWIRSvLTpalsSIobcoxlbGYDAyNmfc4qyoqREXcHLr6toG9gKMUlI/Zm8t4fm5PMCDQYQU5PoST0bsA+PXUh7GDnj5qzNlEaJSE5Pym0e40RyMovw4Z/EpFQYApz2xfF9KS1d5LDIRELYWxuB2NLR+k/mdBInjiiv71XiFRdfkEGbh9auPLhv6snMkF/bdORktB7VuTzwaP3r1synbWZFCgJadtHkf36hCcU4FBYJpL5tv8dx5HdEfkSJ3cswopSGBqZwtLBW2vvjkgmhLSn1+Hg3RAGXBOIxUJEXtp25dymb4fS/HA182FKQu/Hrc6SX7deGfvdAEcej32JtikJ1ewDQ0cpjgAho9/PpKPM0Pm1xKik+Ft24kPo6elDn2P44v7Iwh6cKpkIFJ9dMQnZiQ8gqhDA0aepVFB24sPsk7/2/zovNeqYYpJ1dzQloQ+svZeX1w9//nVgeWjzhqx7O0RJSHc/9Npi+YUHGTh2pxjlRs7SXUXVRh6/8guzUFqYCUgk0uSpPHM7cAw0mDxXIkFaTBjsPOpLd2qlhVm4e3TJunvHV4zWFkyZqAcloWpW7bNBow+uXzq9p64lOGWiM1OdmYcASZB6PCwZF6PF4Ji7Q5/z9jVsXkqUNEVQWVG2dOdEyMjYghCSejMz5KZGSQnRxjUAYpEQkZe3Xzm36ZuvADxjHvLaozEloerXwuenResvTRs71MXEhPXPh6pHg/agCKgAgRfZuhNwIUoIa2ff985AshSUFWZJd0lSQjKzAc/cVnqXpMomkUiQHhMGC/ta0jdPmQn3s48t7TWkJDfhX1XOqwuyKQnJtsqf/nvu+v4u7Vto8CxANkVpL4oAkxHIKhBgw/E4xGYA1q7+HzSFpMgpK85BWVGuNJsHz9wG0OfAUvp2R7lfbSQDhLC8VKoTee9099DC5Q9Or53MZKy1RXflrpS2WKUCPXoOHrHt558mDQ3wZfcjVhVAR0VSBORGICKpCJtPpaEYVjCRIe1PRVmRlIz+396Zx0VZrXH8x44bgoqoiCWJCLLd6GblVmZ11a6YS6bYcnMpFdQWBTWN1ETzmiTo1dKSBMUNcRdFFFcMFYkAQQREkcUFUEB27ucZGZumAWZgGGbmfd7PZ/6A9z3nPM/3HObHOe9znlPyMFe0cdSojSmM2pjBuI1ZkyPtaOktJzUaHbv3FS0Bxh9ff+xM0NyPAWQp7BgX+BsBFiH5B0VXT2/fCJ+50+wpozRfTIAJND8BykkXdV0X+iZWcjdGYdNlxQWizN70qawoF22KNWxtIjp8TtHEqoW5aaKNtqZdbZD5e0Ri2PI3PgIQI7dB/GC9BFiEFBsgr2zZvv+I+9hhJvr6WruPVTEi/DQTaGYCdKAeHRuRU2klmuEoepUW5aO6qhzlJYUoKylEVUXpk6MXampEx09QpJuegewgB9qUejfjKrravIyi+7fKzm33+jz1Yuh6RW3g5+smwCKk4Oh4ro/Dl4Fbtq7o389F68K2FUTBjzMBlRI4dPEODsdVQL/9M01qlw7iIzEiUaK9SZSGh94hGbZ6klyVcttRyLi+UWtQjjgdHT2R+F05vHrz5bCVFI5d2iQDuPBfCLAINWJAuLl7hHzn88X43r2eJC/kiwkwAdUQyCsohfd/d8LQemSjZkV1WUmzI0q0+vBuhkh86Nhu2gdUXHAH5lZOSD6/PSb2sN94ObMiLAKQBiBYor2OAAIA+ABIlvi9LYAdAJxrf0cJUCXLuQMIqr0XB4BskCxfl0t0+uRZGTfrqoPaGQjgMwCP5exN8nNJ7bPhAKiO+7U/k7/kx1sy/KJ73wJYSM+zCMlJW+oxK08v36Nfz51qL4SzhxqHiEsxgeYjsDQgFNce9xJtHG2uKyf1N+joAI9y064dXjthJYDLtQJQXk+b9OU/BMBSKQGiL2Q6eEhSRMQCNBPAOQDiL24qSz9TXeskytDP9MUv+WUvr/t0ZDQdMUHBFJK2UXmxHdEKiBDZ8L6ELZIiRntZyF/yQdyWtDA/5cQiJG8X/v25F/w3hYRPcXfroI1pfRqPhUsyAdUQOBh5BcEXa9DZ2lXpDVKmb8r4raunX3Au6MvPM+LCfwFASx8kJCkAHsholL7ovwGwWWK2Ip4trKqd7cySuCdr9kG/oxBc+vKWvl/XbEoe/6VFQ1xGbDP9bKKACJFfdIlFhoSMZnm0XEmx9dJiKXmfZktiUdzKIiRP99X9zLhDx88EDR86gPcPNY0jl2YCjSJw6FQsAvZdR++X3m1UeVmFqqurkJNyXnQI3x8RG1ZdPervDaC69llzALSbNhPALany9N89zQ4kl7TcABwD0APAWgCSIiSreckvd2XNhKRnWJLtkjiJL0WW4+qbCT0vgwOJkLT/IsFlEWri0HXs9/rirT/5+zg72jHLJrLk4kygMQRCDl7AkdSOojOLlHEV5t4QbYLNiD2y++Jun+mUp1SqXvovXtZ7E8lZjLQpsr6E5XlG8p3RRgVmKtJCI0tgJN/N/KsR74Qk3zstlpgViUVvq8T7LRLXMVLLkaLlRf7iVMKoHfnep2HfLfFys7XhQAUl4OQqmIDCBOavCUWRxUiZuecUqawoPwuUq+7BrYTTUYGzpwC4rkB5WQEJ4uINiZBYbGjZThyYID3bkJ4ZyWOaeNnrjFTAA5UleyNr390oGphAZS0lRFHaVumAi1EA6NA/ycAMERMWIXm6seFnusyZv+Ko9+yPnC0sLBp+mp9gAkxAqQSKSsowwSsY1gMokUHjr7z0K7gVH5F8bpsXLaspsiG1vi97Mqg+EZIlQHXVJ/0upiFn62pXOoBCERGStbwnj//id0aSEXQBLEINdaH89+0XfRtw7PMZ7pampopvqJO/GX6SCTABWQROxeUhOPrJseGNuYru38bN+ONZVw74fpKfdf1QI+pozExIvKQ1oHZGIm5WWSJUl7hIhldLuiodai0LQ2NESJYdPBNqxCBrqMjAgM07w/7z3ogOnHG7IVR8nwkon8CMjekwMO2pcMWV5Y+RcmHno5QLOxZnXj3ip3AFTwoo+k5IOkRbulllLMfJO3NSZCZEdta3HEf3aUlRHGpel5/8TqiRA62hYiN27Tu2c9Tw11pzap+GUPF9JqBcAuv2XUdKqY3ClWbGhdf8HrFhbVpM2ByFC/9ZQFZ0nPiurGWxumYjkgEIkptVqS7JGVNDwtHQEpmkq9J1ybMnSdJ+6U2wDW3CfSravBzXhBFXV9E+fR2n+q3dGMBHPzQDXK6SCdRD4DCl9rnesc5ccLKK5qVfRkzY8h03LoZOBlDcBMBP975ILa01ocp6i1J79O6KotDkzXKgiC1TAYRKZEFQpGxDzz7dU8Ui1BCqRt63dx08/4fvv1sydNCLnOm0kQy5GBNQlAAdARFwEjAwbidX0ZLCXMQdXRsUs3c5pZChvT9NvWRlTGhqnXWVp7YoJFcyzY+y2qKZzPDaLAvKqlOyHs6Y0BxUpet8dfgEP78VX81ydrRnsVcFcG5D8AQSMgqw+vAjtOvY8NEPdEpr/LH1e6N3fe2p5LOB6gtQEHwf1aYn4txxqhoJ70yaEejj5fGBk4OdqprkdpiAYAkkZT7C2kg0eGYQncoaf3zDkQs7FlLetnTBAlMDx/k/dBV0gpv7jJBlC2ePd7BTzo5uFZjMTTABjSRwKi4X2y8bik5UreuiA+8STvx0/Oy2eZTnjPLA8dWCBFiEVAPf8B33mcFLF8wa29eehUg1yLkVIRLYEp6G2ALK/yn7okPqrp3aEhH162e0BHdNiIzUzWcWIdX1SNtR7p6ByxZ6ju5rp3gIqerM5JaYgOYSmPfjVZS1d5HpAAlQUlTgidOBcyiJaKLmeqldlrMIqbY/W42a5LF16XyPMQ72FHzCFxNgAsoiUFJWDc/NWWgrIyihrDgfiVGBEWd+/Ww2C5CyiCunHhYh5XBUpBZjN3ePLUvne4x37MtCpAg4fpYJ1EeA0vZsv6QnOoJB8qIghITITcfPbfOiGRAvwanZMGIRapkO0R3tPnPLYq8Zkzh8u2U6gFvVPgILtqSguNVf37nSEd0JJzYePr9jEWVCUCQjtvYBUlOPWIRasGPGvD994/Rpkz9+fYArb2htwX7gpjWfQEZuMZbtLUQbs25PnaHTUeNPbNxzcZfPXA7DVt8+ZhFq4b7p6zrkq9XfLV08dHA/Az09vRa2hptnAppJ4H8H03Ct+M+oOMqIHR+xPjBmr+8CAHc00ythWM0ipAb9bOvwj+mrV/uteX3Qi0bGxsZqYBGbwAQ0h8DdglLMD3nwdBZUmHujKj58XcCVw2uWAHigOZ4I01IWIfXp95Hrft61ZdKYN81MTEzUxyq2hAmoOYElwcm4r/8kyOdeZty92KP+PyRFbv4vgFI1N53NA8AipF7DYPAi34BtnpPf7WZubq5elrE1TEANCVCanjXHymDU2hTZyedSrxxYtSI99tBmNTSVTaqDAIuQ+g0NZw+v5dvmzZxkb2XVcBJG9TOfLWICqiHwuLwaXpsTUNm6J27GHb0U9bPH/OLC3AjVtM6tKIsAi5CySCq3nm5ukzw3LJ0/421H+z7cR8ply7VpCYGdp24iPFEXqb+FUhYEioCL1RLXBOUGf8Gpb3frDnhztP8i73lTXu3/D0NDQ0P1tZQtYwIqJnAzrwSz/c4gO/nstt9Cl4mPTlCxFdycMgiwCCmDYjPW0bt37w9mey/zmzBqqJmZWd2ZgZvRBK6aCagVAVqGm7Zsf0FcdLh//PEN3wMoUCsD2RiFCLAIKYSrxR4eOvfr7zfOmjLOunv37i1mBDfMBFqaQFFREZb478kN+nndF9mpMc1xomhLuyi49lmENKfLrf49/tP1C76cMayfq4Oejg53neZ0HVuqDAI5OTlY5heUvm7l3A8BnFFGnVxHyxPgb7KW7wOFLHBw6T933sKFi0a+8Uq79u3bK1SWH2YCmkogPjG5xnfN5tPbN62aAiBVU/1gu/9OgEVIM0fFiLmLV/t7ThnXk8O4NbMD2Wr5CDx69AjHoy6V+Cz5dmV8zAlfABXyleSnNIUAi5Cm9NTf7ew+apLn6plT3N8Z+JKLgZGRkeZ6wpYzARkEbt++jZ+27ru1ZIHH5wB2MyTtJMAipOH92rt37w+neC5c9cG4t8wtLCw03Bs2nwkApaWlOBMdV7l+c3BoWJA/7f/JZC7aS4BFSDv61nHC1C/9Z33ywYAXnO309PX5ZAjt6FbheZGdnY2tO8PzvOb8ZzqAUOEREJ7HLEJa1Od2Li/Fl0WGAAAHlElEQVTMnDztM5/3xwzt1LlzZy3yjF3RdgI0+7kcl1S1blPwye2bVnvyCaja3uN/+scipH19PWjiJ95fe0yeMPh5J1s9flekfR2sbR5lZWXhx60HskN+WeOdkpLyq7b5x/7UT4BFSEtHiK2dw+SPP/liufvYNzpbWlpqqZfsliYToMi38zEJ5Rt+2RYWFuS/HECcJvvDtjeOAItQ47hpSikbN3ePpR9OHOs2pL+LMe8r0pRu0247a2pqkJh8A4Eh+9NWffOFB4Aj2u0xe1cfARYhYYyP0Z7evkunvT/ark9vax0OXBBGp6ujl7m5udhz+EzB+v9tWJMQcyKATz5Vx15SrU0sQqrl3ZKttbFzdPX4aJrnFxNHvW7OOehasiuE1/bDhw8RHZtUvjUk7ETQhhXfALgoPArssSwCLELCGxc2Q97+YO70qZPcB7/s0ppPcBXeAFClxxT1FpeYWr1t9+HEtb5ePgD2qLJ9bkv9CbAIqX8fNZeFL0381Hvph++NGvSis62hqalpc7XD9QqQQFVVFVJSM7A9NDxrd/B6n6SEBIp6KxcgCna5AQIsQjxEJsxZsHLeWLc3nZzsntNt164dE2ECTSKQmZmJkP2RdwMDf/VLvHRyE4C8JlXIhbWaAIuQVnevQs6N9PTy9Z04doStQ5+eem3btlWoMD/MBCjX2/7w8/m79+7dcvJQyM8A/mAqTKAhAixCDRES1n0DACM8vX2/nThmuG1f2556PDMS1gBQ1FsKtybxORARnb9z156QqCM7fgCQrGg9/LxwCbAICbfv6/OcUnL/a5a377J33d6079vHWpffGfFAkSRQWVmJ1PRbiIi6+CBkZ8iuc8f3rQZwnSkxAUUJsAgpSkx4zw/7bOHKZYMHvGz/imsfY46mE94AkPS4pKQEaRm3sWv/iTu79+xal3jpJB2xfVPYVNj7phBgEWoKPWGVdXv/03nTBr7S/5Vhrz1v2rVrV+jp6QmLgIC9zc/PR+L1m9UhoeHJEQeD11xLiA8DcFfASNh1JRFgEVISSAFV4zjwrXHThgwZMnrM2691fdaqmw6/N9LO3qcw65ycHJy8EF909ERUdPCGFasARAKo1E6P2auWIMAi1BLUtaNNcwpimLNg5exBA1/q85KzjTEdqqerq6sd3gnYi8LCQiSnZVUfOhaVc+bs2d0nD26jJbffBIyEXW9GAixCzQhXQFX36//mmOn/Hj5i2KsD/9nJ1ro7BzJoWOeXlZUhLy8Pp6ITis5e+O33H9d8/V2t8GRrmCtsroYRYBHSsA5Tc3M7ARj06effzHZxdnQa2M/RtIdlF/CeI/XsNVpuu3v3Ln5PyqiIOB2defDAgS1JlyNpue28elrMVmkjARYhbexV9fDJpmcv+3Ejx3849gUXJ5sBL/Rp26lTJxakFu4bCq2+f/8+/ki5VXE04nT25dgrB08eCN4O4AKAqhY2j5sXIAEWIQF2egu43LePg+uwt9zenfi8k0MvVyebdpZdzMF7j1TTE5RE9MGDB0i4frs8PPLcndirsUcj92/dCeASgEeqsYJbYQKyCbAI8chQNQFXPT3DXlNnfzXd2vpZ+wH9nDpYW3XRMzMzg6Ghoapt0dr2CgoKRMJzITa16OKlK5nx8bFHTh3auRdALIASrXWcHdM4AixCGtdlWmWwFQC71952H/lPV9e3nBztu7j0tW7TxbyDDp0Cy4fvyd/XdFQ2CU/SjayKq3FJ+X8kJccG/+y3r7qi7DSABPlr4ieZgGoJsAiplje3Vj8BOwDObpNmuvW2tu7n5Ghv7mJn3bazuSlMTExgbGzM/OjFTVUV6JA4+qRk5FZc+T2xID09M+VsVMT+hCtnaKZD4dSFDIsJaAIBFiFN6CXh2vgiAIsxk2a4WXbv3s+qxzMWzva9TG2e6WxAEXf00XZhIsEpKioSfW7n5FelpN16fD01LT89MzN+V9Dm8LKi+zEArgHIF+4wYc81mQCLkCb3nvBs7wygl2GrVs+OGDN5mFX3bi6Wlt0sbKx7trXuYW7c0bSdTuvWrdGqVSvRR5OuiooKPH78GJSbjT4Jabllt7NyHudk33mYeiMj5WpcTGRiTNTl2rN5rmqSb2wrE6iPAIsQjw9NJ9AeQA8ATibmPU1Hj31viEl7k17tTdp1srTs1rpL506tunQ2M+jSsZ2ukZGRKPhB/DEwMICOTvP/CVBYNIlMeXk5aFOo+JN880FZ6eNHVQnJ6YXFxUVF2dl5aWkpiennIvcdB0CbRO9xZmpNH55sf0MEmv8vsCEL+D4TaB4ClF21O4COADoZGBtbDRjqZvuM1bPPlVVUd3ymR7cu+nr6bQ2MjHXNzTu2sujQ3lBHX1/XQN9QR1dXT/c5SxMDStBKIiVORSQpWHSODn2qq6tFn6x7JVXFxaVVVTVVNdUVldWVFaU119KzH1WWl1ShpqbiTu693NLS0nslRfnZx44eiSm6l0kCQ0JDSUBpKY1+5osJCI4Ai5DgupwdliLQAQBFPLQBQMfJUpw4za7o0gdAOfLEe2koI8QDADUA6Myl4toNnhUAygHQoYD3JUKg6VjrhwDoPl9MgAnIIPB/fDxYJIcW5wMAAAAASUVORK5CYII=">
          <a:extLst>
            <a:ext uri="{FF2B5EF4-FFF2-40B4-BE49-F238E27FC236}">
              <a16:creationId xmlns:a16="http://schemas.microsoft.com/office/drawing/2014/main" id="{A467D8DD-BE9C-4078-A5B4-38DCEF5C796F}"/>
            </a:ext>
          </a:extLst>
        </xdr:cNvPr>
        <xdr:cNvSpPr>
          <a:spLocks noChangeAspect="1" noChangeArrowheads="1"/>
        </xdr:cNvSpPr>
      </xdr:nvSpPr>
      <xdr:spPr bwMode="auto">
        <a:xfrm>
          <a:off x="104298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32" name="AutoShape 8" descr="data:image/png;base64,iVBORw0KGgoAAAANSUhEUgAAAaEAAAFACAYAAAAVsMPlAAAgAElEQVR4XuxdB1iUxxY9sLAsvfcqIk0UsRfU2BM1JtZYo8lLsRt7S+yxa4zdGI0aNWrsGo29i73TBKnSe1tg2fK+WSViZZet/78z7+NLXpi5c++Zu3uYmTv36oE2ioBuI2ABwByAycsfOwBCAEYAnADkAzAAYAmg6CVU5P8LAOgDKAVQ8XJsJoByABwAGQCKAZQAKNNtiKn1FIH3I6BHwaEIsBQBQhSERBwA1OYaGxu06tAjxNnJKQB6xibubo6uXEMDUwMuj+Pp6mRqZmpioG9oqG+gz9HjGHD1a7uaG3I4HOjp6UFfn3ANpP9e2SQSCciPWCyW/uQUlIpyCspFIpFAIqyoEIuFFZKouNRCYQVfrAcInqdmZpaXl2bzSwpTTx0/8qQkPy0OQM5LEnsGoJCl60DNogh8EAFKQtRBmI4A2aHUJbuZoAat6gU3aRZqZ+fgaW5uZl/H29Pc0sqK6+ViY2RlYapnZGQELpf734+hoeFrxKIqIIRCISoqKiAQCFBeXv7fT1Ribnk5v1AU/jShQCISlEVFx8ZlpKc+vHBi7zUAWQDiATxXlV5ULkVAGxCgJKQNq0B1kBUBdwBuXGPjWn0Hft/P1sGxlquzs7OPt6dZbU9Hnq2VuZ6JiQmMjY2lP0xqhKRKS0vB5/OlP3HJ2RUxCc9L0tNSC+MSUiLu3Qu7HHH7UgKAOwBimGQb1ZUi8CEEKAlR/9BmBAIA+PTo/79+XrV86vvW9narU9vT3NfL0dDMzAzkh8fjabP+CusmEolQXFws/UlKzRHHJqaWxMQ8y38WFxdxcP+ufWX5GZEvSSlb4cmoAIqABhCgJKQB0OmU70WgKdnpfDZ4dF9fb++m9evVdQgO8DJztLeChYUF6wlHVr8gxFRYWCj9iY5Pq3jwJDov9llizOUzR89Hh9/9F0A4gAJZ5dF+FAFNIkBJSJPo07lJ0ECDNh9/0at5s2Yd6gUFOoUEeZs62dvoWVpawsCAxBbQJgsCRUVFyM/PR1R8uuDevSf5sQlxUX9sWLFRJCh99JKUZBFD+1AE1I4AJSG1Q67zE/pyONyQr0dNGe3r6+vbqml9W28PJ461tbU0YIA25SBACCk3NxfX7j0tvnXnftKTJw9OXPxn3xkAl16GkStnIiqFIqAgApSEFASQDpcJgaDA+k3ad/yk91eNGtar3ah+HXNXJ3tYWVnJNJh2UgyBsrIyKSE9jk6sOHMxLOX+gwf/nj/651kAJwHwFZNOR1MEFEOAkpBi+NHR70eggV9QoxZdPuv7bePg+nVaNwkws7OzkwYT0KY5BEi4eE5ODp7GPxcdOnEp5cG9u/9c+Gf3XwBIWLhYc5rRmXUVAUpCurryqrHbBUDj4ePnTqhfPyj447YhVvb29pR4VIO1wlJJgENWVhYeRSYKzl68lnzk0N/7nz6+sQvAY4WFUwEUARkRoCQkI1C02wcRaN++x6C+ndu37/lRaFN7v9pu+vSojVkeQx7RZmZm4uLN8KIr12492rxq9loA5A6JZHWgjSKgMgQoCakMWtYLdgPQbNz0xT+2adXMv0VDP56jo+N/KW5Ybz2LDSwoKEBCcqrk4D8X086fO3vs6pmDmwDcZ7HJ1DQNIkBJSIPgM3Tq+u269h/WuWOHQV07h9rX8nDVMzcn+T9pYxsC5LguPT0dF8LCi6+Ghd3btHLORgD7AIjYZiu1R3MIUBLSHPZMm7n1kOFTpnVo17p1h5YNzJ2dnUESfNKmGwjk5eUh4mmieM/BU9Hnj+9cHRHx5CAAkjWcNoqAQghQElIIPp0Y/Mm46QsXtG0TGhjayJ9HAg1o010ESF672Pgk7D92LvXAgQPrIu5cOAwgQncRoZYrigAlIUURZOd4QwBdx0xZtOCLnl0C6vrX4tBAA3YudE2tIqHez58/x7EzYbkHjxzbcfGfv9bTxKo1RVO3x1ES0u31f9N6Qj6DR09dNGlg765+Qf61OJq67+GXi5GYWQqJWIy4pHTkFAlQyi+Rll5IyixGRloajE3MAY4BhOWl0DcwhLBCgJjELHBNLAGJGGJRBfQ5htATFsHNyVpag04k4IPD5UEoKIOBIRcOFgYwMzVGhaAMJmYW8POwRnlZGZwc7WFnBtjY2EgzOZD7EULE9AjydZchNZUIGR09fT3v4KGju87/s5tE1UXTjxVFQFYEKAnJihT7+30+ZuriBQN6f+JfL8Cbo+pHpVkF5cgurEB8WhFy8gqQlMFHIb8CMc8SITGyhqicDz19A0BfD+R/PHM7GHCNwTHgSomltDgH5rbu0Nc3gEQiggHXBCKhAIZGptAjRegkEuhxDPCiDl2lm5NCdIBEJCIV6iCRiFFRzgeHY4Cy4jwpwYnFQpQVZktllhZmoYyfDw9HK4jKcuBkbQwjrj5quVjDytICnvZckAe4JCOBq6urzidYJWR05HRY7u6/du6/fvboEgCkcB9tFIEPIkBJiDpI53HTFy/p+1mn+vUD6+gre+eTmMFHVoEAcan5SEgvxvP0fKQXG6C8KBscrjH09En1Ug64PFMpkVSUF8PM1h0cDhcGPBNwDEiVbe1pRL+yolwIBaXIfR4Bc3MzGFekwNXeAuYm+vB0skSwrzNIQtHatWtLH+rqWk68pKQk7DlyIeuP7VvWRt29QiLqaACD9riw1mlCSUjrlkRtCjUb8M2khUMH9gltFuLHVcadT1JWmXRnQ36e50nwODYLHEMjQALp0Rj54ia7FGMLBxjyTKX/zdTaVbq7YUMrK8qGgJBUYTaEOVFwd7KAk5kQHs5WqOfjKC1W5+PjA1J4j1R5ZXMjx5dRMXHYc/BUyoHdG+dEhofvBFDGZpupbTVDgJJQzXBj8qg6rTv3mTV21Pe92rYINlEk2i0yqRiP43IQnSpAaiEHhUXF0rsY6OlDwC+UnoIZm9uBa2whPeoysXKqcjTGZAhl150QLznqy064B3tzwMMGcLHmIMDLDo721tLHvW5ubqzdLZGjygcRseJd+45Frl0yYwKA07KjR3vqAgKUhHRhlV/YaFE3uPn/vvzf8OkDe3awJ1988jZCOjcjMhCeVIRsgTVEwnLpcZmgtBACfgEMjIxhZGIFA0OedLdDggVoexuBirJiZCc9hoOpAE4mfDhZ6qGWkyk83Z1BSlqwMQCCFOALuxsh2L57/6W/fl8xBcAD6hsUAYIAJSHd8INOo6cu/uW7IZ8HBvjV1pO1WFxiRgmexOfjfjwfj+PzYO1YB2KJCEXZyRALy6X/bmLuACNTKxjyzGHAZXepbVW5iqC0CJlxd+FsCdgbZiHAwxL+3k7SXZK3t7f0+I4tLSMjAwdPXsvbsH79qse3z/0GIJ0ttlE7aoYAJaGa4caUUXW6ffHd4v8NHdS1fctgHqlWWl27HZ2D29F5iM3SR1ZBGSwcvCEoyUdBRpw0cszIxBKiCgFs3AOlkWi0KRcBsVCAsuJcoOApXC3K4WkD1HExhouLizQSj5Q5Z3ojYd3hUbHYsefYs2XzJo55WdeI6WZR/WuIACWhGgKn7cN8A+p+8/X3k34e3KeTAwkffl8rLRfjVlQ27sQW4kkqB/oGXJhY2Eu/CEuLslFekgcjUxsYm9uCS47a6G5HrUtflJ0EUXEKaluXwtmsHPVr20jJiETcubu7q1UXZU9GIgiv3w4XrN209cTxfZvJEV2Msueg8rQfAUpC2r9G8mrYYOD301aM/PqLjxoHB+i/KwqLEM/NqGzcfVaM8DQDGBqZSN/hkOguPnkbU5gFIzMbGFvYg2dmC32Ogbw60P4qQIDcvRWn3IePvRBeNhIEeFhAIBAgJCQEpqbM3ZWmpKRg885jqbt+X/FTbGzsVhVAR0VqMQKUhLR4ceRVzbdeyISxP0yb2bf7RzYODg6vDS8ViHEzkhBPEcLTDGHIMwPPzAb8ggxUlJVI/ykRC2Hp6P0iqIBDgwrkxV+d/QuzEqFfkYdaJukIcjeGrbm+9F0SKafBxKwOJIruzv1w8abt+0/v3LR4PIAodeJJ59IcApSENIe9MmduOfj7afNHfTuwbePgAE7VwANyx3PnaQFuJejByNRaGkRAGiEdfn46yksLYWbjChNLR3rHo8wVUaMsspbIuo3QQCs4m1fAw80ZTk5O0ig7prW0tDTs2Hcqc8u6hVNjYmK2MU1/qq/8CFASkh8zrRrh6+s79H+jZywb2u9je/JXMGkkS8GFB+m4GSeGhGcnDZsmrZyfj/LiPJTkp0EiFsHaxU+666GNHQhIAxpKM+BunIlgdw7szDnw9PQE2RXLGhGpDUiQXdHVW48r1m3+89DhnWtm0Vx02rAqqtOBkpDqsFW1ZLdu/b9d/cOIb7u3blbfUARD3I7KxqkHBcgqt5DubCobecNTnJcqzYVmau0CU2tnuutR9epoWD6/IBO84kg0rsVBbXuA1H+ytbVl1O6I5KL77c8jyfNnjP7fy1LjGkaVTq8KBCgJqQJV1ctsN+mn5VvGftuvVpHEEpceZuFWIkeamYDc81Q2Et1WkpsifUxqYe8lJSCSq4023UGAvEEqTX+MRh4iBDiL4eJoL022Kku4vjagRCLozly6zZ/x4+y10Q+v/gigQhv0ojooDwFKQsrDUi2S7NzqDRo9dsxa/+DmVjcSjZBbAlg5+742N7kjyE+PkSYErbzvUYtydBKtRUBQVgy9siy4GiQh2E0CdydrabogsjtiQnscHi1ZsmbbpV2bFo+gQQtMWDHZdaQkJDtWmu5pV7/TqAl1O3zztamVi6ORqQU4hq9nKCCBBvnpsTA0NoO5jZs07Jo2isBrCIjF0qNZH9NkBDmWwc3RSkpGiuQQVBfC6enpWL/tUMr86SPJ8dwpdc1L51EtApSEVIuvsqQHNO879+fAdl/3NLN5O+dbftpT6ZEbCasmBd3I0RttFIHqECjJS0Ud40Q08gCszA2lQQzaTkbFxcU4ffEW/6c58xZE3L20qDob6e+1HwFKQtq/RqGdRmxb7N24RysSYl21FWbGobwkX5q1mrz7sXLy0X5rqIZahwBJptrApRwN3UXgcYTw9/fX+mO6Bw/DJXOXbTp0eNeaUTT/nNa5lFwKVSWhQQC8Acx/KYH8f1IDhLRNAMgDstI3pBsD+AXAnwCuVfmdH4C9AIJf/rfBAHbJpdmLzq0ADHnH3FV1I/1C35j/Q1O9qdv7xlbadqWK7j8BOC/HXDUw+b8h+rWa9Pgm5OMfJjr7tfKtWnOH7HrIY0UScm1Dw6wVwZiOrYJA7vNI1HMsRIgbISMR6tWrp9XRdKR43oqNe56sXjR1NIBLdDGZiUAlCZEvZnLOOvsl0ZAvefLlT/6ZA4B8+ZJWSVDk3yu/pL9/gwQqv+TJXyiEmMjNJyEgMrYqUVWHGCGgq+8gQPLf1wH44uX7ATLfagBjZXhPUKnbspc6vY9EiW6VRFeVQIktPwOY+RKX6myo6e9tgj8ZPTWow8jvbd0C/ss6KqooR2FWAkoLM6WJRUnQAW0UAWUjQPLVNXfOgJ9dBTj6YjRs2FBrM3lnZ2djy65jmdN++Jp8X9FaRcp2BjXIqyShqn/hv2sHQL74SZ9KUqr8giY7JHIBUZVgyO9av7F7eXOX9SHTKkmLVEAjTkXSBlfuwt6lmzwwvUu3d+22CFmROQkBHH9jFyePLfLoVtm3VtNePy4I6vDdQFLmurJlxN6EsKIcZrZuMLfzgL4+zedWE3DpGNkQEAr4kJSkI8g6HUHOQvB4PDRu3FhaXkLbGrknOnjyStG8meMXPIuJXqpt+lF9PowAISHyhTsHANnSkl3Pu9qbO6FOAO697CjLLuddO6n3aUZIqOHLx2lvkoY8u553yX8XgbxJsITo5gLYDWA4gKrHcUSmLHjV1O+CWg1cvDLwo687keShpJUWZKAwO0maZNTEyhE8MxrxVlNw6Tj5EagoL4EkNwKdA4RwsoA0g3edOnXkF6TiEUKhEOev3BVMnjFr2aMbp8l7ItoYggAhoffduxATKnc8JByychdU1TRZjtoUIY53kRAhzLUvj+TIndPDKkdz1cH+5lFh5c6K7OYq7SN4tAew/OV915skJIvN1enxrt836zRi24raTXu2Io9OydFbQWacNLO1tYu/NKM1bRQBTSEg9cOKaIR6C+DuZAMPDw9pFVhtaw8fR0pm/rzq0D97fxsKoFjb9KP6vI0AISFZjpfeRyTVfSG/eQcj7xq8i4RIwMONKkd0b94RVTdH5V0T6UcIjNyD9X+5EyT/rfLOh/8eElL0SPAt/Uxt3Lu0+3rtYo/gzg1IaeyCzHgUZydJj90sHGpVZw/9PUVAbQjkJD9B61p81LYuQy1PV2nlVz097QqyjYh+hkW//H5+56bFwwAkqw0cOlGNECDeI8tR2fu+eD9EQooSUOVOrOr90ruOwhQlhao7wUlVot8+JJdgFlfDiL/XFso58KNBLfrMmeXqH+pbWpwjzWwNiQQmlg4wsXKu0aLSQRQBVSIgFJRCnP0IPUK4MDcogZ+fn9a9LyJ555au2/l4zeLpvWmxPFV6g+Ky37UTehexyEtClbsNeUKn32XNmzshohs5iiNHctEvByhKQpUkvP4lqXR5hyIkk29lZKCi8/0n3qdZr5ENe0yd7lS7qVtxTjIKMuJhbu9BH5sq7tdUghoQyEuNgrdFAToEAIb6EjRq1AiGhtpTh4pkWPj51+1RaxdPI98jlXfYakCGTiEPAu+7E3rzy//NkO3KOd5FWG/eu8ijz5t93xdpV3V3JM9x3JvHih8aKy/xymOnvl/rwRMbdZ80xcq5jl1m/D1p8lErRx8YGJnII4f2pQhoFAGJWAx+xmN08imBm7VEWnKc3BdpS8vKysLc5VufrVs6jRy539EWvagerxD4UHQc2SHMe9lVnsCEquOqYl354JV8y8oSUUfGvouEKv975UPaqoEJsuxSqt4JEVnyPFYl/RWNjjMIaP+/aU26T/7R0NjCiCQaJe99LB1rU7+kCDAWgYKMWPhYFqC5ezHcXBzh4+OjNTWMcnNzsWPv8ezxI4eSo7nLjAWZpYpXfSeklDsOGXEiRECaPI9XZRQtJQl/AEdkHSBnP0KMpNUkAwS3bofvZzbsOn4KIOGVFmXBzjNYuguijSLAdATIrqgsKwpdA8thxyuRpv8hId3a0PLy8vDnvhPZ44YP/lxF3zvaYCYjdXhfxgRVGkN2KyQAgNzBvO9dkiLzk0emJ2TInlCTORTJmMCt12n4j3Wa9Z1qyDPjkro/ljTXW03WgI7RcgTyUqJQz7EYTT0EMDLUR/PmzbVC4/z8fLIjyhk3fAg5mjurFUpRJfCh3HEUnrcRqGnuOIOg9t/96Bc6aJqevr4Rz9wGNq6BFF+KAGsRIBkXDIrj0T2oDLamenBxcYGTE0mCotkmJaJ9x7PHfT/kMwDXNasNnZ0goF0B/sxeEyMAXABFb5oR8NFXP3rW6/STjVsglxSgM+CSzSBtFAH2I0CCbj7yESLQsVx6T0TKjGu6ESLavudY9g8jvuwL4KKm9dH1+SkJKc8DyJ95pJZCOIC8SrE+TT+bUafFwDkOtRoa0uM35YFNJTEHgeLcFDhxM9A1UAiIK9CqVeWVsOZsIMEKC1dtS1wxfyK5I3qgOU3ozJSElOsD5Ba2LoBIAJluAW0n+7YeNL1Ww+7WpvThqXKRptKYhYBEguLUexjc3ACWPJE0lFvTBfRIBu45y7ZEr1sqfUd0l1mAskdbSkLKX0uSebuuhb1n+0afTRvt13KAI6l2ShtFgCIAZMbfRRuPAgS5G0qj5zRNRBkZGVi46o8nqxdP/wTAc7pG6keAkpAKMDcyse4aOmTpmoDWX3rrG5BrItooAhSBSgRKC7NQxzgBDVz48HJ30XhW7pSUFEyZt/bS7t8WkzuiLLpS6kWAkpDy8W7SbcKBjbUa9Wioz6E1f5QPL5XIBgREQgE42bfQszEPTrZm0l2RJhtJejpzwaoDh3eu7aNJPXRxbkpCyl31wA7fb97o12pgawMuTb+jXGipNDYiwE8PRxfvNPi42yEgIABGRiTIVDPt0ZMoyQ/T56+5cHz3OM1ooJuzUhJS3rq7t+i34Lf6H4/62MjESnlSqSSKAMsRKMpJRhfvLLia8VG/fn1YWGgug8iZSzcrfhg3amLEw7trWA671phHSUg5S2HR5PMZvwZ/MnaYiaWjciRSKRQBHUKgtDATdc3jEeJSDi8vL40lQRWLxTj0zwV+nx4dyf0QybxCm4oRoCSkBIDrdRo+r/Fn038iRehoowhQBGqGAKneWtsoFs09BdKHrSTLgiYan8/Hll1Hcsd+N5BEzN3ShA66NCclIQVX2yO405DQQctW2nkEa0emRgXtocMpAppEoJyfD5OyZ/isngBmxlxpjSJNNPKYdfbS36LWLplO6oslaUIHXZmTkpBiK938s+mnfvcM7kweqNJGEaAIKAEBsVAAo+Jw9AoWwcnBRlpCXBONVGcdMXnhyeN7NnQHINaEDrowJyWhmq9ynXb/2/h7wEdD2xgY8mouhY6kCFAE3omAYd4dtHArQD1fd/j6+moEJRIxN/ibsfMf3zwzWyMK6MCklIRqtshWTXpM3RTSY3I/nhmp7kAbRYAioAoECpPvYGBTPdhbcNCgQQNVTFGtzBNnrwm6dQodAWBrtZ1pB7kRoCQkN2SAX8sBC+q0/GKmd2OSDZ42igBFQJUIVOTFoWvtNHi7WiMwUP0lUEpLS7Fmy77MqWOGdQZAKjnTpkQEKAnJCaapjXuX7hP+3swx5LmbWDnDxNJBTgm0O0WAIiAvAhUFCegdmAsj8BEaGirvcIX7Z2VlYcaiDbd+/2U2CVTIV1ggFfAfApSE5HMG/86jdmz1bTmgRXlJHkiKensvzRwRyKc27U0RYD4CwoJE9K6bB0crQ9Stq/5YoCeRTzFu8rw15//ZNZb5aGqPBZSEZF8Liya9ftoU0vWH/qQ0N2kZsbdg5eILmiFBdhBpT4qAIggUpz1E19rZCKjtrJGjuVPnr5d/3KFVbwD/KGIHHfsKAUpCMnqDb8sBE1oOWLjCwt7rvxHFuc8hKC2CjWuAjFJoN4oARUBRBIpT72NAE8DeXB/BwcGKipNrPHnIumTN9tR500a2BxAt12Da+Z0IUBKSzTGa9vzx3A73oPZ+VbuLRRVIi7kBh1oNYWhkKpsk2osiQBFQGAFyR/SJZzL8ajmqPXw7LS0NU+auPr1z02JyP0SbgghQEqoeQOdWA5dsD+4yupOB0duZsQuzEiASlsPa+TV+ql4q7UERoAgohIAgLw6f+WXBnCtUe8nwsNuPxEO+HDT1WdST5QoZQQeDklA1ThDUefiCZj1/mmlq/e48VmKxEOlPw+Dg3RgGXGPqUhQBioAaESjNjsTnAQWoW9sZnp6eaptZKBRi9ea/syaOHEh2Q/fVNjELJ6Ik9OFFbdVv3vWdTr4tXl0EvaN/YWY8yNGclbNmXnWz0C+pSRQBmREgxfG6BpQhwK82XF1dZR6naEcStj19wdqbW1bPa66oLF0eT0no/avv0vbLX7YHdRrekVNNWh7p3RDZDZG7IZ6ZLvsTtZ0ioBEE9LNu4NMgIfx9vdWaffvh40jJgMFDx0c+uv2rRgxnwaSUhN6ziPU6fD+3aZ9Zs953DPfmsLToazAytYGNG42UY8HngprAMATIH4LGeTfRvZ5YGjFnaWmpFgteHMvty5o4chBJnxKmlklZNgkloXcvaLO+c6/uc/ZrJXOBILFIiPSYG7CvFUIj5Vj2IaHmMAOBsuI8eBs+RZs6Yvj7+8Pa2lotimdkZGDCrFVnd/+2uJNaJmTZJJSE3l5Q6xb9FvzZoNsP3eQNuy7KTkJFeQl9N8SyDwk1hzkIlOSlwkf/Pjo3dkZISAj09NTzFXft5n1RaPOG/QAcZA5a2qGpelZIO2yVSQufZr1Gth68cp25fc0ibchuyNo1AEYm6jkOkMko2okioEMI8Asy0dY5Dt62YrRs2VItlpeVlWHhqq2p86ePIhMmqmVSlkxCSej1hfTvNuHAztpNe9W4nCP5S6y0KAd2HvVY4iLUDIoA8xAgpxJf1M2Ar6cdatWqpRYDkpOTMWz0zI3nj/5Jyj7QJiMClISqANWox+QNjT6dOpxnrliNoNSoq7B29YexOa34LaMf0m4UAaUjUJh8GwMblsLTzUltWRUOHDvH79OjY38Ax5RuEEsFUhJ6tbCt+i+8s8/Bu9G7X6XK4QClRdkgmRQcvRvLMYp2pQhQBJSNgDD5HD4L4aBF00YwNzdXtvi35OXm5mLagrU3Nv8yu4XKJ2PJBJSEXiykVYsvft4d0m38J8rKepCT/ER6L2Rm684SV6FmUASYh4Coohyuwrto7SOWpvZRR6DC9VsPRa2aNaBBCjK6CyUhAB4NOg9t//WmrRYOXvoy4lZtt4qyYmQl3IeTTzPoG3Cr7U87UAQoAqpBgGQ0aeWcilZ1bRAQoPp3fKQS6+Jftz6fN310QwBZqrGKPVIpCQHuHUds3R3YZlgoqoRzCgWlKMlPg76+AUiwgamNK/T09ME1sQCXJ9u2viDjGSRiEU3nw57PC7WEoQjkp0Wju3cSmof4w91d9acTEVGx6DPk2x8j71z8maGQqU1tnSehwLZfTW/Rf8FCkhmBEEZ+eiyC3Tlo6GMGbxdLeDq8SkqamFmKJ3G5uBpZjJR8Caxd/D+4UCS7dkbMLdh61qOF79Tm0nQiisC7ERDnPEYPvxw0bRyi8owKYrEY6//4O3fMN/070gSnH/ZIXSchv+4TD//l3eSzkMy4uwgNMMewj71hyjOo9nOcVSDAtlNxeJpvAxNLh/f2L8lPBz8/DfZeIdXKpB0oAhQB1SFAMt6bZV9C1wZchIaSgw/Vfv09f/4cQ0fNoCHb1SypaldBdf6kFMkNPh6z1L/tsMmB7mYY3t0L9pby391EJBbit1OpEJnWhuzY1BUAACAASURBVL6B4Tv1yk56DJ6pNcxs3ZSiNxVCEaAI1AwBAb8ADc0fo009e/j5qb4G2G87juR/P/TzjwHcrJnG7B+lyyQU1Hn09oNjBnWo0725Yunf+eVi/PHvMzzKtgXPzOYtryFBCpnx96RBChxDI/Z7FbWQIqDFCBTnJOMT96cIbVIXTk5OKtU0PT0dU+euOrJj45LPVToRg4XrLAk17jz0782/LujTwF95u5OLDzLwZ1gFzGzelkneDZUWZsOxNn07xODPC1WdJQiUpYShX0gFGoXUh5WVlUqt2n/sLL9vj07tANxS6UQMFa6rJNRm657TJ776opOpstctIqkIy/dFwdy9yVuiM57dgbmdxwfvkJStD5VHEaAIvI2ASCiAVeZR9O/kj6CgIJVClJmZifEzl5za/ftKcixH2xsI6CQJDfjf1Etrl05pY2Pz9tGZMjyERNEt2PMMJo6vO3d5SR5yU6Lg6NNEGvpNG0WAIqA5BEii03aO0Wjd0EvlYdsHjp/j9/m0Y3t6N/T2eusiCbU7fPLKic8+DuWp0v0TMvhYtP85eHavl/wuSI+FWCKCtbPqL0VVaR+VTRFgAwLpT07gm7YmCG3VDMbGr55jKNs2UnNoypxVR3dsXEyK39FWBQGdI6GBw6edWb1gUkdbW8WSlMriRVn5Zfj1WCqKuN6vukskyHh2GxaO3jTBqSwg0j4UARUiQN4GmuddwoA2Dio/lvtz3z/FX37RvQ19N/T6guoaCbU8cOz82V7d26nuT543PjD8chFmb3sEgdWrd0JlRTnITYmEs28L6OlzVPgRo6IpAhSB6hAozn2O5paP0L1dCJydnavrXuPfp6WlYfB30zafP77juxoLYeFAnSKhId9PPbp83oRPHRze/7hUFWucmFmGhfsSwLN/lWEhPz0GErEY1i70WE4VmFOZFAF5EMiNvYRhLfXQrElDmJmZyTNUrr7rt+7PH/W/viSLwl25BrK4sy6RUMsN2w6eGD60p0ZKniZklGDxwTQY2fj8507kWM7czpNGy7H4A0ZNYwYCYpEQlhmHMaRrPZU+Yk1KSsKwEVOWXTixdwozkFG9ljpDQu26D/x1x4YlY93clPcuSN7lSUgvweIDqTCyqyMdKo2Wex4Bh9pNwKGZtuWFk/anCCgVAVJ+5dM62WjXIhCqOi0RiUSYv2Jz6typI0i9oSSlGsBQYbpCQt5L1mwLmzRyiIO+vtKqNdRoyUn49rxd0TBzaSAdT9LMlxZlwbF20xrJo4MoAhQB5SGQH30SIzpbo3nz5soT+oakx+HR6PdF7++iwsM3q2wSBgnWCRLyCwoZvn/vng1Bga+HS2tqnciD1hXH8/8reEfqDhlbOMDMRrH0QZqyh86rfARuHZyPG/tmySXYM7gLuozeBUXL08s1Kcs6lxVlw5dzH/06qq7kA5/Px7T5qyPWLJ5el2Xw1cgcnSCh0VMXRyyZNSbAxMSkRiCpYhBJ8bPzphimVs6Q5paLuwMH70YwlLFWkSp0ojK1BwFKQppbi4Kkm+hdrwSd27WCkZFqcj1eCbsjatOyyQAAf2vOUu2YWRdIqO/la7f/at2ysdbFQhMi2nohT1qXiBTOI2UfHGqRYoy0UQTeRoCE9p9aOwiJD0+h79yrcPZrRWFSEQKm2ecxtKOryoIUsrOzMf7HFSd2blrcTUUmMEYs60noy++nHl+xYFI3Ozs7rVyUfRcTcD7OCkamVtK3Q/r6HFqJVStXSvNKURJS3xrkPI/Ax55J6NG5JSwsLFQy8aYdh/KHD+1FLp+iVTIBQ4SynYTqbNh28ObwoT2ttXk91h15ivB8F2k9ooyYm7B29ZfeEdFGEaiKACUh9foDP+kKxnSxRP369VUycWJiIrr2GjIz4t6VhSqZgCFCWU1CAfWbTj5xZO9SLy8vrV8OQkRPcp0gkYhBQkXJ/ZABV22JHbQeH6ogQElIvV5Qkp+GYKPb6NOliUoyKZSXl+OnRevjls2dQCKmROq1TntmYzUJjZm2KHzJrHGBqkxMqKylJIXx5u2ORgnXByUF6SgvzoWdZ7CyxFM5LECAkpD6F7Ew6Ra+aa2HVs3fLs2iDG2uhN0VtWnZuB+Ag8qQx0QZbCahT/89H7a/S7vm8tfs1tBK8stEmP9XDPgm/tJHrPocQ1g5v3jYShtFgJKQ+n1AUFYMp4KT6N+lvkqCFEitoe8mzt9zZOdaEimnk421JNS+x6ANuzYtH67q8r3K9hqS8HTkr3dg6hKMzNhbsHLxg4mlo7KnofIYiAAlIc0sWkn6Y/StV4Au7UNVosDStTuypo4ZSi6e0lUygZYLZSsJWSz65fenU8Z+5ajpDAk1WX+S8HTxwVRIjGyRnfhQGrZtyFNdUsWa6EjHqB8BSkLqx5zMKBYLYZZ2HH3auqNRo0ZKV+LRk0hJcL3ALwHsVLpwBghkKwn1vnrz3t5WTUO07m2QrD5B8swtO5aDMiEH/ALyfkj5zi+rLrSfdiBASUhz65Cd/ARDQvLwcYfWSlciPz+fZFC4vGnl7LZKF84Agawkoc8Hj927+Zef+mnr2yBZ/eL20zysOPAMRsYWKC8tgKO3ai5HZdWH9tMsApSENIu/RdZJ9GrlhJCQV7XBlKXRxu2H8kYM60XO+yKUJZMpcthIQq5L1my7N2X0UFY8tLn4MAu7boqlGRV45nYwt3Vnim9RPZWMACUhJQMqp7i0mBv4X0uhSu6GnkQ+ldQLDPwCEOlcGh82ktAn1289ONaiSTBjj+Le/GxI88yFCVGYlSBN8UMTVMr57cGS7pSENL+Q5pknMOwTX/j4vKoLpgytCgoKMHXer1c3rZyt/PM+ZSioQhmsI6HPBo3e8/uq2V8w/SjuzTVfdzgaYTEC6bEcCVQw4GpPMlYV+icVXQUBSkKad4fkx2cxoqMJOn3UUunKrP9jf/6or/uShIA6dSTHNhKyW/zrlidTxnzlqKfHNtOA9UdjcTWqGBWlxXDxJ77KPhuV/slmkUBKQtqxmCZpRzFhUAvY29srVaHH4U8l9YP8egE4rFTBWi6Mbd9i7a6E3TsT2py5UXHV+cv6I7G4HlMGPX0ObFwDqutOf88iBCgJacdixt05grHdHNDpI1IcVXktNzcX42Ys07nM2qwiofbdBq3e9fvyMUx7oCqPG5P0PrO3PcTzPIBnZgUL+1ryDKd9KQIUAQURkIhFcMo/jlEDP4KlpaWC0l4fvnTN9sypY4eRfF0683CVVSQ0dc4vMfOmj/ThchmTqadGDkyIaO7OSCSkF8GQawJbD9Vk+a2RcnQQRUAHEEi68zd+6OGKtq2Vezd07dZ9UWizhp0BnNcBGKUmsomE6u06cDpsYK9OprqweCVlQkzfdBOpeULYeQRL6xHRRhGgCKgHAVIN2avsNMYN66bU6qvp6ekY+M2ENRf++WuseizR/CysISEez+LLiIgH22vV0p3jKZJnbtTy8ygRm8LeK4SWftD854lqoEMIZD3ch1HdXNGqlfIq3JLyDrOWbIhZOns8Ke+gE401JDRi4pwLC38c95GVlW7tCEieuRmbbkBsaAE7z/rQ1zfQCcelRlIENI1AcV4KQm3C8VU/cnqmvLZz/7/FQ/p+QtKjRClPqvZKYgsJWS5Z9cfTKeOGsSJLgrzukpDBx8SVJ2Fs7w9b97ryDqf9KQIUgRoiUB6zH+N610VAgPIiVZ9ExkjqBfp+C2BLDdVi1DC2kFDXUxfCDnf+qLkho9BXorIk4em0jddhZO0FKydag0iJ0FJRFIH3IpARdwcjP9JHmxYNlYZSTk4Ovhk3Z+/hXWv7K02oFgtiBQkFNWg16cTRv5a5u+t2XjVCROOWHIKVZzNaDE+LP3RUNXYhYBD/F2aN6Kq0cG2RSISp81YnrJg3oTapJMEutN62hhUkNHzCvMtLZo9rbWFhwfb1qta+i/eSsGznLTj7tYKplXO1/WkHigBFQDEEUh4cxoKv6sPf11sxQVVGHzh+vrTPpx3aA7ihNKFaKogNJGS7ZPXWiCljvtLJ+6B3+dWJ68+w/sAjuAa0lmbepo0iQBFQHQL8/DQ0NH2AEYM/Udok4VExkqAA394ADilNqJYKYgMJNT588srVzz4ONdJSjDWi1pFLUdh06JF0R2Rm46oRHeikFAFdQYAfuQdzvm0NV1flfNaysrIwfPzcPw/uWkcqrrK6MZ6EuMbGA6MjInZ5eXmxeqFqYtwfBy5j74Uk1G7Wi2bdrgmAdAxFQEYEMuPuYlxnHpo3Uk50qkAgwE8L18UsnTuB9e+FGE9CX343+cjKhVN72NrayuguutXt79MPsOtiBtyD2kOfo7PBg7q16NRatSNAMttbZR/HwknKC2jbsP1g/shhvesBeK52g9Q4IeNJaOqclTHzZ4z2MTSkX7Dv85s9J25j96V01ArpDrCwxIUaPy90KorAexHIjTyOlaOaKa3Ew7krd4Qd2zQh90JH2Qw700nId/22/TdHDO2tW2kSauCRu47ewIE7fLjXJQE3tFEEKALKRiDt6XUMbs5Bj07NlCI6OTkZgQ3bjCjOTtioFIFaKoTpJNTmzOXb5zq2bkxz1cjgYNsPXcXBW0XwaqC8KB4ZpqVdKAI6gYBQwAc3+TBWTh8AZRTVzMvLww8zl/yzY8OS7mwGkNEkxDO3/yr6yZ2tHh4ebF4jpdq2+o8juJriAOc6yi3IpVQlqTCKAEMRSLqzD79NaaeUIzmhUIgZP699tmzOeB+GwiGT2owmoUHfjD/26+KZ3WlQgkxr/V+nLfvO48wzCzh6N5ZvIO1NEaAIfBCB5xGX8Gk9IYb16aAUpDZuP5Q3YlgvEpyQohSBWiiE0SQ0be6qyDlTh/sbGdEnQvL4FkkLsm7HP7ie4QbHWsrLeSWPDrQvRYCNCIgqymD0/DBWTFNOlNyxs2HlPTq1bAcgjI14EZuYTEKWS9Zsi5kyeqg9WxdHlXaRdwhb91/AmWgjuAV+pMqpqGyKgE4hkHR7H1aOagJl1DaLj4+Ht7f3YAC72Aoik0mo+f7j5y707taex9bFUbVdZWVl2LLvHE5H6sGrQVdVT0flUwR0AoGsxAcY1pKDzqHkFE2xlpGRgQHfTFh94fjucYpJ0t7RTCahzmF3Hp9o3iiIo73war9m2dnZ2HviFsIy3GHrofiHRvstphpSBFSLgKC0EA5F5zF3zOcKT1RUVIQRk38+t2vTko4KC9NSAYwlIRMb52+jHtz8TdfLNyjDr4qLi7H9wEVciDeHa0BbZYikMigCOo1A2t3d2DGvF3g8xQ5qyP3t/GUbk+ZOH+3JVkAZS0JfDZ+yd+n8yf3s7GiWaGU4Z2pqKg6evosbmZ6w9ayvDJFUBkVAZxFIfPgvZvavgyb1SUkgxdrKDbuzJ44cRJLSZSomSTtHM5aEvhs/99rK+RNbmpqaaieyDNSqsLAQf+y/iHPR+qjVkNXv4xi4OlRlJiGQlXAfDa0TMOm7ngqrfejExbJe3dqRmO/rCgvTQgGMJaFZi9cmzpo03IPDoVdCyvQrkirk8LkHuBhvTqPmlAkslaVTCJBQbcGzI/ht9hcK233j7mNRi8b1uwA4p7AwLRTAVBKyXbbuz8hJIwfT8GwVOFV+fj52HL6CsDRnONAHrSpAmIrUBQRiwvZi67S2cHJyUsjchIQE+PgFDhQJSv9SSJCWDmYqCfkfOH7+bq9u7Uy0FFfGq5WTk4MDJ8NwM8sNZi4NGG8PNYAioG4ESI2hIaHG6No6UKGp09PT0XfI8PVXzx4ZpZAgLR3MVBLqevTU9UOfdm7B1VJcWaEW2RGduXQbJ2NtYe5GMyuwYlGpEWpDgF+QAS88wMzvyElazRtJZDpu+pJjf25a0qPmUrR3JFNJqFtMTMxxHx9W5/XTCq+REtHlO9h3oxQuwZ9qhU5UCYoAExAQ8PNREnsSO34eoJC6fD4fP8xccXPzqlnNFRKkpYMZSUI8c/th0U/u/EGzZ6vHq0iwws0HT/H3rXI4BdHMCupBnc7CBgTi7hzBtpkdYGtlVmNzpG+Flm9MmjuNnW+FGElCoZ16rv17x/pRil741dgrdHAgCd8+dfE2jt0vhbU/Dd/WQRegJtcAgcRHp9G/pRn6d2tZg9GvhsxduiltztTh5NFRqUKCtHAwI0lo2PdTD6xYOKWXjY2NFkLKXpVIsMKjJ5HYE1YEnmcXQF+fvcZSyygCSkCgOCcZvrwYTP1asYrGG7YdzB/5VW/yYDVVCWpplQhGktDA4dPObFw6o6O5ublWgakLymRmZuLhk0gceQBI7JvAgEsDFHVh3amNNUOgnJ8PyfPT2PRTv5oJeDnqwPELpX0+bU+ig6IUEqSFgxlJQmOnL3q4ZNYP9RXNy6SF68EIlchF6bWwWzh0TwixXWMYmVgxQm+qJEVA3QiIhQLE3jqEk78q9mj12Olr5T26hIYCuKNuG1Q9HyNJaNaitQmzJg/3pNkSVO0e75dfUlKCyMhI7L2QgHyLUJhYKfYgT3OW0JkpAqpFIPnxWcwcUg+N/BxrPNG5q3eFHVs3/gzAiRoL0dKBTCQhg58Wrk2cN32Ui5ZiqjNqkR1RdHQ0jt7MQRq3MYxM6Y5IZxafGiozAsmPzqBjIAcjB9X8XigmJga+vr4kNPWkzBMzpCMTSchszrLNMbMnfUP/9NYCJyPho2FhYbibIEJ4aSCMLWgmJS1YFqqCFiFQlJ0EL8NnmPUdqdJds/aywmpvAAdrJkF7RzGRhBxWbNgdPmH4AFrDQYv86sqVK4jP1sPljNowtXbWIs2oKhQBzSJQVpyDsoSz2D6/5vdCSUlJ8PUNHF9eXrJKs9Yof3YmkpDvvkP/3u/7eRcalqV8f1BIYkREBC7eScCdoiCY23koJIsOpgiwBQEBvwDJ4edwfHmvGpuUkpKCwJDWowuz4tfVWIiWDmQiCdXZf+zsg97dO1AS0kKnImfXDyITcDrRDSYOAVqoIVWJIqB+BBLu/YOfh4ciqJZljSZPS0tD3RYfT8lLfLSsRgK0eBATSSjg4PGLd3t2a2usxbjqtGrk/Pruk3gcjzCGpVcLncaCGk8RIAgkPTyFgR85om/nmmWkz8jIwOSZC/b8uWWtYonotHA5mEhCrQ6euHC25ycfKVa8XQsXg00qkTPsp7HxOPbEABL75tDTp8UH2bS+1Bb5EMhNiURjlyKM699UvoEve2dlZWH67BU7t2xYMqRGArR4EBNJKOTIv1fDenRpZaTFuFLVSH6R1FRERMXiyEMJxHZNYcClm1fqGLqJQGFWAiwrYrBqfKcaAZCdnY2pc5bv2bpuCd0J1QhB5Q5qdOTU1Ws9OlMSUi6sqpFGCnKRe6Jr8VwkivzBNanZmbhqtKNSKQLqQaA49zmK059g79yPazQhyds4fsbiA3/+trxPjQRo8SAm7oTaHDl55XSPj0PpTkiLHauqaqQo15MnT3AnyQCRfB/6logh60bVVB4C5fwCpD+9jsOLPqmRUEJCk2Yv/3vbusWKJaGr0eyqHcREEmp89NS1q592bklJSLW+oVTpJM3P/fv3kVRghDNxtrBw8FaqfCqMIqDNCAhKC5F4/ySWT/gYgZ7ynwZId0IzFx/8c9Ny8mCVVY2JJESP4xjqggKBALdu3UJGgQT/PrOFiWMgQy2halME5EeARMjNGNoETfzkL0FDSGjirKX7tq9fWvMXr/KrrJYRTCQhGpigFtdQzSQSiQQPHjzAs+e5uJhgBY5DI9VMRKVSBLQMgbSnYejayALDupKyQPI1GpggH16q7l3v8InLtz77pDUN0VY10iqU//TpUyQmp+F4uD5Ets3AMeCqcDYqmiKgeQSy4u+hoScwaQApCyRfIyHaE2Ys2L/z99V95Rup/b2ZuBNqsv/Yucu9u7enJKT9/vVBDckdUX5RKcKeSZCsVx9cY1qkkOFLStX/AAI5z8PhblaCRd/L/1aIPFYdNWnOhgM7N45kG8hMJCGatodFXkjyzeXm5iIsToKYcn8aOceitaWmvI5AatRVcCuysWvB53JDQ9P2yA2ZSge47zt0Kqrv551p7jiVwqw+4aRkeFRUFGLSRbie7QMzW3f1TU5nogioCQHyYDUvJQqHF8n/VogkMPUNbjKTn5O2UE3qqm0aJu6E3Jev33V/4oiBtmpDiU6kcgTIxSsholKRMQ5GWoNrTUO4VQ46nUCtCJTkpaIgMw47praEsZG+XHOTNFh+fsFDy8ryd8g1kAGdmUhCtKgdAxyrJiqSEG5yPJedx8eFZHsUcNzBMaBXfzXBko7RPgQICRVmxmPuV8EIcDeTS0Fa1E4uuFTeWf+nhWuS500fTct7qxxqzUxw9epVlAvEuJVqhTi+I0wsHTWjCJ2VIqBEBMqKc5H7PALzCAl5yBeE87K8N4mM269ElbRCFBN3Qpi1aG3CrMnDPTkcmplZK7xIBUqQEG5pwMIzPdzPtIS1i78KZqEiKQLqQ4DshMid0Ni+9dC2vr1cE1+4dl/YPrRhRwCX5BrIgM6MJKEfpi95sGjW2GAejx7VMMDHaqwiOQcnP88LeTj6xBD2nsE1lkUHUgQ0jYCwnI+spIfo29oFfdt6yqXOsdPXynt0CQ0FcEeugQzozEgSGjh82pmNS2d0NDeXb0vLgPWgKr6BAHmkR44iSiXG2HVDDHM3mmGBOgkzERBVlCMz/h76tnFF37Yechlx6J8L/F7d2zcBECHXQAZ0ZiQJDf1u8qGVi6Z9bmMjfw4mBqwJVfENBMrKyvDo0SNI9Ayx/x5QahoIjiHNX0sdhVkICCvKkBF7Ex0auWHEp7XlUn7DtoP5I7/qTZItpsk1kAGdGUlC7bt9sXzX76smOjk5MQBiqqKyECA550pKBbgap4f4ch8YmVorSzSVQxFQOQISiRjkwWpQLSvMGVpfrvlmL92UNm/qcF8AxXINZEBnRpIQz9zu2+gnd3/z8JBvS8uA9aAqVoMAOZojb4qiMzi4mu4GU2saJEmdhjkIEBIK9nPCj/19ZFZaJBJh/vKNSXOnjZbvIknmGTTbkZEkBKBbTEzMcR8f2RdSszDT2ZWJQHJyMp4/f44CoTGOhFvQh63KBJfKUikCKZGX0MDfHT/2l/0xNp/Pxw8zV9zcvGpWc5UqpyHhTCWhlsfP3jzfrUNTejGgIcfR9LQkfDsuLg6lFfo4GW2OPD0ncHk0UEXT60Ln/zACKZGX4eVkguXDG8sMFalMPGby/H93bfmlZmVZZZ5JMx2ZSkKN9h89e6X3px2MNQMbnVVbECABC8Ul5biRZIjHWZawsK+lLapRPSgCbyGQGnUFPFNr/DkpSGZ00tPTMeCbccsv/rNvssyDGNSRqSRku2zdn5GTRg6W78UXgxaGqio7AiTVT0FBAeILzHD8kQj2ng1kH0x7UgTUiAAhIZIBZPsPJMZAtpaQkAAfv8CBIkHpX7KNYFYvppIQZi1emzhr0nAPmjWBWQ6nKm1JJu5nz54hu9QQB+9JYOFOnlTQRhHQLgRSoq4AIhH2z/tIZsVu3HksatGkPinrfUDmQQzqyFgS+t+4WTd+/XlKM1NTUwbBTVVVJQJkN0Si5/Q4RthzSwi+sR8MjGjFD1ViTmXLhwAhIXMbN/wxRvZj48MnL5f27Nq2GYDH8s3GjN6MJaGvRkzZs3Te5C/s7OyYgTTVUm0IhIeHg0QU3XnOw/1sJ1ooT23I04mqQ4AEJpjbeeIPOaKtV27YnT1x5KC6ADKrk8/E3zOWhExsXL6JenBjs7s7LYDGRMdTtc4kco5Uo0zKM8TVVEcYWLLyiYWqYaTylYwAuRMi5Un2zJTtuFj6RmjZxqS50+VgLSXrrGpxjCUhAD1u3Hl8qFmjIPmqQ6kaUSpfaxDIyMgAudQtqeDiXJw58uFCj+e0ZnV0T5HKjAmWjt7YMsJNJgCKioowYvLP53ZtWkIyaLOyMZmEgg4ev3irZ7e2NEybla6pHKNIobwnT56AXy7C3WQe7meYwdJB9vN45WhBpVAEAJGwHOkxN2Dp6IMtI1xlgoT8IdV36KgNV04dGCnTAAZ2YjIJWS5Zsy1myuihNEybgY6nbpXJ8Rz5QMfm8PDPowo41m6qbhXofDqOgEgoQGbcHXAMjPDXdNmywbO5omqlOzCZhDB22qLHS+eMDzIyookTdPzzLZP5lel+SsXG2H9HCI5DA+jrG8g0lnaiCCiKgFDAR3bSY5jZuMp8HHfsbFh5j04t2wEIU3R+bR3PaBIa9v3UA8t/ntzL1tZWW/GlemkZApXHc2UVYlyMMUCSwAtGplZapiVVh40I8PPTUJDxDOZ2XtgyUrY7oQ1/HMgf+XUfkuPnGRsxITYxmoSMjK1+eBr18BeaTZut7qk6uyqzcUelc3AlzRnmtjTKUnVoU8kEgfKSPBRlJ0FUUYY9M8mznw83oVCIGT+vfbZsznhWZ2pmNAkBaHP28p1zHVo3omcq1Xk0/f1bCEhDuJOSwBfxcDTcBAKeOwy4tGQ8dRXVIFBamAV+YaY00e7WUdWXoSGJS3+YueSfHRuWdFeNRtohlekk5LZ+24HHI4b2oucp2uFPjNOitLQUkZGRKBWIcD5aH3GFtrBw8GKcHVRh7UegKDsZAn4+DI3N8cfo6n2M3GEG1G8xqSQ/ZYX2W1dzDZlOQpgyZ2XMghmjfQwNDWuOAh2p8wiQ47msrCzE5BjhajwPJo7kgTptFAHlIVCUnQiJWISSvDTsm9WqWsHnrt4VdmzdmLwPulRtZwZ3YDwJDR0x9dCK+ZM/p8EJDPZCLVGdFMpLTU1FHl8PZ6MNUGJUB4bGZlqiHVWD6Qikx9wE19gc+gZcbB9X/TXPhu0H8kcO61MPwHOm2/4h/RlPQlxj44HRERG7vLyq396yeSGpbcpBgKRJefz4MXJyixCZY4qHuS4wsXJSjnAqRacRyH0eAZ65nTRAYcd4vw9iQaI4Zy9e93Tx7Akf7sgCgR7qngAAIABJREFURBlPQgBaHT555dxnH4fSx0IscEhtMYE8biW7orQiQ1xIcoChFc2yoC1rw1Q9shIewMLeC06cZMwZSjY472/kaHj4+Ll/Hty17kum2iur3mwgIYslq7bGTBn3lYOsRtN+FAFZECClIciuqKCkArfT7JBSbk93RbIAR/u8EwGSvNTGLRAepgWY2d/7gyiFRz6VBAX6DQLAykJ2VY1nAwnh23Gzri2fN7GlhYUFdX+KgNIRICXECwsL8TBJgrBUa9i6y16aWenKUIGMRYCUcXDxC4UD4vDjgA/fCe0+eLZ4UO9OLQA8YazBMirOChIKatBq0omjfy2jZR1kXHXaTW4EyNEcCZktFnJx4I4IHPtg6HNoRKbcQOroAGFZCTLi78I1oA2syx5/8DiO3EtOnbc6YcW8CbUBiNkOGStICEDL0xdvXuzUtin9VmC7x2rQPvKCPSIiAlm5BbgRp4dEsT+MzWlRRQ0uCWOmFpQWIj89Bg61GqGhdSKGdn5/faucnBwMGzn90PF9m3sxxkAFFGULCdktWfVH+JRxw+i9kALOQIfKhsDTp0+RmZmJ5FwJLqe6gmv94fN92aTSXmxGgF+QibKibOmdUKhTEvq2fX/GhPCoGElQgG8fAAfZjEmlbWwhIYyYOOfCwh/HfWRlRZMn6ILjatrGkpISEDJ6np6Hq/FGyIYHzGj+OU0vi9bOn/HsNkgpB6c6LdDG5fkHSWjn/n+Lh/T9hJRejdJag5SoGGtIiMezGBIR8WBHrVo0lFaJ/kFFVYMAiZ4jOb7i84xxOVYPZm4k4TFtFIHXEchLjQLXxBI8Mxt0rZOLrk2d3wlReXk5Zi3ZELN09nhfXcGQNSRE3gvtPnjm3wE9O9In7rrivVpiZ3Z2NqKiopCeV47LcVwIrRvC0MhUS7SjamgDAlnx92Hh6A19fQ5Gt5Mg0MP8nWqlp6dj4LcTV184vnucNuitDh3YREKYOueXmHnTR/pwuVx1YEfnoAi8hkBsbCzIl0jY0xJEldeFmY1sNWMojOxHgIRnO3o3ArkbmtzDBoGelu80+trN++LQ5g0/AXCa/ai8sJBVJNT2ky/W79m6aoSTE02zoisOrG12kgeu5K4oMa0QV+ONUW4RCK4JvafUtnVSpz4iYTky4+7C2bcl+AUZWNTfBnYW7w7kXbpme+bUscMCAOSqU0dNzsUqEgLQ7uqNe2daNQvhaBJUOjdFgNQpehobj+vRJUjSD4Gp1bvvAChS7EegMDMexbnP4eLfGkU5Sdg68t2Rcbm5uRg3Y9mJnZsWd2M/Kq8sZBsJWSxeteXplLFfOerpsc00XXJLdthauSuKSsjBzUwXiMy8weXRK0t2rK7sVhTnJENYUQ4rJx+kRl3F37ND3zn4SXi0pF6Q//cANssunfk9WfdN3a3ftwe3rVvY086OPiJkvnuyw4IXu6IEPEzl4H6aOWw96rPDMGqFTAjkpUSBa2op3Q2bC55hwRCSCOHttmH7wbyRw3qHAEiUSTBLOrGOhAB8Enb70bHmjevRIzmWOCkbzODz+bh37x4yi/Rw/H4ZTDxbg2NAA2jYsLbV2ZAaeRmWTj4wtXaBvSgGPw6s89YQsmueOu/Xq5tWzm5dnTy2/Z6NJGS3ZM228Cmjh9LsCWzzVhbYc//+feTkFeLSoxwk69eHpWP1xc1YYLbOmiCRiJEaeQWugW2kcWC+vBiM+uxtEnqRJSFgCCDapWtgsZGE8PnA0fs2/zq7Lz2S0zV3Zoa9JCN3SkoK7kQk42KMAYzdWoFjSMthMWP15NOS3AcV56XCyaeZdGArx0T0++jtvHEbtx/KGzGsF3npHCffDMzvzUoSAtD5+q0HJ1o0CaZHcsz3UdZakJaWhifh0bibKMLT0towt6fVgdm22CQqTljOh5WzL0QV5ehbrxBtg+1fMzM/Px+T56y89vuv898dscA2UN6wh60kZLXol9+jSJScvr4+y5eQmsdkBEhm7oSEBDyISMClZ1yIrENgaPzu1/RMtlNXdc9NiQDP1EZaDJHsiiZ2s3jroerj8GhJ/SD/ngCO6CJObCUhtO8+aMOuzcuH04eruujWzLOZ/DVM8tDdjC3D/Rwn2Ll/uPwz8yzUTY1JSLaNiz94FnbSh6o/9rSEpz3vNTCWrt2RNXXM0GAAabqIEmtJiBy/njp/43znds1oCJIuejZDbSaF827ci8LNRC7yDH1gZuPKUEuo2qKKMmTG35NmSiCtKDsRW0e9fh9ESoJ8M/anA8f2/kZKN+hkYzMJYcy0ReFLZo0LNDY21snFpUYzE4GysjLExMTg9M14RBR6wMy1ATMN0XGti3KSQYrZ2brVlSJRkHgD26Y0fw2Vs5dvV3Rq27QLgAu6CherSahucPPxxw//tdLLi1746qqDM9lukp077PZDXImuQGqFG2w9gphsjs7pnp/2FBLowdr5RUi2veQZfuz/6qEqKdvw06L1ccvmTiBlG0Q6B9BLg1lNQgDqrPvj71sjh/WhGSR11cNZYDcJXDhzPQIXY41h5dUMBkYmLLCK/SZkPLsFG9dAGL5M1eRv8gwjPn1FQomJiejW+8tp4XcvL2E/Gu+3kO0khC+/n3p8xYJJ3eibIV12c+bbnpOTg/ikFBw4H4mnBQ5wq9uO+Uax2AIBvwDZSY/h4v8q6vrNst6bdhzKHz60Fzmfi2YxFNWaxnoSAtDhyvU7p0JbNKJvhqp1B9pB2xEgeegeRiXhwNVUGDi3gikNXNDKJSvJT0d5cS5s3AKl+gkFpegXXIy29V+8ESJHreOmLTq9e8tKch+k000XSAijpy6KWDJrbICJCT3G0GlvZ5HxDx48wKkbcbgVL4FLgx7Q1393fRoWmcwoU3JTImFkavVfCY/ykjyM62SIAPcXWdSv3LgratOiMSGgc4wyTAXK6gQJ+QWFDN+/b++GoIC3czapAFMqkiKgFgTIxfbZi2E4eTsduQa+sK/VUC3z0kmqRyAl6jLsPOrD6GVBw4LMeKz71gOmPA5IMttp81dHrFk8/UXYnI43nSAhAC5LVm+7P2nUEAeaQUHHPZ6F5pMMzGevP8FfZ2JhVacjPaLT8BqT+6D89Bg4eJNUcC9aQWYcto3xlv7744ho9O3Tc2R0ZOQGDauqFdPrCgmhXbcBq3dsXDrGzc1NK4CnSlAElI1ARkYGthwMw82nJXAN+RyGRqbKnoLKkwGBjGe3pUdxVk6vTl7MymLw89A6EIlEmL9ic+rcqSNI3aBMGcSxvovOkBCAoE3bD1/57svPaLg2691atw28dT8Sfxy9izwDX+nbIgMuvQtVp0dkxt2BpVMdGJlY/jetnSgGPw2sAxJYMujrMeuunjs6Wp06afNcukRCGPDN+JOrfp72sYMDLTWkzU5JdVMcgYqKChw/fxs7TkTA3CsU1i7+igulEqpFQCjgIyvhIZx9W7zWt6F1PIZ2roWX1VPJL3U6LLsqODpFQgBaHjx+8WzPbm1pHp9qP060AxsQKCkpwaa/w3D5UTZs67SBmY0LG8zSWhvy0qJRWpgFF79X74PEQgHauKUj1NcQg7+btvn88R3faa0BGlBM10gIA4dPO7N6waSOtra2GoCbTkkR0AwCUU/jsePEE0RkcmHjXhfmNvRuVBUrkZVwH+Z2nuCZ2fwnnuyOhjbhI+zKhbwfvuv3OYDLqpibqTJ1joQAdDvy75X9PbqEvp5PnakrSPWmCMiBwLUHidjy9yUUcWvBxq3ua1+WcoihXd+BQDk/HznSLAmtX/tteXEe6pk8xKpf162Ivbl/EgXvdQR0kYQw8LtpF9csmtzWxubVXyvUMSgCuoTAwfPh+Pv0EwgM7WHv3ei1S3RdwkGZtpKs2aSKqrWL32tiK8pL8Oj0hqhruyZ/BuCpMudkgyydJCEAnx46efHvzz9ua8SGRaQ2UARqggC/XIxNey/iemQxeHa1YWbrDq6xRU1E0TEk3jr+HiwcaoFnav0aHvyCTNzcP3v+4zMbZ1Gg3kZAV0kIg76fdmH1wskf6epuKDo6Gl988QUePnz43s9FSEgIGjVqhK+//hrNmjUDfejLzq+Q7MIKafDCzag8WDrXeUFGPFpiXJ7V5hdmgpRuqBqQUDk+7vbh+8dX9PwCQIw8MnWlr86SEIC2B09c/LfnJ2118m5IFhKq+iFYvHgxJk6cCAMDA135bOicnRGJRdh86AYSMsUws/MAz9QKJlbOOodDTQwuzIyHRCKGpeOrUg1EDj8/HWF7f5oVfuH3+TWRqwtjdJmEMGT49H9XzBvfxd7+RWZbXWqVJERs3rt3L/z8Xj/HJv89Ly8PW7Zswbx586TQ7N+/H507d9YlmHTS1gsPM7H10E3whSYwsXaGma0bPaarxhPSY2/C1o3UDnp9B/n0+p5b/64e0B9AvE46kwxG6zQJAWi2/9jZ8727d9C5J+WykBDxH6FQiNmzZ2PhwoUYP348yI6Iy+XK4Fq0C9MR2HcxEUeuxkMgMpAW0iN/5VfNAsB0+5Slf1lxLgoynsGxdpPXRBbnPse1XVPGR1/7a5Wy5mKjHF0nIXz6xbf7N66c09vFRbce8clKQsTpz5w5I90BdevWDX/++SesrV+/eGXjB4Pa9AIBEryw90IcDl2IgrGFPQy4xjCzcaOh3VUcJDclAlxjS5hVqe0kEYvx5Nzmyxe2DB8AIJX60/sR0HkSAlB33R/7rowY2sdaT0934KgJCfXp0we///47LC1f5cSiHy7dQIAEL+w9H4ewmHKIhAIIBWWwcvaFiaVup8AiIdmZCfekGbMNDF9dLxdkxFac2fDN0NSoS3/phofU3Erd+db9AEbtuvZbsm7lwikBfq9fKtYcVu0fKSsJVT2Omz59OubPnw8Ohxap1f4VVo2GEUnF0p1RbLoE5H9iUQVMrV1e2wWoZmbtlFqUnSStmlr1bRD5//ePr/wnbN+PAwEUaqfm2qMVJaEXa+H5489rrs0Y/z9XY2PdSCtXHQmJxWKkpKRg3bp1WL9+PUgo+65du9CqVSvt8V6qicYQIJF0aw9HoczAEYKyIpDKoeSYztTaGRwD3Xl+l/HsFqyd/cCtkjE7M+5uyp4ZjfsBuK6xBWLQxJSEXi1Wr+u3Huxr0SRYJ/7MlydE29zcHGvWrMHgwYPpLohBH251qHrxYRb2XUpEmaETRIJSlOSlwsTSSbo74hqz+61RaVE2CtJj4VSn+X9QkyCFO0cWb7p3bNlwdeDPhjkoCVVZxW/Gzrq5eNbYprqQ3FQWEmrevDk6duyIgQMHwt/fH7p0Z8aGD7c6bSCRdP/ezQLPPgBlRTkoyk6UhnWTnZGxBTvvjUieOBKsYWLl9B/U8XeO3D+2/PPBACLUiT+T56Ik9Prqtdx/5MyZ3j06sj5ku7rjOCY7NdVdMwjwy0U4fj0Zpx8WwMQxCKVFOeDnp0nvTAgZ8cxsYcgz04xySp6VpOLJT389QwLJHXdt95QJT6/t+UXJ07FaHCWhN5a3zcf9Nm5aveh7/zov6sGztVESYuvKat4ufpkIf5x6husxAti5B0FQWiQlo5K8NBhbOsDE0pHxId4kRY++ARcW9l5SwEm04MNTv56+tmsa2QVlaX4VmKMBJaG318r5p4Vrbk0d+5Wbqakpc1ZSTk0pCckJGO0uNwJZ+eX4+/Jz3IwTScO5JWIRSvLTpalsSIobcoxlbGYDAyNmfc4qyoqREXcHLr6toG9gKMUlI/Zm8t4fm5PMCDQYQU5PoST0bsA+PXUh7GDnj5qzNlEaJSE5Pym0e40RyMovw4Z/EpFQYApz2xfF9KS1d5LDIRELYWxuB2NLR+k/mdBInjiiv71XiFRdfkEGbh9auPLhv6snMkF/bdORktB7VuTzwaP3r1synbWZFCgJadtHkf36hCcU4FBYJpL5tv8dx5HdEfkSJ3cswopSGBqZwtLBW2vvjkgmhLSn1+Hg3RAGXBOIxUJEXtp25dymb4fS/HA182FKQu/Hrc6SX7deGfvdAEcej32JtikJ1ewDQ0cpjgAho9/PpKPM0Pm1xKik+Ft24kPo6elDn2P44v7Iwh6cKpkIFJ9dMQnZiQ8gqhDA0aepVFB24sPsk7/2/zovNeqYYpJ1dzQloQ+svZeX1w9//nVgeWjzhqx7O0RJSHc/9Npi+YUHGTh2pxjlRs7SXUXVRh6/8guzUFqYCUgk0uSpPHM7cAw0mDxXIkFaTBjsPOpLd2qlhVm4e3TJunvHV4zWFkyZqAcloWpW7bNBow+uXzq9p64lOGWiM1OdmYcASZB6PCwZF6PF4Ji7Q5/z9jVsXkqUNEVQWVG2dOdEyMjYghCSejMz5KZGSQnRxjUAYpEQkZe3Xzm36ZuvADxjHvLaozEloerXwuenResvTRs71MXEhPXPh6pHg/agCKgAgRfZuhNwIUoIa2ff985AshSUFWZJd0lSQjKzAc/cVnqXpMomkUiQHhMGC/ta0jdPmQn3s48t7TWkJDfhX1XOqwuyKQnJtsqf/nvu+v4u7Vto8CxANkVpL4oAkxHIKhBgw/E4xGYA1q7+HzSFpMgpK85BWVGuNJsHz9wG0OfAUvp2R7lfbSQDhLC8VKoTee9099DC5Q9Or53MZKy1RXflrpS2WKUCPXoOHrHt558mDQ3wZfcjVhVAR0VSBORGICKpCJtPpaEYVjCRIe1PRVmRlIz+396Zx0VZrXH8x44bgoqoiCWJCLLd6GblVmZ11a6YS6bYcnMpFdQWBTWN1ETzmiTo1dKSBMUNcRdFFFcMFYkAQQREkcUFUEB27ucZGZumAWZgGGbmfd7PZ/6A9z3nPM/3HObHOe9znlPyMFe0cdSojSmM2pjBuI1ZkyPtaOktJzUaHbv3FS0Bxh9ff+xM0NyPAWQp7BgX+BsBFiH5B0VXT2/fCJ+50+wpozRfTIAJND8BykkXdV0X+iZWcjdGYdNlxQWizN70qawoF22KNWxtIjp8TtHEqoW5aaKNtqZdbZD5e0Ri2PI3PgIQI7dB/GC9BFiEFBsgr2zZvv+I+9hhJvr6WruPVTEi/DQTaGYCdKAeHRuRU2klmuEoepUW5aO6qhzlJYUoKylEVUXpk6MXampEx09QpJuegewgB9qUejfjKrravIyi+7fKzm33+jz1Yuh6RW3g5+smwCKk4Oh4ro/Dl4Fbtq7o389F68K2FUTBjzMBlRI4dPEODsdVQL/9M01qlw7iIzEiUaK9SZSGh94hGbZ6klyVcttRyLi+UWtQjjgdHT2R+F05vHrz5bCVFI5d2iQDuPBfCLAINWJAuLl7hHzn88X43r2eJC/kiwkwAdUQyCsohfd/d8LQemSjZkV1WUmzI0q0+vBuhkh86Nhu2gdUXHAH5lZOSD6/PSb2sN94ObMiLAKQBiBYor2OAAIA+ABIlvi9LYAdAJxrf0cJUCXLuQMIqr0XB4BskCxfl0t0+uRZGTfrqoPaGQjgMwCP5exN8nNJ7bPhAKiO+7U/k7/kx1sy/KJ73wJYSM+zCMlJW+oxK08v36Nfz51qL4SzhxqHiEsxgeYjsDQgFNce9xJtHG2uKyf1N+joAI9y064dXjthJYDLtQJQXk+b9OU/BMBSKQGiL2Q6eEhSRMQCNBPAOQDiL24qSz9TXeskytDP9MUv+WUvr/t0ZDQdMUHBFJK2UXmxHdEKiBDZ8L6ELZIiRntZyF/yQdyWtDA/5cQiJG8X/v25F/w3hYRPcXfroI1pfRqPhUsyAdUQOBh5BcEXa9DZ2lXpDVKmb8r4raunX3Au6MvPM+LCfwFASx8kJCkAHsholL7ovwGwWWK2Ip4trKqd7cySuCdr9kG/oxBc+vKWvl/XbEoe/6VFQ1xGbDP9bKKACJFfdIlFhoSMZnm0XEmx9dJiKXmfZktiUdzKIiRP99X9zLhDx88EDR86gPcPNY0jl2YCjSJw6FQsAvZdR++X3m1UeVmFqqurkJNyXnQI3x8RG1ZdPervDaC69llzALSbNhPALany9N89zQ4kl7TcABwD0APAWgCSIiSreckvd2XNhKRnWJLtkjiJL0WW4+qbCT0vgwOJkLT/IsFlEWri0HXs9/rirT/5+zg72jHLJrLk4kygMQRCDl7AkdSOojOLlHEV5t4QbYLNiD2y++Jun+mUp1SqXvovXtZ7E8lZjLQpsr6E5XlG8p3RRgVmKtJCI0tgJN/N/KsR74Qk3zstlpgViUVvq8T7LRLXMVLLkaLlRf7iVMKoHfnep2HfLfFys7XhQAUl4OQqmIDCBOavCUWRxUiZuecUqawoPwuUq+7BrYTTUYGzpwC4rkB5WQEJ4uINiZBYbGjZThyYID3bkJ4ZyWOaeNnrjFTAA5UleyNr390oGphAZS0lRFHaVumAi1EA6NA/ycAMERMWIXm6seFnusyZv+Ko9+yPnC0sLBp+mp9gAkxAqQSKSsowwSsY1gMokUHjr7z0K7gVH5F8bpsXLaspsiG1vi97Mqg+EZIlQHXVJ/0upiFn62pXOoBCERGStbwnj//id0aSEXQBLEINdaH89+0XfRtw7PMZ7pampopvqJO/GX6SCTABWQROxeUhOPrJseGNuYru38bN+ONZVw74fpKfdf1QI+pozExIvKQ1oHZGIm5WWSJUl7hIhldLuiodai0LQ2NESJYdPBNqxCBrqMjAgM07w/7z3ogOnHG7IVR8nwkon8CMjekwMO2pcMWV5Y+RcmHno5QLOxZnXj3ip3AFTwoo+k5IOkRbulllLMfJO3NSZCZEdta3HEf3aUlRHGpel5/8TqiRA62hYiN27Tu2c9Tw11pzap+GUPF9JqBcAuv2XUdKqY3ClWbGhdf8HrFhbVpM2ByFC/9ZQFZ0nPiurGWxumYjkgEIkptVqS7JGVNDwtHQEpmkq9J1ybMnSdJ+6U2wDW3CfSravBzXhBFXV9E+fR2n+q3dGMBHPzQDXK6SCdRD4DCl9rnesc5ccLKK5qVfRkzY8h03LoZOBlDcBMBP975ILa01ocp6i1J79O6KotDkzXKgiC1TAYRKZEFQpGxDzz7dU8Ui1BCqRt63dx08/4fvv1sydNCLnOm0kQy5GBNQlAAdARFwEjAwbidX0ZLCXMQdXRsUs3c5pZChvT9NvWRlTGhqnXWVp7YoJFcyzY+y2qKZzPDaLAvKqlOyHs6Y0BxUpet8dfgEP78VX81ydrRnsVcFcG5D8AQSMgqw+vAjtOvY8NEPdEpr/LH1e6N3fe2p5LOB6gtQEHwf1aYn4txxqhoJ70yaEejj5fGBk4OdqprkdpiAYAkkZT7C2kg0eGYQncoaf3zDkQs7FlLetnTBAlMDx/k/dBV0gpv7jJBlC2ePd7BTzo5uFZjMTTABjSRwKi4X2y8bik5UreuiA+8STvx0/Oy2eZTnjPLA8dWCBFiEVAPf8B33mcFLF8wa29eehUg1yLkVIRLYEp6G2ALK/yn7okPqrp3aEhH162e0BHdNiIzUzWcWIdX1SNtR7p6ByxZ6ju5rp3gIqerM5JaYgOYSmPfjVZS1d5HpAAlQUlTgidOBcyiJaKLmeqldlrMIqbY/W42a5LF16XyPMQ72FHzCFxNgAsoiUFJWDc/NWWgrIyihrDgfiVGBEWd+/Ww2C5CyiCunHhYh5XBUpBZjN3ePLUvne4x37MtCpAg4fpYJ1EeA0vZsv6QnOoJB8qIghITITcfPbfOiGRAvwanZMGIRapkO0R3tPnPLYq8Zkzh8u2U6gFvVPgILtqSguNVf37nSEd0JJzYePr9jEWVCUCQjtvYBUlOPWIRasGPGvD994/Rpkz9+fYArb2htwX7gpjWfQEZuMZbtLUQbs25PnaHTUeNPbNxzcZfPXA7DVt8+ZhFq4b7p6zrkq9XfLV08dHA/Az09vRa2hptnAppJ4H8H03Ct+M+oOMqIHR+xPjBmr+8CAHc00ythWM0ipAb9bOvwj+mrV/uteX3Qi0bGxsZqYBGbwAQ0h8DdglLMD3nwdBZUmHujKj58XcCVw2uWAHigOZ4I01IWIfXp95Hrft61ZdKYN81MTEzUxyq2hAmoOYElwcm4r/8kyOdeZty92KP+PyRFbv4vgFI1N53NA8AipF7DYPAi34BtnpPf7WZubq5elrE1TEANCVCanjXHymDU2hTZyedSrxxYtSI99tBmNTSVTaqDAIuQ+g0NZw+v5dvmzZxkb2XVcBJG9TOfLWICqiHwuLwaXpsTUNm6J27GHb0U9bPH/OLC3AjVtM6tKIsAi5CySCq3nm5ukzw3LJ0/421H+z7cR8ply7VpCYGdp24iPFEXqb+FUhYEioCL1RLXBOUGf8Gpb3frDnhztP8i73lTXu3/D0NDQ0P1tZQtYwIqJnAzrwSz/c4gO/nstt9Cl4mPTlCxFdycMgiwCCmDYjPW0bt37w9mey/zmzBqqJmZWd2ZgZvRBK6aCagVAVqGm7Zsf0FcdLh//PEN3wMoUCsD2RiFCLAIKYSrxR4eOvfr7zfOmjLOunv37i1mBDfMBFqaQFFREZb478kN+nndF9mpMc1xomhLuyi49lmENKfLrf49/tP1C76cMayfq4Oejg53neZ0HVuqDAI5OTlY5heUvm7l3A8BnFFGnVxHyxPgb7KW7wOFLHBw6T933sKFi0a+8Uq79u3bK1SWH2YCmkogPjG5xnfN5tPbN62aAiBVU/1gu/9OgEVIM0fFiLmLV/t7ThnXk8O4NbMD2Wr5CDx69AjHoy6V+Cz5dmV8zAlfABXyleSnNIUAi5Cm9NTf7ew+apLn6plT3N8Z+JKLgZGRkeZ6wpYzARkEbt++jZ+27ru1ZIHH5wB2MyTtJMAipOH92rt37w+neC5c9cG4t8wtLCw03Bs2nwkApaWlOBMdV7l+c3BoWJA/7f/JZC7aS4BFSDv61nHC1C/9Z33ywYAXnO309PX5ZAjt6FbheZGdnY2tO8PzvOb8ZzqAUOEREJ7HLEJa1Od2Li/Fl0WGAAAHlElEQVTMnDztM5/3xwzt1LlzZy3yjF3RdgI0+7kcl1S1blPwye2bVnvyCaja3uN/+scipH19PWjiJ95fe0yeMPh5J1s9flekfR2sbR5lZWXhx60HskN+WeOdkpLyq7b5x/7UT4BFSEtHiK2dw+SPP/liufvYNzpbWlpqqZfsliYToMi38zEJ5Rt+2RYWFuS/HECcJvvDtjeOAItQ47hpSikbN3ePpR9OHOs2pL+LMe8r0pRu0247a2pqkJh8A4Eh+9NWffOFB4Aj2u0xe1cfARYhYYyP0Z7evkunvT/ark9vax0OXBBGp6ujl7m5udhz+EzB+v9tWJMQcyKATz5Vx15SrU0sQqrl3ZKttbFzdPX4aJrnFxNHvW7OOehasiuE1/bDhw8RHZtUvjUk7ETQhhXfALgoPArssSwCLELCGxc2Q97+YO70qZPcB7/s0ppPcBXeAFClxxT1FpeYWr1t9+HEtb5ePgD2qLJ9bkv9CbAIqX8fNZeFL0381Hvph++NGvSis62hqalpc7XD9QqQQFVVFVJSM7A9NDxrd/B6n6SEBIp6KxcgCna5AQIsQjxEJsxZsHLeWLc3nZzsntNt164dE2ECTSKQmZmJkP2RdwMDf/VLvHRyE4C8JlXIhbWaAIuQVnevQs6N9PTy9Z04doStQ5+eem3btlWoMD/MBCjX2/7w8/m79+7dcvJQyM8A/mAqTKAhAixCDRES1n0DACM8vX2/nThmuG1f2556PDMS1gBQ1FsKtybxORARnb9z156QqCM7fgCQrGg9/LxwCbAICbfv6/OcUnL/a5a377J33d6079vHWpffGfFAkSRQWVmJ1PRbiIi6+CBkZ8iuc8f3rQZwnSkxAUUJsAgpSkx4zw/7bOHKZYMHvGz/imsfY46mE94AkPS4pKQEaRm3sWv/iTu79+xal3jpJB2xfVPYVNj7phBgEWoKPWGVdXv/03nTBr7S/5Vhrz1v2rVrV+jp6QmLgIC9zc/PR+L1m9UhoeHJEQeD11xLiA8DcFfASNh1JRFgEVISSAFV4zjwrXHThgwZMnrM2691fdaqmw6/N9LO3qcw65ycHJy8EF909ERUdPCGFasARAKo1E6P2auWIMAi1BLUtaNNcwpimLNg5exBA1/q85KzjTEdqqerq6sd3gnYi8LCQiSnZVUfOhaVc+bs2d0nD26jJbffBIyEXW9GAixCzQhXQFX36//mmOn/Hj5i2KsD/9nJ1ro7BzJoWOeXlZUhLy8Pp6ITis5e+O33H9d8/V2t8GRrmCtsroYRYBHSsA5Tc3M7ARj06effzHZxdnQa2M/RtIdlF/CeI/XsNVpuu3v3Ln5PyqiIOB2defDAgS1JlyNpue28elrMVmkjARYhbexV9fDJpmcv+3Ejx3849gUXJ5sBL/Rp26lTJxakFu4bCq2+f/8+/ki5VXE04nT25dgrB08eCN4O4AKAqhY2j5sXIAEWIQF2egu43LePg+uwt9zenfi8k0MvVyebdpZdzMF7j1TTE5RE9MGDB0i4frs8PPLcndirsUcj92/dCeASgEeqsYJbYQKyCbAI8chQNQFXPT3DXlNnfzXd2vpZ+wH9nDpYW3XRMzMzg6Ghoapt0dr2CgoKRMJzITa16OKlK5nx8bFHTh3auRdALIASrXWcHdM4AixCGtdlWmWwFQC71952H/lPV9e3nBztu7j0tW7TxbyDDp0Cy4fvyd/XdFQ2CU/SjayKq3FJ+X8kJccG/+y3r7qi7DSABPlr4ieZgGoJsAiplje3Vj8BOwDObpNmuvW2tu7n5Ghv7mJn3bazuSlMTExgbGzM/OjFTVUV6JA4+qRk5FZc+T2xID09M+VsVMT+hCtnaKZD4dSFDIsJaAIBFiFN6CXh2vgiAIsxk2a4WXbv3s+qxzMWzva9TG2e6WxAEXf00XZhIsEpKioSfW7n5FelpN16fD01LT89MzN+V9Dm8LKi+zEArgHIF+4wYc81mQCLkCb3nvBs7wygl2GrVs+OGDN5mFX3bi6Wlt0sbKx7trXuYW7c0bSdTuvWrdGqVSvRR5OuiooKPH78GJSbjT4Jabllt7NyHudk33mYeiMj5WpcTGRiTNTl2rN5rmqSb2wrE6iPAIsQjw9NJ9AeQA8ATibmPU1Hj31viEl7k17tTdp1srTs1rpL506tunQ2M+jSsZ2ukZGRKPhB/DEwMICOTvP/CVBYNIlMeXk5aFOo+JN880FZ6eNHVQnJ6YXFxUVF2dl5aWkpiennIvcdB0CbRO9xZmpNH55sf0MEmv8vsCEL+D4TaB4ClF21O4COADoZGBtbDRjqZvuM1bPPlVVUd3ymR7cu+nr6bQ2MjHXNzTu2sujQ3lBHX1/XQN9QR1dXT/c5SxMDStBKIiVORSQpWHSODn2qq6tFn6x7JVXFxaVVVTVVNdUVldWVFaU119KzH1WWl1ShpqbiTu693NLS0nslRfnZx44eiSm6l0kCQ0JDSUBpKY1+5osJCI4Ai5DgupwdliLQAQBFPLQBQMfJUpw4za7o0gdAOfLEe2koI8QDADUA6Myl4toNnhUAygHQoYD3JUKg6VjrhwDoPl9MgAnIIPB/fDxYJIcW5wMAAAAASUVORK5CYII=">
          <a:extLst>
            <a:ext uri="{FF2B5EF4-FFF2-40B4-BE49-F238E27FC236}">
              <a16:creationId xmlns:a16="http://schemas.microsoft.com/office/drawing/2014/main" id="{32F50AC4-1CCD-465E-A6B3-ED10543A8A89}"/>
            </a:ext>
          </a:extLst>
        </xdr:cNvPr>
        <xdr:cNvSpPr>
          <a:spLocks noChangeAspect="1" noChangeArrowheads="1"/>
        </xdr:cNvSpPr>
      </xdr:nvSpPr>
      <xdr:spPr bwMode="auto">
        <a:xfrm>
          <a:off x="104298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3</xdr:row>
      <xdr:rowOff>304800</xdr:rowOff>
    </xdr:to>
    <xdr:sp macro="" textlink="">
      <xdr:nvSpPr>
        <xdr:cNvPr id="1034" name="AutoShape 10" descr="data:image/png;base64,iVBORw0KGgoAAAANSUhEUgAAAW0AAAFJCAYAAABQPHwCAAAgAElEQVR4XuydB1RURxfH/9J7V4ogCCiggAUVazTWxK4xGkuMGmuKiVFjR8UeNTEmxprEJCrRJHZMrLFhbyBVunSkd5b2nbsBP8RlC+wu+3bnncNJ1Pdm7v3N47+zM3fubQZ2MQKMACPACHCGQDPOWMoMZQQYAUaAEQATbfYSMAKMACPAIQJMtDk0WMxURoARYASYaLN3gBFgBBgBDhFgos2hwWKmMgKMACPQGNF2AbAGwCcAMgH0AnCzGul5AJOr/76GMv35UPUf9gJYAKC4+s+6AL4BMEfI8/WNVu12a98jyAZRI05tOQJYV+fGGvt+AxBQTyP0bJ9aftGf6TosqlP274wAI8AIiEugoaJNIrYWwI8AIqoFexeACdV/FiRg79cS8lXVBtaII/25ZR3Bqy2A4vpD95lXCyUJrCSCWSP+PnVEu/YHSu96RJs+wI4CuFPLh7qMJPGB3csIMAKMgEACDRVtmlX3ryVudUWYRGwngPkAnlfPom/UElF6np4hobSodS99ADT2qvsBIKq9GsFNBRAHIKmWXzVCTt8MHKr/vu5Mu0acqR+jOt8gyE/6sKr9rUKUPezfGQFGgBGol0BDRLshSwV1Dagt8nVn5Y0ZrtofFuJ+ANAz5NOT6g8S6r/mG8AgAI+qDaJZO/19XdGuWQah2+p+O6BZ//fVy0ji2tMY/9mzjAAjoOQEGiLawoSoZl07sNZSSW2ENTPX2uvNNevIMULWvMUdhrozfnGfq7mvvudrllzqijb9/QYAKwC8JUC0az7gan/LkNQmrtyvAUCv+gNQB4B29Y8WAE0AGtbW1nrGxsbaenp6mlpaWhrq6ur896+ioqKKx+OVFxUVleXm5pampKQUASgHUAaAB6C0+qekeh+k5t+5wobZyQhIjUBDRLvuBqQgY+oTuZp7a8+Iu1SL9ZRayyeSLnFQu6L6FAeapKJN91+pnn3X942hsR8k4tgtj3vMAJgAMDYxMTHp1atXaxsbG1sTExMrPT295np6esbm5ua6JiYmOkZGRnp6enq6dGlra9OPtoaGho6amhrop1mzZvyf2ldVVRXop7Kykv9TXl5eUvrfVUxXUVFRcV5eXlFOTk5JZmYm/Tm3sLDwRW5ubmpycnJiQEBAbE5OTg6AXAD03yx5QGF9MALyJtAQ0a69Hk1RI/VdwsSq9gyUnq8bsdGQZQ5x7RLGWBLRrruuX59o1xeRIu+xFqc/mi1b0gegvb19yz59+rS3trZ2NjY2tndwcDC2trY2tbCwaG5sbGyura0N+tHS0uL/V0ODHpXfVV5ejtLSUvB4PP5/6Sc3NzczIyPjRUpKSnZcXFxubm5ufEpKStSNGzdC4uPjaa+C3te06lm8/IxlPTECUiTQENGuO9OubwmgRgB/qJ5B115aqP0Mbf7V3axriGhLY0YriWjTvb4CxqJuqKE07JLikL9sipYtrAFYjRo1qmObNm08LSws2ri4uFi0atXK2sLCgmbQoB9dXd3XZsayMEiabdKsvbi4GEVFRfyfjIyM1OfPn6dERERkZGRkREZGRgadOnWK9jFoAzqlehlGmiawthgBmRBoiGgLWtOuO8ulP4sbAkjrkxSjXXvdV9LlEWmtHUsi2nUHRNBMW1p2SWPwTSmsslevXu27du3a3cbGpn2HDh2s7ezsHExNTQ0MDQ2hr6//Sj8VFRX8mWxhYSFftPPz86Gurk5r0EhOToa5uTn//9PT02FkZISysjL+/XTvixcvYGZGKypASkoKWrZs+fLva/6fZuk6OjrIzMxE69at+f9Pz9Nzmpq0DC6bi/whX7KzswsSEhLiAgMDU5KTk0Pu379/JyAgIKQ6gihbNr2zVhmBxhFoiGjXFz1S+5CLoI3I2jPTurPRuodrah++EWetWtg9kiybSFu0mzJ6hMIPHQYPHtzJy8urj7Ozs0v79u0dWrZsaUsCWyOyeXl5tH6MkpISvrjSrLr2sgMJHK1D0xJIQvILGJpaoqhcA6np2dAzsURZpSbyCoqha2SBymZa4JVXQk1TB4UFBdDWN0FlJVCYnw1dA2OAZr/52dDR00NFaTE0NYCqCh7yM5NgaGQIlBehklcAHU1AA2Uw0teCmaE2CnLS4eHejm8z2eni4gL6kJHmRRzoJykpKTEkJCQuKioq4uHDhzcuXLjwuDoUNE+a/bG2GIGGEmiIaFNf8o4/pv7oqu80oij/ZwE4XueEpqhnpPHvdde9pdGmsDZaOzo6uo0aNWpw27ZtO3bq1MnJzs7OlmbQtFwQGRkJY2Nj/nIBzTRpRkyzXRJtEiyoaYOnboSsInUUV+ihTNMYBWXaKIUuCss1UVahJmv7X7ZfVVWJynIeKspKkZ+VBCMDXWhW5qM8LxG6GpXQqCyAuaEGbJrrw1inEk6OjvyZuoODg1SWcogR7WsmJCQkPn78OPrZs2dPTp06dSEmJiYMQKzcQLCOGIE6BBoq2vI87Ud9LQJAa+PCNj7rG1xaHx9avQQjzxdAHowotM557Nixb3h6eg7o2rVrWxcXF3daWiAhpjXdrKwsvoiRcNOsmS6asabkAC+KdZBbrofCSiPk8HRQWE7L3Ny4KivLUcErQVlpEfJfxMLMUBNqvAxoV+bC0lgLDtYGsLc04Pvapk2bRm+U0odadnY2QkNDg+/du/csKCjo8vHjx68DiAJAoYjsYgTkQqChok3GiRP6JxcnFLQTWeUeoVjoth988MFgNze3AR07dnS1sbFpRUsYJCoULkdCRf81NTXlrznHpxfjRbEeMkr0kF1uhKxSPVRWNWboFZQ4hYXwSlBRVozi/AyoV5ZCsywV+siDlakm2tmbwtpcl79+XrPe3hBPaN2d1uFjY2Pjb9y4EREWFnb5l19+uQDgGQDao2EXIyAzAsr5myszXE3WMMXTuU6ePHlI+/bt3+rYsWN7ExMTa5pBk4DQhiAte9DXeRLqmNQSRKVXIbvCDBk8IxSWyTccr8ko1dMxrygPFeUlKC3KAwqTYKReAAv9Cji00EL3Dq1hYmICS0uKdJT8og/HjIwMxMfHJ/77779hQUFB5w8fPkx7NuEstFBynuwJ0QSYaItmJO07nABEi9lo6wEDBrzRtWvX8Z06dXLX0dFpRQJTM0u0t7fnbx4WlasjIgVIKjJERpmZyou0KLaVFWXITYtGs2bqaFaaAYOqTDi00EYbG210bt8aVlZWDYpeIQGnqJnIyMiYy5cvB9+4ceP45cuXaQmFrYGLGhT272ITYKItNiqp3dgVQGT1qT1BjVLUh/ucOXNmtW/fvpuNjU07a2tr/kyQwu1sbW0RERGBzGJthKer40V5C6QXvxqqJzVLVaShkoIslPOKUZSbCt3KLFgZVcLOuByDerjwZ+EWFpTTTLKLvgFRKOSjR48e37x58+7WrVsp62QwABaFIhlKdncdAky05f9KUApaOg5O8cC1L6eePXu+7+3tPbhDhw4drKys9Nq1a8df+qBwu/DwcKQXaiP8hRbSyiyRXUqpPdglbQIUtVKSn4ns5HBoa1TB2rAM9mYV6OJsBA8Pj9di2cXpnzYxExMT886fP3/v5s2bJ44fP07LJ+J+2xKnC3aPChFgoi3/wSbmPQBQLDsVgRg6bty4cR4eHj08PDzaenl58WfVJNTPnj1DRqEaniZrILXcGlklTKjlPVz5mYko5xWivCAdzbVy4dbKAIO7teLPwCXdzKTlk9TUVDx48ODxv//+e33Hjh00+6Y48Ep5+8X64y4BJtpNM3bu2trag8eNGzd0wIABNLG2cHNz4x9soU2t3LwC3I2pwPPiFkgpku4hkqZxVzl6zU6JQFVFBSoKU2FrXIZurmZoa60Nd3d3/gEkSS6K9ImKiko5e/bszW+//XZPbm7uA7Z0IglB1b2XibZ8x75Fnz59+g8ZMuRDb2/vgfR1uyZqgcT6aWwOgtP1EV9EJw0lEwH5uqHavVWUl/KXUIpy06BdngmXltrwbAn06ubJj+KR5KJDPJQS4K+//rrg7+//840bNyhrZLokbbB7VYsAE235jLf18OHDhw8dOnTS22+/3Y9yb9ABGPq6TL+wN8OLEVtkhdRiNquWz3BIr5einFTwSgr4m5h2xmXwsNPCkO7/RaBIMvumvC1JSUn4+++/r547d+7I2bNnz1YnspKesawlpSDARFu2w2g9ZsyYUSTWQ4YM6UORHxRbTbk9omLicSdOE/GlLZFbyp2TiLLFxeXWq1CYnYrCnBToVeWgvZ0OhnazRAsLU4nWvindQGJiIs6fP3+DxPvEiROnmHhz+b2Qvu1MtKXPlFpsPmzYsJGjR4+eOmTIkDfs7Oz4vdApuqT0XATEqCO22A6lcszlIRs3WauCCJBwlxZko6wwHS7WmhjQwQytrQ1Q8x6ISy0hIYHE+/rJkyd/9ff3Pw3ghbjPsvuUlwATbemOrRGF7E2cOHHe6NGj+7dq1Yo/s6bMdM9ik3EjRhORBbaoAsMuXeyK2RrFf9NPYXYSrHXyMaSHPVxsdPi5UMS9aOb9/PlznDx58oqfn9/uu3fv0nF5FustLkAlvI+ph3QGlXYNe65fv37phAkTBjo4OFB5LX5+6ajYRFyN1EBkoS0qlDTfh3QQKm8r5WXFKMxK5i+d2JmpoZerPjo7GfFzoIh7UQKwuLi40qNHj15auXLlZgC3WKiguPSU6z4m2o0fzw7Lly///N13333bxcXFksL26AoODsbdBH1EFLZCaYV643thLXCeAB3cSY++j8qKctg114KnFQ9v9XSWKO8JZW6MiIhI++OPP/7euHHjjup4f86zYQ6IT4CJtvis6t5pP2fOnBnvvPPOu127dnWjwxZ00dHlqyH5CMpuifwyypzKLkbgVQK05JGT8oyfidChhQ48LIswvG97iTYsKTnY/fv3w/76668/9u7d+xOAeMZZNQgw0ZZ8nHW6d+8+csaMGZ8OHz68N+UFoYtyVV+5F4mwgtZIKpIsVldyE9gTykCgqrIS+ZnPUZCZgDY2eujmUIX+3m35qXXFvShhmL+//40ff/zx+zt37tBmJcvtLS48jt7HRFuygeu4atWqJZMmTRrRtm1b/Zo43Li4OJwLUUdEwX9RIuxiBCQhQBV68jKe89e8Pez18UabZujh5cavxCPORfH+z549Kzxy5MiZdevWbQFABYvZpaQEmGiLN7DNp06dOm3SpElTu3fv7l5z6o2+ol4LysD9Fy2RX/7fWja7GIGGEijOewH6KS8tgKtZHiYPdICzs7PYzeXm5uLOnTvBR44c+fXXX389yEIExUbHqRuZaIseLu+NGzeunTJlypDacbaPnwThZlJzRBX8tzzCLkZAWgQo13dpUS6MdABPqyK8278tWrRoIXbzFN996NCh88uXL18N4K7YD7IbOUGAiXb9w2Q5a9asOe+///5ULy8vJz09qvIFFBQU4FpgKu6k2SKPbTRy4iXnqpEFWYnIS4uBk60xejtV4s1ubcVODUs5TR4+fBj922+//bp///69ANK4yoHZ/SoBJtqC34humzdv9qXZNeUJqbmo+MC/UdoIK3Bg7xEjIBcCtN6dmx7LXzbp2kYPIzrpgjJCintRPhOadS9dutQHwD1xn2P3KS4BJtqvjo3x5MmTZ86cOXNet27dXs6u6ZYnodG4GGOBxEIWGaK4r7PyWlaYnYKCrCSYG2mim10JRvX9r6qOOBfNuu/duxd94MCB3YcPHz4AIFec59g9ikmAifb/x6Xd6tWr106fPn0c1V6suegIun9AFB7luaCAp6mYo8isUhkCyRE3gKpm6OhoiJ4ORXizD9XTEO+Kj4/Hzz///OfatWtprTtUvKfYXYpGgIk2gI4dO45etmzZssGDB3erPXuhRPVn72fhQTbV4mUXI6AYBHjFechOjoChjhoGeuiie1t91J5oCLOSIp4uXLhwb9OmTZuePHlyUjE8YlZIQkDVRbvFvHnzvpg9e/Y0T09Py9r5j9PS0nD8YRnC820l4cnuZQTkRiDvRRwKMhPhbFGK9/pYooOnu1h9U1x3UFBQ2r59+w7u3r37a1Z0QSxsCnOTKou2u6+v78YZM2aMqL3ZSCND+YyPB2oiusBSYQaKGcIICCJApympgo6ZgSaGeGrB29VM7FwmtEn5008/nfHx8VleXSmeQeYAAZUUbTs7uyFfffXV2rffftu7bnkoSoN59IkeEostODB8zERG4D8COalRoCo6PVwN8V6f5rCxsRELDR3I+fvvv+9++eWXqxMSEqhKPLsUnICqibbelClTPvr4448/7tKliwOlT6190UbNn0+N8LzQVMGHjZnHCLxOoDgvHdkpkbA1U8PkN1qgU3sHqKuLzjBJaV8fPHgQt2vXrl2HDh36AUAR46u4BFRJtFsuXrx41Zw5cz50cnJ6Va0B0CmyI4/0kFxirrijxSxjBEQQqOAV40V8EAz0ddHftRlG9LIXOwFVdHR0+d69e3/cunXrOgBJDLZiElAV0W63bt26rTNnzhxKBVfrXpQp7egjDcQWNFfMUWJWMQISEshLj+XHdfdwM8bEPhaoyUYpqpnU1FQcOHDg3KpVqxazsEBRtJrm31VBtLv/9NNPW8eMGdNb0GGErKws+N0uxrOC/598bJqhYL0yAtIlUJxLyyURcLU3x6C2RXijZxexOqCwwBMnTtycMWMGCfcdsR5iN8mNgFKLNsVfb9iwwbd///4egtJc0sGZP64n40G2o9yAs44YAXkSKC8tQnrcI1hamGKYpxr6dLSDgYGBSBPod+PKlStPKelUYGDgCZEPsBvkRkBpRfudd975eOHChYu7d+9uT8V1BV2nr4bgclp7ucFmHTECTUUgOzkcpcW5eNtTFwM6mIpVGZ4q7Ny5cyd++/btW//6669dTWU76/dVAsoo2nqzZ8/+cv78+Z+1b9++3uQMMbGx+C3IGlkl4iWaZy8OI8B1ApkJwSgrKeCfoJzcz1LsdK8hISE5O3fu/Hbfvn1fsciSpn8LlE20zRYsWOAzf/78TxwcHOqNdaLY1F9uFCG6kOXCbvpXkFkgTwJ0ECcnJRKejiaY1s9YrBk32RcXF1exc+fO77/55htfAFnytJn1pbwzbctly5ZtmDdv3oe1ixUIGvBzAVE4nyh+RRD20jACykSgpDAb2UnhcGpphHFegFcH8ZYIKSx29+7dP27atGkFy8/ddG+Essy0bVeuXPnVvHnzJoo6CUYHaA4+MkMWz7DpqLOeGYEmJlDOK0Z6zEPYWpliiEsJ3urnJZZFycnJJNx+69ev/5IyPoj1ELtJqgSUQbTt16xZs33u3LnvWFqKzhVy9HI0bmWwrH1SfYtYY5wkUFVZgczEUOhrVWFCdz306dQKWlpaIn2hZGp79uz5a82aNQsBxIt8gN0gVQJcF+3Wvr6+38yZM2eUODX0oqOj8UugFXLL9KUKkTXGCHCZQFrUXWjr6OJdb13062gtVkhgeno69u7de8rHx2cBgFgu+88127ks2iTYO+bOnTuyeXPxTjKeuRGFS8lsLZtrLymzV/YEclIj+QmnRnczwTtvtoGgcw11rXjx4gXNuE/7+Ph8zoRb9mNU0wNXRdu+WrBHiyvY9JXu17vqLHuf/N4t1hPHCOSmRqG0OA9veWrh3X6OqClmLcyNauE+WS3cbKlEDmPORdFuuWbNmm/nzZv3jjhLIjUMo2PisOuhPSoqueiyHN4E1gUjAIAKKxRmJWJ4V3O85WUuViw3LZXs3r2b1rg/Y4mmZP8acU3BLFeuXPn1J598MkmcTcfa+I5dCkNApvhVrGWPnvXACCgmgfyM5/zCCm910MfIHlYwMzMTaSh9k/3++++PrF+//gsWDigSV6Nu4JJomyxZsmTb/PnzPxQV1leXSEVFBfb+k4yIArtGwWIPMwKqQiA/8znyXzzHW51N8F7/1tDXF715T+GAO3fu/HHLli2LqC6DqrCSt59cEW2dzz77bNPChQs/F3VwRhDAuLg4HHpsghe8ek+1y5s7648RUHgC/8240zGonRomDXGDrq6uSJvpAM727dt3fPvtt8sAlIh8gN0gMQFOiPb06dPXrlixYoWTk5PoMhwCEFCO4F23zZHH05QYEHuAEVBlAlmJIeAV52Nsd1O83c1arIIK0dHRFVu2bPHdv38/HXlnl5QJKLxoDxo0aOGUKVN8JkyYYKStrd0g9x8/foyDzzo16Fn2ECOg6gSooEJpUQ7GddPF0B4OYoUDBgcHZ61atWrlyZMnd6s6P2n7r9Ci7enpOXL37t3ftmzZ0iEvLw8eHh4N8v9ZVCx2PWzdoGfZQ4wAIwCkRARAR88A47qoY2Q/d7GQ3Lp1K27evHmfBQUFnRbrAXaTWAQUWbS9z5w5s3fo0KEd1NTUEBwczN8Mad1acvG9c/8J/GI6igWE3cQIMAKCCWQnR0BbjYcxnmUY+mZnkZgqKytx7ty5wBEjRswBcFfkA+wGsQgoqmi77d+/f+/kyZP71Gx+lJWVUcVotGnTBhYWFmI5V3MTxWjvvO8g0TPsZkaAEXidQHL4DVg1N8OsN3Xh6Sa64lNxcTEOHz58Y9asWSTcYYxp4wkoomhb+/r67vv000+H163pSPUcw8LC4OXlJda6Wg2e0NBQ/BTiirJKtcYTYy0wAipO4EXcE7QwrMCCYRawt7cXSYNqTn733XdnfXx8ZgNIEfkAu0EoAUUTbZ1FixZt/+KLLz6qr3o0pValIgaenp5iDy2d2PrhljGySxu2kSl2R+xGRkAFCPDrTsY+RDsHE0zqrgUXFxeRXqekpODrr7/+Ydu2bZQZkIUCiiRW/w0KJdoTJ0783NfXd7Ozs7NQdQ0JCeHHjDo6iv56Rq7z847c00JikWkjULFHGQFGoIYAlS2jGbe7TSU+GNQKDg6ilx+joqJKfXx8lvr5+e1gJBtOQGFE29jYuL+/v//+Xr16iVRiWt9++PAhnJycIE7CKNoQ2ft3AsILRH+VazhK9iQjoFoEctOiUJidiiGdTDB5kJNYh28CAgJihg0bNis3N/eKatGSnreKItrtDh06dGD8+PE9NDXFOwCTnZ0NmnHT+rY4J7VOXY/ClRSWllV6rw5riREACrKSUJSTgtGdNTBhiOgILZpwHTt27PaUKVNmAghlDCUnoAiibbF27dp98+fPH1N341GUO8+fPweJd4cOHUTdiidPw/FzqKvI+9gNjAAjIBmB1Ki7MDbQxew39dHFU3RVKNqY3Llz54nVq1fTxmSGZL2xu5tctOfOneu7YsWKVba2tg0ajcDAQJSXl/Nn3MIuijzZF6CJlCJWG7JBoNlDjIAQApnPn6KFPg8LRrQQq8J7YmIiNmzYsG7Pnj0+DKxkBJpUtNu0aTPMz89vn5eXl41kZv//7tLSUgQFBaFly5YQlv2vqqoKP5+PQ2Cu5IdzGmobe44RUBUCVCg4Lfo+OjubYPqA5qgv+qs2j4cPHyZPnDhxdmRkpL+qcJKGn00p2q6HDh36+b333uuurt6gPFAv/S8oKMCjR4/4x9xNTeuPEHkQFI3fwkR/fZMGWNYGI6BqBCg/SUZ8EAa018b7b7cXWWuSUib//vvvd6ZMmTIdQLiq8Wqov00l2gYrV67ct2DBgoniJFgXxzkqexQVFYXOnTujvsRSVNj32FMzpJay0D9xmLJ7GAFJCaTHPESzZs0wZ6AR+nYRvfFPy5bffPON3/r162l9u0DS/lTx/iYR7QkTJny6adOmnQ3JIyJskOjgDW1MduxY/y72H/9G4Wa66JdJFV8G5jMjIA0ClKPEXLcUk7xK0bVrV5FNxsbGYtmyZfOPHj36ncib2Q1oCtH2unjx4uGBAweKPkbVgAEKDw/nf9LXd0qLNi7/jGnHcms3gC17hBEQi0BVFZIjAtDJyQBz3raDubm5yMcuXboUMWjQoMkAHoq8WcVvkLdoW6xfv/7gZ599NszAwEBm6Cl/NiWVElTlhtbRfjofj+B8kWd4ZGYfa5gRUHYCvOI8/onJoZ0NMW14B1CmTmEX7Ut9++23/itXrpzGwgCFvx1yFe1p06Yt9fX13dSQkmGSvOSUWYyEu23btgIzAkZExuDHQAeUVrAEUpJwZfcyApIQyEwIgVpZLmb01UW/nqKLkFCpMh8fn2UHDx7cLEk/qnavPEW76+XLl3/r37+/TJZF6g4cbXDQiUnamKxblJTCBA9eTkNofitVG2/mLyMgVwKZCcFwMKvA/OHWaNGihci+r1y5EjFgwID3AdwXebOK3iAv0Tbz9fX9dcGCBTJdFqk7hklJSaD6kJ06dXrt61l4ZCx+CrRns20VffGZ2/IhUFFWirSY++jvro+ZI9whKk0FLZN88803/j4+PlMBZMnHSm71IhfRHj9+/PyvvvrqW3Fy70obH4UBUlrIPn36vNJ0YWEh/K6/wNM80dnJpG0Ta48RUCUCRblpKMp+jvlvmcG7g+hzEhQF9uWXX3527NixnarESVxf5SHa7qdPnz40YsQI0QlCxLVawvuoVBkllaKsgLUvejkOPLJCHo/l2ZYQKbudEZCIAC2TGFcmw+eDDrC0tBT57JkzZwJHjhw5BUCwyJtV7AZZi7bG8uXLf1y0aNFUYScVZc2cUrPSxiStqdXdBD1yMRJ3s9rI2gTWPiOg0gTomPuL2Md4s702pg9rL7LyFJ232LZt268bN278EEC5SsOr47xMRdvV1XX4H3/88Zu7u7tJU0OviShxdnZ+ZUOECiT8eFsLaeyUZFMPEetfyQnQMklhWji+fMcWHduJXiYJCQnJHjdu3NTw8PCzSo5GIvdkKdo233///eHZs2f3E7X5IJHFjbiZUkI+efKEvzFpbGz8sqUr96JxKlb0S9SIrtmjjAAjQDuLiaFwMCnC56Nbizx0Q7m39+3bd/WTTz6hQzfJDOB/BGQm2jNmzODHZFP2PUW6qF4k5SCho+41xRMoPNDvdkrZzz8AACAASURBVDGeFSiWrYrEjdnCCEiDQEVZCVKj7mFERy18MLq7yCYpAmzlypUsdrsWKVmJtru/v//hoUOHil99V+TwSe8GCuKnBFMk3DUntWJiYnEwsCVyeVrS64i1xAgwAq8RoNzbBhrFWP6OFVq1En1W4ty5c0HDhg2j2TbblJTVTHvx4sV7li5dOkdaGfxk8d5TKGBJSQnc3d1fNv/HlQjcfCGXsz+ycIm1yQhwhgBtSnay5WHOSDcYGRkJtZu+CW/evHnv1q1b53LGQRkaKouZdvc7d+784e3t3bBSNDJ0tm7ToaGh/GD/Nm3+ix6hHetfbpYitshKjlawrhgB1SOQ/yIeBZnxWDzaBl07iM66ee/evQRvb+/xAO6oHq1XPZa2aOuuWbPm0KJFi8bWPTquiKCpmg1tTFIWspqvaeHPYnEoxBb5PPEKDCuiX8wmRoALBCiFayuDXMwabAlRB+/oMNy2bduOr1mzhmK3i7ngn6xslKpoOzo6Dj179qyfm5ub8O87svKmAe1SHpL79+/zD97UlEg6ejEMt7LcGtAae4QRYATEJVBRzkNa1D1M7mOE0f1Fb3+FhYXlDR8+fGJMTMw5cftQxvukKdommzdvPrpgwYLBWlrc2szLz8/nz7jd3Nz4WQEpNPBQQDEiC6yVccyZT2ISiLh5GOe/p4md+JeFfQe8/dlRmNqwvRFxqOVnPIdhZTK+HGvHr/Mq7OLxeJSX5MLSpUsnAMgRp31lvEdqot2rV68Jv/zyy2EnJ6fGFXxsIsq02fH06VN+RAnFcNN695+Rjsgs0Wkii1i3TU2AibZ8RiA5/Cb6OfPw8eT+IjuMjo6u+OCDDyYHBAQcFXmzkt4gLdG22LFjx9GPP/64v4aGBmdRUQw3RZWQcOvp6eHklSD8+0L01zbOOswMl5gAHce+/usCBF/aiyGfHIJLb4pEY1djCBTlpKJZQQx8JrSCra3w+IXy8nLs2rXryueff06z7YzG9MvVZ6Ui2oMGDZqyb9++3xwcuJ8xj4L5k5OT0aFDB9AL4nctDUF5rbk6vsxuKRNgoi1loNXNUZWbzpZZ+GJqP5FVbuLi4jB79uz3L168eEg21ih2q9IQbYudO3ce/eijj/qrq3NyZeS1EaKXgta1SbgpQ+CFeFs8L2QV3BX7VZaPdUy0ZcM5Ny0aaiWpWPOencgDN1Qy8Icffrgyf/58lZxtN1q0+/Tp896vv/7qpwyz7NqvY2RkJCiyhA7fBIXFwC+kJYoqWApX2fzKcqdVJtqyGys6KdnZOg/z3/OGqGXWuLi4qqlTp066cePG77KzSDFbbqxom2zduvWPzz//fKAoyIrpvnCrwsLC+F/VqLL72ZtRuJgk+hAAF/1kNotPgIm2+KwkvTM/MwEVOVHwnewoMm6bli6//fbbi4sWLaIDNyoVSdIo0abUq2fOnPnD2dlZaUMsgoKC+Ll/TUxMcPphEat0I+lvopLdz0RbtgNKxRK8rHLxqRiz7cjIyJJhw4aNi4yM9JetVYrVemNEW8fX1/fY4sWLR5CoKetVc/iGTkxqa2vjt7tqSChurqzuMr9EEGCiLdtXhFeUi+KUR1j3vvNrBUvq9ky5g7Zu3XrGx8eHZtslsrVMcVpvjGj3ePLkyekOHTpYKI47srGEhDswMJAf/F9YzINfiDWyWPy2bGAreKtMtGU/QDTb7maTg/mTeovs7MmTJxmdOnUaCeC2yJuV5IYGi/by5ct/Xrp06TRDQ0MlQSHcjaKiIr5wt27dGvdCU3EloyOqqlTCdeZkLQJMtGX/OpQW5qAq8ylWT3aCjY2N0A7pNPPmzZsPbty4cbrsLVOMHhoq2h7Xr18/3adPH+4HZkswDnl5eXzhppJlV0MLcSeDbUxKgE8pbmWiLZ9hTI95iH5ORZgzvo/IDm/cuBH3xhtv0Gz7qcibleCGBon23Llz169bt24F5elQtYvSt5JwU2bAG/HGiCgUncRd1Rgps79MtOUzuiX5mdAuCIXPlP/yAQm7MjIysGrVqg179uxZKR/rmraXhoi23ZEjR/6cOHFit6Y1vel6p5eEwgHpqPuVJAckFps3nTGsZ7kSYKItP9yUk2SkZzneH9NPZKd+fn73Jk2aNA5AgsibOX6DxKI9YMCAKT/99NNv4pQJ4jgboeanpqYiJiYG+oYmOB5pj5wyfWV2l/lWTYCJtvxehcKcFFiUP8OKqZ0hau/s+fPnmDlzpkocbZdUtHXWrVv315IlS4YqSoV1+b1Cr/dEeUqoSHBRlTEuv/AAr0KtKc1hfcuBABNtOUCu1UVy+HWM71CId0e/LbRjqty+ZcuWc6tWrXpH2cP/JBVtr0ePHp3r1KlTC/kOneL2RqJNRYJjcvRwN5dlBFTckZKOZUy0pcNR3FbyXsTBSTsGy2b0hajcRo8fP07v3LnzUAAPxW2fi/dJJNoff/zxNl9f34WKXLC3KQaBEkxRZsDQbAs8LWjbFCawPhkBpSRQUV6KvJgb+PQtY3Tt2lWoj5QT38fHZ/uuXbsWKSWMaqckEe2Wfn5+f7333nveygykob7R+jatqz0tcEZUocLXNG6om+w5RkDuBNKi7mKwaxlmvCP6sM3vv/9+d+LEibREkiR3Q+XUodii7eHhMer06dMnlS2bnzQ5UwGFR48eIUFvIJ4XmkmzadYWI6CyBEoLs6Gd8wCL3nUVebSdvvWOGTNm9JMnT04pKzCxRXvlypWHly1bNonC3NhVP4GIiAhEx8ThQUkPZPI4U9+YDSkjoNAEkiNu4sNeVXhrgPDDNnRyedOmTUfWr1+vtCWFxBXtthcuXDgxaNCgdgo9sgpiHMVwB0ck4HFFPxSWc6vIsYIgZGYwAq8QKMhMgJNWBJbPHCiSzMWLF0MHDx48BsAzkTdz8AaxRHvo0KEz9+3bt19UtWQO+i8zk6m6++3AeDzTHYnKKrEwy8wW1jAjwHUCleU8FD+/ijXvtxNZR5JCcWfPnj3r3LlzB7jutyD7xVETtTVr1pxYtmzZSC0tNmuU5CUg4b76JAWxusJjTCVpk93LCKgqgYz4IAxxTMPUcYOEIuDxeBSzfdrHx4dm25XKxksc0Xa7evXqqb59+7ZRNufl4c+9e/fwb3A+kvUHyKM71gcjoLQEivNeoHnpQ6yZMwCiDvddu3Ytsl+/fqMAhCkbEJGiPWrUqDk//PDDHlEpEpUNjLT8qaqqwrVr13A9shkyjfpKq1nWDiOgkgTyYv7FJ4ON4OXlJdR/Ojfx0UcfzT116tReZQMlUrSrl0ZGs6WRhg99ZWUlTp48iaBsG2QbdG94Q+xJRkDFCeSkPMMQx1RMGvmGOEskJ6uXSJSKmijRbnPx4sVTAwcOdFMqr5vAGSpE+vfff+NWqg2KjITPEprAPNYlI8AJAlQgQT/zCnw/GgJ9feFJ2i5duhQ2aNAgWiKJ5IRzYhopVLT79Onz3uHDh/3s7OzEbI7dJowAJbU5deoU7ma1Bc+Y5Slhbwsj0BAC+bHXsOJdWzg5OQl9PCEhAZMnT55448aN3xvSj6I+I1S0ly1bdnDlypUfsAM10hs+2tk+efYf3Ml0QYWRi/QaZi0xAipCICc1CsMckzB+hPA9Ijpos379+l82bdo0TZnQCBNtm6NHj54cP3688CwtykRDTr6QcB88cgLBvC5oZix8tiAnk1g3jABnCOS/iIdFyT1s/uIdqKkJT4d87Nix+xMmTBgNIJkzDoowVJho9wwLC7vo6urKzq3LYLSpwvsPP/+FZ816QstEpUptyoAma1LVCJTGX8HKSW1FHrQJDw8vcnNzo8DuW8rCqF7RnjNnztqNGzf6sDSsshvqkpIS/PDrGYSUe8PAnNWalB1p1rKyEchKDEVvs8eYM114ihFK17p8+XLfvXv3rlYWBvWJttbmzZvPfPnll4ObNRMVYKIsKJrGD3qp9hy5iCi1njA0Zxu+TTMKrFeuESjOz4Bz1V18OWuYUNPpnMRXX311YenSpSMA8LjmpyB761PktpcvXz7Tv39/ltFfDqNM9SZ/On4bUejChFsOvFkX3CdQVVWJ8phTWDW9O6ytrYU6dOXKlWcDBgwg0VaKBFICRdvV1XX4P//8c8be3p77o8sRDyg86cDxe0jQ7MaEmyNjxsxsWgJZUVfx2RADdOnSRagh8fHxeOutt0aEh4efbVqLpdO7QNGeP3/+dl9f3y+MjY2l0wtrRSwC6enp2Pn7bSRrdGbCLRYxdpMqEyjITMSbVmGYMlZ4Aqnc3FwqQ/b1zp07FyoDL0GirbN9+/azX3zxBctw1AQjTEslO/zuIqHcERatPJrAAtYlI8ANAmWlhTBOP4NNi94TafDXX399eeHChcOVoVK7INFuU72ezU5+iHwVZHMD1ZvccyoUGVqeMLRgUSWyocxaVQYCVQkXsHJqR7Ro0ULUunZE9bo254+0vybaxsbG/Z88eXKZ1YJs2lc6PDwcP/0TiwzNdjC0YHsLTTsarHdFJVCYEowpHTPQr18/oSZS7ciOHTsOyM3NvaKovohr12uiPWvWLJ/NmzevZfHZ4iKU3X0PHjzA0YAsZKi7wKg5E27ZkWYtc5VA5vMgvGEZidlTqQB7/ReF1i5dunT1/v37fbnqa43dr4n22rVrjy9fvnyMhoYG131TCvup+s1PFxKRr+cOo+bs5KRSDCpzQmoEynnFMM88A9/Pxwttk7Jsbty48cTq1avHSq3zJmqormhbHj169AzLN9JEo1FPt5GRkfjh7HPkaDjCqEVrxTKOWcMINDGBqudnsGRSZ4iqYVudh4TitdOa2ORGdV9XtD0fPnz4T+fOnYVHqzeqS/ZwQwjExsbi21NxyFG3h3ELx4Y0wZ5hBJSSQMWLJ5jbTwPu7u5C/Xv06FGKl5fXWwCCuAziFdHu3Lnz2FOnTv1la2vLZZ+U1nYS7h2n4pFaoA2rNj2U1k/mGCMgCYGCrCS84xiGoUMGCn0sMTERo0aNeufRo0fHJWlf0e59RbTnzp27ftOmTStMTEwUzU5mTzWB6OhofHc2GdmwhomVM+PCCKg8gcLsFLRrdh1fzJkglEVOTg6WLVu2Yc+ePSu5DO0V0V6zZs2fy5cvf0dUpWMuO6wMtoeGhWH/pRxkVZjDxJqlh1GGMWU+NI6A7vPfseGLd6Gurl5vQ1Q5auPGjX+tWbNmXON6a9qna4u26cGDB8988MEHvZrWJNa7OATuP3iEw7d5SM1Xh6UTq1MhDjN2j/IS0Eq7jI9GOKJ1a+Eb9b/88kvAtGnTaDMym6s0aot2m6tXr57r27cv+87NkdG8fuMWTgRpILPUEKYtWe1ljgwbM1MGBJplBeH9bmXw8hJeNPvatWtR/fr1G8rlYr+1Rbv7s2fPrrRp00ZXBkxZkzIicOfeQxx7UIUXxXows20no15Ys4yAYhMozU3GeOdw9O/fX6ihkZGRxW3btqWb7ii2R/Vb91K0Bw8e/MHBgwcPispNy1VHldnuwKch+OFcEgrVbWBuJzzsSZk5MN9Ul0BRTgq6al/H7GnCNyNTUlIwbdq0aRcuXPiFq7ReivbHH3+8ccOGDctYOlZuDmV4RBT2Xs5BeqEWzGzdRRY85aaXzGpGQDABqlBjlvQb1iycKhQRpWldsWLFpl27di3nKsuXou3j43NkxYoVE7W0tLjqi8rbHRkVi51nkvCiVAfN7TtCTY2lIlD5l0KFABimnsSSGQNgaGhYr9c8Hg8bNmzw8/X1ncRVNDWirbNjxw7/zz77TPiCEFe9VCG7I6NjsfdSLpKyK2Fm3RYaOgYq5D1zVZUJaKVdxNxhjnBychKK4dtvv73y+eefU3HJEi7yqhFtq+PHj58dM2aM8K1XLnqogjZHx8Rh1z/pSMwoQwtHL6hr6qggBeayqhHQyQvGZO9KeHp6CnX9xIkTD8eOHUsFEVK5yKhGtF1u3rz5d69evVg2Ii6OogCbY+PisPdyHuJSS2Bs6QgdQwsl8Yy5wQgIJlCeEYYhdpEYOXKkUEQBAQGxvXv3fhtABBdZ1oh219DQ0Mtubm71LwZx0TsVt5kKmn5zIhYpBdr8qBJNHTa8Kv5KKLX7vOI8dKn8Ex/OmCHUz7CwsPx27dpROcX7XATCF21HR8dhV69ePWtnZ8dFH5jNQghQWtffbpUhLDYDJjau0DMWXpaJwWQEuEqgsqIMnmXHMesD4WF/CQkJVOlmeExMjD8XfeWL9ujRo+ft3bv3B1F11rjoILMZoNJlh2+VIOx5Hn+pxMCMZXFk74VyErDP/h1z3h8BfX39eh1MT0/HnDlzPjp58uRuLlLgi/bcuXN9N23atIpl9+PiEIpnc0hICP54UIHg2ByYtXSDrlFz8R5kdzECHCJgmfkXPn1/sNCwv+psf+v27NnjwyHXXprKF+3FixfvWbNmzRw9PT0u+sBsFpNAUFAQzoXp4GF4Oj+tq56JlZhPstsYAW4QMH1xGu+/3V5o2F9RURHWrFmzd+vWrXO54dWrVvJFe/Xq1X+sXLlyHKsLycUhlMzmwMBAXHimi/vhGdDWM4aZbXvJGmB3MwIKTMAs/yamDmgpNNsf1Ytcv379n2vXrn1XgV2p1zQSbbXNmzf/vWTJksFcdIDZLDmB4OBg+AdV4FHsf2cLrJy9JW+EPcEIKCABs+LHeLebNtq1E548bcuWLReWLl1KYX+VCuiGUJNItA3279/vP3PmzDe4Zjyzt+EEaHPSP7AMD2JKUVlZwYS74SjZkwpEQDPzDgY752HwYOFz0AMHDlyfNWsWnYosUCDzxTKFRNvi6NGj/uPHj+8m1hPsJqUhQKXL/n7Kw62IEpSVFsLGpbfS+MYcUU0C+mUJ6GkSiOHD6cBj/dexY8fuTZgwgUQ7g2ukSLRt/f39/YcOHSr87CfXPGP2ikWADuBcDCnD1ZBilBblwsaVCbdY4NhNCknAANnoa3pf5Ez73LlzQcOGDSPRTlRIR4QYRaLtdOXKlXNvvvkmKzbItdGTkr1JSUm4ElKC80HFKC8thCVb45YSWdaMvAloV+Wjp85lOnsitOtr1649q65gEy1vGxvbH4m2661bt8736NGjVWMbY89zlwAdOPj3aT6O306HupYuzFu2g5oGS9PL3RFVTcs11SrRtfIPTJgg/FTk7du3n/fs2XMIgHCukSLR9nz06NH5Tp06saBdro2elO2lQwf/Bmbg2O08lJcWoblDR2iy1K5SpsyakyUBErTe6n9i6NChEHbu5PHjx6mdO3cm0Q6SpT2yaJt87BwcHHypffv2prLogLXJLQJ08ODfx8n4834JioqKYWLpBB0DM245waxVaQJevCN4d9wY6OrWX+42JCQk293dfSCAR1yDRaLdNTIy8p6zMyvCzrXBk5W9dPjg6sM4/Hm/DJmZlGjKBXpGLNGUrHizdqVLoJfGKbw9uL/Qo+xRUVFo06YNRcxxLtMfiXb36Ojo246OjtIlx1rjPIGbj6Lw+x0e0l5ksWPvnB9N1XGgA+93DH6zN2xt60+MFhMTQ0fde3CxKjuJds+YmJiA1q1Z/QPVea3F9/RhcDR+v1uFuKRU6Blbw8RKeCkn8VtmdzICsiHQrsgP40YOhrm5eb0dxMbGUkrqXgBuycYK2bXKX7ePjY294eDgILteWMucJhAaEYNDdyoQ/TwD+uYtYWjOAo04PaBKbnxXnEaf7h1gb29fr6dxcXGUn6QPgJtcw8FEm2sj1kT20kv+660KhMRmQFvXCKYt3ZrIEtYtIyCcQG+dC+jj7Qkrq/oD4phos7dIJQgkJibiyN1yPInKhbqGBssQqBKjzj0nO1eewuB+3WBtbc1m2twbPmaxtAmkpqbij3s83InIgbqaBkxthWdTk3b/rD1GQBQBj+Kj6OThDC8vL6UVbbYRKeotYP/+CoGMjAycuF+I6yH5qKyshIW9O2X4ZZQYAYUg0N/wCrw82wqNHuH6RqR3VFTUHScnFhWgEG8cR4zIzc3FyTsZuBRahvKSQpjauUFTk1U+4sjwKbWZ/Q0vw8vTRahoU4ZLZ2fn7gDucg0GO1zDtRFTIHsLCwtx+lYCzodpobQwC6ZWbaCpZ6xAFjJTVJHAIKMLaOfiTCF99brP9cM1nYKCgi55eHiws8qq+IY30mcej4czN57hcqQRMjNSYGzpDF2j+uNjG9kde5wREEngbdNLcG/nKnSm/fTp0yxPT086xv5YZIMKdgPNtN0fPHhw0cvLiyWMUrDB4Yo5tK597loQLkWZIjklCcZWrfkHcdjFCMibgFqzKvTXPcufZbdvX3/904cPH6Z26dJlEIBgedvY2P5qUrP+3aNHD3a6prE0Vfz5C9fu49pzS0TFp8DQ1Ab6FnYqToS5L28C2uqVGGEZwBftli1b1tv97du343r27Ek1IjmZmrX15cuX/+7fv7+LvAGz/pSPQMDte7iWYIeg6BToGJrCuDlLj6B8o6y4Hulp8NBX/wo6dOggNE77ypUrEQMGDCDRjlVcbwRbRjPtlqdPn/YfMWJEB64Zz+xVTAIPHjzA1URrPH6WAU0tXRhbs6JIijlSymeVmU4JumpeQatWreDuTqGogq8zZ84Ejhw5ksqNJXGNAom2+ZEjR/wnTpzozTXjmb2KS+Dp06e48dwEAWE5UFNTh1lLdghHcUdLeSyz0ivAm82DKYMfmjdvXq9jfn5+dydNmkSinck170m09Xbv3u0/d+7cflwzntmr2AQoFvZaZDNcDeOhsqIMxlau0NDUVGyjmXWcJtBSNxOd9R6jc+fOMDOrPyBuz549V+fNm0eiXcQ1h0m0sWHDhn+WL19OpXfYxQhIlQAde78eWohzwUBJUQ7MLJ1ZLLdUCbPGahNwMkhF9+bP4eLiAmPj+s8MbNy48fyKFSve4iI9vmivWrXKb9WqVe9pslkQF8dQ4W0uKCjAjaBUnA5UR2ZWOkyphJmhhcLbzQzkHgFX/Th0tcqAq6srDAwMBDpQVlaGdevW/b5u3bqJ3PMQ4Iv2woULv1+7du3H+vr6XPSB2cwRAlQJ56/HzZCUkgYji9bQN2Wx3BwZOs6Y2dkkGo56yfDw8ICJiYlAu+kk7+rVq3dt3779E844VstQvmjPnDlz1VdffeVraspq+3JxELlkc0hEDH6/X4VncZkwMLOGgTmL5ebS+Cm6rW9aR8NCLQXdu3eHhoaGQHOzs7Px5Zdf+hw4cGCdovsjyD6+aA8bNuzDAwcOHBCWNJyLzjGbFZPA8+fPcfhuGYKicqGpow9TG3ZEQDFHintWjWodCfXiZPTt27de42mfZebMmTP9/f1/5J6H1csjlpaWA+/evXtRWHkeLjrHbFZcAmlpafjjbhHuROSjqgqwsPdUXGOZZZwhMMT0Ggx11dCnD1USE3zFx8fD29t7UFpa2iXOOFZ3eQSA19OnTy+6u7uz9REujiJHbaavqafvZeFyaDnKSvJhbucJdU0tjnrDzG5qAlrqlZjpEYn8/Hx06dKlXnOCg4OzPTw8KO/Iw6a2uSH985dHADhfvXr17759+zo3pBH2DCPQUAJFRUU4eysOFyO0kZ+bCWMrZ+jos4STDeWpys/RacjhtiEoLy+nmXS9KK5duxbVr18/OsIexUVeNaLd/OjRo2fHjx/fjYtOMJu5TaCiogLnrj/F+VB1pGfnw7hFG+gZ13+ajdveMutlRcBGJxNvt06ClpYWP+SvvuvYsWP3JkyYMBzAC1nZIst2a0RbY9u2becWLlxIXxnYxQg0CYGrAQ9xMdIQz+LToW/WEsYtWLKpJhkIjnbqYpCAt9uVo6qqSmgBhO3bt19ctGjRUADlXHS1RrSxfPnyX1atWjVVR0eHi34wm5WEQGBgIPxDtPE4MgNaekawaMU2KJVkaGXuRjezaDjopYI0rL6iviUlJXSw5teNGzd+IHODZNTBS9GeOXPm6q+++moNi9WWEWnWrNgEIiMjcS6oDLfC8qGlawgzVvFdbHaqfGP/FkFwtGgGGxsbmJsLrp5UHaO95sCBA2u5yuqlaPfq1WvC0aNHfxeWOJyrTjK7uUcgOTkZV4ILce5xIT+yxMq5B9TqOSzBPe+YxbIgMKdjDArzMtGuXTvUd7o7KSkJEyZMeC8gIOCoLGyQR5svRRtA19DQ0Itubm6sMqs8yLM+RBLIy8vDtSfJ+Ot2NoorNGBCOUsMWGSJSHAqeIOhVhk+7p6BZ8+e8U9DamtrC6QQFhaW265dO9q7u89VTLVFu/XFixf9Bw4c6MZVZ5jdykng2t0Q/HGnAGk5ZTC3c4e2vuCcEsrpPfNKHAItdbPxrkcOUlJS0LNnz3ofuXTpUtigQYMoJSvnKtbUOFVbtA337t17dvbs2W+IA4ndwwjIk0BgUBBOP9VCUFQGjC2dWLIpecLnQF+U3W+oRzMkJCSgd+/e9Vq8b9++63PmzKFwv3wOuCXQxNqiTSlaD69YsWJSfV8tuOoks1s5CAQHB+NiWDPcCs2CvmlLGFs6KodjzItGE+hnFYXubfVBS2qUS1vQVVpaSrUDjqxbt25yoztswgZeEe3p06ev2Lp16/r6dl6b0E7WNSPAJ0DJpq6GFOLMvUzoGreAKas/yd4MABOcQ2Fpog2qCUD1IQVdmZmZWLx48cqff/55A5ehvSLaDg4OQ65evfoPSxzF5SFVfttpNnU7JB2/XU5AlbY5TKzaQkOLnS9Q/pEX7CFtQn7k/YL/gU4lxtq2FVxImhJF9evX7624uLjzXGb1imgDaHfr1q1zPXr0sOeyU8x21SDwKDga+87FIqfcGEYW9vyZN7tUj4C9fhZm99MCLZ916NABurq6AiHcvn07vmfPnnQSMpTLlOqKttnPP/98Ztq0afVvv3LZW2a70hGg2dXBKxl4GlcIU1s36LIyZko3xqIc6mAUg0lv2uDu3btC82gfPHjw1vTp00cAyBLVpiL/e13RxsqVK4+sXLlyItuMVORhY7bVrz6TLAAAIABJREFUJkARA8dvpeNmeBGMWrSGgZktA6RCBEa1jkLnthaIjY1Fp06dBHpOm5Dr16/3W79+/SSuo3lNtKdMmbLo66+/3tq8OcuyxvXBVSX709PTcfFBEs4/LQOvohksnbqqkvsq66uWWiU+9U6EmpoaiouL0aZNG4EsXrx4gS+++GLxoUOHtnEd1muiDaBnVFRUgJOTE9d9Y/arGAHKo3zrcRSOBuQgt9wAptYuUNPQVDEKquWurX4u3u9SjKioKH719Y4dOwoEEB0dDWdn514AbnGdkCDRtvf39z8zdOhQD647x+xXTQJxcXHYfyENESmlaNHaC5ra+qoJQgW87mAcgxlvOeL+/ftwc3PjC7eg69y5c0+HDRtG69nxXMciSLTVNmzYcHbp0qVv01cOdjECXCRAyyW/nI/BvZhy6BlbwsRa8NdmLvrGbP4/gbFOUejh2Qp37tzBG28IPsxdWVmJzZs3/71ixQo6CVnJdX6CRBtz58713bBhwyqKeWQXI8BVAlR1+9S1cFyLVIOuuSPboOTqQNZjN8Vnz/ZKgaGhIX95pGtXwfsYWVlZWLFixbo9e/b4KAMCgaKto6PT9+nTp5ecnZ01lMFJ5oPqEqB17hv3w3AsIBs5ZXpo4Vh/wVfVpcRNz50M0jCrvxHoWxWNc337cFFRUeUeHh4DS0pKrnHT01etFijaABz8/f1Ps3VtZRhi5gMRoI2ofefikVTaHKY2blBTZ/MRrr8ZvS0i8O4AF9y8eZNf+MDRUXAumur17JEA4rjuM9lfn2jD19f31LJly0ZqsMTzyjDOzAeAPyP72T8Uj1P0YWBuC30Ta8aFowTUmlXhI684tHFqzRftbt268Qv61r1oBr5p06bTPj4+ozjq6mtm1yvaU6ZMWfz1119/xeK1lWWomR9EgNY3j5wOwJ0EPehZeUDXiB195+Kb0Uo/GzP7qPHjs8PDw+tdz66Oz/7y0KFDW7nopyCb6xVtqmQTGBj4t6enp+Bia8pCgPmhkgRu3nmMI9fTUaLvCkMLlmqHay9BF5MIvD/EhZ8kir5BdekieK8iKCgos0OHDm9zuVJN3bERJtoWP//888lp06ZRQDq7GAGlI0DHnr//4xFeaLaHqY2r0vmnzA7N7hiD9i6O/CRRLVq04P8Iug4ePBgwffr00QAylIWHMNHGwoULv1+9evXHFFLDLkZAGQnw85b8G46HqWYwtG4HDS3BGeKU0Xeu+lSzNGJsbIwbN27A29tb4Hp2fn4+1q5du2v79u2fcNVXSZdHYG9v//bVq1fPOTg4KJPPzBdG4BUCPB4P/pfv4tyTEpTpO/LLmbFLcQl0M43A5MEuyMnJ4UcFeXl5CTSWTsb269dvaHx8/N+K643klgmdaQOwP3Xq1ImRI0cKTp0leX/sCUZAYQlcvnwZZx8WIM/Qix3EUdBR0lSvxEed4+Ho2Jqf1a+qqqreUL/Tp08/HjVq1BhlOLpeezhEiTalav1t+fLlU+pLLK6gY8vMYgQaRCAkJASnrkchkucGIyvBFVAa1DB7SCoE6EDNh/0MoK+vj+vXr9NqAP+n7kUZ/zZu3Hho/fr170ulYwVqRKRo9+rVa4Kfn9/vdnZ2CmQ2M4URkB2BwsJCHD93E9ej1aBt9wbUNbRl1xlrWSICfS2eYuwAD1B+7AcPHqBXL8FxErRXMXHixPcCAgKOStQBB24WKdoAHP39/U+y05EcGE1molQJnD59mp+3pNC0F7T1TaXaNmtMcgLmOiWY7Z0DKysrftRIs2bN0L59e4ENVZ+CpKiRGMl7UuwnxBFtWiI5tGzZssl6enqK7Q2zjhGQMgFK+Xn2ZjRSdHtD15RVxJEyXoma62gcg2lDWvPFmkSbDv5ZWlq+1kZRURGdgjy8fv36KRJ1wJGbxRLtTp06vXPixIk/WZV2jowqM1OqBChK4cjxC4gpc0WZiadU22aNiUeAjq2PsLqL/m90B6VapVA/WhoRlGaDqq6PGTNm3OPHj/8Sr3Vu3SWWaFMUyfHjx/8aM2aM4Ngabvksc2sjIiIwYcIEBAYG1tsX1bKjUKUZM2bw40xZ7nKZD0ujOqAohR9//BExJa2QZ9IX6ppsnbtRQCV82NkgFTP6GfI3IEmUExMT613PPnHixMOxY8e+o2xRIzXIxBVtLF68ePfKlSvnGhkZSYhb9W4XR7RrU9m8eTMdZBI4a1A9eortMX0tP375KbJMBqJKh9VRlddoUbGDvl2c+d2FhobC1NQU1tavJ/zKy8ujAr57tm7dOk9etsm7H7FFG0DvsLCwv11dXQXX85G35QrcX41ok4lHjx6Fi4vLa9ZmZ2fzZ26+vr78f/vzzz8xePBgBfaKmVZDgJIQHTp6EpkGPZGvK3gjjNGSHgFbvRyMbZfJz5ddszTSs2dPaGq+Xv8zPDy8wM3NjXKN3JSeBYrVkiSibb53796/Zs+e3VexXFA8a8QRbbKa0kauXr2a4kmxYMECKokk8Diu4nnILKLNroCAANyI4CG3+TAGRIYEBttGYViv/2bZaWlp/ARRHh6CS9ju27fv2pw5c2hpJFOGJjVp05KINq2/Lt+0adOG+pKzNKknCtS5uKJNJl+8eJE/wx42bBh+++03/tc+dnGHwK1bt3An6DmyzQYjr4qV55P2yDXXzsXsnqUvE0LR8pSFhQU/7K/uRWK+bNmyFT/99NNGaduhSO1JJNoA3K9fv366T58+rRXJCUWzpSGiPW7cOBw4cACUBIdd3CJAm2K3b99GFM8VqRqCZ4Dc8khxrO1nFYUxff+bZdMpx4cPH9Zb8ODGjRuxb7zxBlWoCVYcD6RviaSijVWrVvktXbr0PRazXf9giCvatZdHli1bhnXr1kFdXV36o8xalDkB2qMgQQlNrkKKwZsoKmPlzBoL3UqvADO6Fb6MxU5KSgJtNLq5ub3WNC1Xbd68+fd169ZNbGy/iv68xKJNmf8uXbp0wtnZmcU81TO6okSbNlPoBdy1axd++OEHUNX7w4cP1xvCpOgvEbPvPwJlZWUICwtDVFwynvHaI6WCpX5ozLvR2zwU7w5s97IJ+jbTtm1bmJu/XpclKiqqdODAgWOULaOfIH4SizYAi927d/85d+5ctiEpQrSFxWnXPEq5yr/77jtMmTKFzbIb8xuuQM+ScMfExCCx1AbPyjugvEpNgazjhim2+rmY5s3jn3qki3JjUzKv7t27C3Rgz5491+bNmzdOmYod1DdSDRFtSsTyxfbt27cLipPkxishWyvFidOml2/gwIGYNGkSXF1d+Udz2aU8BGhTjD60i6v0EFrshpQStkkpyeiOcIjCQO//1rLpioqK4k9qWrd+fTstJSWFzjks9PPz+1qSPrh6b0OVwvn06dN/jhgxogNXHZel3aKWR2TZN2tbcQjQOiu9C7TeHVdqj8A8VlxBnNFx1E/DaI+SV1Ku0rF1Sg5FS4l1rzNnzgSOHDmSZtlR4rTP9XsaKtr47LPPvvHx8flcEESuQ2ms/Uy0G0tQuZ6PjIxEcnIyeBqmeJRlj+QiFiFU3whrqFVhSrtYdGrv+PKW1NRU0IEmQbHZWVlZtIG/Y8eOHQuU662p35sGizaATjdv3vyrV69eLPyvDl8m2qry6yO+nyTaJN4UMfS8rDUCcx1RJf7jKnOnp1Es3h/Q8pVDZjdv3uQvIVJ8dt0rICAgtnfv3nSY5rGqQGqMaGPFihW/Llmy5H1W+PfV14WJtqr8+kjmJ4WrBQUFgfL3ZJdo4l66DRIL2ay7hqKlbiE+8MpBy5YtX4IlZrSxS0nV6l60Oblly5bfNmzYMFWykeD23Y0SbQA9Hj9+fLJjx46C69dzm02DrWei3WB0Sv8ghXs+e/YMtN5NV0iGMYLyWoNXwSJM6m4+Ep/w8HB+Zj9BlbOePHmS3qlTJyp0cFvpX5xaDjZWtLV8fX39Fi1aNJbVkPw/VSbaqvQr1DBfKU6fKok7OjoiLDoZIQWOiC14/et/w1rn3lOu+vEY21XnlaIGVFKMilB06dIFOjo6rzhFpyO3bdt23MfHhw7T8LjnccMtbqxow8DA4M3bt2+fcHd3Z9/zqseBiXbDX0hVejI3N5c/6zYxMeFHRVx8lI7QQifklmqpEgbQycf3O+XA1vbVykBUbZ32ANq0afMaj5CQkNzu3buPKSgo+FelYAFotGgD0PP19f198eLFI+p+GqoaTOYvIyApgZrlEpo50mm/uLg4XIszQkSBapympIo0A1sEYli/jq+gIy6URbFz58785ZHaV0lJCbZu3XrWx8dnAoD/1plU6JKGaNNXmoH//vvvn25ubmy2rUIvD3NVegQo6RSdoqSahzTjvHIvEmGFjkgqVO6iI97m0Xi3b6vXcmMTD9qEbNfu/8fYa2iHhYXlvvnmm+PS0tIuSW8EuNOSVES7erZNa9sj2do2dwafWapYBBISEkAxyZTpkWbdlDv6UmAuwgpbI5/3esJ/xbJecmvaGCRjck9dgemI7969yw/zq5v1snot+3T1WrbKzbKJsrREmzYK3rh79+5xT0/P17O5SD6e7AlGQCUJUC1KWucuKCjgr+VSeGBUdCwuhqsjvKCV0jCx08/BxE6Fr4T31ThHx9LpWwcV7q17BQUFZXp7e48tKSm5rjQwJHREaqINQGv16tW/LVq0aLyBAatIJuE4sNsZgVcIkHCReDs7O/OFjUIEbz2OwtNsG8QVcjvKxESzABM9XsC1jeBzeRQxQn7XLQhCH2Tbtm07tnbt2vdVLWKk9sshTdGmdr3v3Lnzh7e3t2rsojChYQRkSKCwsJAv3LTBT8sllDCJ8pj8+ygRz4ockFJkKMPeZdO0sTYPIxwT0NVTcB4WiryiZFt9+vR5zYC7d+8mdu/enXKM3JWNddxoVdqijS+//HLf0qVLZ7GyWdx4AZiVik+A4rkzMjL4wl3ze0Xr3VeCshFVZI+MEl3FdwKAgSYP/SyfYVAv93rtpVk2FfCtm9OIPqw2b968/6uvvprNCWdlaKTURRuA5z///OM3ZMiQ17d9ZegIa5oRUGYClDCpJqabst3VXHRI5/LTQsSU2CO7VHHrkphol2KIfQJ6dvp/utW640X5sisqKuDp6fnaUF68eDF08ODBdJAmSJnHWRzfZCHamDt3ru/q1atXCSq+KY5R7B5GgBF4nQCdEHzy5AkoQos2KWtHatFx74cJmogqskVWiWKJt5VuAbqYhGPQG12EDitFjJBm2Nvbv3IfRdSsXbt23Z49e3zYeyHF6JE6MFv/+uuvh6ZMmdKTJfdnrxkjIF0Cz58/R3x8PF+4606MHjx4gOg8U0TkWiKT1/QBAfZ6aXjH89Xc2IJoULgjxWXX/hZB91E0zaFDh25NnTp1CoBY6ZLkZmsymWkTisGDB3+we/fuHx0dHVmlWm6+G8xqBSZAAkepXum0IIl33YLQwcHBiMvRQWiWKZKKmyYK18s0BoM99V77YKmLlZZEbt26xY8YqVsNKyYmpmLevHkfXrhw4RcFHg65miYz0QZg5Ovre+iLL74YUfcYqlw9ZJ0xAkpMgMpwZWZm8oVbUEESWlqISy3E4yQtJPKsUCCHQzqt9LPRyTwZvb3avJIXu75hoJhsyjFCG621L4qe+frrr8/4+PjQLDtPiYdRItdkKdpkiPfNmzf9WKEEicaE3cwISESANilp1k2zVEE1FKkxHo/HP235KLYUcfkmSCw2R1mldNPBWusVwFH3Ofp3bCGwYIEgp6jyTGhoKLp27Qpt7VfX4qsLHNDmo0qH+NXlJmvRxqeffvrVihUrFlNOBXYxAoyAbAiQKNOsmzYradYt7IAbiTclXbofVYTUUlO84Jkil/dq6lNxrdRUq4CdXiacjXPQpY3xK6lVxWmDChzo6em9tvlIIY0bNmzY+t13330pTjuqdI/MRRtA6x9//PHXDz74oHfddTdVAs18ZQTkQYBCAGnWTaW53N3rj4eusYVEng60lKvpIzKFh2yeLvIrDFAKPeTzNFAJDZRXNoNaM0CjWQX0Ncuhp1YIQ7V82BqXwd1OC1S5qiG1YmlZhL4l1K1KQ2vcv/zyy80PP/yQKtKwzcc6L448RJvSK449dOjQb25ubnryeHFZH4yAKhOgWSodg9fQ0OAfVJEkiRtFa9CJRHqW2qCETXSwhXJ+0+ycxJlEVRrfnB89esTfSHVxcXlluMLCwoqmTJny/qNHj46r8jjW57tcRBuAxrJly/YtWrRoekM+kdnAMQKMgOQEKCyQfigqw8bGRvIGZPgEpV6lD4O6FdZpjXvbtm0/b9q0iU4+lsvQBM42LS/RJkCuR48e/XX8+PFdOUuLGc4IcIwAhQbSMXgtLS2+eNfd7GsKd2hJ5t69e/xokboz9mPHjt2fMGECLYuEN4VtXOhTnqKNAQMGTPn+++/3uLq6vlqKggukmI2MAIcJUEUcmt2ScDf1SWXafKQkWHUjXcLDwws/+eSTuZcvXz7EYdQyN12uog1Ae8WKFbsXLFgw3dy8aQL+ZU6UdcAIKCgBqklJESYUrUHirakp/8IKtFxDJzrrZvGjWPNvvvnm5w0bNswDUKqgCBXCLHmLNjntcujQoZ/fe++9HiyaRCHeAWaEihGgqA0K+6NNSmlsKIqLj+o+0rIIhSTWnrTRxubvv/9+e8qUKdMBRIjbnqre1xSiTZsPo44cOXLY3d2dLZOo6pvH/G5SArQJSGvdFC3SsWNHucy66ag6hSLWPfkYHBxcOGnSpMlPnz491aRQONJ5k4g2sZk/f/7XS5cuXVA31wBHuDEzGQGlIBAUFIT8/Hw4Ojq+lvdDmg7S8gfFj1N1ddoUrbkorHDz5s3f7Ny58wtp9qfMbTWZaANoSaE98+bNG0RrbOxiBBiBpiFAa920ZEJr3CTe0v59pOUPyj5IyzE00665qITa7t27L1IoMICkpvGee702pWgTra7//PPPz0OGDPl/VnfuMWQWMwJKQYA2CEm8SbhbtZJeEWEq3kChh126vJpP+/z58yFvvfUWCfZ9pQAoJyeaWrQxcuTI2Vu2bPnG1dWVTbflNOisG0agPgI0+yXhLisr44s3nYhszEWnKynckBJC1c6tHx4eXrRkyZIFp0+f3teY9lXx2SYXbarivmjRoh0LFy6c19Txo6r4AjCfGQFBBGitmcSb9pxIvBty0SEaqkbj4ODwysydIle2b9++e9u2bZ+rclX1hjClZxRBtMkOuy1btvz40UcfDRKWnayhTrLnGAFGQHICNNumCBNa2iDhrr0eLU5rVIiBfp9JtGuugoIC/PDDDxeXLFnyIYAEcdph97xKQFFEm6zqdPz48QOjRo3qrKYm3Ty/bNAZAUag4QSoEjzNuukIPCV3otOMoi46xEMz6t69e7+8leK0T5069Wjs2LEzATwW1Qb7d8EEFEm0KV509P79+7/r0qWLLRswRoARUCwC9+/f52f6o5mznZ1dvcZRDDhVVqeNx9oC/+DBg8RZs2Z9+uTJk5OK5Rm3rFEo0SZ006ZNW7p69eoNDg4ObLrNrXeJWasCBKgEWGxs7EvxrrtkQksqtI5NM/LmzZu/JBIXF1e5du3aFQcPHtysAphk6qLCiTYAvSVLluz4/PPPZ7GNSZmOPWucEWgwASpeQFEhFNNNM++aOrC0jk3/XzsZFC2T7NixY/+WLVto47GowZ2yB/kEFFG0ya6Wvr6+ez/99NNhlHydXYwAI6CYBCi2m8SblksoiyD9vtbOkZ2Tk4PvvvvO38fHZw47QCOdMVRU0Sbv3Pbv379n0qRJb0j7hJZ00LFWGAFGgAhQaB+deKSUq/37938ZIkgx30eOHLk+a9asuQDCGC3pEFBk0SYPu544cWLv8OHDO1H5I3YxAoyA4hGgmG469UhLIpRjhKK/aOZ9/fr1x2PGjKEZNjvxKMVhU3TRpuD+wX5+ft/17du3rRT9Zk0xAoyAFAiUl5eDaj3SycmaWo/Jyck4fPhw4saNG5fn5OT8JoVuWBO1CCi8aJOtg/7X3rUANXll4VNflIc8xBCLPFoxigTWB6BUW8pYXVjFqXTqqy0du0UYFxFEwMrKQ1m1AioPLQsTt05ZXZGp7gzahXV1qAtVGlBcCFpDoQpSHkUeAgpW3TmRsH+zCeTHBPKTc2cyben97zn3uzfff3PueSxf/uH+/fsPuLq66lahO9pKhICeI4CEbWFh8auLx7Kysobw8PAYPGkDwAMAqB4CphgAqAGAE4x+hgBwGACQ9IsZf8fqKdjPu/9v6AjO/P8fAIC88s0NAFjHIke34tixAJCgQneU8yYAbAOAh2puA1W6KcplDvchAOQDwF4A+CMAtHKCtHEG69atC4uJiYkXCoUvlgxBTXSpGyFACAyOAJpE0AVw/vz5Ax0lEklHQkJCfE5OTkq/o4MTADwDgCoVoy0BgKUK5CgnbDStMElZTm5I5EjcWMY9DTM99xMzkqI/AOA/WwEAx8YXgvy/B5uQXCZmG0Silv/3vxVeJjgGys0BgKssSBt1Ocp4iQylm7K5yHDiDGkjUgEBATE7d+7cM9xcCPQlJAQIAc0gUFVVBX19fbICCvKGUZP79++PFYlEiqdTNG0iCeLJl9nwb7sB4BjjNCw/jWYCAMa/41jyk7Qi0TGJ9Uz/yZxJsqpO68pAkL8QmPJQF0y8wpyPXGccw5QFaSuezFHeEQCIV/JLQP5SCGbMfWAunCJtrDEZHBy8OyIiYgczn4FmtiGNQggQAuoggDZrrPXo7OwMkydPlj2Cbn/JyckHjh49GseixiOSMJ6MmSaG5QBwrV8PPE0zSVRRPcWTtuL/V0bEqqao7kkbyVfe2JhH2Jy08dcBNsWXn+wlwjXSxomYhIWFJWzbti1Mkzl/1dms1IcQ0HcEvv/+e8DAGjxhy5O7oa/24cOHU1JSUpBsulhgpOwkK398MMJl2oDR5su0hTPFD8fujHPY0z+Ior0c5cptyz7DsGnLT9BzAQB/SSizhw/2IpL90uAiact+lkREROzdunXrlsFyILDYPNSVECAEhkAAc4rcuHED7O3tBy4e6+rqIC0t7UhycjJeknWyBFHZBaQ6pM0UM9ipNJLFRaSivVzx5I0yUdalfpMF2xeCMhs108Ytn9Ng48oInaukjRM03759+97Q0NA/EHGz/KpQd0KAJQLoi41pWpk5RZCwU1NTPz948CASdjvLIQe76MOh1DVtKLvQQ+JjQ9goT9k4zFMv1kljXpiyIW1Vc1V84aiDyREuk7aMuMPDwxNCQ0O3kKmE5VeGuhMCaiKAHiJYABgjk+fOxV/2AGgSSU1NPXLo0CEkHraELZfM9qStjCgVyRbHxL+p4zHCRGAo0l7LMJswnytQQ5a6pD2UjZ7zJ205cKZhYWG7Q0NDw+hyUs1vIXUjBNREAHOHoB3bxsYGpk+fLnsKLx1TU1PRho2XjmxNIkzJbG3aiqdvRZOGoglCzVnKuqljHlHUnc1FpDrmkaHcADlt01ZcDJPNmzfvQq8Scgdks0+pLyGgGgHMnV1RUSHrgDUesaFbH3qJZGRk/InlpaMyQcq8R+T9VJlHmJd52Fd+ETlUgApeVg5l0lAcQ9VlIcpV5sI3lLcLM7gGx1AWGDTYi4Cz3iOqdtmkTz75JCosLGy7s7MzpQYkNiIEXgABLDGGJ2w+nz9Q37GysrI9JSXl4LFjxxI1VNuRjR/1C8xm4FGUhy6GGJyjbhQjG7n4EsLGjNBk8/xgfQd82rlu0/6/Sa5du3ZrRERElLu7+/PfctQIAUKAFQLyEzYmaZNHO4rF4nvJycmJp0+fxghETTZlEZGaHJ85FsrCgB1VLoIvIhdJNQIAPu+PxnyRsZQ9O4DTmCNtnK2Xl9cHMTExsZ6enrMoO6Cm9w6NN5YRuH///oANG72yMCHU5cuXbyckJOwpLCzUBtkhnINdSI5luNWdG9M/nDu5R9SdnbyfpaXl0qysrEQfHx9XysfNFj3qr48IYKV0rDxjamoKTk5OgPmw8/PzywIDA3e0trZe1EdMdHHOY/KkzQDaLTMzM3nNmjVvYSYyaoQAIaAcgaamJtkJWyAQYDpkwECa3Nzcb4KCgvAnfynhpjsIjHXSRqQd9+zZkxgQELAKNyM1QoAQ+DUCWLgAq6djrAO6zWIgjUgkyouNjY0CgFuEl24hoA+kjYi/EhkZGRsUFBTg4OBAJXB0aw+SNqOIABJ0dXU1CIVCmDJlCkY9/pKZmSlKSkrC/Bs/jaJqJFoFAvpC2jh9o48++ih48+bNIe7u7rbjx4+nTUEI6DUCGIZ+7949mUkEC/KKxeK6jIyM9C+//BJzYlDVdB3dHfpE2rIlEAgEvvv27Yvz9vZ2k6eV1NG1IbUIAa0hgKfrxsZGcHNzg8ePH0NBQUFpdHT0bqlUek5rQmlgjSCgd6Tdj9rcffv2Hdi4caM32bk1so9oEI4ggC58eOGIzdHREZqbm+H48eMF0dHRO5QUKeDIrPRLTX0lbVzl6eHh4VEBAQEb58yZgxUoqBECYxoBdOG7efOmrOLM66+/jv/eKRKJjh86dAgjHLHMFjUOIKDPpI3LM8HHx+fDkJCQbZ6enr+RJ3XnwLqRioQAKwSkUimgWx96h6D9+vLly/9JT08/nJ+fj0Vwf2E1GHUeVQT0nbTl4Lt+9tlne/39/b2trang+6juSBKucQQwjSpeOlpZWYGxsTFkZ2cXfPrpp5gDu0zjwmhArSNApP0/iF/ZsmVLWEBAQKBQKDSn8Het7z0SoGUEnj17BleuXJHlwXZwcMAMfe0ikSjryJEjWCmd3Pm0jL+2hifSVkDW3t7+d3FxcdGrVq16Y+pULFZBjRDgHgJYxxGL75qZmQFGA+fl5RXt3r173507d/7BvdmQxkwEiLSV74eZUVFRUf7+/mudnJzMxo0bR7uGEOAMAlgtHUuDYW75tra2juzs7NOJiYl42VjNmUkDIzlcAAAHLklEQVSQoioRINJWvTkmLFq0aHVISMh2b29vDzp107dI1xFAdz4sC4bN0tISioqKrqanpx8sKSn5O1026vrqqa8fkfbQWAkiIyO3+/v7b3B0dDSdOHHi0E9QD0JghBHABE/oIYLN0NCwMzs7+29JSUkHAeD5H6mNGQSItNVbynEzZszwiYyMjHrnnXfeooAc9UCjXiODQG1trcw7BG3XxcXF3yQlJSXW1NTkA8DTkdGApIwkAkTa7NC2DQoKCtywYcPaBQsWzKIweHbgUW/NIoDJnjAUHc0izc3N1Xl5eacyMzOzAKBOs5JoNF1CgEh7eKvhGh8fv3PDhg0rHBwcDCn51PBApKeGjwB6hmBV9EePHj26evXq+fj4+P3kdz18PLn0JJH28FfLaMmSJb4bN24MXrFihScF5QwfSHpSfQQ6OjpkFdIxyZNEIik+depUWnFxMSZ5oqx86sPI6Z5E2i++fDYff/yxv5+f37rFixfPxVt7aoSAphHAQJmamhpZsqfGxsaqoqKiv37xxRdYVbxe07JoPN1GgEhbc+vjFB4eHuTn57fSxcXFAYMaqBECmkAAM/Fh7caKioqGmpqas2lpaVjxu0oTY9MY3EOASFvza+YaHR299d133102e/Zsa0pCpXmA9WXE7u5uKC0thdra2pZr165dSk9PTyK7tb6svup5Emlrbw94xMXFbVu9erWXQCCwwkQ91AgBdRB4+vSpLGeIRCJpKy8vL87IyNgLAFfVeZb6jH0EiLS1u8ZYj3JhbGxsmJ+fn+fMmTP5dPLWLuBcH/327duYNvV+YWHhtRMnTiBZF1E0I9dXVbP6E2lrFk9VoyF5u+/atWuLr6/vm7Nnz7bFnMbUCAE5ApgrpLCwsKmgoOBGbm4umkEKiaxpfyhDgEh75PeFa2Rk5CYfH5+3XFxcHHk83shrQBJ1BgHMxnfhwoXqM2fO3Pjqq6/+DAD/0hnlSBGdRIBIe/SWxTkwMHD922+/vXzx4sULMTSegnRGbzFGUvKTJ08Aoxm//fbb7y5evHghKyvrFABUjqQOJIu7CBBpj/7a2fv6+v7Wy8trjY+Pj7udnZ05hceP/qJoQ4MHDx7A3bt32/Pz88WFhYW5586d+ycA3NGGLBpz7CJApK07a4vFhZ137Njx+6VLly5B0wmfzwfK5a07CzQcTdATBGszVlRU3Lp06VLxgQMH/tJ/qu4cznj0DCFApK2be2DWe++95+3h4bFq2bJlc+3s7Kwwgxs17iCAqVLv3LnTcvHixXKxWJyXk5NTAAC3uTMD0lRXESDS1tWVea6XCQDMCQkJWePu7r7Ew8PDddq0aQZkPtHNRUPzR1NTU++VK1fKxGJxcXp6ei4A3ASALt3UmLTiIgJE2txZNb65ubnTpk2b1rq5ubm6urousLKyGk8EProLiETd0tLypLS09JpYLL4mEoly2tvbMcS8aXQ1I+ljFQEibW6u7HRra2un999/32/evHnzXV1dnfl8vgmZUEZmMdH00dTU1FVWVlZZXl5+/eTJk2cbGhqQqO+NjAYkRZ8RINLm/urzAcAhODh4pUAg8Fi4cOFMe3t7OyRwQ0ND7s9OB2bw8OFDLJCLnh93S0pKqqVS6dWjR4+eB4Af6EStAwukZyoQaY+tBUcb+KsrV65cNH/+fC+hUDjLxcVFwOPxLDDroIGBwdiarZZm09vbC5i3urm5ub2ysvK2RCK5ff369cLz58+XAMCPZKPWEvA0rFoIEGmrBRNnO00DANv169e/MWvWrEVz5sx5zdHR8TU+n89DWzjlQXm+rl1dXdB/idhy69at2ps3b9ZWV1eXnDx5EvN+YOmuRs7uAFJ8zCFApD3mlnTQCaEpxXrFihXzhELhQhsbG4GTk9MrNjY2r1pYWBhhJsKxTuRI0JjytK2trae+vv7Hqqqqn+rr66USieS7r7/+uhwAGsjkoV9fCq7NlkibayumWX3R6I2ncb6fn9+8GTNmuPB4PAeBQGBpa2s7jcfj2RgZGcls4/iZMAHzXul+w0K3aIfGT09PD3p31NfV1TVKpdLWlpaWH2pqairOnj2LBI0eHniKfqj7syINCYHnCBBp005QRACZGbNYWZqYmEz19vYW2trazjQ3N7fj8/mW1tbWZlZWVhbm5uZTjY2NjSdNmiSzlU+cOHHg89JL2tlWWHILayPKP2h77uvrw5Nzd3t7+8/Nzc1tDQ0NHU1NTa3t7e136+rqqgsKCiRdXV0/A0ArALRQ5jza8FxHQDvfLq6jQvqrQgAvOrGOGobcm2BxB2dnZ1sejzdt8uTJPCMjoykGBgamZmZmL5uamr6MnG5kZGTQ3yZOmjQJP8ZI6vIPCkIyln/6+vq6+/r6Hvf29uKnt6enp7e7u7uvs7PzUUdHx6Pe3t7Onp6e+w8ePGhpaWlprKysrJNKpc39l4MYGt5BF4W0gccyAv8FC8EWS6LWSdcAAAAASUVORK5CYII=">
          <a:extLst>
            <a:ext uri="{FF2B5EF4-FFF2-40B4-BE49-F238E27FC236}">
              <a16:creationId xmlns:a16="http://schemas.microsoft.com/office/drawing/2014/main" id="{B67AC116-3FB5-4E0E-9B59-3C73B0DBE155}"/>
            </a:ext>
          </a:extLst>
        </xdr:cNvPr>
        <xdr:cNvSpPr>
          <a:spLocks noChangeAspect="1" noChangeArrowheads="1"/>
        </xdr:cNvSpPr>
      </xdr:nvSpPr>
      <xdr:spPr bwMode="auto">
        <a:xfrm>
          <a:off x="10572750" y="183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190500</xdr:colOff>
      <xdr:row>3</xdr:row>
      <xdr:rowOff>4385</xdr:rowOff>
    </xdr:from>
    <xdr:to>
      <xdr:col>11</xdr:col>
      <xdr:colOff>1419225</xdr:colOff>
      <xdr:row>4</xdr:row>
      <xdr:rowOff>-1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65F79C-3478-4338-A3EA-380489BEA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3109535"/>
          <a:ext cx="1228725" cy="1262440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</xdr:row>
      <xdr:rowOff>28575</xdr:rowOff>
    </xdr:from>
    <xdr:to>
      <xdr:col>11</xdr:col>
      <xdr:colOff>1583769</xdr:colOff>
      <xdr:row>4</xdr:row>
      <xdr:rowOff>1238250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D1EBBC-844D-481A-A20D-5788AF877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400550"/>
          <a:ext cx="1602819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28574</xdr:colOff>
      <xdr:row>2</xdr:row>
      <xdr:rowOff>28574</xdr:rowOff>
    </xdr:from>
    <xdr:to>
      <xdr:col>11</xdr:col>
      <xdr:colOff>1581149</xdr:colOff>
      <xdr:row>2</xdr:row>
      <xdr:rowOff>1264455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FBFD7D-85EB-48B6-A412-2B4F8CCC6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6049" y="4210049"/>
          <a:ext cx="1552575" cy="1235881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85726</xdr:colOff>
      <xdr:row>3</xdr:row>
      <xdr:rowOff>5738</xdr:rowOff>
    </xdr:from>
    <xdr:to>
      <xdr:col>12</xdr:col>
      <xdr:colOff>19050</xdr:colOff>
      <xdr:row>4</xdr:row>
      <xdr:rowOff>9524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98117A0-7626-4C96-8C5D-7A85A9AE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1" y="14321813"/>
          <a:ext cx="1647824" cy="1270611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4</xdr:row>
      <xdr:rowOff>39085</xdr:rowOff>
    </xdr:from>
    <xdr:to>
      <xdr:col>11</xdr:col>
      <xdr:colOff>1657351</xdr:colOff>
      <xdr:row>4</xdr:row>
      <xdr:rowOff>1247775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C2FBC89-CD14-4F49-807D-B664DE250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1" y="15621985"/>
          <a:ext cx="1752600" cy="120869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5</xdr:row>
      <xdr:rowOff>57150</xdr:rowOff>
    </xdr:from>
    <xdr:to>
      <xdr:col>11</xdr:col>
      <xdr:colOff>1493044</xdr:colOff>
      <xdr:row>6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604DF4-56D5-47CA-AA0D-B89C31F2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4238625"/>
          <a:ext cx="1464469" cy="12573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6</xdr:row>
      <xdr:rowOff>38100</xdr:rowOff>
    </xdr:from>
    <xdr:to>
      <xdr:col>11</xdr:col>
      <xdr:colOff>1647825</xdr:colOff>
      <xdr:row>7</xdr:row>
      <xdr:rowOff>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759233-B5B1-4E20-B912-DB9013FB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5" y="5486400"/>
          <a:ext cx="1495425" cy="1228914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7</xdr:row>
      <xdr:rowOff>57150</xdr:rowOff>
    </xdr:from>
    <xdr:to>
      <xdr:col>11</xdr:col>
      <xdr:colOff>1381125</xdr:colOff>
      <xdr:row>8</xdr:row>
      <xdr:rowOff>34106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FA7D24-9CE6-4D86-B257-1530765CF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950" y="6772275"/>
          <a:ext cx="1314450" cy="1243781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57151</xdr:colOff>
      <xdr:row>8</xdr:row>
      <xdr:rowOff>28575</xdr:rowOff>
    </xdr:from>
    <xdr:to>
      <xdr:col>11</xdr:col>
      <xdr:colOff>1504981</xdr:colOff>
      <xdr:row>8</xdr:row>
      <xdr:rowOff>1238250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A50373-8506-474E-8C1E-FE2D7EB94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26" y="8010525"/>
          <a:ext cx="1447830" cy="120967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9</xdr:row>
      <xdr:rowOff>9525</xdr:rowOff>
    </xdr:from>
    <xdr:to>
      <xdr:col>11</xdr:col>
      <xdr:colOff>1438275</xdr:colOff>
      <xdr:row>9</xdr:row>
      <xdr:rowOff>1261025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F5DDEE-6F9D-4E80-8941-1BB80EDA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2775" y="9258300"/>
          <a:ext cx="1247775" cy="125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81643</xdr:rowOff>
    </xdr:from>
    <xdr:to>
      <xdr:col>11</xdr:col>
      <xdr:colOff>1681163</xdr:colOff>
      <xdr:row>2</xdr:row>
      <xdr:rowOff>1224643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3D02D6-94FE-44FE-A4AD-623CAC7D1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0643" y="1537607"/>
          <a:ext cx="1585913" cy="1143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40821</xdr:colOff>
      <xdr:row>3</xdr:row>
      <xdr:rowOff>68035</xdr:rowOff>
    </xdr:from>
    <xdr:to>
      <xdr:col>11</xdr:col>
      <xdr:colOff>1686434</xdr:colOff>
      <xdr:row>3</xdr:row>
      <xdr:rowOff>1238249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B3C026-646D-4786-8A60-39F96B88B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214" y="2789464"/>
          <a:ext cx="1645613" cy="11702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1690007</xdr:colOff>
      <xdr:row>4</xdr:row>
      <xdr:rowOff>1251857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4DE90D-082E-4C6B-899E-3255AB74C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3" y="3986893"/>
          <a:ext cx="1690007" cy="12518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5</xdr:row>
      <xdr:rowOff>54428</xdr:rowOff>
    </xdr:from>
    <xdr:to>
      <xdr:col>11</xdr:col>
      <xdr:colOff>1700893</xdr:colOff>
      <xdr:row>5</xdr:row>
      <xdr:rowOff>1229700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C6B9E4-01DD-44F8-A22D-A7987B120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215" y="5306785"/>
          <a:ext cx="1660071" cy="11752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6</xdr:row>
      <xdr:rowOff>304800</xdr:rowOff>
    </xdr:to>
    <xdr:sp macro="" textlink="">
      <xdr:nvSpPr>
        <xdr:cNvPr id="3073" name="AutoShape 1" descr="data:image/png;base64,iVBORw0KGgoAAAANSUhEUgAAAbkAAAFACAYAAAAhyQL5AAAgAElEQVR4XuydBViWydfGb1IkBREBQVRAEAPswu7ubtcEdV0LsDGxV8Vadde1O7G7E0VRQEoFpVs6v2tY+H8sS7wvb7/Pea7La1eZOXPmN/M8N1NnFEAPESACwiCgBkAZgCoADQDZABQK/o39fyUAKQCyAOQBSAWQKYyCyQYRIAKlE2AvIT1EgAj8m4AiAAMAZgUiVUVHTc2oma25cdMmzW2Qm62lkJutXt3E1LBSJXW13NwcZSUlRUVlJUUFFQUFBQVFBQW96iaVVSpXVkIuAEUgLweI+h6QnJeTl5eVl5eXnZ2Tl5Obl6uooJiTmZWRGhEaEpmdp5ChrKIa/9rz1ee3H4KDE9LTY4B8C6EAYgGwvzPBpIcIEAEeCZDI8QiKkskdASUAtQBUB2A6vG+nJrVMTGx0dXTMNLW1qxob16isW626mqaaqpKuWT1VVVVVqKio/O+PsrIy2B8lJaX8/1b0yc7ORk5ODth/2Z+srKz//cnMzET0F5/MzMzsnNjoiPSI8PDUnz8TYxLiEkL9gr8FXbz96CGASAARAL4ByKmoH5SPCMgrARI5eW1ZqldRAiYAjJiYTRreb5BZDQPzqvrVzWpZ1NXS19NTNahTv1LlypXB/qipqeX/kdYnPT0d7E9aWlr+n8jgTxlxcXGZX4MCkqIiwr9HxcV77z164TqAJABeBaM/aa0O+UUERE6ARE7kiKkAMRNg62EWAOo6jhnUx9S0RpMapjUNa1nU1Ta2aFhJU1MTGhoa+X/k7UlJSQH7k5ycjO/+HzJCggOSfoSGRAR9Cfmw/9Tl8wCCAAQUrAfKW/WpPkSgRAIkctQxZJ2AJoC21fXUTCcOGzzUrFadBja2jfVM6tpW1tbWhpaWllSPzEQNn436fv78iaSkJIT4eaV/+uAV9/1bsPf1x68efvAJvAfgY8GGGFG7QvaJgEQIkMhJBDsVKiCBhmpqKs3mTBg6vFZti0Z2zdvoG5vXU61SpQp0dHQENC3f2fPy8vIFLyEhARHBfplvXz2NCQj099l77MJfaWmZHwpET74hUO04RYBEjlPNLbOV1QfQcEyfToOaNmvaq0FDO0OLJm00dXV1wYSNHsEIxMfH54uev+eTFJ+PH8I933heP3b1/i0AjwEkCmadchMByRIgkZMsfyq9dAI1ATSYPbb/hMbNW3ewa2mvb2RmoaSnpwe205Ee0RBgOzpjY2MR9jUw9/2rpzHv3zx/sOPo5SsAbhfs5BRNwWSVCIiIAImciMCS2QoRYCM2+9lj+o9r3trevnGrdlUNzSyU9PXZP9MjCQIxMTEI/xaY8/b5w7g3L549cT92+QCAlwXn9iThEpVJBPgiQCLHFy5KLAICKgAGOI4ZOKhZ85ZdG7fpUNWkTl2lqlWriqAoMikIgX9GeAE5nk8exD57/uzh/lNX9gB4UhDFRRDTlJcIiIwAiZzI0JLhcgg07dy0Xq8+fXpPat+zv1lNc2slAwMWZIQeWSAQFRWFr77vs57cuxl68ZLHscfvP58WwaYVKwCnANiWweQdAE8AfxaMMFmEGHqIwP8IkMhRZxAnAXY4rd/KedNmtmjdtnGDlp20qlevTmts4mwBIZeVkZGByMhIfHr54Ofzp48/rN5+YB0AFomFxekU9OFF5IqW4QxgC4U+ExS7fOUnkZOv9pTW2th1aG7Ta+igwTPtu/QyNrOsp8R2RtIjXwTYLs2QQN+cO1fOhZ664HHi9Uf/vwoOn1e0ooUix/KPAPC5BEOsI/0CYHnBz4YCYDtD6SEC+QRI5KgjiJJAu1ljB87s0KVbz+ad+ugaGRnRqE2UtKXENtuhGR4ejtf3r8bfv33r1u7jl7YVTCXy6yEvIsdssuChrgAWA2BlsREd3fDAL205TU8iJ6cNK+FqdXeaNsq5R/8hrWya2VdmU5L0cJMAm8r0ffMk7eaVc8/d9p1gOzNP8EGCV5FjJrsVjOCuAhgHIJ6PciipHBMgkZPjxhVz1VhU/97rnGat7T5guE0d6wY0JSnmBpDm4thUZpDfx5y7V858dF6/cxkAFkS6vGuDKiJyZwFMoUPs0twbxOsbiZx4ectjaewIQN91To5reg8ZZVXHupESixdJDxEoiQALKRbk651z88IJP5cNu5YWiF1GKbR4Fbmi05XrATARpWuHqAvmEyCRo45QUQKs74xZ7+To0nvoGKs61g2VWIR/eogALwTYTQnBvt45V88d+7x4wy62lnaphHzliRy73LYGAEcADgDiWJ8E8JQXHygNNwiQyHGjnYVdy4FuzrNW9Rw00sbcxpbETdh0OWSPiV2Qz/uca+dP+ize4O5UMLIrJMDPEYKfAGYDOEqjOA51IB6qSiLHAyRK8j8C7Z2njVo1ZMIM+7oN7JTYVTb0EAFhEGDTmP4fvXLOHd772G3fia0AWLxMXkTuBYA7AI4D8AOQJwx/yIb8ECCRk5+2FGVNGiyaOXZtrz4DuzVs1bEyhdwSJWpu22ahwz68fJh64cTfHjuPXj4CYE0BkdLOyXEbGNW+XAIkcuUi4nQC/b6d264YP27UGPseg/PPudFDBMRBgJ2zO/nnriSXVRtSMzKzYwEMKeUwuDjcoTJkmACJnAw3nohdH+C+bunOHoNHmZrXrQcFBeoqIuZN5osR8PPzw+BBA5EQH5sZHhnjAoBNY9JDBPgiQF8uvnBxInFjlxmjNwweP71zvUZNlTQ0WLhJeoiA+Al8/vwZI0aMQG5uLlyXOOe8un/trtu+YysBPBe/N1SirBIgkZPVlhO+3xqtGlm5LPxtjoN976G6dCOA8AGTRf4IFIocy3Xq1Kn8W+AfXT2TsHv3ng0PPH12CikINH9OUWqZI0AiJ3NNJhKHu7o5z946aNy0hhbWNlBUZMeP6CECkiVQXOSsrKzyR3UBfp9w/u8/Pi7e6M7Oxz2SrJdUurQTIJGT9hYSrX+6I/t0WvbLdIfpzdp1VWe/KdNDBKSFQEkiV+gbCxP29snd1IN7d+89ce2+G4BoafGb/JAuAiRy0tUe4vSm09YVi/b2HzWhrrmVjTjLpbKIgNAIBPp9wpVTh/3nrdw4lUZ1QsMqV4ZI5OSqOXmqjGaXlvXnOS9e4dSsfTcavfGEjBJJM4GEhAS8fnQ7ddmyJbtefghg98qlS7O/5Jt4CZDIiZe3pEtrsuLXyXtHTfu1uZVNI0n7QuUTAaES+OzzAaf2u79c8fv+mQDeCdU4GZNZAiRyMtt0/Dlep06tX9cvnr+8U/8RetWqVeMvM6UmAjJCIDo6GjdP/xW9esfBhf7+/n/LiNvkpggJkMiJEK6UmDaYNWbgtvHTHIbZtuqgoqqqKiVukRtEQDQE2M3kXs8fZh3ev/vMrmMXWdDn76IpiazKAgESOVlopYr72HK986w/R0x2tKltaV1xK5STCMgggSB/X5z9a/cnZzf3XwC8lMEqkMtCIEAiJwSI0miibt2649c4zd7WZeBoPT09PWl0kXwiAiInwAI+3710Is5l7bZlwcHBu0VeIBUgdQRI5KSuSQR2qNKYPp02Oc5bNL1J206qlSpVEtggGSACskwgIyMD757dz9y51W3vcY+HbPqSdl/KcoPy6TuJHJ/ApDx5A6dpo3b8MndxR8t6DahtpbyxyD3xEvD3/Zh3YNvaR5v2n5wMIFi8pVNpkiJAH0JJkRd+uW22Lp93ZMT0+XWMjY2Fb50sEgE5IBAWFoaT+7YGz1+1ZSKAx3JQJapCOQRI5OSji4w7dWDn790Gj9HT1dWVjxpRLYiAiAiwkGC3zh+NGzllzngAV0VUDJmVEgIkclLSEBV1o7VdvbluGza5NW/XuVLlypUraobyEQFOEUhLS8Pzu9dSFy1ZusLzg99mTlWeY5UlkZPhBp88rN/hGbNnj2zatosK3Rwgww1JrkuEALvR4PXjO1k7N6/bc8zj4a8ScYIKFTkBEjmRIxZJAbqOYwf8Mctp1RDrBo2oDUWCmIxyhYDfxw9529cuubj3pMcUAHFcqTdX6kkfSNlraZMFU0YenblgeYc6VvVkz3vymAhIIYGgzz7Yucb5xvajV9jB8TApdJFcqiABErkKgpNQtnpuS+acGDNjoa2JiYmEXKBiiYB8Evj+/TuO7tr0wcVtxzAA/vJZS+7VikROdtq8wTonxzMTf11ibWRkJDtek6dEQIYIhIeH4/COdb7Obu5M6D7JkOvkaikESORko2u0dFs088ik+SstDQwMZMNj8pIIyCiBqKgo/LnVNcBlw+7hALxktBrkdgEBEjnp7wrN1i2aeXLqwlXm+vr60u8teUgE5IBATEwM9m9aFrR4496RAN7IQZU4WwUSOelu+naHdm0933fEeP2qVatKt6fkHRGQMwIsuPP+TcuCXTbsGUFCJ7uNSyInvW3X7NCuLdf7jZyoT7cISG8jkWfyTYAJ3R8blwYv3riXTV16yndt5bN2JHLS2a5t1i2ccXia0xpzGsFJZwORV9whwITuwMalQc4b9w6lNTrZa3cSOelrs/prF828MG3hKktag5O+xiGPuEmArdEd2LzC32XD7kEAfLhJQTZrTSInXe1m6+Y068Skecvq0S5K6WoY8oYI5O+63Lbax8XNvR9d1SM7/aGoyI0BUAfA6gL32d+PFvz/PgC/AUgr+DuLBLwNwPSCvy8vko/9E9slcQxAj1Ly80qosBx2JQazV/gU9Y39mz2ApzwatQJwCoBtQfrS8pZU9jIA9/goi0eX8pMZubnMuT5+trOtLJyDy8vLA7uMUkFBASkpKWCXs7JYgImJidDS0vpXvX/+/AkdHZ38tNnZ2WCBpHNycqCmpgaKuclPF6G0kibAztEdcd/g5bRue28A4ZL2h8ovn0ChyLEPPwtns6JAyJiIjAPA/hsLgH3c2VMogEX/XlwMCv/+o5T05Xv1XzEbW0Tk2gLYBYDtePoMgPm+A8Ccgr+XZb9Q4DYV2Cv09UgJwlUopEXLZuK9FsCSAi781KWstLpO00efcVzi1sXU1FRYNvm2w4QrLi4OSkpKSE9Pz//DRCnM7y1UVFSQkZmFxIhvyEpPQU5ubr5AKSsrITk8CGoqKlBSUkBmZnZ+flUV5fw0SooKSMvIBBQUoaKogNSMbGhUqwEoqSA7JzffR2UlJeiZWiEjKxO6OtpQ1tRFFQMTqKqqgkWLr169en46bW1tvutEGYiAsAmEhobCbdH0W7tPXh8CIFnY9smecAkUilzREUpJIxgmLCwN+/Czw1rFRYX9nIkiG+01KZKWCWRFHyZIzJ4OAI9iolR8ZMdrGcz/dsVGpUV9LxypllR2YRnFR7y8ll1qutlj+5+avWTdcEvr+gLb4sUAE44fP37kj76SE+Pw3d8b2alJ+BkXiby0JKgjHTkp8VDPTYF6JWVoVFJBFY1KyEMutNRUoaNeCarKirwUVW6arJwcJKflICcvF1+ikvJth8WlQFVFMV8QE1UN88UzTVEdimraUNPWg4FxTVQxrgNFVTWwjTlMnNn6JRsp0kMExEEgyM8Hv69ZfMr92CV2jo4eKSbAvgrsg74SwKwyRidFR25FBa9QxIqOpthWW/YUjvoqUn0mtK4AjgOYUXCDL5uu5GfUVlK5JQlU8fqUVnahPV548VznkX06bV3utm1uvQa2IvlCs6nChIQEpP6MR8SXz4j+4gOkJyEzOQHV86Khp1EJUFBAbQNtVFFX5dlvSSTMzQW+RieBgQqOTgKggNTKxkjOBhS0qkHHoCYMTc2gqmucP/rT0NDInxqlhwiIgoCv9/s8l/mOf1y6/ZR9o+iRUgLse1HSSKbQ3cIpu5tFpi5LSs+m8dwLxJKJXHDB+t6qAkPF1+zKw8HK6AyAXWbI1v4KR26FAsPKYlOWbF3tfZGpy/LsFk5XOhZMTxaOWmsVq19JZRfaLlxvZCLO6zpgiX41s6vnuHPb79tadeyuUp7jvPycrY2xURpbFwvyeo6EHwFQSouDQnIUTDVyUVlVCbWqaUJTTbrFjJe6Fk/DZj5DY34iMS0TwZGJUNWrgSQFbahXNUK1mpaobtEof7qTTYGy9UF6iIAwCLx6dCvTYfbs3zw/+O8Whj2yIXwCTOR4mX4rOoJi05WFU5OF03vFRY6JW+GGjpLW6MqqSdF1r9QSRI5tGnlRZMqx+BpdeZRY+icFiZhAsnVINuXARrLsKVxzK152od3SNsOUV27xn/e+ffnMmU69B6mzNayKPGzzRlBQEJCTgR9+7xD9xRfq6ZHQy01ATl4eWlpUF9q0YkX8k4Y8ccmZ+B6XhKSULCQo6yJd3RAa+jWgX8sGRrUs89cPZWGjjzSwJB/+S4C9g/evnk/tNmA424RXuFGPUEkRASZyxTeVlORe0Q/71xLW3IpPV7KRXNHdkCVNcZaGoaz1wZKmCgUVnaIj0wVFdk+WZZf5WLyO/DRry+N/bL82YMwUPXV1dX7y5e9kDAwMRGpEEEL8vJAeHoC6Wpmoqa+BGnqafNniauKw+BSERCfjZ44iYpUNoFbNDAa166GmdWMSPa52CgHqzd7Jy8cPxo2e9ivbTU5xLgVgKYqsJY3kSpqOK/rBZ41Y1saTwcWOIjC/eRW54kcPitaZTXmyKYHCaVG2s5I9gopcocgz20WPPRQvu3CNUdDyzNycHW9MXbjKmtdwXWz6MfRrIH58fIWUiCBop3xDdQ0F1DPRg7KicDaAiKJzyYrNuOQM+PyIR3K2IpJUDaFuYgUT6yYwrGmeP8XJ7y8islJv8lN4BPLjXG5e4efitmsgD7u8hVcwWSqXQGlrcsV3IZZ1pKD4R7+4SPI7XVnU6ZIEpbhv/ExXFt+4Ulbe0sRMkDU5pQVTRt2au3JT5xo1apTZOElJSYgMC8Hnl/eRFRWIamkh0NJQgW1Nuomg3F4tYILwhFQERSQiPF0ZuVXNoW1ojnptuuWv5xkbGwtonbLLKwF26epGZ8erO49d7g/gn/Mx9EicQFm7K9kIp3DjSNGNJ0VHT7weBi+68YQfkeDlMHjRjSe8jLKKrsmxuvBzGJylr/DuyhG9O21x3bj9N6v6DUvcScnOpUVGRuLjkxvI+P4RBhnfoaelBhsTXYl3FC478Mw/AlkKqvieUwVV6zSCurEVGto1ga4utQuX+0VJdff79CHv1ylj19564V04Q0SIJEyg6Dk5QdaY+K0GExr2CLQ7sZRCmQhZA7jEr1M8pmcjSfYUXXPkJeuUZ/euu7fu1LNS8cQsXNCHlw8RF/gWVZODYKCugIY16WodXqCKO010Ujqe+IVD2dAKuXq1YGHbCrqGNWmEJ+6GkOLynty5ltmuWx+2y1xU3yAprr30uVZaxBNRespGW2yDB1sDE+SweGk+sgPk10Q0L17RiCdNT+zfcWvg2Kl6LJQVe1hILC/PV4gN+oDsb29QJSce7W1oKkyUHU/YthNSMvHA9wcUdM2gaGiDui06Qk1DB2ZmZsIuiuzJEAF2jOfMnzujJ8xyYhtR3smQ63LpalmxK+WywgJWqrzYlQYAooqVYbDBZc7tyfOWNWJROVhIoPjIUPg8uAyNBH/UN1JHHQMKVyVgu0g8e3BkEiIT0xCcWw1VazeCcSN7WFhY0KYVibeMZBzIv7VgyypvF7edLMJSomS8oFIZAZFE2eAoWsayOYB4AAGFDGaOHXRo/tI1E3SqGiDw7WN8ffsQ2kmB6NrQhPNn2OS1n3h9i0VCBhCuaIQ6LXugsn4NNGjQgIJRy2uDl1KvoM8+WLHIce+xyw9mcqzqUlVdEjnhNgfbz28JgB1YY0LX+cq542fUlaAc/f4e6mskoQGttQmXuJRb8/oai89xuVCt1Qy1m3ZELQsrVKlSRcq9JveEReD5vRuZbbr0YsEzTgvLJtnhjwCJHH+8eE1tCKDTiE62a/q3a1KniW46rGvQh41XePKYLiwhGd+ikvFNuSZqNLSHlrEFbG1tKai0PDZ2kTqx9bnTB3ZETZzjzEIFfpLz6kpl9UjkRNMsinP72u6Y2tna0cZETzQlkFWZJfA6MArh6SrIq9UK9Vt3hZ6BEXgNDCCzleaw4+xY0Oalcx9uPnCyI4cxSKzqJHIiQN/M0mDI3zM7HbIxoThbIsArNya/xyXj9befyNS3hlXbPqhe05ziaMpN6/67In7e7/OmjB+76KnXRxZ0nh4xEiCREz5s6+Nzuh4a0daipSLdbyZ8unJoMScnF/c+hSFevSZ0rVrB1r47DAzYRl165IVAbm4urp0+nNRv1CR20eodeamXLNSDRE64raS6eHCTffP72k7U0/znPBw9RIAfAh++xcAnVQtVzJvBsH5r2NnZ8ZOd0koxARbf0n2N05uVvx9sD6DwBhcp9lg+XCORE2I7drQxGrN7asd99WpU0RCiWTLFQQLe32Lhn5AHJfM2aNp1CFisU0UKxi3zPcHf1ztvxviRS++/8Vkn85WRkQqQyAmvoaxOzOl2eKS9RQvhmSRLXCfwOTwBHyKzUcnSHo069oeJiQmUlZW5jkVm65+XlwePk4d+9h89uRuAlzJbERlynEROOI2luHBA431O/e2mVNWiaUrhICUrRQmw285f/8iEunV7mNq2o+MHMtw9WDSU3WsXv1zx+/42dFuB6BuSRE4IjC0NtftcWNTrdH0TPf5uQBVC2WSCWwRY+DDP8CyoWbZF466D80d29MgegU9vX+SOGDl2xaeAoDWy571seUwiJ3h7me6Z2v7IlM71Oigr0QWmguMkC7wQ+PQ9Hp+ic6Bt0xGGDdrQBhVeoElRmqysLJzYty16wmwntgnFT4pckztXSOQEbNLp3eq7rhjabLmRLg3iBERJ2StAICA8Ea+jFFC1cU807dATLAg4PbJBICwsDOucHM7uOnppmGx4LJteksgJ1m5N7i7vf7xzgxrsDjt6iIDECDz2C0dYXlWY2Q+BSd2GNI0psZbgr+BH1y+kd+g9eACAW/zlpNS8EiCR45XUf9OpLR/S/ND8/o1GaFdWrbgVykkEhEjgqX8EvirWRP3uo1GvgS0qVfrPHb1CLI1MCUogKSkJu9cv8XFxc2c3mKQKao/y/5cAiVwFe4VNDb3hJ+Z2OdDITF+rgiYoGxEQCYHMrBx4eEcix8gWtj3HoG7duiIph4wKh8DnT955o0YNXfzO299NOBbJSlECJHIV6w9GQzraPVvet26tRnR1TsUIUi6RE/gWkwzPsEyo2/aBnX03GBqyyzHokTYCbBPKsT1boif96tIKQLC0+Sfr/pDIVaAFB7az3TJk1Lh5XZS9YVSFNpxUACFlESOBFwGR+JpXHfW6jUZNy/rQ1dUVY+lUFC8EQkNDMX/K6INnbj2Zwkt6SsM7ARI53lkVpux45dShy0q5mVrNU55DX5sOf/OPkHJIgsDFd2HIrG6Luh0G0ZEDSTRAOWVePf33z74jJnYC4CmF7smsSyRyfDad04wx1+a5bu315OxedFEPgY4GbTrhEyEllyCBkJhkPA9Ng17TAWjepS/dUi7BtiheNLt37veVC6657T3aR4rcknlXSOT4a8Iej66dv9Cu16DKZ3e6or9+OFSV6QA4fwgptTQQuPfpB2K1bWDbawwsrGwo+LM0NAqA+1fPpXfuO7QngIdS4pLMu0Eix0cTus6b+nTWErc27BbnU9uXY5hRDBSJIB8EKak0EUhOy8RV70jotRgMM9u2tAtTChqHXcezecnsB277TrBpS3qEQIA+0bxD7P766cNrzdq0V2KRxM/sdMVwoyjec1NKIiClBF4HRSE4xxDGbQahbYdONKqTcDu9fHgrs1XHHhMAnJSwK3JRPIkcj83o5jLn3fRFrnZVqlQBu+X3nLsrhhlF85ibkhEB6SaQmZMDj/eRqNyoN1p0H4KqVatKt8Ny7F1CQgL+2OT61mnd703luJpiqxqJHG+ou7959uha09btlFjynJwcXNi9BkMNI3nLTamIgIwQeBkYhaBsfTQbMgt1bRrIiNfy5+abZ49ymrft0JvCfQnetiRyPDDcsHiu57SFK5qwUVyhyJ3ftRrDaLqSB3qURNYIJKdn4+anSFRtOwbmdq1hamoqa1WQeX/ZaG7vxhXvXNbvaCLzlZFwBUjkym+ALq+ePLjZvG2H/FEcjeTKB0Yp5IPAI98whGtYoW7nkWjcuLF8VEqGavHk5qWMdj0HstHcPRlyW+pcJZErp0lcpo+6u2Cde2e2o7LwoTU5qevH5JCICLBzda+jAL1mA9Cma18K+CwiziWZjYuLw3onxwebD5yknZYCcCeRKxtez3seZy906jPkX2FN2JrcuV2rMJw2ngjQ9SirLBG47x+LeP0maDd4MqpVqyZLrsu0rw+vnk/r2HdIVwDPZLoiEnSeRK4M+M7Tx135bdXmvgYGBv9JdXrHCgytHgVFOignwe5LRYuTgPe3OLxPqYJmQ2bCuoGtOIvmbFlRUVHYtmLBJbe9RwZyFoKAFSeRKx1gi4uH994cMG76P7tNij1n3V3Rt2o41CjiiYBdkLLLEgF2gPyKbyJqdByLRi07UFgwMTTehb/3JAye6GAP4JMYipO7IkjkSmnSUX07/r5xz5FfTUxMSkxxzn0VOmmEQE+TYlfK3VtBFSqXwKXXX6FQryea9RgKY2PjctNTgooT+P79OxZOH7/t5LX78ypuhbs5SeRKbnvDv3a4vR/vuNBAUbHk2JR3zv6FJj8fQ0+TbiHg7uvD7Zp7BkcjACZoPmgazOvW4zYMEdae7QE4sNk1fIbzanbfXIgIi5JL0yRyJTSrpaX5Io+LF93q2jQolc/ja2dQJ8QDNapqyGXHoEoRAV4IRP9Mw+2gTNgMcECDJi2hrKzMSzZKwycBf1/vPDu7xmPSMnNO8JmV88lJ5EroAhtcZns7LlnfQEOjdAF7fP0ctD6dhp0ZhT/i/FtEAHD8RQhqdBoP6+YdUL16dSIiZAIpKSnYuXbxR5f1OxoK2bTcmyOR+28Td3jx4Kw6gmgAACAASURBVMatlh16lLnY9va+B9S8jsHGhG5Zlvu3hCrIE4FzL4OhYNkJNh0GwNramqc8lIh3As/v3chs06VXLzoczjszlpJErhgvhzH9T63Yun94SccGiiYNCAhA7BlntLKk31r563KUWp4JsCgpEWrmMOswHC1btpTnqoq9buw4war5007uOnpplNgLl+ECSeT+3Xhmpw+6vx022fH/w5uU0rhfv36F166ZGNiitgw3P7lOBIRP4EvUT7yNUUS1jhPQvkNn4RfAYYun/3SPG/HL7NYA/DmMga+qk8gVwWVpbr7w2pVLGy3q1S8XYnh4OLz/mIPuNhT9oVxYlIBzBHIB3PRLgrLtQHTuMwhKSv8L/co5FsKssL+vN+yaNhuTlpZ5XJh25dkWiVyR1t3gMsfLYfFaW01NzXLbPCYmBk8PLMEAc3p5y4VFCThL4I5fDLKt+8K+12Dw8l5xFhSPFU9OTsbu9Uu9nNZtp4jZPDIjkft/UE3ve5x93LHPkMq8sGOd7cqWuRhlQ4fBeeFFabhL4IZXKDIsuqJFz+EwMjLiLggh1fzGuSOpvYaO7wvgvpBMyrUZErmC5h3Yvd2OnQePzy4twknxXpCVlYXLf6zHEIMIue4gVDkiIAwC19+FIMW0LWy7DoWlpaUwTHLWBouAMn/m+I2nPe47cRYCHxUnkfsHltKWlQsCZrmsra2qyvvI7MzOlehV5Ts01XjPw0fbUFIiIFcEHvmFI0y1Fqx7TICdnZ1c1U2clcnMzMSudUuD57lusgKQLc6yZbEsErl/Wq3by4c3PVq0786XWj24chqmXy/B3FBHFtuefCYCYifwMSQO/jCBcduhaNWKRamipyIEXty7mdm6S88uAJ5UJD+X8pDIARjdt6P7lv0nHA0NDflq+7ePb0HN8y/Y1KAD4XyBo8ScJvAjLgUPQrJh2XcmWrRmwfXp4ZcA2929aOpo96NXH8zmNy/X0pPIAapbV8z7PHvphlr8xt3z8vJCyInF6N+sFtf6DdWXCAhEgF3Z4xGYAat+s9C4OR0a5xdmdnY2dq5x+jrPdSuLjJ3Ob34upSeRA/o9u3/jXOuOPVT4bfiIiAg83zUXgxqVe3acX9OUngjIPYGcHODkxyTYDZuP+ra0I57fBn/18FZmy4492Gn7p/zm5VJ6zovcqD4dt23Zf3xuRbY2JyUl4a77QgyypLNyXHppqK7CJXDifSIaDV+A+o1I6PghGxYWhgVTx249ce3+fH7ycS0t50Vum+uiAAfn1Rb87Kos7CQZGRm4st8NQ6tHcq3fUH2JgFAJnPZOgnm3CWjarptQ7cqzMfb92e22PHDeyo10JqOMhua6yDW7d/Xs4069h1T45tPrR3ejeeYb6GtV2IQ8v4dUNyLAM4ETL0Ng2f9XNGtPQscrtLsXj6V0HTSW7d7x4jUP19JxWuTa2tb/7fjla1tr1qxZ4XanHZYVRkcZicB/CJx/8wOmvR3QvEMPosMDgW/fvmHEwF6/vfTy/Z2H5JxMwmmRW/nblOfzV21rJUhMvZcvXyLs7EoMotsIOPkCUaWFT+D8mzBU6zwR7XoMFL5xObP48+dPbFs+7/mK3w+0kbOqCa06XBY5k9OHdn0YNsFBoENusbGxeHlwGXrTjTtC65RkiAicfPUdNXr/inad2HlnesoicOav3fHDJzs2ABBGpP5LgMsi19P7zXOPBk1bCbQ1koXYubRrJYaZJFD/IgJEQIgELn5Og3778bBv30mIVuXP1Ic3z3Nsm7cZA+CU/NVO8BpxVuQmjeh3bP32/aOrVxf8Zu/Lf21Hk0xPmOiVf0WP4E1GFogAdwhcDcyAWS9HNLBrwp1K81nTyMhIzJsyctdxjwez+MzKieScFbltrov8HZxXW1bk6EDxnvHh9VPg4Q40MqvKiU5DlSQC4iKQA+Cc9080Ge0MC+vyLzMWl1/SVA47SrBnwwr/31ZsYAGb6SlGgKsiZ3ntzN+evYaO1xJGj2BXX7zeNQuDmhgLwxzZIAJEoAiBlMwcXPz0E20nr0AtC/qOl9Q5rp05/LPP8Ant6SjBf+lwVeSG+Xq/P2XdoJFQ6s92OF13d8Fwi1z6OBEBIiACAkmpmbgaroUO4xfC2Jh+mSyO2O/Th7x6DWz7AbgqAvwybVIoH3lZI+AwZvBfK7bumWhgYCA01y/u34iuagHQVOM7BKbQfCBDRECeCUQlpuF2tDZaDJ1FF68Wa2i2LrdqgcPB3UfPT5HnPlCRunFS5LatcvKbucjVqlKlShVhVmKee1fOQtHzCDrWryE0m2SICBCBfxPwCY3DB8W6aD3oF5iZmRGeAgLp6en4feXCTy4b3NlRAnqKEOCiyJmc+2uX9+CJDlWE2RPYupzvn7+hW71qwjRLtogAEShG4Oq7EMC6B1r3HQM9PboBpBDPhb/3xA+e6NAIwHfqNP9PgIsi18nr1dPbts3bCHQ+rngnSk5Oxu39rhhkkkL9iwgQARETuOT5FRotx6Jjv+Hg9x5IEbsmMfNvHt/Oad6++wBal/t3E3BO5JrWt1p18cadZSYmJkLvjJcObUezDE/UoPNyQmdLBolAcQKPAuKQ0XAouvUbSnAAhIaGYlT/3gufen3cTEA4PJJzmTHmhpPbrh46OjpC7wefPJ8j/c5WNK1DU5ZCh0sGiUAJBG5+TkLVro5o1qo15/kkJibCzcnxhtu+Y704D6MIAM6N5HauXxbqsGiliaKiotD7QVRUFB64z8PwhtpCt00GiQARKJnA6Q/JaDV1DQS5TUQe2Obk5GDvJtfQWS6rK36tijyAKFYHrolcQ49Tfz/rM3y8SOJvsR1O591XYLhpIpRFIKJy2P+oSkRAYAIJKZm4HqmJrpOXoFo1bs+iFBwKtwMQLDBYOTHANZETyaaTon3h9YMb0PL6G9Y1BLrcQE66F1WDCIiHwJeoJLxTaYSOQ6dwesfluyd3s5u068punX0gHvLSXwqnRK66nvrUV+98/xDltMbbt2/hfWINJrQwlP7WJw+JgBwRuP/pB5Saj0WbHoM4u+MyJCQEdg3rzopPytglR00rUFU4JXILpo676Lx+24CqVUUXSJlNWV7Z44phJokCNQxlJgJEgH8CR5+HoNEoFzRq3pb/zHKQg91vuWnZ/HMb9vxNW04L2pNTIrfBZc77Ocs3NFJTUxNpd3524xzUPpxEk9rcXh8QKWQyTgRKIXDyfRIaj1sGKyvuBXNmv2RvX+P03nntDrYuRw8ALolclX0blvtMW+RqJOqWDwwMhN8hJ/S1FfyuOlH7SvaJgLwRiExMw4M4XTQZNJOTMS73bVgePsN5tQWAVHlr24rUh0siZ3XX49zbzn0Gq1cEFD952G9Tl/e4YjhNWfKDjdISAaEReBkYhZgaHdF1xFQIM0at0BwUoaG7HmdTu/YbxkZyASIsRmZMc0nkOng+vnOniX0XZXG0zt3LZ5H3+jC6NhJ+ZBVx+E9lEAFZJ3DfPxZ5tsPRue8QWa8KX/6/eXwnu3n7boMAePCVUU4Tc0nkpgYHB/9Ru3ZtsTRlWFgY3h9chF7WdDBcLMCpECJQAoELfqmo3ccBdk1acIbPly9fUKdOHbbx5BxnKl1GRTkjciN6d9jy+8GT8wwNxbO1Pzs7G2d3rUJPne+ooiHajS7UkYkAESiZQFxyOm5H6aDb1GWcOT8XERGBuVNHbzrlcX8R9QsObTxZNGPcVZf1O3pXqSLUG3bK7EPvXjxC7sOdFMuS3jQiIEECn8MSEGzQCd2GTeLE+bmEhASsXuh4c+uB4z0liF1qiubMSG69y5z3c8VwfKBoy7IzK0/2L8EAc+HHyZSaHkSOEAEZIHD+bRgsBi1Eoxbyf36ObXzbscrpvdN6OkbAuiZnRG7nuqU/ZrmsNhb3++hxaCfqJDyDDYX5Ejd6oZcX+zMdY3bcwc33oXzZXjWiBZYNacpXHkosfAKnfDPQbspqGBuL/TMg/MqUYTEvLw+71i/7MXvJWtr1xiGRq3Zsz2af0TPm64u1twH4+vUrgo4sQhdrsRct7qrKfXkkcrLdxAHhifBSsETn0bMhyqhH0kDp2J7NMWMdFrJbwsOlwR9J+sCVkVyDO5fPvOrSb2hlccNmUwcX3VdiYI04qCmL5fSCuKvI+fKefo6A/bIL6GFrimNzuqKqFm00ktZO8TIgEmg9FS07yfdy1b2r51O79B1CZ+U4NJJr+ez25Yetu/arJImX7/2rJ8i+v502oEgCvhjKJJETA2QhFnHyfSLaTneDqampEK1Kl6nnty9ntOk+oAOAl9Llmfi94cpIrrePt5dHvQa2EqlvXFwcHh90xYBaWeJvYSpR5ARI5ESOWKgFhMWl4kmGGTqOdISBgYFQbUuLMV/v93k2jex6ALgtLT5Jyg+JfPQlUNnBwcHB58R1ELyk+t04exiWEbdgXp0Oh0ug/UVaJImcSPGKxPh97+/Q7OyA5h3lc9oyODgY5ubmgwFcEAlAGTLKCZEz1dec8eyd7x4TE8ltNmIRUN7tX4A+NuI7pydD/VCmXSWRk83mO+aViAbDF8HW1lY2K1CG16GhoWja2GpOdGzaTrmrHJ8V4oTI9e9qv3vfkTMzxRXtpLQ2uHJoB5pkeqKGrgafzUTJpZkAiZw0t07pvoXFp+BJWi30n+4CUV+/JW5CLOrJ+MFdV91+/mmFuMuWtvI4IXKLHCacWrRqy3BJbxtmxwkCDi9Et3p0z5y0vQiC+EMiJwg9yea99D4cht1noWX7LpJ1RMilx8TEYOtyp5Pr9/w5SsimZc4cJ0TOaeZYD+d1O/uIM6RXST0hKysLl/aug71aMAyr0GhO5t6WUhwmkZPtljzzOQstxy9DzZo1ZbsiRbz/J7SXw42tB070kptKVbAinBC5BVNH3l+xdX9HTU3NCmISXjZ/H29EXFyL9pZ6wjNKliRKgEROovgFLvxNUBTi6/RG12GToKAgH5/Enz9/Yt2iGXfc9h7vJjAgGTcgHy1aTiMsnj7q8dJtB+0rVxb7WfD/eJaWloYrf7ihe5VQVFGnQ8My/v7ku08iJ/utePVDJKr3mY9mrdrIfmXYleCpqVg9b8pjt30n2stFhQSoBCdEbvemVQGTZy+ykJYbgn0+vEP8tU1oa047LQXou1KTlUROapqiwo4kpmbiZmw19Jq6GFpaWhW2Iy0ZMzIysHvjSr95y93qSYtPkvKDEyK3y23Fl2nzl9ZSlpKwWuy3rCt7VqGPQRw01SjUl6Q6v7DKJZETFknJ2nnsG450uzHo1p/dNyrbD1v/379t3RdHp5V1ZLsmgnvPCZFzX7/824yFy2sqKSkJTkxIFl4+e4LsR7tpNCcknpI0QyInSfrCLftCQA7aTlkt85FQcnJysG/Lqm+OTqtqCZeQ7FnjhsitWxbi4OxqKk2LymxtzuPABnTVDIGuJq3Nyd6r8/8ek8jJcuv923fvbzEIMe6GPqOnynSlcnNzsWfjytBZLqvlZ8toBVuEEyK3c+2S77MWr6lRQUYiy/bo/h3g+QHaaSkywuIxTCInHs7iKuW6XxLqT1gn00cK2J1yuzes+D7LZbX8RqHmsUNwQ+QkdGFqeW3AFocv7F2LzhqhMNCR/M7P8vylnxMBLhD4EvkTb2GZHwlFRUVFZqvsvm4pXZzKlat23Ncv/e7ovFrqRnLs7Xn6+D4Sbu1En0aGMvsykeNEQN4I3PePRY3BS1G3XkOZrRqJ3D9Nx5GR3JLvs1ykb7qSNQBbIL5+bDesEl7A0khHZl8ocpwIyBOB2OR0PEg1Q69JC6Guri6TVXNfv+z77MVraLpSJluPT6fd1y8NdXReLbkrCMrx99OnT/h0dCWGN6GYlnw2LSUnAiIj8OxzBLR6LkTDZq1FVoaoDLM1uT0bVoQ60sYTbozkdq1bFjLDaaWpoqKiqPqUwHYfepyCmvcZtLSQz0scBQZEBoiAmAnk5AKnv1RCHwdXaGvL1j2Q+bsrN7mGzHJeZSZmbFJXHCemK3dtWP51+vzlZtJ0Tq54T/j27Rue/umK0Q3oOIHUvSXkEGcJvA6MhmrnX2Hb0l6mGGRnZ+OPzau/ObrQOTmOiNzK4Km/La4t7Tul3r14jMgrG9DTjvNHW2Tqg0LOyjeBE0Gq6D3TFTo6srNmziKeHNi2LtjBaaW5fLdO+bXjhMhtdXXydXBytZaW2JWlNUt8fDxu/7kRvQ1ioKkmu1uXy+92lIIIyA4Bz+BoKHX8FXYyNJpLT0/HBpdZb1b+frC57JAWjaecEDnn6SMfLdt6sJ0s7JIK9PsEz4MuGNFCavfJiKYnklUiIMUETgRVQo9py6CnJxtXZOXfQvDblEduf5zoIMVYxeIaJ0TOZfroWy6b9naThejibMH45qkDqBv7CObVZWuxWyw9lgohAhIg8CY4GiodZWdtLikpCavmT7u75cCprhLAJVVFckLkFk4ffdllvXs/XV1dqYJfmjNRUVG4t2cxRtqoyoS/5CQR4AKB44Gq6PrLYpkI3syWPjYs/fXSht1HBnKhbcqqIzdEznHSsUUrN47W19eXmfZ+eMsDKl7H0aY23TknM41Gjso1gRf+kdDssQANZODcXHR0NDa7Ljq2cdehsXLdKDxUjhMi16F5vVUnLt1dZmRkxAMS6UjCFo6v7HdDU8UA1DGQnV1d0kGPvCACwieQmZ2Li2G66DppodSvzYWHh2NMv84r7nv6rRI+CdmyyAmRM9RSm/Ty4+c/a9aUra35r1+/RvjN3ehvRcGbZeu1Im/llcAd3xiYDVsOy3oNpLqKISEhaGJjNTE2Jf1vqXZUDM5xQuQADAgMDLxobi57R0Ze3ruO5Id70KUB7bYUw/tARRCBMgkkpmbiVmIN9JvmAjU16Q3cEBQUBAsLi+EAznC9Sbkicv29Xj+7YNustfTG9SqlJ7K59bvHdqK16leYVdPken+l+hMBiRM4+yEOLadtgqmp9MY+fvv0Xk5T+y5sZ+UDiQOTsANcEbmmj29cfGrfY0AlCfOuUPHfv3/Hoz2LMNqONqFUCCBlIgJCJBAamwwf7dboMXqmEK0K19STmxcz2vUcxCJLvxOuZdmzxhWRq3P78hnvrv2GyuadGQBeP7yJ6Js70Lsx5+Otyt5bRh7LHYGTPpno4rAe1apJ580hty6fSe0xYHgLAJ/kDj6fFeKKyOkf2OL64Zd5y2Vne2WxhkxLS8ONwzvQOMcbtarRIXE++zklJwJCJfAxNBbpTSejWYceQrUrLGMHtqwKn7pghTWAJGHZlFU7XBE5uLst/zZz4Yqa0nzdTnmdKCIiAg/+WIqR9eiQeHms6OdEQNQEjgWqYuCctdDQ0BB1UXzZZxcx7920KmSWC12zw8BxRuRcf5v6fMGa31vJQvzKsnr0o3t3kfJgD3o1pHvn+HrzKTEREDKBRwHxMB68FBbW9YVsWTBzKSkp2Lj411erdhxsKZgl+cjNGZGbP2Xs5cUbtveTlQCrpXUvFtvy/vm/oeZ3GW2tZHb2VT7eHqoFpwl8j0vBO7Wm6DdhjlRxiI2NxcZl885v3HN4iFQ5JiFnOCNynZrbuBy9eHudsbGxhFALr1h2werLc3vRtUoU9LRkcsOo8GCQJSIgQQJnPiWjg8NmqYpn+ePHD3Rp3mDu5/CE7RJEIzVFc0bkAPQPDAy8JIsHwkvqLSyiwdM/XDDKlkJ+Sc3bRI5wjsDHkFjE2YxC+17SEwc5MDAQlpaWQwGc41yDlFBhLolcy2e3Lz9s3bWf3Ax92E3iSfd2oYOlbNxxRS8cEZA3ArkspEioDgY6roS0XMr8/PbljDbdB7B75F7KG++K1IdLImfmceqQd5/hE7QqAkoa82RnZ+PW6b+gGXgV7evJ/jSsNDImn4hAeQTuBiaj7ti1UhMB5cqpQz/7j5xkByC4PN+58HMuiZzyrvVLvzo4r64hTw2bmJiIa/vXwVYpBDYmsnFfnjzxp7oQgQ/fYhFu0g09Rk6ROIy8vDzsWr/sx+wla1k0ejbQ5PzDJZHDyt+mPF+w+vdW0nauRdBe6Ovri4/ntmKQpRKUFWUuPKeg1af8REDiBM6FqKPH9JXQ1JRsfFl2fGDL8t+erdi6v63EoUiJA5wSOYexgw+s2LLnFwMD+Ttj9tHLE2+OrMbEVjRtKSXvFrnBIQLXP0ZBq9tc2NvbS7TWUVFRcHL85dihsx6cvyy1sCE4JXIAHIKDg3fVrl1boh1RVIW/fnADPx//hc7WVUVVBNklAkSgBAJ+YQn4XqM7ug6dKFE+X758QZ06dWhnZZFW4JrItX718NbD5u27qUi0J4qo8OTkZDw49xfMYp6gYU0SOhFhJrNEoEQCF0LVYT/OSaJBm2ln5X+bhmsiZ3Tm0K5PQyc4yO0OjaSkJNz+exts8/xhYURn6Oh7TATEReCadyRsJm9BrVq1xFXkf8o5/deu+BGTZzUB8FViTkhZwVwTOWxdscjfcfFqS1VV+Q1yzOblH/69AS00o2GmL9mFcCnr7+QOERAZgc9hCQiv2RMdB40XWRllGc7MzMRut+X+v63YYCURB6S0UM6JnJPDhPMLV20ZVLWqfE/nvXnzBt+u7kB/q8pQUVKS0u5HbhEB+SJwMrgSuk1ZCkl8X/JjVi6Zd37jPopZWbRXcU7kNNRUxn309T8sySkFcb3WPh/ewfPERoxrIrezs+JCSeUQAZ4InHsfi5YztsDExISn9MJM9PXrV9SzshqXnpl5VJh2Zd0W50QOQMuXD249btFBPjefFO+Q757cgfe5rRjfRnLrBLL+kpD/RIBXAn4/4pHceKJELlN9cvNSRrueAymcV7HG4qLI6R3aucFvwqxF0nlvPa9vEx/pXty7huxXR2BvTiM6PrBRUiLAN4G0zBxcjjXEsFkrIO4Lmg+5b4ieNNuZXW4XzbfjcpyBiyKH5XN+eblo3fYW8hb5pLR+mpWVhXuXTkA34DJaWMjfQXg5fj+pajJI4GJgLtpNWyvWdTl2fGjr8t+er9h2oI0MIhOpy5wUuRF9O6/fuu+IszzcLcdr70hLS8PdMweh9eUuOtjQZau8cqN0RIBfAvc/hkG582y069CF36wVTs/ukBs3oNvy+56+qytsRE4zclLkAHT2evX0lm3zNpzadhgeHo43t85A1f82etiZymmXpmoRAckSCI5KwhfDbugyZILYHHn38mluk1b2w+kOuf8i56rI1Tn1p/ub4ZMcObdIxW4V97p7AUaRT2jqUmyfICqIawTOfNdBfwfx3TF3fM/m6DEOCxsBiOAa6/Lqy1WRw4Ylv751dFnbmCvrckU7QlxcHG79tQlNVEJQl6KilPeO0M+JAN8ETn5IQpup61CzJrvxRrRP/nrcsnkvV/y+v5VoS5JN65wVuY7N6i05cuHWGkmcZ5GGrhITE4Ob+9egqXoUrI2rSINL5AMRkBsCHp7fYDFuPazrs8GVaJ/v379jRL9uK595+bmKtiTZtM5ZkQPQ6eXD2zdbtO8ql8GaeemO7OV4dGQzGqqGU0BnXoBRGiLAI4EfcSnw0euIbsMm8Zij4slePbqd1bJD944AnlXcivzm5LLIaR/83S1g8q9OnN5Tzy5cfXtxLxqpRKChmXyHOpPf15hqJo0EzkQYYNDMpVBWVhapewd3uEVO+dXFAkCySAuSUeNcFjnM+2X0zSUbd3bX09OT0eYTjttsRPfwyGbUVw6DXS194RglK0SA4wQuBbHzcusgyu8LW19fOWfS+Z3HLg/hOO5Sq89pkQMw2N/n41nLevW5zgFsje7WgTWwUviOpnU4PbilbwUREAqBq57foDdgKVq3bi0UeyUZ8ff9mGdl03AwgIsiK0TGDXP9425x8fDe1wPGTaedFwBYFPP7p/ejZsJrtLCoLuNdm9wnApIl8D4kBpnNfkHzDj1E5siFv/ckDJ7owOJVfhBZITJumOsih/XOs71mLVlnq6lJ966xvsymLt/ePgedb/fQoX4NGe/e5D4RkByBhNRMPFdsjF7jHEXiBB0d4A0r50WulW39305eurrVzMyMN2IcSMWEzuveBeh8vYd29SgEGAeanKooIgKnQ3XQa+piaGlpCb0EFthhWP9ec19/8N0udONyZJDzIgeg0fUzh5/1HDpOQ47aVeCqsDW65x7HUS36JVrV0hHYHhkgAlwkcPZzNjo7uIlk88mtc0eTewwdx+ZC6ehAGZ2LRA7Aepc53nOWrm+grq7Oxfew1DpnZGTgya3LyPY8jR71OXMzEfUBIiA0Avc+fofFL+5Cj3ySmpoK9zUuH5zW77AVmrNyaohEDkBbuwYLj1+6ulEcIXhkrR/l5ubiwbVziHp4BCNbiP+2Y1njRf4SgaIEnvpFQKPbb7Br1U6oYNhU5Yh+PV1eevu5CdWwHBojkfunUVtdP3P4ds+h42j3SSmd3MfbC6+OumFkI22oqYr2cKscvmdUJY4S+ByWgAjzQejQd5hQCdw8ezS557Bx7GzCR6EalkNjJHIFjbph8a/vHFzW2NEuy9J7eZCfDx4f3YjetRVgoF1ZDl8HqhIREC6B9KxsXI4xwvA5wgsr+fPnT+zZsOyd09rtTYTrrXxaI5EraNfGNlYzTp87v8fC2kY+W1pItWKXMz48vAkNVSPQsCa3I8UICSmZkXMC58N00WfGclSqVEkoNQ3w+4SGdk3nZmRk0K5KHoiSyP0/pIZn/tz1aOgkBzoYXk7HCQsLy798Ndf3BgY2q81DN6MkRIC7BM4HsB2WG1GlinA+LWf/3h0/bKJjMwDB3KXKe81J5Iqwcp4+5vrCdTt6ijLWHO9NI90pIyMj4ff6IfyuHcD0Tiw2LD1EgAiUROCKTwLMhy2FjY3gs0QsKtHmpb9ed9t7rDfR5o0Aidy/OfV69/Kph12LNoq84eN2qszMTHx8+QDvPf7EKNqQwu3OQLUvlcCzzxEwGrMFtWsLPuvx4fWzXNsWbQcBuEzI2SOz/QAAIABJREFUeSNAIvdvTjo71y75NH3hihoqKpy9Zo63nlMkld/H9/C8uA8ttBNgaSScKRm+naAMREBKCbz/FgvFDr+iYfM2AnmYlZUF97XOX+e5bq0PIFUgYxzKTCJXrLFH9O60cdPevxeamppyqBsIXlUfHx98uHUSWlGe6NOYQqQJTpQsyAsB75BYhNfuh+6DxwpUpdDQUMyeOGrnpXtP5whkiGOZSeT+2+BtPE4dutln+AQ6M8fnyxAeHg5/z0cIvHUIv7QTfGqGz+IpORGQSgKRial4q9YcvcYKFqj50rF9iQPHzrCns3H8NTOJXAm8nKePublw3Q7OX6bKX1f6J3V2djZ8vV7h9ent6G+tAX0ttYqYoTxEQG4IZGXn4mKMIYbNXlnhOrHLUTcvmXNz/d5jPStshKMZSeRKbvjuns8fX2/Syp42oFTwxQgMDMTri/thmROMZnUo7mUFMVI2OSFwLtIQfaYsgppaxX7pe/viSU7T1u1GADgnJ0jEVg0SuZJRK693dvT+dfkm68qVKbJHRXsji6/n//oekj0vYVAT44qaoXxEQOYJnAxQQP+5m1CRIPAsGPPO1U6+zm7uDQDkyjwMMVeARK4U4I0bWM08debsbktr1q/oqSiB/OnLd6/g7bEfzatmwtKIru2pKEvKJ7sELgXmoqPDBujo8N//P/t8xLAhQ2Z7+/m7yy4ByXlOIlc6+1p/bnd7Md5xQXUlJSXJtZCclMyipDw7vx+G8V6wt6aLWOWkWakaPBI45ZuBxiOdULduXR5z/JMsJycH+ze7hs90Xm0HIIqvzJQ4nwCJXBkdYXifjps27zm8gI4TCOdtiY+Px/sXD/DznQca62XBpCptYBUOWbIi7QQu+qah9XQ3VK9enS9XQ0JCsGjmxE2nrt1fxFdGSvw/AiRyZXcGqzN/7Xo+dKKDLvUZ4REI/uyL1x6HYJjsjw42NKoTHlmyJK0Ebn/4DpsZe1CjRg2+XDxzaFf88EmzOgPw4isjJSaR47UPjOvb6Q+3fUenGhvTxglemfGSLjExES/vXEbCWw90t9RCFQ1VXrJRGiIgkwTOPA9CrVFr0Lx5c579Z1P8TjPG7jt65f4MnjNRwv8QoJFc+Z3C9tKRvQ/6j51O8arKZ8V3iscP7iLi3R1US/RBx/r8/ZbLd2GUgQhIiMDlN1/RcMYuvuJXXvh7T+LgiQ7sSnFvCbktF8WSyPHQjHN/GePhtGZzH0NDQx5SUxJ+CbCjBl+9XyLsyRl0sdCEgQ4d2+CXIaWXbgIvAyOhP3wjzM3NeXI0IiICztNGHfr7yoNJPGWgRKUSIJHjrXM0vXXp9KNu/Yep85acUlWEQIDfR7y9ehTacR/Ry65mRUxQHiIglQRueIVAq7cL2rZty5N/l4/tSxwwdkYnAO94ykCJSOQE7QOLZk648Ntyt4E0mhOUZNn5WfzL4I9v8PXhKTQzyIUV3WogWuBkXSwEbn0IRa1xW3g6QsDegXm/DD9+8vqTMWJxTs4LoZEc7w3czuP0oat9hk3Q4j0LpawoAbbo/vLKYWhFvUVHiypQVlauqCnKRwQkTsDraywq918FKyurcn25dHhfwsAJMzoCeF9uYkpQLgESuXIR/X+C8X07/bFu75Gp/G4D5qMISlqEALs/6/mTRwh/dRXVUoLQuSFtTKEOIpsE7nr/gFqPReVOV/748QMLpow6dPLGY1qLE1JTk8jxB7LZ6T/dbw2b5Ejn5vjjJlDqL1++INT3DUKfnIe9qQrM9OkQuUBAKbPYCdzz/oEaYzaWOZLLy8vD2UN74odPdmS3q/qJ3Uk5LZBEjs+GHdG7w5YNu/+eZ2ZGF4PyiU7g5Oy33Hd3zgGBD9HSTAfVdCoW0V1gR8gAEeCTwLuvMdAYsKbMNbkv/n5wnjdz8+mrDxbyaZ6Sl0GARI7/7mGye8Pyl7/MXWKsqkoHmPnHJ1gONoXp9foVvnnehkroSwxoTpezCkaUcouDwE2vEGj0coa9Pbvz9L9PZmYmDmxbE+bovJqtxQWU4xNb2GOX080CEFskLdu6OQ7AbwDSivz7MgCrCv5+EwDb0FKYj53X2QZgesHPlwNYXUEmzC4711e8fGausJzHAI7xaL9qQdoepfhW/Of7ipRduGnnGIkcj7SLJmtmV8/x6LFTO61sGhK/CvATRpbY2FiEBvrC78E5mGR8g309OsMoDK5kQzQErr4NgdUvv8PCwqLEAj5/8s4bM3KYo+fHz3vK8YCJhSuAgwA+FxO4JwCKfujZj5nAscXsQuEpLkTs5+xhwlYRISp0gQnvKQAvShE5Vu5RAGN5FLlCX36U4lvxnxfWtWhd8jnRR7pifbryeudZbxxc1tpoa2tXzALlEgqB79+/I+DtY0R73YOZShxaWvAXAFcoTpARIlAOgef+kag+ahPq1Knzn5RszXnzsvl+u49daAYgpRxTbLTGYlkWjrYKRzPst7xbANgHqVDQCn/G0j4tsMv+jV3ZU3hN+Q4Ac4oIZmmjwbLcKhRelqZo+UUFkPnE7hny4FHkSvKdCSUDyOrD/GQCXXRUWtzH/LqQyFX89Rzz4sGNP1t26EFzlhVnKLSc0dHRePfoBpJ8H8GiUiLsaukLzTYZIgKCEjj7PAhGQ5b/a3clm3r3936LU9tXxKw+fNOpYLPJVwBhpZRXOHo5Uky0mgC4XfDBL226sKjgFAobe0mKCwUbkRUXvvKqX/Q8X/HyCwXwOAAWg5PX6cryRnJFR6Cl+Zcv6CRy5TVfGT93nj7m+lzXLT35vT5DgCIpazkEvL29Ee79BBFed9G4uhIa1mT9nB4iIFkCJ58Fwn7+nzAxMcl3JCoqCi+vn0Li+xt4/umb2+5bn1wKRjpsRxu7wJKJXXwxr4uOwopOVRYmK2tNrDBNUXEoadRWXhnFQbL0awEsAdCzhDW5wpHn5oK1P15Frqi/heuJbEGzcETK6hFcMLIr/Hnx9cR8oSSRE6zv25350/3+kIkOVRQUCKVgKIWbmx0mf3PrDBD8Aqaa2Whcu5pwCyBrRIAPArcDktFw8kaoqanh2+ePCLp7GLbaKXjsF/F00q57bJ2KiVrhw+bc2QxRaLEiSttwwqvIMWFgolM4xScMkWM27xWIT3GRLSqAqXyKXOF0JRu1so0qxUd2hZtpCoWvpDU6xmUZfZn56KglJe3YrN6SP46cWW1pXZ9YCshSFNnfvXuHSJ/n+OF5C/Zm6rAypsskRMGZbJZN4LRvJvTtRyPK+wFUwt5jSLMa+ByemDp574NfnvmGneSRX3nrUGWN5IoLHCuyJHv8TFcWXx8saVNLoQDyu6mlPN+GF4zkiu7ULCnPGPow89i7ykims8110evJc5dY0iYUwWGKygKLB+j97C5SPj9GlYwIdGpA0VNExZrs/puA3494bH8YhsamVTC0cVXoaaohMTUTWzzen1x99s0vANgoh5enIiO5QnFh9otv7S9J0PjZeFL0aEJR/9kxhdkAdgIo3P5f9Oe8HFMoT+TYJp3CTSiFtkvKQyM5XnoWD2kGPbx2/lj7XoPojhgeYEkySUBAACIC3uPHu7uopRCNVpYGknSHypZjAp7B0QjP0YK2bU/8iIhGV3iimvY/AQyue4V87L3uKjvTxs+N3+Wtl5U0kit+hKA4cWEdIWB2hXlOrrzpyuK7L0uarqQ1OWG+X45jBh52Wr9jnKmpqTDNki0REWC7MX3fv0HY21tQiQ1GB2s96GvS7ygiws0ps7HJ6Xgbno1Uw8Zo2n1Y/maT8+6u6KQRCl1NVYTEJGPx8ZcLjj3x38InmJJ2VxY1UVxkCs+u2ZZQTvG1rJIOg5e0jb8sl/kVufI2ypR12Jv5wcthcdpdyWcnKyt5Xfd1S+9NnONcQ0NDQ4hmyZQoCaSkpCDY3w+fH18BIn1ho68AGxM9URZJtuWUAJuC9Az9iVjtemjacwRqWVhBUVERLCblmZ0rMdwoGikZWfjd48O1padejS8WrYRXKvxMJ/Jqs6x0hRfgFe5qFIbNQhtMtNlolm0uKRqhRVhl5K8Z0pqcsHD+Y6ffiwc3ztLZOeFCFYe19PR05J+1u3seqd8+QD87Bp3q14AS28xNDxEogwATtwvvfqBy7eZo2n0EjGrWQtFfdFnfuuK+BMPM0nDv4w//Lqsus92UrysItbSIJxU0V2Y2VtYCALsrKMjl+cREqBaPh8PLs1X85//jRCLHL7py0s8Y1f/U4g3uw2naUshgxWiOrdslx4bj85Or0EkOgoVeJVgasWAN9BCB/yfgH56AkMTs/JGbecseaNSkGUqKZ8sCiz/avwz2htlYfuq1y6EHfm4CcixvA4qA5uUiO8WuFGEz1ty5ftnTibMWmWhq0pUwIuQsctPsN/A3b97g59f3SAj0hKlyPBqZ6kFbvZLIy6YCpJcAW1P7FJOLzBrN0LBtD5jWsYCKikqpDrOD33d2/IaggMCry0+/mgggRnprJ3+e0UhONG3a8/7Vc+c79h5MOxlEw1fsVllAaG/P54jyfYWccB/U0cmjOJlibwXJFvgxNA5fsnSRa2CFpt2GwtjYOH/NrbwnyMcLp9fMDFp84gU72/W2vPT0c+ESIJETLs//WRvTp9MO1y3us82tbERUApmVBAEWbzAyMhKf3z1H9KdnUIgNhE11dTQ0o/BhkmgPUZcZn5wBJm7fVWvCvFUv1K7fFNWq8Rc959z+LdiyaePy5wFRFb3CRtTVlGv7JHKia16djS5zHk2ev7xR1ar0ARQdZslZTktLA4sg/+PjCySGfIJibBAaGWvAwpDW7yTXKsIp2edHPF78yIWeZRPY2PeGlq4+jIyM+DYeExOD3WucPVdsP9iej0PffJdDGUonQCIn2t7R7fRfu04NHDNVt6w5e9G6QNbFQYAdRfj48SOSf/ghOuAdFOO+oLGJBiwNKYyYOPgLo4zQmGS8Cf2JDG0z1GnVAzWtG8PAwICnKcmSymcXoV48tj9+xORZ3QG8EYaPZIN/AiRy/DPjK0eDBvV++Wv3jj3N2nUtfWWaL4uUWNoJpKamgu3QTAkPRMin19BMDoFmXioambGQTrRpRZraLyw+Bf7R6YhSMUY1czvUadYRWlpa0NMT/Kzky4e3syY7zJ7h4/P5T2mqM9d8IZETQ4v/Mrzf2SVrNg6pbWkthtKoCGkikJycDPYn7MtnfPvwDErJEYgL9s4/g2dWTUuaXOWML9+if+JLQhbCFQxhYGmH2k3ao1KlSqhRQ3jxTL8E+GHLqsXHdh29wM7E0SNBAiRy4oFfbYPLnHuT5y1roK9Pl3mKB7l0lpKQkABfX19kRgYgIsgHmhlRUM+Mg6WRNkz06MiJKFotPjkTgRHxiMtVR5K6CfRMrWDerGP+aE0UQdXZOtyBras/uqzf0VFEh6hFgUlubZLIia9pm53Yv+PmgDFT9CpXppMF4sMuvSVlZGTkR1lJSYxHgNczpEZ+QXLkF1hrZeU73cLcAMrK5W9Rl94aSsazzOxc+PyIQ2BMBlSq1kKujjH0atWHZYMm+cLG7nQT1cM2I106diBu1NQ5wwruWRNVUWSXRwIkcjyCElKy/k/uXDvTtksvdiEiPUTgXwTYRoXg4OD8g8UB754i8UcQ0qO+oIZaGtJTU9G8TjVUr6JO1IoRiEhMw9eoJKTlKiNOxQDZlXRRs15jVKlpnX+WTUdHfLtdn965lmnfrc9QAFeooaSDAImcmNuhS8v6y3fsP7bSpqEtsRcze1krjgX2ZdObbE0vPiIE4cF+SIwMAeK/Iy8lGibaytCurAJTfS1UUefG700JKZmISEhBQEQiUlSqQkm7GtSr10ZlPSNYNGqRL2hsClJBQfyvl4/3+7xp44e6PfUKXCxrfU2e/RV/T5BnmjzW7dcx/c/Ndd04uJY5C0FHDxHgnUBOTg7CwsKgpKSEkOBAZCVFIeZ7EHJSEpCdGAnFlBjoqQFalVVgoKMOwyrqqKwqW1Gms3NyEZaQiuTULPzMyEREeiWkKqhBVd8MlXWqQkPfOH97P9ssIurpR15b5mvgZ2xxdTrnfvQSG8XRI0UESOQk0xgGG1zm3J44d0kjdg6HHiIgKAE21cnEjwUI/vbtG/AzAj9/JiMpLAi5WelQTImFipICNNIioKAIVNOujOycPBhoq6GSshJ0NFShqix6MUxOz0RSWhbYiExRAfl3q6VmZkO1ihGyFFWRpaQBqGlDp7opdHT1oG1qnT8yY5Fm2NSjNJ43ZbEp//x97QeX9Tv6APguaFtSfuESIJETLk9+rLXZuW7pmXEOC4zFuWbAj4OUVj4IsOlONvUZEREBtukpMTERuWmJSIoOBxsZJkZ8Q3paMgAFKCkoIDsuFBlZ2dDVqoyE5DRU19VCRlIslDN/QklRAdFJaaiuUxlBkUkwr66NzJxc5OXmQVFRAfHK1aCvo4H4n6lQVVXJ/3e2VqZW1RA5OXlgs4jaBiZQ09RGZdVKyFDTQ82aNfNHZUygmX+i3Bgi7BZlLI/s3hw2e/EaduD7k7Dtkz3BCZDICc5QEAvtT/+162K/kZN1ZenFFqTClFd6CeTm5uav/ykrKyM+Ph7q6upgganZSIqJIXtYGrZOyH4xY6JpaGiI7Ozs/BEWC1bMPvosjB1Lw2I8smlVlofZYv/PS0Bj6SX0b8/YTsorJ/9kEU1Y4OU7suI31/wkkZN8i499eMvjQNvOPSuxjwA9RIAISD8BJvoPrl9M7dpv6EjaSSnd7UUiJwXt07xRXYedO3Zua9mhOze2yEkBc3KBCAhC4MX9m5nTHGc5e/sGbhPEDuUVPQESOdEz5qkE+8Z13dz3/bXAtnkbGs7xRIwSEQHJEHj75F72gnlzVt1//YmuzpFME/BVKokcX7hEm9hxzJCDs1xWTLKu35DaRbSoyToRqBABv08f8javWXrs4Mkr4ypkgDKJnQB9TMWOvOwCp43oe3bByvVDLK0bSJln5A4R4DaBAL+P2LF22Qn3oxdHc5uEbNWeRE762ktt1pgBx+cuWzeIbhWXvsYhj7hJIMjfB5uWL7yy79Q1dtg7k5sUZLPWJHLS2W56M0f2Pbpg1cZedSzrSaeH5BUR4AiB4ABf/L7K6crOo1fYCI4dKKRHhgiQyElvY+nOGdv36Nxlm3rXrkv30ElvM5Fn8kyACdymZQtv7j11dQSARHmuq7zWjUROulvW0HFUn0PzXDf1oBGddDcUeSd/BJjA7XB1urr9WP4mk3j5qyE3akQiJ/3tXGXOmH5H/q+9M4/qMW3j+FW/duVXkfaSVFq0yRqSbZoMmZwmVIZsTRMpg95Do0ZjGSO9aog3YihKYrK8ltRJooa0aidK0jQq7evv957b4Y95x9D2+/UsV+c8xx+e57qu7+e6T99zPz33fW/w3/vFWAMj6leLFSIBBhB4UlwAPwduuxZ+9gp5RYkzOBr3FE2OHs1T8Fy+MHKT/24H/OqSHg3DKulLoLQwH0J/3B4fGpXwNf4Njr59fF85mhx9eijh5br4pOe2wKWGJqbYN/r0DSulEYHCx7n84CD/CxHnElzwK0oaNe4jpeIvS5r10cPly+NrPLxWTJg+W4xmpWO5SIDSBDLvJnZHHD18MvzMxbWULhSL6xMBNLk+4aLGzbMnGO4I2n/Qf+KMORJkx3j8QQJIoP8EyCkKD1Nvd/p4bzyYnlfi1/9I+CQVCaDJUbErvajJwsjAY//eoAPT5i6QIWdw4Q8SQAJ9J9Da2gr3b19r9dnq75tXVHS07xHwCaoTQJOjeoc+Xt+CmIiw0/OXuCjIy8vTWwlWjwSETICceXcz/kyd8+oNvgBwSsjpMZ2QCKDJCQm0ANNMD92946yTu5eGsrKyANNgaCTAHALkwNfo8P3PNgcGuwJAGnOUoZL/J4Amx4wxYbjHb+M5Z/dvTHX0cHcUZrQUVQiKQHlpEZw+cuD3nQcjvgWAh4LKg3GpQQBNjhp9GIwqRmx0XXR4jbffkvFWU/FMusEgijEYRyDnwf2eiNB9cWGnf/MEgDrGCURBfyOAJsewQTHRRH/3vn17vCfPspORkZFhmDqUgwT6R4B8YJKRfL01YKf/rjuZBXv7FwWfoiMBNDk6du3TNdufPLQ30n6p+yglJaVP3413IAEGE6itrYWr0Sf+WLXJbxUAXGOwVJT2AQJocswdFjMDNq0+4PqNr5WuPu55ydw2o7KPESgrLoCo8OCHASHH1wBADtJiHwE0OWb3nOvp5hjiumq9i+U0G3FJSUlmq0V1SOAdgfb2dsjJSOk8sDfo9PnrdzfjJsvsHRpocizovb6+vtsO7zU/2zmtxNeXLOg32yWS15PXYiNrV3pt8wCAeLbzYLt+NDn2jADz773dj7ms95mob2jCHtWolFUESgrz4Nyx0IydIf/xAYD7rBKPYj9IAE2OXQNDet5kY79t2wO/s5o5V4bL5bJLPaplLIE3b97Aw9RbrQHf+x+6m1UUCADtjBWLwvpEAE2uT7gYc/Oig4Fbgh2Wuevi4nHG9JS1Qp6UFEHC2cgy34Cf1gFAMmtBoHCcyeEY+AuBUc72M3709NrkYjF9nrScnBziQQK0ItDY2AhZdxPbjoWHnYy+nLwHACppJQCLFQoBnMkJBTOlk8w/sHPLEYflq8bo6htSulAsDgm8J/C0tBASoiOf+ATsJzuX3EQySOCfCKDJ4dggBDSXLbDdstrDc7Wl9RwZBQUFpIIEKEmgrq4OstKSWk8cC4uIvpISBAC1lCwUi6IMATQ5yrSCEoXMDPBeHey81ttyrIGhCB7ISomeYBEA0NXVBWUlhfzYiEOZASHHdwFAAoJBAr0hgCbXG0rsukdyoqnReq+1X++Y6+iqpKamxi71qJZyBKqqqiDxYlRtaETkrsyconDieZQrEguiLAE0Ocq2ZsgLm/Ctq8N3TstWOJhOtZXGV5hD3g/WFVBfXw9ZabfbL8ZEXQw7cykAAEpYBwEFD5gAmtyAETI+wKw9fhtCPl+yzETPyIyDJxswvt9DLpCcGFD6OLvn0tnIzICDEeTV5JUhLwoLoC0BNDnatk7ohTuG7fYPmb/YWVNHzwDw73VC58/4hN3d3VBeVsy/eencC69/BfkBQDTjRaNAgRNAkxM4YkYlULE2N3FbsczR5zNnd1UtLS0QEcEhxKgOD4EYPp8PFRUVcCPmRPWvZ+OD07LzT+CBpkPQCIamxN9QDG2sgGXpOdvbeCxZ4rRy6nwHRQ0NDQGnw/BMJVBZWQnptxLqLlw4fzLmWkooADxjqlbUNTQE0OSGhjtTsuo7zrPeunT5csepcxcpoNkxpa2C1/HW3G5frv8tLu5M1NVkMnPLFnxWzMBGAmhybOz64Gse57LA1nPhl0tcp85bqKCurg4cDmfws2BEWhPo6ekBshwgPTGh7nxsbGzcjdQQACimtSgsnvIE0OQo3yJaFTjW2d523WybGa6zHb5S1dDWBSkpKVoJwGIHnwA5wLTy2RNISoipvpGYEnvx1p1DAPB08DNhRCTwdwJocjgqBEFgzGRzw4VuS518Z8yx0xitbyw6fPhwQeTBmBQmQI6/qSwr5N26cuH52fhrIQ9yC84DQDWFS8bSGEgATY6BTaWQJOJss/Zt9w6YYj3T0MDSWkpZWZlC5WEpgiBQU1MDxY/utd9PTSn02/Nvsoj7FgC0CSIXxkQCnyKAJvcpQvj/g0XA3stlscvM2XPtzKfNUlTX0gFcWD5YaIc+DlnA/bKiHB7dS667k3T7+i9Rl34BgHtDXxlWwHYCaHJsHwHC169taTzW8auFdqtt5n+hN9rQTILM7nC9nfAbMdCMZH0bmbWVF+R0piZeLYm9euNIZm5JEgAUDTQ2Po8EBosAmtxgkcQ4/SFg77bQ1sF2zmeLJ1jbjNQYoy+qqKjYnzj4jBAJkONuXpaX9DxIS/kzKfHGpTOXk3/FWZsQG4Cp+kQATa5PuPBmAREYAQB2P2z2cB9nPN7CdPJMeWU1DRF5eXkBpcOwfSXQ0NAAf1S/4GenpzRkZtzP+OloVBgAZALAq77GwvuRgDAJoMkJkzbm6g0BXQAwC/Rd721oMn48MTwlFXURnOH1Bt3g3kNmbLWvqvi5v6c2FObm5u88eJSsa3sIABWDmwmjIQHBEUCTExxbjDxwAgYAMG6rh9s6I2NjK7NJ00eqaOm+faUpISEx8OgY4S8EOjo6gBxv86riCS87PfV1Xm5eVvDx6MPvZmwvEBcSoCMBNDk6do2dNasAgLHrglmLLa2s7IxNzVR0jCxkR4xSBfJaU1RUlJ1UBqCax+MBeQ35uqYayguymgvy816lZ9y/FfPf1Lh322zVDSA8PooEKEEATY4SbcAi+kHAGACm+Hm4LVbX0rY0MbNQ1Da0kCKLzrlcLh4F9AGg5CgbskC7sbERKouy2/KyH9W9qHietTf89EkAIDO1jH70AR9BApQmgCZH6fZgcb0kQN5dTpHgcFR81i9fPmqksqnh+PEjNccYDFNU0RSVk5MDWVlZVi1TIJ/3Nzc3Q1NTE9RVV/Aqy0taCvPza19UVRUdiow51dPTQ07ZJp/6t/eSMd6GBGhJAE2Olm3DontBYCwAmNpONDaeZGlmo6U9Zpyunj5XTUdPRn6UuihZiD5s2DBG7K1J9oZsaWl5e9XXVPGqK8paykqKG589LSt9lJOflPzgMZmhvQSA/F5ww1uQAKMIoMkxqp0o5iMExABABwA0leSlTVYtc7JRVJTX5Q6XVxqtO1ZuxChVKUU1HXFpaem3xicpKfn2osIJ6OQ1I/kohFzE0Nra2uD1s8KO1/X1nc+fljU11Ne/rq9/U3rqfNz1mrrW1wCQ924D5B4cEUiA7QTQ5Ng+AlC/NACoAoA+AEjaWhkZm5ubT5EU5XM1dPW0xUVBQk1TR3a4HFdMQoLD4aqOFpeUlhURFxd/e5wQMUHyL7nIxy/kIru3vL/e4yWvD99f5INA2zrNAAAAyklEQVQPcpGjZ8hFTIz829XVBR1tzfymVxWdLR0d/Jampq6Xz8ubuwA6Xzwpfc7jiP+ZkpZenJFbQmZmtQDQBABluC8kDmIk8M8E0ORwdCCBjxMgm0yTi6xM5wLAMAAYoSwnJT1iuIzC3M/tJ0mLc0RE+HzJru4OGXExDgCfL9bd3SMuxuHwgccTAVFRPgDwunk8ETExTgfwRbo7eHy+hJh4M0+E0xZ/Ia60pbWz6lVTe8O7v5G9AYAOAKgBAPKFYys2CQkggf4R+B/SAN0qB2pMIgAAAABJRU5ErkJggg==">
          <a:extLst>
            <a:ext uri="{FF2B5EF4-FFF2-40B4-BE49-F238E27FC236}">
              <a16:creationId xmlns:a16="http://schemas.microsoft.com/office/drawing/2014/main" id="{5B4E90B7-1353-40A9-9080-67B8B531C93D}"/>
            </a:ext>
          </a:extLst>
        </xdr:cNvPr>
        <xdr:cNvSpPr>
          <a:spLocks noChangeAspect="1" noChangeArrowheads="1"/>
        </xdr:cNvSpPr>
      </xdr:nvSpPr>
      <xdr:spPr bwMode="auto">
        <a:xfrm>
          <a:off x="11020425" y="652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12</xdr:col>
      <xdr:colOff>10717</xdr:colOff>
      <xdr:row>6</xdr:row>
      <xdr:rowOff>1251858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3C3ABF-432F-4AA4-A038-E80A326FA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3" y="6517821"/>
          <a:ext cx="1725217" cy="1251858"/>
        </a:xfrm>
        <a:prstGeom prst="rect">
          <a:avLst/>
        </a:prstGeom>
      </xdr:spPr>
    </xdr:pic>
    <xdr:clientData/>
  </xdr:twoCellAnchor>
  <xdr:twoCellAnchor editAs="oneCell">
    <xdr:from>
      <xdr:col>11</xdr:col>
      <xdr:colOff>60614</xdr:colOff>
      <xdr:row>7</xdr:row>
      <xdr:rowOff>69273</xdr:rowOff>
    </xdr:from>
    <xdr:to>
      <xdr:col>11</xdr:col>
      <xdr:colOff>1498023</xdr:colOff>
      <xdr:row>7</xdr:row>
      <xdr:rowOff>1215229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08A24C-DD6A-4213-B8A7-6D70EAFE7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7546" y="7845137"/>
          <a:ext cx="1437409" cy="114595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43297</xdr:rowOff>
    </xdr:from>
    <xdr:to>
      <xdr:col>11</xdr:col>
      <xdr:colOff>1622439</xdr:colOff>
      <xdr:row>8</xdr:row>
      <xdr:rowOff>1220932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C25197-5003-4445-B5FE-83DA3FB6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045" y="9083388"/>
          <a:ext cx="1622439" cy="11776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1666875</xdr:colOff>
      <xdr:row>9</xdr:row>
      <xdr:rowOff>1212273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6633B6-720A-47D0-A61D-7F47AF71C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045" y="10304318"/>
          <a:ext cx="1666875" cy="1212273"/>
        </a:xfrm>
        <a:prstGeom prst="rect">
          <a:avLst/>
        </a:prstGeom>
      </xdr:spPr>
    </xdr:pic>
    <xdr:clientData/>
  </xdr:twoCellAnchor>
  <xdr:twoCellAnchor editAs="oneCell">
    <xdr:from>
      <xdr:col>11</xdr:col>
      <xdr:colOff>77933</xdr:colOff>
      <xdr:row>10</xdr:row>
      <xdr:rowOff>17318</xdr:rowOff>
    </xdr:from>
    <xdr:to>
      <xdr:col>11</xdr:col>
      <xdr:colOff>1438177</xdr:colOff>
      <xdr:row>11</xdr:row>
      <xdr:rowOff>43295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52FAFB1-0883-41EF-AC07-E0DAC6A55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978" y="12850091"/>
          <a:ext cx="1360244" cy="129020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1671205</xdr:colOff>
      <xdr:row>11</xdr:row>
      <xdr:rowOff>1212666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C96505-B852-4A57-93E7-A5457A17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7045" y="14097000"/>
          <a:ext cx="1671205" cy="1212666"/>
        </a:xfrm>
        <a:prstGeom prst="rect">
          <a:avLst/>
        </a:prstGeom>
      </xdr:spPr>
    </xdr:pic>
    <xdr:clientData/>
  </xdr:twoCellAnchor>
  <xdr:twoCellAnchor editAs="oneCell">
    <xdr:from>
      <xdr:col>11</xdr:col>
      <xdr:colOff>17319</xdr:colOff>
      <xdr:row>12</xdr:row>
      <xdr:rowOff>8659</xdr:rowOff>
    </xdr:from>
    <xdr:to>
      <xdr:col>11</xdr:col>
      <xdr:colOff>1446069</xdr:colOff>
      <xdr:row>13</xdr:row>
      <xdr:rowOff>35873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A731D9A-50A2-4340-9391-8B30250BA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4364" y="15369886"/>
          <a:ext cx="1428750" cy="1291442"/>
        </a:xfrm>
        <a:prstGeom prst="rect">
          <a:avLst/>
        </a:prstGeom>
      </xdr:spPr>
    </xdr:pic>
    <xdr:clientData/>
  </xdr:twoCellAnchor>
  <xdr:twoCellAnchor editAs="oneCell">
    <xdr:from>
      <xdr:col>11</xdr:col>
      <xdr:colOff>17318</xdr:colOff>
      <xdr:row>13</xdr:row>
      <xdr:rowOff>69272</xdr:rowOff>
    </xdr:from>
    <xdr:to>
      <xdr:col>11</xdr:col>
      <xdr:colOff>1627910</xdr:colOff>
      <xdr:row>13</xdr:row>
      <xdr:rowOff>1240612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6506F72-BECF-4501-90EA-1D0FE6A4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4363" y="20487408"/>
          <a:ext cx="1610592" cy="1171340"/>
        </a:xfrm>
        <a:prstGeom prst="rect">
          <a:avLst/>
        </a:prstGeom>
      </xdr:spPr>
    </xdr:pic>
    <xdr:clientData/>
  </xdr:twoCellAnchor>
  <xdr:twoCellAnchor editAs="oneCell">
    <xdr:from>
      <xdr:col>11</xdr:col>
      <xdr:colOff>181841</xdr:colOff>
      <xdr:row>14</xdr:row>
      <xdr:rowOff>25977</xdr:rowOff>
    </xdr:from>
    <xdr:to>
      <xdr:col>11</xdr:col>
      <xdr:colOff>1428751</xdr:colOff>
      <xdr:row>15</xdr:row>
      <xdr:rowOff>91787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854383-21E6-4295-AF26-BE7569FF4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886" y="22972568"/>
          <a:ext cx="1246910" cy="1330037"/>
        </a:xfrm>
        <a:prstGeom prst="rect">
          <a:avLst/>
        </a:prstGeom>
      </xdr:spPr>
    </xdr:pic>
    <xdr:clientData/>
  </xdr:twoCellAnchor>
  <xdr:twoCellAnchor editAs="oneCell">
    <xdr:from>
      <xdr:col>11</xdr:col>
      <xdr:colOff>103908</xdr:colOff>
      <xdr:row>15</xdr:row>
      <xdr:rowOff>51955</xdr:rowOff>
    </xdr:from>
    <xdr:to>
      <xdr:col>11</xdr:col>
      <xdr:colOff>1203613</xdr:colOff>
      <xdr:row>16</xdr:row>
      <xdr:rowOff>14586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4AEF124-6C55-4CD2-92AD-9CDCE8DD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0953" y="24262773"/>
          <a:ext cx="1099705" cy="1226858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121227</xdr:colOff>
      <xdr:row>16</xdr:row>
      <xdr:rowOff>0</xdr:rowOff>
    </xdr:from>
    <xdr:to>
      <xdr:col>11</xdr:col>
      <xdr:colOff>1440466</xdr:colOff>
      <xdr:row>17</xdr:row>
      <xdr:rowOff>17318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B61F5FB-C9E3-4043-82E4-F4557E5F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8272" y="25475045"/>
          <a:ext cx="1319239" cy="1281546"/>
        </a:xfrm>
        <a:prstGeom prst="rect">
          <a:avLst/>
        </a:prstGeom>
      </xdr:spPr>
    </xdr:pic>
    <xdr:clientData/>
  </xdr:twoCellAnchor>
  <xdr:twoCellAnchor editAs="oneCell">
    <xdr:from>
      <xdr:col>11</xdr:col>
      <xdr:colOff>225136</xdr:colOff>
      <xdr:row>16</xdr:row>
      <xdr:rowOff>1238251</xdr:rowOff>
    </xdr:from>
    <xdr:to>
      <xdr:col>11</xdr:col>
      <xdr:colOff>1350818</xdr:colOff>
      <xdr:row>18</xdr:row>
      <xdr:rowOff>11366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EF3E49A-E3DF-4D88-BF4E-0756B6F7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181" y="26713296"/>
          <a:ext cx="1125682" cy="130157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95251</xdr:colOff>
      <xdr:row>18</xdr:row>
      <xdr:rowOff>25978</xdr:rowOff>
    </xdr:from>
    <xdr:to>
      <xdr:col>11</xdr:col>
      <xdr:colOff>1611879</xdr:colOff>
      <xdr:row>18</xdr:row>
      <xdr:rowOff>1229592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671616E-C073-4DB3-BF86-47D32CF2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2296" y="28029478"/>
          <a:ext cx="1516628" cy="1203614"/>
        </a:xfrm>
        <a:prstGeom prst="rect">
          <a:avLst/>
        </a:prstGeom>
      </xdr:spPr>
    </xdr:pic>
    <xdr:clientData/>
  </xdr:twoCellAnchor>
  <xdr:twoCellAnchor editAs="oneCell">
    <xdr:from>
      <xdr:col>11</xdr:col>
      <xdr:colOff>147204</xdr:colOff>
      <xdr:row>18</xdr:row>
      <xdr:rowOff>1203614</xdr:rowOff>
    </xdr:from>
    <xdr:to>
      <xdr:col>11</xdr:col>
      <xdr:colOff>1532659</xdr:colOff>
      <xdr:row>19</xdr:row>
      <xdr:rowOff>1227486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6CA2713-C0B7-4ACB-844A-1C9448960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49" y="29207114"/>
          <a:ext cx="1385455" cy="1288099"/>
        </a:xfrm>
        <a:prstGeom prst="rect">
          <a:avLst/>
        </a:prstGeom>
      </xdr:spPr>
    </xdr:pic>
    <xdr:clientData/>
  </xdr:twoCellAnchor>
  <xdr:twoCellAnchor editAs="oneCell">
    <xdr:from>
      <xdr:col>11</xdr:col>
      <xdr:colOff>181840</xdr:colOff>
      <xdr:row>19</xdr:row>
      <xdr:rowOff>1255568</xdr:rowOff>
    </xdr:from>
    <xdr:to>
      <xdr:col>11</xdr:col>
      <xdr:colOff>1363781</xdr:colOff>
      <xdr:row>21</xdr:row>
      <xdr:rowOff>34635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D46839C-E1D0-406E-B1A8-11A7A5BA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840" y="30523295"/>
          <a:ext cx="1181941" cy="1307522"/>
        </a:xfrm>
        <a:prstGeom prst="rect">
          <a:avLst/>
        </a:prstGeom>
      </xdr:spPr>
    </xdr:pic>
    <xdr:clientData/>
  </xdr:twoCellAnchor>
  <xdr:twoCellAnchor editAs="oneCell">
    <xdr:from>
      <xdr:col>11</xdr:col>
      <xdr:colOff>155864</xdr:colOff>
      <xdr:row>21</xdr:row>
      <xdr:rowOff>1</xdr:rowOff>
    </xdr:from>
    <xdr:to>
      <xdr:col>11</xdr:col>
      <xdr:colOff>1532659</xdr:colOff>
      <xdr:row>22</xdr:row>
      <xdr:rowOff>657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5357AE-93C4-47A5-8A5C-EFF680EE4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4864" y="31796183"/>
          <a:ext cx="1376795" cy="1262718"/>
        </a:xfrm>
        <a:prstGeom prst="rect">
          <a:avLst/>
        </a:prstGeom>
      </xdr:spPr>
    </xdr:pic>
    <xdr:clientData/>
  </xdr:twoCellAnchor>
  <xdr:twoCellAnchor editAs="oneCell">
    <xdr:from>
      <xdr:col>11</xdr:col>
      <xdr:colOff>147205</xdr:colOff>
      <xdr:row>21</xdr:row>
      <xdr:rowOff>1255568</xdr:rowOff>
    </xdr:from>
    <xdr:to>
      <xdr:col>11</xdr:col>
      <xdr:colOff>1333500</xdr:colOff>
      <xdr:row>22</xdr:row>
      <xdr:rowOff>1243338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BEE220B-E5E3-428B-BF2E-8ACACFA1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6205" y="33051750"/>
          <a:ext cx="1186295" cy="1251997"/>
        </a:xfrm>
        <a:prstGeom prst="rect">
          <a:avLst/>
        </a:prstGeom>
      </xdr:spPr>
    </xdr:pic>
    <xdr:clientData/>
  </xdr:twoCellAnchor>
  <xdr:twoCellAnchor editAs="oneCell">
    <xdr:from>
      <xdr:col>11</xdr:col>
      <xdr:colOff>86592</xdr:colOff>
      <xdr:row>23</xdr:row>
      <xdr:rowOff>17318</xdr:rowOff>
    </xdr:from>
    <xdr:to>
      <xdr:col>11</xdr:col>
      <xdr:colOff>1342160</xdr:colOff>
      <xdr:row>24</xdr:row>
      <xdr:rowOff>1379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20CF654-40F0-4C12-89F0-D22D6F3C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5592" y="34341954"/>
          <a:ext cx="1255568" cy="1248289"/>
        </a:xfrm>
        <a:prstGeom prst="rect">
          <a:avLst/>
        </a:prstGeom>
      </xdr:spPr>
    </xdr:pic>
    <xdr:clientData/>
  </xdr:twoCellAnchor>
  <xdr:twoCellAnchor editAs="oneCell">
    <xdr:from>
      <xdr:col>11</xdr:col>
      <xdr:colOff>121227</xdr:colOff>
      <xdr:row>24</xdr:row>
      <xdr:rowOff>8659</xdr:rowOff>
    </xdr:from>
    <xdr:to>
      <xdr:col>11</xdr:col>
      <xdr:colOff>1235614</xdr:colOff>
      <xdr:row>25</xdr:row>
      <xdr:rowOff>25977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F51EB53-EC64-4D79-8DD8-49C86BD56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4136" y="35597523"/>
          <a:ext cx="1114387" cy="12815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01DED-1900-4D39-9514-17CAF684BEEE}" name="Table1" displayName="Table1" ref="A1:K31" totalsRowShown="0" headerRowDxfId="12" dataDxfId="11">
  <autoFilter ref="A1:K31" xr:uid="{E16F6DA9-27D4-46B0-80F4-3FEA9DF91F08}"/>
  <sortState xmlns:xlrd2="http://schemas.microsoft.com/office/spreadsheetml/2017/richdata2" ref="A2:K31">
    <sortCondition ref="B1:B31"/>
  </sortState>
  <tableColumns count="11">
    <tableColumn id="1" xr3:uid="{FCFCB2C0-6766-4F3A-BB89-8B1656DB70AC}" name="Location" dataDxfId="10"/>
    <tableColumn id="2" xr3:uid="{6DBB8910-7D63-402E-818B-D3142FBC81B1}" name="Date" dataDxfId="9"/>
    <tableColumn id="3" xr3:uid="{6E296DEF-C0FD-4A1E-9C9E-98F764D3C75A}" name="Lat N" dataDxfId="8"/>
    <tableColumn id="4" xr3:uid="{851A0034-B8F2-4EDA-92C9-6BDA58A972A8}" name="Long E" dataDxfId="7"/>
    <tableColumn id="5" xr3:uid="{C67C9119-4256-4DA4-B6BE-FC423342F4B5}" name="Magnitude" dataDxfId="6"/>
    <tableColumn id="6" xr3:uid="{C6BC7D0E-0A91-4EA4-B40D-C023EAFF5DEE}" name="Depth km" dataDxfId="5"/>
    <tableColumn id="7" xr3:uid="{7AD89E1D-E9F9-440D-A914-D6A1ACE27D1E}" name="Distance from plate boundary km (estimated)" dataDxfId="4"/>
    <tableColumn id="8" xr3:uid="{4719A309-6D1F-4B12-A390-60085898BF80}" name="Calculated distance ratio (depth/TAN(Dip))" dataDxfId="3">
      <calculatedColumnFormula>F2/(TAN(3.14159265*(J2)/180))</calculatedColumnFormula>
    </tableColumn>
    <tableColumn id="9" xr3:uid="{3589AF0C-851D-4BB6-BAEC-8BEC0AAA0A51}" name="Stike" dataDxfId="2"/>
    <tableColumn id="10" xr3:uid="{A016A9D9-DC12-4FFF-8CA9-A8293019842A}" name="Dip" dataDxfId="1"/>
    <tableColumn id="11" xr3:uid="{74360208-FB6C-4FFE-8FC6-BCEB6A4F3109}" name="Rak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71B4-872E-4BDE-9DDE-304CB61C015B}">
  <dimension ref="A1:K31"/>
  <sheetViews>
    <sheetView tabSelected="1" workbookViewId="0">
      <selection activeCell="J34" sqref="J34"/>
    </sheetView>
  </sheetViews>
  <sheetFormatPr baseColWidth="10" defaultColWidth="9.1640625" defaultRowHeight="15" x14ac:dyDescent="0.2"/>
  <cols>
    <col min="1" max="1" width="17" style="20" bestFit="1" customWidth="1"/>
    <col min="2" max="2" width="15.83203125" style="20" bestFit="1" customWidth="1"/>
    <col min="3" max="3" width="9.6640625" style="20" bestFit="1" customWidth="1"/>
    <col min="4" max="4" width="10.5" style="20" bestFit="1" customWidth="1"/>
    <col min="5" max="5" width="14" style="20" bestFit="1" customWidth="1"/>
    <col min="6" max="6" width="13.33203125" style="20" bestFit="1" customWidth="1"/>
    <col min="7" max="7" width="42" style="20" bestFit="1" customWidth="1"/>
    <col min="8" max="8" width="39.5" style="20" bestFit="1" customWidth="1"/>
    <col min="9" max="9" width="9.5" style="20" bestFit="1" customWidth="1"/>
    <col min="10" max="10" width="8.1640625" style="20" bestFit="1" customWidth="1"/>
    <col min="11" max="11" width="9.33203125" style="20" bestFit="1" customWidth="1"/>
    <col min="12" max="16384" width="9.1640625" style="20"/>
  </cols>
  <sheetData>
    <row r="1" spans="1:11" x14ac:dyDescent="0.2">
      <c r="A1" s="2" t="s">
        <v>0</v>
      </c>
      <c r="B1" s="2" t="s">
        <v>1</v>
      </c>
      <c r="C1" s="2" t="s">
        <v>11</v>
      </c>
      <c r="D1" s="2" t="s">
        <v>16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">
      <c r="A2" s="6" t="s">
        <v>10</v>
      </c>
      <c r="B2" s="55">
        <v>27931.870289351853</v>
      </c>
      <c r="C2" s="41">
        <v>3.3969999999999998</v>
      </c>
      <c r="D2" s="41">
        <v>96.317999999999998</v>
      </c>
      <c r="E2" s="41">
        <v>7</v>
      </c>
      <c r="F2" s="41">
        <v>33.799999999999997</v>
      </c>
      <c r="G2" s="52">
        <v>187.75</v>
      </c>
      <c r="H2" s="52">
        <f t="shared" ref="H2:H31" si="0">F2/(TAN(3.14159265*(J2)/180))</f>
        <v>63.568554614341359</v>
      </c>
      <c r="I2" s="41">
        <v>338</v>
      </c>
      <c r="J2" s="41">
        <v>28</v>
      </c>
      <c r="K2" s="41">
        <v>99</v>
      </c>
    </row>
    <row r="3" spans="1:11" x14ac:dyDescent="0.2">
      <c r="A3" s="41" t="s">
        <v>13</v>
      </c>
      <c r="B3" s="51">
        <v>28528.521296296298</v>
      </c>
      <c r="C3" s="6">
        <v>12.795999999999999</v>
      </c>
      <c r="D3" s="41">
        <v>93.016000000000005</v>
      </c>
      <c r="E3" s="41">
        <v>5.5</v>
      </c>
      <c r="F3" s="41">
        <v>32.9</v>
      </c>
      <c r="G3" s="52">
        <v>127.98</v>
      </c>
      <c r="H3" s="52">
        <f t="shared" si="0"/>
        <v>35.280930620470961</v>
      </c>
      <c r="I3" s="41">
        <v>129</v>
      </c>
      <c r="J3" s="41">
        <v>43</v>
      </c>
      <c r="K3" s="41">
        <v>46</v>
      </c>
    </row>
    <row r="4" spans="1:11" x14ac:dyDescent="0.2">
      <c r="A4" s="41" t="s">
        <v>13</v>
      </c>
      <c r="B4" s="57">
        <v>28528.855486111112</v>
      </c>
      <c r="C4" s="6">
        <v>12.863</v>
      </c>
      <c r="D4" s="41">
        <v>93.07</v>
      </c>
      <c r="E4" s="41">
        <v>5.6</v>
      </c>
      <c r="F4" s="6">
        <v>33.1</v>
      </c>
      <c r="G4" s="52">
        <v>132.68</v>
      </c>
      <c r="H4" s="52">
        <f t="shared" si="0"/>
        <v>45.558241636380259</v>
      </c>
      <c r="I4" s="41">
        <v>162</v>
      </c>
      <c r="J4" s="41">
        <v>36</v>
      </c>
      <c r="K4" s="41">
        <v>95</v>
      </c>
    </row>
    <row r="5" spans="1:11" x14ac:dyDescent="0.2">
      <c r="A5" s="41" t="s">
        <v>10</v>
      </c>
      <c r="B5" s="51">
        <v>29270.727500000001</v>
      </c>
      <c r="C5" s="41">
        <v>6.7030000000000003</v>
      </c>
      <c r="D5" s="41">
        <v>92.61</v>
      </c>
      <c r="E5" s="41">
        <v>5.5</v>
      </c>
      <c r="F5" s="41">
        <v>34.6</v>
      </c>
      <c r="G5" s="52">
        <v>32.74</v>
      </c>
      <c r="H5" s="52">
        <f t="shared" si="0"/>
        <v>49.413921106687695</v>
      </c>
      <c r="I5" s="41">
        <v>308</v>
      </c>
      <c r="J5" s="41">
        <v>35</v>
      </c>
      <c r="K5" s="41">
        <v>38</v>
      </c>
    </row>
    <row r="6" spans="1:11" x14ac:dyDescent="0.2">
      <c r="A6" s="41" t="s">
        <v>13</v>
      </c>
      <c r="B6" s="55">
        <v>29892.882245370369</v>
      </c>
      <c r="C6" s="6">
        <v>12.198</v>
      </c>
      <c r="D6" s="41">
        <v>92.855000000000004</v>
      </c>
      <c r="E6" s="41">
        <v>5.7</v>
      </c>
      <c r="F6" s="41">
        <v>33.799999999999997</v>
      </c>
      <c r="G6" s="52">
        <v>125.04</v>
      </c>
      <c r="H6" s="52">
        <f t="shared" si="0"/>
        <v>88.05201049687409</v>
      </c>
      <c r="I6" s="41">
        <v>109</v>
      </c>
      <c r="J6" s="41">
        <v>21</v>
      </c>
      <c r="K6" s="41">
        <v>50</v>
      </c>
    </row>
    <row r="7" spans="1:11" x14ac:dyDescent="0.2">
      <c r="A7" s="41" t="s">
        <v>10</v>
      </c>
      <c r="B7" s="56">
        <v>32236.602187500001</v>
      </c>
      <c r="C7" s="54">
        <v>4.6870000000000003</v>
      </c>
      <c r="D7" s="41">
        <v>94.418999999999997</v>
      </c>
      <c r="E7" s="41">
        <v>5.9</v>
      </c>
      <c r="F7" s="41">
        <v>30.3</v>
      </c>
      <c r="G7" s="52">
        <v>154.91999999999999</v>
      </c>
      <c r="H7" s="52">
        <f t="shared" si="0"/>
        <v>41.704372253242354</v>
      </c>
      <c r="I7" s="41">
        <v>141</v>
      </c>
      <c r="J7" s="41">
        <v>36</v>
      </c>
      <c r="K7" s="41">
        <v>130</v>
      </c>
    </row>
    <row r="8" spans="1:11" x14ac:dyDescent="0.2">
      <c r="A8" s="41" t="s">
        <v>10</v>
      </c>
      <c r="B8" s="55">
        <v>32895.7265162037</v>
      </c>
      <c r="C8" s="41">
        <v>3.8849999999999998</v>
      </c>
      <c r="D8" s="41">
        <v>96.1</v>
      </c>
      <c r="E8" s="41">
        <v>6.2</v>
      </c>
      <c r="F8" s="41">
        <v>45.7</v>
      </c>
      <c r="G8" s="52">
        <v>123.01</v>
      </c>
      <c r="H8" s="52">
        <f t="shared" si="0"/>
        <v>89.691300220979628</v>
      </c>
      <c r="I8" s="41">
        <v>313</v>
      </c>
      <c r="J8" s="41">
        <v>27</v>
      </c>
      <c r="K8" s="41">
        <v>89</v>
      </c>
    </row>
    <row r="9" spans="1:11" x14ac:dyDescent="0.2">
      <c r="A9" s="41" t="s">
        <v>10</v>
      </c>
      <c r="B9" s="51">
        <v>33085.767939814818</v>
      </c>
      <c r="C9" s="41">
        <v>3.8119999999999998</v>
      </c>
      <c r="D9" s="41">
        <v>95.369</v>
      </c>
      <c r="E9" s="41">
        <v>5.0999999999999996</v>
      </c>
      <c r="F9" s="41">
        <v>29.9</v>
      </c>
      <c r="G9" s="52">
        <v>183.88</v>
      </c>
      <c r="H9" s="52">
        <f t="shared" si="0"/>
        <v>38.270254862354683</v>
      </c>
      <c r="I9" s="41">
        <v>171</v>
      </c>
      <c r="J9" s="41">
        <v>38</v>
      </c>
      <c r="K9" s="41">
        <v>125</v>
      </c>
    </row>
    <row r="10" spans="1:11" x14ac:dyDescent="0.2">
      <c r="A10" s="41" t="s">
        <v>10</v>
      </c>
      <c r="B10" s="51">
        <v>33305.070833333331</v>
      </c>
      <c r="C10" s="41">
        <v>7.23</v>
      </c>
      <c r="D10" s="41">
        <v>93.447000000000003</v>
      </c>
      <c r="E10" s="41">
        <v>5.3</v>
      </c>
      <c r="F10" s="41">
        <v>52.7</v>
      </c>
      <c r="G10" s="52">
        <v>134.58000000000001</v>
      </c>
      <c r="H10" s="52">
        <f t="shared" si="0"/>
        <v>56.513831115465649</v>
      </c>
      <c r="I10" s="41">
        <v>219</v>
      </c>
      <c r="J10" s="41">
        <v>43</v>
      </c>
      <c r="K10" s="41">
        <v>0</v>
      </c>
    </row>
    <row r="11" spans="1:11" x14ac:dyDescent="0.2">
      <c r="A11" s="41" t="s">
        <v>10</v>
      </c>
      <c r="B11" s="51">
        <v>33456.095497685186</v>
      </c>
      <c r="C11" s="41">
        <v>3.827</v>
      </c>
      <c r="D11" s="41">
        <v>95.373999999999995</v>
      </c>
      <c r="E11" s="41">
        <v>5.9</v>
      </c>
      <c r="F11" s="41">
        <v>18.100000000000001</v>
      </c>
      <c r="G11" s="52">
        <v>185.95</v>
      </c>
      <c r="H11" s="52">
        <f t="shared" si="0"/>
        <v>18.743098712523683</v>
      </c>
      <c r="I11" s="41">
        <v>120</v>
      </c>
      <c r="J11" s="41">
        <v>44</v>
      </c>
      <c r="K11" s="41">
        <v>86</v>
      </c>
    </row>
    <row r="12" spans="1:11" x14ac:dyDescent="0.2">
      <c r="A12" s="41" t="s">
        <v>10</v>
      </c>
      <c r="B12" s="51">
        <v>33456.095497685186</v>
      </c>
      <c r="C12" s="41">
        <v>3.827</v>
      </c>
      <c r="D12" s="41">
        <v>95.373999999999995</v>
      </c>
      <c r="E12" s="41">
        <v>5.9</v>
      </c>
      <c r="F12" s="41">
        <v>18.100000000000001</v>
      </c>
      <c r="G12" s="52">
        <v>185.65</v>
      </c>
      <c r="H12" s="52">
        <f t="shared" si="0"/>
        <v>18.743098712523683</v>
      </c>
      <c r="I12" s="41">
        <v>120</v>
      </c>
      <c r="J12" s="41">
        <v>44</v>
      </c>
      <c r="K12" s="41">
        <v>86</v>
      </c>
    </row>
    <row r="13" spans="1:11" x14ac:dyDescent="0.2">
      <c r="A13" s="41" t="s">
        <v>14</v>
      </c>
      <c r="B13" s="55">
        <v>34213.585636574076</v>
      </c>
      <c r="C13" s="41">
        <v>2.9860000000000002</v>
      </c>
      <c r="D13" s="41">
        <v>96.122</v>
      </c>
      <c r="E13" s="41">
        <v>6.3</v>
      </c>
      <c r="F13" s="41">
        <v>34</v>
      </c>
      <c r="G13" s="52">
        <v>141.38</v>
      </c>
      <c r="H13" s="52">
        <f t="shared" si="0"/>
        <v>214.66755174832676</v>
      </c>
      <c r="I13" s="41">
        <v>306</v>
      </c>
      <c r="J13" s="41">
        <v>9</v>
      </c>
      <c r="K13" s="41">
        <v>85</v>
      </c>
    </row>
    <row r="14" spans="1:11" x14ac:dyDescent="0.2">
      <c r="A14" s="41" t="s">
        <v>13</v>
      </c>
      <c r="B14" s="51">
        <v>34242.711631944447</v>
      </c>
      <c r="C14" s="6">
        <v>11.815</v>
      </c>
      <c r="D14" s="41">
        <v>92.528999999999996</v>
      </c>
      <c r="E14" s="41">
        <v>5.3</v>
      </c>
      <c r="F14" s="41">
        <v>22.5</v>
      </c>
      <c r="G14" s="52">
        <v>94.55</v>
      </c>
      <c r="H14" s="52">
        <f t="shared" si="0"/>
        <v>48.251405774274225</v>
      </c>
      <c r="I14" s="41">
        <v>344</v>
      </c>
      <c r="J14" s="41">
        <v>25</v>
      </c>
      <c r="K14" s="41">
        <v>82</v>
      </c>
    </row>
    <row r="15" spans="1:11" x14ac:dyDescent="0.2">
      <c r="A15" s="41" t="s">
        <v>10</v>
      </c>
      <c r="B15" s="59">
        <v>34638.49181712963</v>
      </c>
      <c r="C15" s="41">
        <v>3.0190000000000001</v>
      </c>
      <c r="D15" s="41">
        <v>96.191999999999993</v>
      </c>
      <c r="E15" s="41">
        <v>6.2</v>
      </c>
      <c r="F15" s="41">
        <v>29.4</v>
      </c>
      <c r="G15" s="52">
        <v>147.91999999999999</v>
      </c>
      <c r="H15" s="52">
        <f t="shared" si="0"/>
        <v>66.03348123784464</v>
      </c>
      <c r="I15" s="41">
        <v>276</v>
      </c>
      <c r="J15" s="41">
        <v>24</v>
      </c>
      <c r="K15" s="41">
        <v>59</v>
      </c>
    </row>
    <row r="16" spans="1:11" x14ac:dyDescent="0.2">
      <c r="A16" s="41" t="s">
        <v>10</v>
      </c>
      <c r="B16" s="51">
        <v>34772.435763888891</v>
      </c>
      <c r="C16" s="41">
        <v>3.05</v>
      </c>
      <c r="D16" s="41">
        <v>95.844999999999999</v>
      </c>
      <c r="E16" s="41">
        <v>5.5</v>
      </c>
      <c r="F16" s="41">
        <v>30.1</v>
      </c>
      <c r="G16" s="52">
        <v>133.35</v>
      </c>
      <c r="H16" s="52">
        <f t="shared" si="0"/>
        <v>59.074576294343252</v>
      </c>
      <c r="I16" s="41">
        <v>299</v>
      </c>
      <c r="J16" s="41">
        <v>27</v>
      </c>
      <c r="K16" s="41">
        <v>79</v>
      </c>
    </row>
    <row r="17" spans="1:11" x14ac:dyDescent="0.2">
      <c r="A17" s="41" t="s">
        <v>10</v>
      </c>
      <c r="B17" s="51">
        <v>35025.561018518521</v>
      </c>
      <c r="C17" s="60">
        <v>3.09</v>
      </c>
      <c r="D17" s="41">
        <v>95.915000000000006</v>
      </c>
      <c r="E17" s="41">
        <v>5.8</v>
      </c>
      <c r="F17" s="41">
        <v>21.1</v>
      </c>
      <c r="G17" s="52">
        <v>147.13999999999999</v>
      </c>
      <c r="H17" s="52">
        <f t="shared" si="0"/>
        <v>45.249096081652716</v>
      </c>
      <c r="I17" s="41">
        <v>285</v>
      </c>
      <c r="J17" s="41">
        <v>25</v>
      </c>
      <c r="K17" s="41">
        <v>63</v>
      </c>
    </row>
    <row r="18" spans="1:11" x14ac:dyDescent="0.2">
      <c r="A18" s="51" t="s">
        <v>13</v>
      </c>
      <c r="B18" s="55">
        <v>36105.952881944446</v>
      </c>
      <c r="C18" s="6">
        <v>11.052</v>
      </c>
      <c r="D18" s="41">
        <v>92.513999999999996</v>
      </c>
      <c r="E18" s="41">
        <v>5.2</v>
      </c>
      <c r="F18" s="41">
        <v>34.6</v>
      </c>
      <c r="G18" s="52">
        <v>101.46</v>
      </c>
      <c r="H18" s="52">
        <f t="shared" si="0"/>
        <v>178.00156916105445</v>
      </c>
      <c r="I18" s="41">
        <v>318</v>
      </c>
      <c r="J18" s="41">
        <v>11</v>
      </c>
      <c r="K18" s="41">
        <v>70</v>
      </c>
    </row>
    <row r="19" spans="1:11" x14ac:dyDescent="0.2">
      <c r="A19" s="41" t="s">
        <v>10</v>
      </c>
      <c r="B19" s="51">
        <v>36215.306111111109</v>
      </c>
      <c r="C19" s="41">
        <v>3.367</v>
      </c>
      <c r="D19" s="41">
        <v>96.039000000000001</v>
      </c>
      <c r="E19" s="41">
        <v>5.4</v>
      </c>
      <c r="F19" s="41">
        <v>33.5</v>
      </c>
      <c r="G19" s="52">
        <v>173.73</v>
      </c>
      <c r="H19" s="52">
        <f t="shared" si="0"/>
        <v>172.34255973685907</v>
      </c>
      <c r="I19" s="41">
        <v>237</v>
      </c>
      <c r="J19" s="41">
        <v>11</v>
      </c>
      <c r="K19" s="41">
        <v>27</v>
      </c>
    </row>
    <row r="20" spans="1:11" x14ac:dyDescent="0.2">
      <c r="A20" s="41" t="s">
        <v>13</v>
      </c>
      <c r="B20" s="55">
        <v>36808.104166666664</v>
      </c>
      <c r="C20" s="6">
        <v>10.002000000000001</v>
      </c>
      <c r="D20" s="41">
        <v>92.951999999999998</v>
      </c>
      <c r="E20" s="41">
        <v>5.9</v>
      </c>
      <c r="F20" s="41">
        <v>32.4</v>
      </c>
      <c r="G20" s="52">
        <v>155.6</v>
      </c>
      <c r="H20" s="52">
        <f t="shared" si="0"/>
        <v>49.891624899477485</v>
      </c>
      <c r="I20" s="41">
        <v>184</v>
      </c>
      <c r="J20" s="41">
        <v>33</v>
      </c>
      <c r="K20" s="41">
        <v>123</v>
      </c>
    </row>
    <row r="21" spans="1:11" x14ac:dyDescent="0.2">
      <c r="A21" s="41" t="s">
        <v>15</v>
      </c>
      <c r="B21" s="55">
        <v>36835.532685185186</v>
      </c>
      <c r="C21" s="6">
        <v>9.9380000000000006</v>
      </c>
      <c r="D21" s="41">
        <v>92.977999999999994</v>
      </c>
      <c r="E21" s="41">
        <v>5.6</v>
      </c>
      <c r="F21" s="41">
        <v>33.1</v>
      </c>
      <c r="G21" s="52">
        <v>158.19999999999999</v>
      </c>
      <c r="H21" s="52">
        <f t="shared" si="0"/>
        <v>77.978713408214389</v>
      </c>
      <c r="I21" s="41">
        <v>193</v>
      </c>
      <c r="J21" s="41">
        <v>23</v>
      </c>
      <c r="K21" s="41">
        <v>126</v>
      </c>
    </row>
    <row r="22" spans="1:11" x14ac:dyDescent="0.2">
      <c r="A22" s="41" t="s">
        <v>10</v>
      </c>
      <c r="B22" s="57">
        <v>37278.843819444446</v>
      </c>
      <c r="C22" s="41">
        <v>3.488</v>
      </c>
      <c r="D22" s="41">
        <v>95.629000000000005</v>
      </c>
      <c r="E22" s="41">
        <v>5.2</v>
      </c>
      <c r="F22" s="41">
        <v>32</v>
      </c>
      <c r="G22" s="52">
        <v>168.17</v>
      </c>
      <c r="H22" s="52">
        <f t="shared" si="0"/>
        <v>57.729528247426842</v>
      </c>
      <c r="I22" s="41">
        <v>268</v>
      </c>
      <c r="J22" s="41">
        <v>29</v>
      </c>
      <c r="K22" s="41">
        <v>29</v>
      </c>
    </row>
    <row r="23" spans="1:11" x14ac:dyDescent="0.2">
      <c r="A23" s="41" t="s">
        <v>10</v>
      </c>
      <c r="B23" s="51">
        <v>37280.744733796295</v>
      </c>
      <c r="C23" s="58">
        <v>3.5350000000000001</v>
      </c>
      <c r="D23" s="41">
        <v>95.659000000000006</v>
      </c>
      <c r="E23" s="41">
        <v>5.4</v>
      </c>
      <c r="F23" s="41">
        <v>32.700000000000003</v>
      </c>
      <c r="G23" s="52">
        <v>177.13</v>
      </c>
      <c r="H23" s="52">
        <f t="shared" si="0"/>
        <v>33.861841320415714</v>
      </c>
      <c r="I23" s="41">
        <v>118</v>
      </c>
      <c r="J23" s="41">
        <v>44</v>
      </c>
      <c r="K23" s="41">
        <v>84</v>
      </c>
    </row>
    <row r="24" spans="1:11" x14ac:dyDescent="0.2">
      <c r="A24" s="41" t="s">
        <v>10</v>
      </c>
      <c r="B24" s="55">
        <v>37280.758391203701</v>
      </c>
      <c r="C24" s="54">
        <v>3.5329999999999999</v>
      </c>
      <c r="D24" s="41">
        <v>95.658000000000001</v>
      </c>
      <c r="E24" s="41">
        <v>5.7</v>
      </c>
      <c r="F24" s="41">
        <v>33.6</v>
      </c>
      <c r="G24" s="52">
        <v>175.97</v>
      </c>
      <c r="H24" s="52">
        <f t="shared" si="0"/>
        <v>33.600000060308531</v>
      </c>
      <c r="I24" s="41">
        <v>124</v>
      </c>
      <c r="J24" s="41">
        <v>45</v>
      </c>
      <c r="K24" s="41">
        <v>93</v>
      </c>
    </row>
    <row r="25" spans="1:11" x14ac:dyDescent="0.2">
      <c r="A25" s="41" t="s">
        <v>13</v>
      </c>
      <c r="B25" s="51">
        <v>37512.93644675926</v>
      </c>
      <c r="C25" s="6">
        <v>13.036</v>
      </c>
      <c r="D25" s="41">
        <v>93.067999999999998</v>
      </c>
      <c r="E25" s="41">
        <v>6.5</v>
      </c>
      <c r="F25" s="6">
        <v>21</v>
      </c>
      <c r="G25" s="53">
        <v>137.26</v>
      </c>
      <c r="H25" s="52">
        <f t="shared" si="0"/>
        <v>23.322862850699586</v>
      </c>
      <c r="I25" s="6">
        <v>212</v>
      </c>
      <c r="J25" s="6">
        <v>42</v>
      </c>
      <c r="K25" s="6">
        <v>137</v>
      </c>
    </row>
    <row r="26" spans="1:11" x14ac:dyDescent="0.2">
      <c r="A26" s="41" t="s">
        <v>13</v>
      </c>
      <c r="B26" s="51">
        <v>37513.832361111112</v>
      </c>
      <c r="C26" s="6">
        <v>13.055</v>
      </c>
      <c r="D26" s="41">
        <v>93.156999999999996</v>
      </c>
      <c r="E26" s="41">
        <v>5.8</v>
      </c>
      <c r="F26" s="6">
        <v>29.7</v>
      </c>
      <c r="G26" s="52">
        <v>128.13999999999999</v>
      </c>
      <c r="H26" s="52">
        <f t="shared" si="0"/>
        <v>24.921259096433143</v>
      </c>
      <c r="I26" s="41">
        <v>206</v>
      </c>
      <c r="J26" s="41">
        <v>50</v>
      </c>
      <c r="K26" s="41">
        <v>128</v>
      </c>
    </row>
    <row r="27" spans="1:11" x14ac:dyDescent="0.2">
      <c r="A27" s="6" t="s">
        <v>14</v>
      </c>
      <c r="B27" s="51">
        <v>37562.059837962966</v>
      </c>
      <c r="C27" s="54">
        <v>2.8239999999999998</v>
      </c>
      <c r="D27" s="41">
        <v>96.084999999999994</v>
      </c>
      <c r="E27" s="41">
        <v>7.4</v>
      </c>
      <c r="F27" s="41">
        <v>30</v>
      </c>
      <c r="G27" s="52">
        <v>121.06</v>
      </c>
      <c r="H27" s="53">
        <f t="shared" si="0"/>
        <v>141.13890345044288</v>
      </c>
      <c r="I27" s="41">
        <v>302</v>
      </c>
      <c r="J27" s="41">
        <v>12</v>
      </c>
      <c r="K27" s="41">
        <v>79</v>
      </c>
    </row>
    <row r="28" spans="1:11" x14ac:dyDescent="0.2">
      <c r="A28" s="41" t="s">
        <v>10</v>
      </c>
      <c r="B28" s="59">
        <v>37573.661909722221</v>
      </c>
      <c r="C28" s="41">
        <v>3.0059999999999998</v>
      </c>
      <c r="D28" s="41">
        <v>96.087000000000003</v>
      </c>
      <c r="E28" s="41">
        <v>5.6</v>
      </c>
      <c r="F28" s="41">
        <v>39.4</v>
      </c>
      <c r="G28" s="52">
        <v>140.09</v>
      </c>
      <c r="H28" s="52">
        <f t="shared" si="0"/>
        <v>121.26073151282061</v>
      </c>
      <c r="I28" s="41">
        <v>298</v>
      </c>
      <c r="J28" s="41">
        <v>18</v>
      </c>
      <c r="K28" s="41">
        <v>82</v>
      </c>
    </row>
    <row r="29" spans="1:11" x14ac:dyDescent="0.2">
      <c r="A29" s="41" t="s">
        <v>13</v>
      </c>
      <c r="B29" s="51">
        <v>37945.586817129632</v>
      </c>
      <c r="C29" s="6">
        <v>13.037000000000001</v>
      </c>
      <c r="D29" s="41">
        <v>93.245000000000005</v>
      </c>
      <c r="E29" s="41">
        <v>5.4</v>
      </c>
      <c r="F29" s="6">
        <v>32.700000000000003</v>
      </c>
      <c r="G29" s="52">
        <v>147.43</v>
      </c>
      <c r="H29" s="52">
        <f t="shared" si="0"/>
        <v>19.648142294569169</v>
      </c>
      <c r="I29" s="41">
        <v>216</v>
      </c>
      <c r="J29" s="41">
        <v>59</v>
      </c>
      <c r="K29" s="41">
        <v>115</v>
      </c>
    </row>
    <row r="30" spans="1:11" x14ac:dyDescent="0.2">
      <c r="A30" s="41" t="s">
        <v>13</v>
      </c>
      <c r="B30" s="51">
        <v>38052.431620370371</v>
      </c>
      <c r="C30" s="6">
        <v>12.959</v>
      </c>
      <c r="D30" s="41">
        <v>93.135000000000005</v>
      </c>
      <c r="E30" s="41">
        <v>5.5</v>
      </c>
      <c r="F30" s="6">
        <v>38.200000000000003</v>
      </c>
      <c r="G30" s="52">
        <v>135.35</v>
      </c>
      <c r="H30" s="52">
        <f t="shared" si="0"/>
        <v>29.845110996353469</v>
      </c>
      <c r="I30" s="41">
        <v>214</v>
      </c>
      <c r="J30" s="41">
        <v>52</v>
      </c>
      <c r="K30" s="41">
        <v>157</v>
      </c>
    </row>
    <row r="31" spans="1:11" x14ac:dyDescent="0.2">
      <c r="A31" s="41" t="s">
        <v>13</v>
      </c>
      <c r="B31" s="51">
        <v>38087.664594907408</v>
      </c>
      <c r="C31" s="61">
        <v>13.106999999999999</v>
      </c>
      <c r="D31" s="41">
        <v>93.218000000000004</v>
      </c>
      <c r="E31" s="41">
        <v>5.0999999999999996</v>
      </c>
      <c r="F31" s="6">
        <v>33.6</v>
      </c>
      <c r="G31" s="52">
        <v>141.47</v>
      </c>
      <c r="H31" s="52">
        <f t="shared" si="0"/>
        <v>58.196907214725634</v>
      </c>
      <c r="I31" s="41">
        <v>395</v>
      </c>
      <c r="J31" s="41">
        <v>30</v>
      </c>
      <c r="K31" s="41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D9935-222C-4BE8-83FC-3086029CF6B8}">
  <dimension ref="A1:H20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42.33203125" bestFit="1" customWidth="1"/>
    <col min="2" max="2" width="10.5" bestFit="1" customWidth="1"/>
    <col min="3" max="3" width="9.5" bestFit="1" customWidth="1"/>
    <col min="4" max="4" width="42.33203125" bestFit="1" customWidth="1"/>
    <col min="5" max="5" width="35.5" bestFit="1" customWidth="1"/>
    <col min="6" max="6" width="18" bestFit="1" customWidth="1"/>
  </cols>
  <sheetData>
    <row r="1" spans="1:8" ht="16" thickBot="1" x14ac:dyDescent="0.25">
      <c r="A1" s="21" t="s">
        <v>17</v>
      </c>
    </row>
    <row r="2" spans="1:8" ht="16" thickBot="1" x14ac:dyDescent="0.25">
      <c r="A2" s="22"/>
      <c r="B2" s="23" t="s">
        <v>18</v>
      </c>
      <c r="C2" s="24" t="s">
        <v>19</v>
      </c>
      <c r="D2" s="25" t="s">
        <v>20</v>
      </c>
      <c r="E2" s="25" t="s">
        <v>21</v>
      </c>
      <c r="F2" s="26" t="s">
        <v>22</v>
      </c>
    </row>
    <row r="3" spans="1:8" x14ac:dyDescent="0.2">
      <c r="A3" s="27" t="s">
        <v>2</v>
      </c>
      <c r="B3" s="28">
        <f>AVERAGE('All Data'!E2:E31)</f>
        <v>5.7466666666666679</v>
      </c>
      <c r="C3" s="29">
        <f>MEDIAN('All Data'!E2:E31)</f>
        <v>5.6</v>
      </c>
      <c r="D3" s="30">
        <f>MAX('All Data'!E2:E31)</f>
        <v>7.4</v>
      </c>
      <c r="E3" s="30">
        <f>MIN('All Data'!E2:E31)</f>
        <v>5.0999999999999996</v>
      </c>
      <c r="F3" s="31">
        <f>_xlfn.STDEV.P('All Data'!E2:E31)</f>
        <v>0.52264285660052379</v>
      </c>
    </row>
    <row r="4" spans="1:8" x14ac:dyDescent="0.2">
      <c r="A4" s="32" t="s">
        <v>3</v>
      </c>
      <c r="B4" s="33">
        <f>AVERAGE('All Data'!F2:F31)</f>
        <v>31.886666666666674</v>
      </c>
      <c r="C4" s="34">
        <f>MEDIAN('All Data'!F2:F31)</f>
        <v>32.799999999999997</v>
      </c>
      <c r="D4" s="35">
        <f>MAX('All Data'!F2:F31)</f>
        <v>52.7</v>
      </c>
      <c r="E4" s="35">
        <f>MIN('All Data'!F2:F31)</f>
        <v>18.100000000000001</v>
      </c>
      <c r="F4" s="36">
        <f>_xlfn.STDEV.P('All Data'!F2:F31)</f>
        <v>7.04314008253575</v>
      </c>
    </row>
    <row r="5" spans="1:8" x14ac:dyDescent="0.2">
      <c r="A5" s="32" t="s">
        <v>4</v>
      </c>
      <c r="B5" s="33">
        <f>AVERAGE('All Data'!G2:G31)</f>
        <v>143.31933333333333</v>
      </c>
      <c r="C5" s="34">
        <f>MEDIAN('All Data'!G2:G31)</f>
        <v>141.42500000000001</v>
      </c>
      <c r="D5" s="35">
        <f>MAX('All Data'!G2:G31)</f>
        <v>187.75</v>
      </c>
      <c r="E5" s="35">
        <f>MIN('All Data'!G2:G31)</f>
        <v>32.74</v>
      </c>
      <c r="F5" s="36">
        <f>_xlfn.STDEV.P('All Data'!G2:G31)</f>
        <v>31.62942268767409</v>
      </c>
    </row>
    <row r="6" spans="1:8" x14ac:dyDescent="0.2">
      <c r="A6" s="32" t="s">
        <v>23</v>
      </c>
      <c r="B6" s="33">
        <f>AVERAGE('All Data'!H2:H31)</f>
        <v>66.685182657936224</v>
      </c>
      <c r="C6" s="34">
        <f>MEDIAN('All Data'!H2:H31)</f>
        <v>49.652773003082586</v>
      </c>
      <c r="D6" s="35">
        <f>MAX('All Data'!H2:H31)</f>
        <v>214.66755174832676</v>
      </c>
      <c r="E6" s="35">
        <f>MIN('All Data'!H2:H31)</f>
        <v>18.743098712523683</v>
      </c>
      <c r="F6" s="31">
        <f>_xlfn.STDEV.P('All Data'!H2:H31)</f>
        <v>49.537634363987401</v>
      </c>
    </row>
    <row r="7" spans="1:8" x14ac:dyDescent="0.2">
      <c r="A7" s="32" t="s">
        <v>6</v>
      </c>
      <c r="B7" s="33">
        <f>AVERAGE('All Data'!I2:I31)</f>
        <v>230.83333333333334</v>
      </c>
      <c r="C7" s="34">
        <f>MEDIAN('All Data'!I2:I31)</f>
        <v>217.5</v>
      </c>
      <c r="D7" s="35">
        <f>MAX('All Data'!I2:I31)</f>
        <v>395</v>
      </c>
      <c r="E7" s="35">
        <f>MIN('All Data'!I2:I31)</f>
        <v>109</v>
      </c>
      <c r="F7" s="36">
        <f>_xlfn.STDEV.P('All Data'!I2:I31)</f>
        <v>80.284113552364076</v>
      </c>
    </row>
    <row r="8" spans="1:8" x14ac:dyDescent="0.2">
      <c r="A8" s="32" t="s">
        <v>7</v>
      </c>
      <c r="B8" s="33">
        <f>AVERAGE('All Data'!J2:J31)</f>
        <v>32.133333333333333</v>
      </c>
      <c r="C8" s="34">
        <f>MEDIAN('All Data'!J2:J31)</f>
        <v>31.5</v>
      </c>
      <c r="D8" s="35">
        <f>MAX('All Data'!J2:J31)</f>
        <v>59</v>
      </c>
      <c r="E8" s="35">
        <f>MIN('All Data'!J2:J31)</f>
        <v>9</v>
      </c>
      <c r="F8" s="36">
        <f>_xlfn.STDEV.P('All Data'!J2:J31)</f>
        <v>12.810759366858607</v>
      </c>
    </row>
    <row r="9" spans="1:8" ht="16" thickBot="1" x14ac:dyDescent="0.25">
      <c r="A9" s="37" t="s">
        <v>8</v>
      </c>
      <c r="B9" s="38">
        <f>AVERAGE('All Data'!K2:K31)</f>
        <v>84.5</v>
      </c>
      <c r="C9" s="39">
        <f>MEDIAN('All Data'!K2:K31)</f>
        <v>84.5</v>
      </c>
      <c r="D9" s="40">
        <f>MAX('All Data'!K2:K31)</f>
        <v>157</v>
      </c>
      <c r="E9" s="40">
        <f>MIN('All Data'!K2:K31)</f>
        <v>0</v>
      </c>
      <c r="F9" s="31">
        <f>_xlfn.STDEV.P('All Data'!K2:K31)</f>
        <v>35.617177503745765</v>
      </c>
    </row>
    <row r="10" spans="1:8" ht="16" thickBot="1" x14ac:dyDescent="0.25">
      <c r="A10" s="41"/>
      <c r="B10" s="41"/>
      <c r="C10" s="41"/>
      <c r="D10" s="42"/>
    </row>
    <row r="11" spans="1:8" ht="16" thickBot="1" x14ac:dyDescent="0.25">
      <c r="A11" s="43" t="s">
        <v>24</v>
      </c>
    </row>
    <row r="12" spans="1:8" ht="16" thickBot="1" x14ac:dyDescent="0.25">
      <c r="A12" s="44"/>
      <c r="B12" s="45" t="s">
        <v>2</v>
      </c>
      <c r="C12" s="46" t="s">
        <v>3</v>
      </c>
      <c r="D12" s="46" t="s">
        <v>4</v>
      </c>
      <c r="E12" s="46" t="s">
        <v>23</v>
      </c>
      <c r="F12" s="46" t="s">
        <v>6</v>
      </c>
      <c r="G12" s="46" t="s">
        <v>7</v>
      </c>
      <c r="H12" s="46" t="s">
        <v>8</v>
      </c>
    </row>
    <row r="13" spans="1:8" x14ac:dyDescent="0.2">
      <c r="A13" s="32" t="s">
        <v>2</v>
      </c>
      <c r="B13" s="47">
        <v>1</v>
      </c>
      <c r="C13" s="70">
        <f>CORREL('All Data'!E2:E31,'All Data'!F2:F31)</f>
        <v>-0.17170236343803608</v>
      </c>
      <c r="D13" s="70">
        <f>CORREL('All Data'!E2:E31,'All Data'!G2:G31)</f>
        <v>8.6984484941086071E-2</v>
      </c>
      <c r="E13" s="70">
        <f>CORREL('All Data'!E2:E31,'All Data'!H2:H31)</f>
        <v>0.18380018225656025</v>
      </c>
      <c r="F13" s="70">
        <f>CORREL('All Data'!E2:E31,'All Data'!I2:I31)</f>
        <v>0.12315986229450247</v>
      </c>
      <c r="G13" s="65">
        <f>CORREL('All Data'!E2:E31,'All Data'!J2:J31)</f>
        <v>-0.22944265030729502</v>
      </c>
      <c r="H13" s="73">
        <f>CORREL('All Data'!E2:E31,'All Data'!K2:K31)</f>
        <v>0.21523787385154672</v>
      </c>
    </row>
    <row r="14" spans="1:8" x14ac:dyDescent="0.2">
      <c r="A14" s="32" t="s">
        <v>3</v>
      </c>
      <c r="B14" s="67">
        <f>CORREL('All Data'!E2:E31,'All Data'!F2:F31)</f>
        <v>-0.17170236343803608</v>
      </c>
      <c r="C14" s="48">
        <v>1</v>
      </c>
      <c r="D14" s="69">
        <f>CORREL('All Data'!F2:F31,'All Data'!G2:G31)</f>
        <v>-0.22138098287955124</v>
      </c>
      <c r="E14" s="69">
        <f>CORREL('All Data'!F2:F31,'All Data'!H2:H31)</f>
        <v>0.29881305360677335</v>
      </c>
      <c r="F14" s="64">
        <f>CORREL('All Data'!F2:F31,'All Data'!I2:I31)</f>
        <v>0.1873151557021418</v>
      </c>
      <c r="G14" s="69">
        <f>CORREL('All Data'!F2:F31,'All Data'!J2:J31)</f>
        <v>-7.8632919148463917E-2</v>
      </c>
      <c r="H14" s="66">
        <f>CORREL('All Data'!F2:F31,'All Data'!K2:K31)</f>
        <v>-0.26814770249842068</v>
      </c>
    </row>
    <row r="15" spans="1:8" x14ac:dyDescent="0.2">
      <c r="A15" s="32" t="s">
        <v>4</v>
      </c>
      <c r="B15" s="67">
        <f>CORREL('All Data'!E2:E31,'All Data'!G2:G31)</f>
        <v>8.6984484941086071E-2</v>
      </c>
      <c r="C15" s="69">
        <f>CORREL('All Data'!F2:F31,'All Data'!G2:G31)</f>
        <v>-0.22138098287955124</v>
      </c>
      <c r="D15" s="48">
        <v>1</v>
      </c>
      <c r="E15" s="64">
        <f>CORREL('All Data'!G2:G31,'All Data'!H2:H31)</f>
        <v>-0.1685294728637976</v>
      </c>
      <c r="F15" s="64">
        <f>CORREL('All Data'!G2:G31,'All Data'!I2:I31)</f>
        <v>-0.42202463729455614</v>
      </c>
      <c r="G15" s="69">
        <f>CORREL('All Data'!G2:G31,'All Data'!J2:J31)</f>
        <v>0.17716592802257505</v>
      </c>
      <c r="H15" s="72">
        <f>CORREL('All Data'!G2:G31,'All Data'!K2:K31)</f>
        <v>0.21801414391540411</v>
      </c>
    </row>
    <row r="16" spans="1:8" x14ac:dyDescent="0.2">
      <c r="A16" s="32" t="s">
        <v>23</v>
      </c>
      <c r="B16" s="67">
        <f>CORREL('All Data'!E2:E31,'All Data'!H2:H31)</f>
        <v>0.18380018225656025</v>
      </c>
      <c r="C16" s="69">
        <f>CORREL('All Data'!F2:F31,'All Data'!H2:H31)</f>
        <v>0.29881305360677335</v>
      </c>
      <c r="D16" s="64">
        <f>CORREL('All Data'!G2:G31,'All Data'!H2:H31)</f>
        <v>-0.1685294728637976</v>
      </c>
      <c r="E16" s="48">
        <v>1</v>
      </c>
      <c r="F16" s="69">
        <f>CORREL('All Data'!H2:H31,'All Data'!I2:I31)</f>
        <v>0.44131090646290694</v>
      </c>
      <c r="G16" s="64">
        <f>CORREL('All Data'!H2:H31,'All Data'!J2:J31)</f>
        <v>-0.85794049099363567</v>
      </c>
      <c r="H16" s="66">
        <f>CORREL('All Data'!H2:H31,'All Data'!K2:K31)</f>
        <v>-0.30422139772984441</v>
      </c>
    </row>
    <row r="17" spans="1:8" x14ac:dyDescent="0.2">
      <c r="A17" s="32" t="s">
        <v>6</v>
      </c>
      <c r="B17" s="67">
        <f>CORREL('All Data'!E2:E31,'All Data'!I2:I31)</f>
        <v>0.12315986229450247</v>
      </c>
      <c r="C17" s="64">
        <f>CORREL('All Data'!F2:F31,'All Data'!I2:I31)</f>
        <v>0.1873151557021418</v>
      </c>
      <c r="D17" s="64">
        <f>CORREL('All Data'!G2:G31,'All Data'!I2:I31)</f>
        <v>-0.42202463729455614</v>
      </c>
      <c r="E17" s="69">
        <f>CORREL('All Data'!H2:H31,'All Data'!I2:I31)</f>
        <v>0.44131090646290694</v>
      </c>
      <c r="F17" s="48">
        <v>1</v>
      </c>
      <c r="G17" s="64">
        <f>CORREL('All Data'!I2:I31,'All Data'!J2:J31)</f>
        <v>-0.5302001627395484</v>
      </c>
      <c r="H17" s="66">
        <f>CORREL('All Data'!I2:I31,'All Data'!K2:K31)</f>
        <v>-0.19978479710243219</v>
      </c>
    </row>
    <row r="18" spans="1:8" x14ac:dyDescent="0.2">
      <c r="A18" s="32" t="s">
        <v>7</v>
      </c>
      <c r="B18" s="62">
        <f>CORREL('All Data'!E2:E31,'All Data'!J2:J31)</f>
        <v>-0.22944265030729502</v>
      </c>
      <c r="C18" s="69">
        <f>CORREL('All Data'!F2:F31,'All Data'!J2:J31)</f>
        <v>-7.8632919148463917E-2</v>
      </c>
      <c r="D18" s="69">
        <f>CORREL('All Data'!G2:G31,'All Data'!J2:J31)</f>
        <v>0.17716592802257505</v>
      </c>
      <c r="E18" s="64">
        <f>CORREL('All Data'!H2:H31,'All Data'!J2:J31)</f>
        <v>-0.85794049099363567</v>
      </c>
      <c r="F18" s="64">
        <f>CORREL('All Data'!I2:I31,'All Data'!J2:J31)</f>
        <v>-0.5302001627395484</v>
      </c>
      <c r="G18" s="48">
        <v>1</v>
      </c>
      <c r="H18" s="72">
        <f>CORREL('All Data'!J2:J31,'All Data'!K2:K31)</f>
        <v>0.35759963523887855</v>
      </c>
    </row>
    <row r="19" spans="1:8" ht="16" thickBot="1" x14ac:dyDescent="0.25">
      <c r="A19" s="37" t="s">
        <v>8</v>
      </c>
      <c r="B19" s="68">
        <f>CORREL('All Data'!E2:E31,'All Data'!K2:K31)</f>
        <v>0.21523787385154672</v>
      </c>
      <c r="C19" s="63">
        <f>CORREL('All Data'!F2:F31,'All Data'!K2:K31)</f>
        <v>-0.26814770249842068</v>
      </c>
      <c r="D19" s="71">
        <f>CORREL('All Data'!G2:G31,'All Data'!K2:K31)</f>
        <v>0.21801414391540411</v>
      </c>
      <c r="E19" s="63">
        <f>CORREL('All Data'!H2:H31,'All Data'!K2:K31)</f>
        <v>-0.30422139772984441</v>
      </c>
      <c r="F19" s="63">
        <f>CORREL('All Data'!I2:I31,'All Data'!K2:K31)</f>
        <v>-0.19978479710243219</v>
      </c>
      <c r="G19" s="71">
        <f>CORREL('All Data'!J2:J31,'All Data'!K2:K31)</f>
        <v>0.35759963523887855</v>
      </c>
      <c r="H19" s="49">
        <v>1</v>
      </c>
    </row>
    <row r="20" spans="1:8" x14ac:dyDescent="0.2">
      <c r="H20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B953-D015-4B23-BD6E-35E3A1FA2576}">
  <dimension ref="A2:O50"/>
  <sheetViews>
    <sheetView zoomScale="80" zoomScaleNormal="80" workbookViewId="0">
      <selection activeCell="D4" sqref="D4:D5"/>
    </sheetView>
  </sheetViews>
  <sheetFormatPr baseColWidth="10" defaultColWidth="8.83203125" defaultRowHeight="15" x14ac:dyDescent="0.2"/>
  <cols>
    <col min="1" max="1" width="17" bestFit="1" customWidth="1"/>
    <col min="2" max="2" width="16" bestFit="1" customWidth="1"/>
    <col min="3" max="3" width="12.6640625" customWidth="1"/>
    <col min="4" max="4" width="10.5" bestFit="1" customWidth="1"/>
    <col min="5" max="5" width="9.5" bestFit="1" customWidth="1"/>
    <col min="6" max="6" width="8.33203125" bestFit="1" customWidth="1"/>
    <col min="7" max="7" width="37.33203125" bestFit="1" customWidth="1"/>
    <col min="8" max="8" width="35.33203125" bestFit="1" customWidth="1"/>
    <col min="9" max="9" width="4.6640625" bestFit="1" customWidth="1"/>
    <col min="10" max="10" width="3.6640625" bestFit="1" customWidth="1"/>
    <col min="11" max="11" width="4.6640625" bestFit="1" customWidth="1"/>
    <col min="12" max="12" width="25.6640625" customWidth="1"/>
  </cols>
  <sheetData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2" t="s">
        <v>0</v>
      </c>
      <c r="B3" s="2" t="s">
        <v>1</v>
      </c>
      <c r="C3" s="2" t="s">
        <v>11</v>
      </c>
      <c r="D3" s="2" t="s">
        <v>12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1"/>
      <c r="N3" s="1"/>
      <c r="O3" s="1"/>
    </row>
    <row r="4" spans="1:15" ht="100" customHeight="1" x14ac:dyDescent="0.2">
      <c r="A4" s="3" t="s">
        <v>10</v>
      </c>
      <c r="B4" s="4">
        <v>27931.870289351853</v>
      </c>
      <c r="C4">
        <v>3.3969999999999998</v>
      </c>
      <c r="D4">
        <v>96.317999999999998</v>
      </c>
      <c r="E4">
        <v>7</v>
      </c>
      <c r="F4">
        <v>33</v>
      </c>
      <c r="G4" s="16">
        <v>187.75</v>
      </c>
      <c r="H4" s="16">
        <f>F4/(TAN(3.14159265*(J4)/180))</f>
        <v>62.063973440037422</v>
      </c>
      <c r="I4">
        <v>338</v>
      </c>
      <c r="J4">
        <v>28</v>
      </c>
      <c r="K4">
        <v>99</v>
      </c>
    </row>
    <row r="5" spans="1:15" ht="100" customHeight="1" x14ac:dyDescent="0.2">
      <c r="A5" s="3" t="s">
        <v>14</v>
      </c>
      <c r="B5" s="4">
        <v>37562.059837962966</v>
      </c>
      <c r="C5">
        <v>2.8239999999999998</v>
      </c>
      <c r="D5">
        <v>96.084999999999994</v>
      </c>
      <c r="E5">
        <v>7.4</v>
      </c>
      <c r="F5">
        <v>30</v>
      </c>
      <c r="G5" s="16">
        <v>121.06</v>
      </c>
      <c r="H5" s="18">
        <f>F5/(TAN(3.14159265*(J5)/180))</f>
        <v>141.13890345044288</v>
      </c>
      <c r="I5">
        <v>302</v>
      </c>
      <c r="J5">
        <v>12</v>
      </c>
      <c r="K5">
        <v>79</v>
      </c>
    </row>
    <row r="6" spans="1:15" ht="100" customHeight="1" x14ac:dyDescent="0.2">
      <c r="A6" s="3"/>
      <c r="B6" s="4"/>
    </row>
    <row r="7" spans="1:15" ht="100" customHeight="1" x14ac:dyDescent="0.2"/>
    <row r="8" spans="1:15" ht="100" customHeight="1" x14ac:dyDescent="0.2"/>
    <row r="9" spans="1:15" ht="100" customHeight="1" x14ac:dyDescent="0.2"/>
    <row r="10" spans="1:15" ht="100" customHeight="1" x14ac:dyDescent="0.2"/>
    <row r="11" spans="1:15" ht="100" customHeight="1" x14ac:dyDescent="0.2"/>
    <row r="12" spans="1:15" ht="100" customHeight="1" x14ac:dyDescent="0.2"/>
    <row r="13" spans="1:15" ht="100" customHeight="1" x14ac:dyDescent="0.2"/>
    <row r="14" spans="1:15" ht="100" customHeight="1" x14ac:dyDescent="0.2"/>
    <row r="15" spans="1:15" ht="100" customHeight="1" x14ac:dyDescent="0.2"/>
    <row r="16" spans="1:15" ht="100" customHeight="1" x14ac:dyDescent="0.2"/>
    <row r="17" ht="100" customHeight="1" x14ac:dyDescent="0.2"/>
    <row r="18" ht="100" customHeight="1" x14ac:dyDescent="0.2"/>
    <row r="19" ht="100" customHeight="1" x14ac:dyDescent="0.2"/>
    <row r="20" ht="100" customHeight="1" x14ac:dyDescent="0.2"/>
    <row r="21" ht="100" customHeight="1" x14ac:dyDescent="0.2"/>
    <row r="22" ht="100" customHeight="1" x14ac:dyDescent="0.2"/>
    <row r="23" ht="100" customHeight="1" x14ac:dyDescent="0.2"/>
    <row r="24" ht="100" customHeight="1" x14ac:dyDescent="0.2"/>
    <row r="25" ht="100" customHeight="1" x14ac:dyDescent="0.2"/>
    <row r="26" ht="100" customHeight="1" x14ac:dyDescent="0.2"/>
    <row r="27" ht="100" customHeight="1" x14ac:dyDescent="0.2"/>
    <row r="28" ht="100" customHeight="1" x14ac:dyDescent="0.2"/>
    <row r="29" ht="100" customHeight="1" x14ac:dyDescent="0.2"/>
    <row r="30" ht="100" customHeight="1" x14ac:dyDescent="0.2"/>
    <row r="31" ht="100" customHeight="1" x14ac:dyDescent="0.2"/>
    <row r="32" ht="100" customHeight="1" x14ac:dyDescent="0.2"/>
    <row r="33" ht="100" customHeight="1" x14ac:dyDescent="0.2"/>
    <row r="34" ht="100" customHeight="1" x14ac:dyDescent="0.2"/>
    <row r="35" ht="100" customHeight="1" x14ac:dyDescent="0.2"/>
    <row r="36" ht="100" customHeight="1" x14ac:dyDescent="0.2"/>
    <row r="37" ht="100" customHeight="1" x14ac:dyDescent="0.2"/>
    <row r="38" ht="100" customHeight="1" x14ac:dyDescent="0.2"/>
    <row r="39" ht="100" customHeight="1" x14ac:dyDescent="0.2"/>
    <row r="40" ht="100" customHeight="1" x14ac:dyDescent="0.2"/>
    <row r="41" ht="100" customHeight="1" x14ac:dyDescent="0.2"/>
    <row r="42" ht="100" customHeight="1" x14ac:dyDescent="0.2"/>
    <row r="43" ht="100" customHeight="1" x14ac:dyDescent="0.2"/>
    <row r="44" ht="100" customHeight="1" x14ac:dyDescent="0.2"/>
    <row r="45" ht="100" customHeight="1" x14ac:dyDescent="0.2"/>
    <row r="46" ht="100" customHeight="1" x14ac:dyDescent="0.2"/>
    <row r="47" ht="100" customHeight="1" x14ac:dyDescent="0.2"/>
    <row r="48" ht="100" customHeight="1" x14ac:dyDescent="0.2"/>
    <row r="49" ht="100" customHeight="1" x14ac:dyDescent="0.2"/>
    <row r="50" ht="100" customHeight="1" x14ac:dyDescent="0.2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1CB2-9A68-45DE-95CD-6D9347C46057}">
  <dimension ref="A2:L105"/>
  <sheetViews>
    <sheetView zoomScaleNormal="100" workbookViewId="0">
      <selection activeCell="D3" sqref="D3:D10"/>
    </sheetView>
  </sheetViews>
  <sheetFormatPr baseColWidth="10" defaultColWidth="8.83203125" defaultRowHeight="15" x14ac:dyDescent="0.2"/>
  <cols>
    <col min="1" max="1" width="17" bestFit="1" customWidth="1"/>
    <col min="2" max="2" width="19.5" customWidth="1"/>
    <col min="7" max="7" width="37.33203125" bestFit="1" customWidth="1"/>
    <col min="8" max="8" width="35.33203125" bestFit="1" customWidth="1"/>
    <col min="9" max="9" width="4.6640625" bestFit="1" customWidth="1"/>
    <col min="10" max="10" width="3.6640625" bestFit="1" customWidth="1"/>
    <col min="11" max="11" width="4.6640625" bestFit="1" customWidth="1"/>
    <col min="12" max="12" width="25.6640625" customWidth="1"/>
  </cols>
  <sheetData>
    <row r="2" spans="1:12" x14ac:dyDescent="0.2">
      <c r="A2" s="2" t="s">
        <v>0</v>
      </c>
      <c r="B2" s="2" t="s">
        <v>1</v>
      </c>
      <c r="C2" s="2" t="s">
        <v>11</v>
      </c>
      <c r="D2" s="2" t="s">
        <v>12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spans="1:12" ht="100" customHeight="1" x14ac:dyDescent="0.2">
      <c r="A3" t="s">
        <v>10</v>
      </c>
      <c r="B3" s="4">
        <v>32895.7265162037</v>
      </c>
      <c r="C3">
        <v>3.8849999999999998</v>
      </c>
      <c r="D3">
        <v>96.1</v>
      </c>
      <c r="E3">
        <v>6.2</v>
      </c>
      <c r="F3">
        <v>45.7</v>
      </c>
      <c r="G3" s="16">
        <v>123.01</v>
      </c>
      <c r="H3" s="16">
        <f>F3/(TAN(3.14159265*(J3)/180))</f>
        <v>89.691300220979628</v>
      </c>
      <c r="I3">
        <v>313</v>
      </c>
      <c r="J3">
        <v>27</v>
      </c>
      <c r="K3">
        <v>89</v>
      </c>
    </row>
    <row r="4" spans="1:12" ht="100" customHeight="1" x14ac:dyDescent="0.2">
      <c r="A4" t="s">
        <v>14</v>
      </c>
      <c r="B4" s="4">
        <v>34213.585636574076</v>
      </c>
      <c r="C4">
        <v>2.9860000000000002</v>
      </c>
      <c r="D4">
        <v>96.122</v>
      </c>
      <c r="E4">
        <v>6.3</v>
      </c>
      <c r="F4">
        <v>34</v>
      </c>
      <c r="G4" s="16">
        <v>141.38</v>
      </c>
      <c r="H4" s="16">
        <f>F4/(TAN(3.14159265*(J4)/180))</f>
        <v>214.66755174832676</v>
      </c>
      <c r="I4">
        <v>306</v>
      </c>
      <c r="J4">
        <v>9</v>
      </c>
      <c r="K4">
        <v>85</v>
      </c>
    </row>
    <row r="5" spans="1:12" ht="100" customHeight="1" x14ac:dyDescent="0.2">
      <c r="A5" t="s">
        <v>10</v>
      </c>
      <c r="B5" s="4">
        <v>34638.49181712963</v>
      </c>
      <c r="C5">
        <v>3.0190000000000001</v>
      </c>
      <c r="D5">
        <v>96.191999999999993</v>
      </c>
      <c r="E5">
        <v>6.2</v>
      </c>
      <c r="F5">
        <v>29.4</v>
      </c>
      <c r="G5" s="16">
        <v>147.91999999999999</v>
      </c>
      <c r="H5" s="16">
        <f t="shared" ref="H5:H10" si="0">F5/(TAN(3.14159265*(J5)/180))</f>
        <v>66.03348123784464</v>
      </c>
      <c r="I5">
        <v>276</v>
      </c>
      <c r="J5">
        <v>24</v>
      </c>
      <c r="K5">
        <v>59</v>
      </c>
    </row>
    <row r="6" spans="1:12" ht="100" customHeight="1" x14ac:dyDescent="0.2">
      <c r="A6" t="s">
        <v>10</v>
      </c>
      <c r="B6" s="5">
        <v>30576.247870370371</v>
      </c>
      <c r="C6">
        <v>4.75</v>
      </c>
      <c r="D6">
        <v>95.039000000000001</v>
      </c>
      <c r="E6">
        <v>6.1</v>
      </c>
      <c r="F6">
        <v>66.400000000000006</v>
      </c>
      <c r="G6" s="16">
        <v>220.44</v>
      </c>
      <c r="H6" s="16">
        <f t="shared" si="0"/>
        <v>66.400000119181158</v>
      </c>
      <c r="I6">
        <v>182</v>
      </c>
      <c r="J6">
        <v>45</v>
      </c>
      <c r="K6">
        <v>-25</v>
      </c>
    </row>
    <row r="7" spans="1:12" ht="100" customHeight="1" x14ac:dyDescent="0.2">
      <c r="A7" t="s">
        <v>10</v>
      </c>
      <c r="B7" s="4">
        <v>30410.119143518517</v>
      </c>
      <c r="C7">
        <v>5.7229999999999999</v>
      </c>
      <c r="D7">
        <v>94.721999999999994</v>
      </c>
      <c r="E7">
        <v>6.9</v>
      </c>
      <c r="F7">
        <v>78.5</v>
      </c>
      <c r="G7" s="16">
        <v>233.3</v>
      </c>
      <c r="H7" s="16">
        <f t="shared" si="0"/>
        <v>63.568046738008093</v>
      </c>
      <c r="I7">
        <v>207</v>
      </c>
      <c r="J7">
        <v>51</v>
      </c>
      <c r="K7">
        <v>51</v>
      </c>
    </row>
    <row r="8" spans="1:12" ht="100" customHeight="1" x14ac:dyDescent="0.2">
      <c r="A8" t="s">
        <v>10</v>
      </c>
      <c r="B8" s="4">
        <v>29270.727500000001</v>
      </c>
      <c r="C8">
        <v>6.7030000000000003</v>
      </c>
      <c r="D8">
        <v>92.61</v>
      </c>
      <c r="E8">
        <v>5.5</v>
      </c>
      <c r="F8">
        <v>34.6</v>
      </c>
      <c r="G8" s="16">
        <v>32.74</v>
      </c>
      <c r="H8" s="16">
        <f t="shared" si="0"/>
        <v>49.413921106687695</v>
      </c>
      <c r="I8">
        <v>308</v>
      </c>
      <c r="J8">
        <v>35</v>
      </c>
      <c r="K8">
        <v>38</v>
      </c>
    </row>
    <row r="9" spans="1:12" ht="100" customHeight="1" x14ac:dyDescent="0.2">
      <c r="A9" t="s">
        <v>10</v>
      </c>
      <c r="B9" s="4">
        <v>33305.070833333331</v>
      </c>
      <c r="C9">
        <v>7.23</v>
      </c>
      <c r="D9">
        <v>93.447000000000003</v>
      </c>
      <c r="E9">
        <v>5.3</v>
      </c>
      <c r="F9">
        <v>52.7</v>
      </c>
      <c r="G9" s="16">
        <v>134.58000000000001</v>
      </c>
      <c r="H9" s="16">
        <f t="shared" si="0"/>
        <v>56.513831115465649</v>
      </c>
      <c r="I9">
        <v>219</v>
      </c>
      <c r="J9">
        <v>43</v>
      </c>
      <c r="K9">
        <v>0</v>
      </c>
    </row>
    <row r="10" spans="1:12" ht="100" customHeight="1" x14ac:dyDescent="0.2">
      <c r="A10" s="7" t="s">
        <v>13</v>
      </c>
      <c r="B10" s="4">
        <v>37512.93644675926</v>
      </c>
      <c r="C10" s="8">
        <v>13.036</v>
      </c>
      <c r="D10" s="7">
        <v>93.067999999999998</v>
      </c>
      <c r="E10" s="7">
        <v>6.5</v>
      </c>
      <c r="F10" s="8">
        <v>21</v>
      </c>
      <c r="G10" s="17">
        <v>137.26</v>
      </c>
      <c r="H10" s="16">
        <f t="shared" si="0"/>
        <v>23.322862850699586</v>
      </c>
      <c r="I10" s="8">
        <v>212</v>
      </c>
      <c r="J10" s="8">
        <v>42</v>
      </c>
      <c r="K10" s="8">
        <v>137</v>
      </c>
    </row>
    <row r="11" spans="1:12" ht="100" customHeight="1" x14ac:dyDescent="0.2"/>
    <row r="12" spans="1:12" ht="100" customHeight="1" x14ac:dyDescent="0.2"/>
    <row r="13" spans="1:12" ht="100" customHeight="1" x14ac:dyDescent="0.2"/>
    <row r="14" spans="1:12" ht="100" customHeight="1" x14ac:dyDescent="0.2"/>
    <row r="15" spans="1:12" ht="100" customHeight="1" x14ac:dyDescent="0.2"/>
    <row r="16" spans="1:12" ht="100" customHeight="1" x14ac:dyDescent="0.2"/>
    <row r="17" ht="100" customHeight="1" x14ac:dyDescent="0.2"/>
    <row r="18" ht="100" customHeight="1" x14ac:dyDescent="0.2"/>
    <row r="19" ht="100" customHeight="1" x14ac:dyDescent="0.2"/>
    <row r="20" ht="100" customHeight="1" x14ac:dyDescent="0.2"/>
    <row r="21" ht="100" customHeight="1" x14ac:dyDescent="0.2"/>
    <row r="22" ht="100" customHeight="1" x14ac:dyDescent="0.2"/>
    <row r="23" ht="100" customHeight="1" x14ac:dyDescent="0.2"/>
    <row r="24" ht="100" customHeight="1" x14ac:dyDescent="0.2"/>
    <row r="25" ht="100" customHeight="1" x14ac:dyDescent="0.2"/>
    <row r="26" ht="100" customHeight="1" x14ac:dyDescent="0.2"/>
    <row r="27" ht="100" customHeight="1" x14ac:dyDescent="0.2"/>
    <row r="28" ht="100" customHeight="1" x14ac:dyDescent="0.2"/>
    <row r="29" ht="100" customHeight="1" x14ac:dyDescent="0.2"/>
    <row r="30" ht="100" customHeight="1" x14ac:dyDescent="0.2"/>
    <row r="31" ht="100" customHeight="1" x14ac:dyDescent="0.2"/>
    <row r="32" ht="100" customHeight="1" x14ac:dyDescent="0.2"/>
    <row r="33" ht="100" customHeight="1" x14ac:dyDescent="0.2"/>
    <row r="34" ht="100" customHeight="1" x14ac:dyDescent="0.2"/>
    <row r="35" ht="100" customHeight="1" x14ac:dyDescent="0.2"/>
    <row r="36" ht="100" customHeight="1" x14ac:dyDescent="0.2"/>
    <row r="37" ht="100" customHeight="1" x14ac:dyDescent="0.2"/>
    <row r="38" ht="100" customHeight="1" x14ac:dyDescent="0.2"/>
    <row r="39" ht="100" customHeight="1" x14ac:dyDescent="0.2"/>
    <row r="40" ht="100" customHeight="1" x14ac:dyDescent="0.2"/>
    <row r="41" ht="100" customHeight="1" x14ac:dyDescent="0.2"/>
    <row r="42" ht="100" customHeight="1" x14ac:dyDescent="0.2"/>
    <row r="43" ht="100" customHeight="1" x14ac:dyDescent="0.2"/>
    <row r="44" ht="100" customHeight="1" x14ac:dyDescent="0.2"/>
    <row r="45" ht="100" customHeight="1" x14ac:dyDescent="0.2"/>
    <row r="46" ht="100" customHeight="1" x14ac:dyDescent="0.2"/>
    <row r="47" ht="100" customHeight="1" x14ac:dyDescent="0.2"/>
    <row r="48" ht="100" customHeight="1" x14ac:dyDescent="0.2"/>
    <row r="49" ht="100" customHeight="1" x14ac:dyDescent="0.2"/>
    <row r="50" ht="100" customHeight="1" x14ac:dyDescent="0.2"/>
    <row r="51" ht="100" customHeight="1" x14ac:dyDescent="0.2"/>
    <row r="52" ht="100" customHeight="1" x14ac:dyDescent="0.2"/>
    <row r="53" ht="100" customHeight="1" x14ac:dyDescent="0.2"/>
    <row r="54" ht="100" customHeight="1" x14ac:dyDescent="0.2"/>
    <row r="55" ht="100" customHeight="1" x14ac:dyDescent="0.2"/>
    <row r="56" ht="100" customHeight="1" x14ac:dyDescent="0.2"/>
    <row r="57" ht="100" customHeight="1" x14ac:dyDescent="0.2"/>
    <row r="58" ht="100" customHeight="1" x14ac:dyDescent="0.2"/>
    <row r="59" ht="100" customHeight="1" x14ac:dyDescent="0.2"/>
    <row r="60" ht="100" customHeight="1" x14ac:dyDescent="0.2"/>
    <row r="61" ht="100" customHeight="1" x14ac:dyDescent="0.2"/>
    <row r="62" ht="100" customHeight="1" x14ac:dyDescent="0.2"/>
    <row r="63" ht="100" customHeight="1" x14ac:dyDescent="0.2"/>
    <row r="64" ht="100" customHeight="1" x14ac:dyDescent="0.2"/>
    <row r="65" ht="100" customHeight="1" x14ac:dyDescent="0.2"/>
    <row r="66" ht="100" customHeight="1" x14ac:dyDescent="0.2"/>
    <row r="67" ht="100" customHeight="1" x14ac:dyDescent="0.2"/>
    <row r="68" ht="100" customHeight="1" x14ac:dyDescent="0.2"/>
    <row r="69" ht="100" customHeight="1" x14ac:dyDescent="0.2"/>
    <row r="70" ht="100" customHeight="1" x14ac:dyDescent="0.2"/>
    <row r="71" ht="100" customHeight="1" x14ac:dyDescent="0.2"/>
    <row r="72" ht="100" customHeight="1" x14ac:dyDescent="0.2"/>
    <row r="73" ht="100" customHeight="1" x14ac:dyDescent="0.2"/>
    <row r="74" ht="100" customHeight="1" x14ac:dyDescent="0.2"/>
    <row r="75" ht="100" customHeight="1" x14ac:dyDescent="0.2"/>
    <row r="76" ht="100" customHeight="1" x14ac:dyDescent="0.2"/>
    <row r="77" ht="100" customHeight="1" x14ac:dyDescent="0.2"/>
    <row r="78" ht="100" customHeight="1" x14ac:dyDescent="0.2"/>
    <row r="79" ht="100" customHeight="1" x14ac:dyDescent="0.2"/>
    <row r="80" ht="100" customHeight="1" x14ac:dyDescent="0.2"/>
    <row r="81" ht="100" customHeight="1" x14ac:dyDescent="0.2"/>
    <row r="82" ht="100" customHeight="1" x14ac:dyDescent="0.2"/>
    <row r="83" ht="100" customHeight="1" x14ac:dyDescent="0.2"/>
    <row r="84" ht="100" customHeight="1" x14ac:dyDescent="0.2"/>
    <row r="85" ht="100" customHeight="1" x14ac:dyDescent="0.2"/>
    <row r="86" ht="100" customHeight="1" x14ac:dyDescent="0.2"/>
    <row r="87" ht="100" customHeight="1" x14ac:dyDescent="0.2"/>
    <row r="88" ht="100" customHeight="1" x14ac:dyDescent="0.2"/>
    <row r="89" ht="100" customHeight="1" x14ac:dyDescent="0.2"/>
    <row r="90" ht="100" customHeight="1" x14ac:dyDescent="0.2"/>
    <row r="91" ht="100" customHeight="1" x14ac:dyDescent="0.2"/>
    <row r="92" ht="100" customHeight="1" x14ac:dyDescent="0.2"/>
    <row r="93" ht="100" customHeight="1" x14ac:dyDescent="0.2"/>
    <row r="94" ht="100" customHeight="1" x14ac:dyDescent="0.2"/>
    <row r="95" ht="100" customHeight="1" x14ac:dyDescent="0.2"/>
    <row r="96" ht="100" customHeight="1" x14ac:dyDescent="0.2"/>
    <row r="97" ht="100" customHeight="1" x14ac:dyDescent="0.2"/>
    <row r="98" ht="100" customHeight="1" x14ac:dyDescent="0.2"/>
    <row r="99" ht="100" customHeight="1" x14ac:dyDescent="0.2"/>
    <row r="100" ht="100" customHeight="1" x14ac:dyDescent="0.2"/>
    <row r="101" ht="100" customHeight="1" x14ac:dyDescent="0.2"/>
    <row r="102" ht="100" customHeight="1" x14ac:dyDescent="0.2"/>
    <row r="103" ht="100" customHeight="1" x14ac:dyDescent="0.2"/>
    <row r="104" ht="100" customHeight="1" x14ac:dyDescent="0.2"/>
    <row r="105" ht="100" customHeight="1" x14ac:dyDescent="0.2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ED04-2DB7-4E2F-BE40-F6A76B57AB96}">
  <dimension ref="A1:Q230"/>
  <sheetViews>
    <sheetView topLeftCell="A22" zoomScale="60" zoomScaleNormal="60" workbookViewId="0">
      <selection activeCell="D3" sqref="D3:D25"/>
    </sheetView>
  </sheetViews>
  <sheetFormatPr baseColWidth="10" defaultColWidth="8.83203125" defaultRowHeight="15" x14ac:dyDescent="0.2"/>
  <cols>
    <col min="1" max="1" width="18.1640625" bestFit="1" customWidth="1"/>
    <col min="2" max="2" width="17.6640625" bestFit="1" customWidth="1"/>
    <col min="3" max="3" width="9.1640625" bestFit="1" customWidth="1"/>
    <col min="4" max="4" width="8.83203125" bestFit="1" customWidth="1"/>
    <col min="5" max="5" width="10.5" bestFit="1" customWidth="1"/>
    <col min="6" max="6" width="9.6640625" bestFit="1" customWidth="1"/>
    <col min="7" max="7" width="40.1640625" bestFit="1" customWidth="1"/>
    <col min="8" max="8" width="38.33203125" bestFit="1" customWidth="1"/>
    <col min="9" max="9" width="5.83203125" bestFit="1" customWidth="1"/>
    <col min="10" max="10" width="4.5" bestFit="1" customWidth="1"/>
    <col min="11" max="11" width="6" bestFit="1" customWidth="1"/>
    <col min="12" max="12" width="25.6640625" customWidth="1"/>
  </cols>
  <sheetData>
    <row r="1" spans="1:17" x14ac:dyDescent="0.2">
      <c r="A1">
        <v>5</v>
      </c>
    </row>
    <row r="2" spans="1:17" ht="100" customHeight="1" x14ac:dyDescent="0.2">
      <c r="A2" s="6" t="s">
        <v>0</v>
      </c>
      <c r="B2" s="6" t="s">
        <v>1</v>
      </c>
      <c r="C2" s="6" t="s">
        <v>11</v>
      </c>
      <c r="D2" s="6" t="s">
        <v>12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2" t="s">
        <v>9</v>
      </c>
    </row>
    <row r="3" spans="1:17" ht="100" customHeight="1" x14ac:dyDescent="0.2">
      <c r="A3" s="9" t="s">
        <v>10</v>
      </c>
      <c r="B3" s="10">
        <v>37573.661909722221</v>
      </c>
      <c r="C3" s="9">
        <v>3.0059999999999998</v>
      </c>
      <c r="D3" s="9">
        <v>96.087000000000003</v>
      </c>
      <c r="E3" s="9">
        <v>5.6</v>
      </c>
      <c r="F3" s="9">
        <v>39.4</v>
      </c>
      <c r="G3" s="15">
        <v>140.09</v>
      </c>
      <c r="H3" s="15">
        <f>F3/(TAN(3.14159265*(J3)/180))</f>
        <v>121.26073151282061</v>
      </c>
      <c r="I3" s="9">
        <v>298</v>
      </c>
      <c r="J3" s="9">
        <v>18</v>
      </c>
      <c r="K3" s="9">
        <v>82</v>
      </c>
      <c r="Q3" s="19"/>
    </row>
    <row r="4" spans="1:17" ht="100" customHeight="1" x14ac:dyDescent="0.2">
      <c r="A4" s="9" t="s">
        <v>10</v>
      </c>
      <c r="B4" s="10">
        <v>35025.561018518521</v>
      </c>
      <c r="C4" s="9">
        <v>3.09</v>
      </c>
      <c r="D4" s="9">
        <v>95.915000000000006</v>
      </c>
      <c r="E4" s="9">
        <v>5.8</v>
      </c>
      <c r="F4" s="9">
        <v>21.1</v>
      </c>
      <c r="G4" s="15">
        <v>147.13999999999999</v>
      </c>
      <c r="H4" s="15">
        <f>F4/(TAN(3.14159265*(J4)/180))</f>
        <v>45.249096081652716</v>
      </c>
      <c r="I4" s="9">
        <v>285</v>
      </c>
      <c r="J4" s="9">
        <v>25</v>
      </c>
      <c r="K4" s="9">
        <v>63</v>
      </c>
    </row>
    <row r="5" spans="1:17" ht="100" customHeight="1" x14ac:dyDescent="0.2">
      <c r="A5" s="9" t="s">
        <v>10</v>
      </c>
      <c r="B5" s="10">
        <v>34772.435763888891</v>
      </c>
      <c r="C5" s="9">
        <v>3.05</v>
      </c>
      <c r="D5" s="9">
        <v>95.844999999999999</v>
      </c>
      <c r="E5" s="9">
        <v>5.5</v>
      </c>
      <c r="F5" s="9">
        <v>30.1</v>
      </c>
      <c r="G5" s="15">
        <v>133.35</v>
      </c>
      <c r="H5" s="15">
        <f t="shared" ref="H5:H25" si="0">F5/(TAN(3.14159265*(J5)/180))</f>
        <v>59.074576294343252</v>
      </c>
      <c r="I5" s="9">
        <v>299</v>
      </c>
      <c r="J5" s="9">
        <v>27</v>
      </c>
      <c r="K5" s="9">
        <v>79</v>
      </c>
    </row>
    <row r="6" spans="1:17" ht="100" customHeight="1" x14ac:dyDescent="0.2">
      <c r="A6" s="9" t="s">
        <v>10</v>
      </c>
      <c r="B6" s="10">
        <v>36215.306111111109</v>
      </c>
      <c r="C6" s="9">
        <v>3.367</v>
      </c>
      <c r="D6" s="9">
        <v>96.039000000000001</v>
      </c>
      <c r="E6" s="9">
        <v>5.4</v>
      </c>
      <c r="F6" s="9">
        <v>33.5</v>
      </c>
      <c r="G6" s="15">
        <v>173.73</v>
      </c>
      <c r="H6" s="15">
        <f t="shared" si="0"/>
        <v>172.34255973685907</v>
      </c>
      <c r="I6" s="9">
        <v>237</v>
      </c>
      <c r="J6" s="9">
        <v>11</v>
      </c>
      <c r="K6" s="9">
        <v>27</v>
      </c>
    </row>
    <row r="7" spans="1:17" ht="100" customHeight="1" x14ac:dyDescent="0.2">
      <c r="A7" s="9" t="s">
        <v>10</v>
      </c>
      <c r="B7" s="10">
        <v>33456.095497685186</v>
      </c>
      <c r="C7" s="9">
        <v>3.827</v>
      </c>
      <c r="D7" s="9">
        <v>95.373999999999995</v>
      </c>
      <c r="E7" s="9">
        <v>5.9</v>
      </c>
      <c r="F7" s="9">
        <v>18.100000000000001</v>
      </c>
      <c r="G7" s="15">
        <v>185.95</v>
      </c>
      <c r="H7" s="15">
        <f t="shared" si="0"/>
        <v>18.743098712523683</v>
      </c>
      <c r="I7" s="9">
        <v>120</v>
      </c>
      <c r="J7" s="9">
        <v>44</v>
      </c>
      <c r="K7" s="9">
        <v>86</v>
      </c>
    </row>
    <row r="8" spans="1:17" ht="100" customHeight="1" x14ac:dyDescent="0.2">
      <c r="A8" s="9" t="s">
        <v>10</v>
      </c>
      <c r="B8" s="11">
        <v>37278.843819444446</v>
      </c>
      <c r="C8" s="9">
        <v>3.488</v>
      </c>
      <c r="D8" s="9">
        <v>95.629000000000005</v>
      </c>
      <c r="E8" s="9">
        <v>5.2</v>
      </c>
      <c r="F8" s="9">
        <v>32</v>
      </c>
      <c r="G8" s="15">
        <v>168.17</v>
      </c>
      <c r="H8" s="15">
        <f t="shared" si="0"/>
        <v>57.729528247426842</v>
      </c>
      <c r="I8" s="9">
        <v>268</v>
      </c>
      <c r="J8" s="9">
        <v>29</v>
      </c>
      <c r="K8" s="9">
        <v>29</v>
      </c>
    </row>
    <row r="9" spans="1:17" ht="100" customHeight="1" x14ac:dyDescent="0.2">
      <c r="A9" s="9" t="s">
        <v>10</v>
      </c>
      <c r="B9" s="10">
        <v>37280.758391203701</v>
      </c>
      <c r="C9" s="9">
        <v>3.5329999999999999</v>
      </c>
      <c r="D9" s="9">
        <v>95.658000000000001</v>
      </c>
      <c r="E9" s="9">
        <v>5.7</v>
      </c>
      <c r="F9" s="9">
        <v>33.6</v>
      </c>
      <c r="G9" s="15">
        <v>175.97</v>
      </c>
      <c r="H9" s="15">
        <f t="shared" si="0"/>
        <v>33.600000060308531</v>
      </c>
      <c r="I9" s="9">
        <v>124</v>
      </c>
      <c r="J9" s="9">
        <v>45</v>
      </c>
      <c r="K9" s="9">
        <v>93</v>
      </c>
    </row>
    <row r="10" spans="1:17" ht="100" customHeight="1" x14ac:dyDescent="0.2">
      <c r="A10" s="9" t="s">
        <v>10</v>
      </c>
      <c r="B10" s="10">
        <v>37280.744733796295</v>
      </c>
      <c r="C10" s="12">
        <v>3.5350000000000001</v>
      </c>
      <c r="D10" s="9">
        <v>95.659000000000006</v>
      </c>
      <c r="E10" s="9">
        <v>5.4</v>
      </c>
      <c r="F10" s="9">
        <v>32.700000000000003</v>
      </c>
      <c r="G10" s="15">
        <v>177.13</v>
      </c>
      <c r="H10" s="15">
        <f t="shared" si="0"/>
        <v>33.861841320415714</v>
      </c>
      <c r="I10" s="9">
        <v>118</v>
      </c>
      <c r="J10" s="9">
        <v>44</v>
      </c>
      <c r="K10" s="9">
        <v>84</v>
      </c>
    </row>
    <row r="11" spans="1:17" ht="100" customHeight="1" x14ac:dyDescent="0.2">
      <c r="A11" s="9" t="s">
        <v>10</v>
      </c>
      <c r="B11" s="10">
        <v>33085.767939814818</v>
      </c>
      <c r="C11" s="9">
        <v>3.8119999999999998</v>
      </c>
      <c r="D11" s="9">
        <v>95.369</v>
      </c>
      <c r="E11" s="9">
        <v>5.0999999999999996</v>
      </c>
      <c r="F11" s="9">
        <v>29.9</v>
      </c>
      <c r="G11" s="15">
        <v>183.88</v>
      </c>
      <c r="H11" s="15">
        <f t="shared" si="0"/>
        <v>38.270254862354683</v>
      </c>
      <c r="I11" s="9">
        <v>171</v>
      </c>
      <c r="J11" s="9">
        <v>38</v>
      </c>
      <c r="K11" s="9">
        <v>125</v>
      </c>
    </row>
    <row r="12" spans="1:17" ht="100" customHeight="1" x14ac:dyDescent="0.2">
      <c r="A12" s="9" t="s">
        <v>10</v>
      </c>
      <c r="B12" s="10">
        <v>33456.095497685186</v>
      </c>
      <c r="C12" s="9">
        <v>3.827</v>
      </c>
      <c r="D12" s="9">
        <v>95.373999999999995</v>
      </c>
      <c r="E12" s="9">
        <v>5.9</v>
      </c>
      <c r="F12" s="9">
        <v>18.100000000000001</v>
      </c>
      <c r="G12" s="15">
        <v>185.65</v>
      </c>
      <c r="H12" s="15">
        <f t="shared" si="0"/>
        <v>18.743098712523683</v>
      </c>
      <c r="I12" s="9">
        <v>120</v>
      </c>
      <c r="J12" s="9">
        <v>44</v>
      </c>
      <c r="K12" s="9">
        <v>86</v>
      </c>
    </row>
    <row r="13" spans="1:17" ht="100" customHeight="1" x14ac:dyDescent="0.2">
      <c r="A13" s="9" t="s">
        <v>10</v>
      </c>
      <c r="B13" s="10">
        <v>37654.262314814812</v>
      </c>
      <c r="C13" s="9">
        <v>4.0010000000000003</v>
      </c>
      <c r="D13" s="9">
        <v>95.424999999999997</v>
      </c>
      <c r="E13" s="9">
        <v>5.2</v>
      </c>
      <c r="F13" s="9">
        <v>80.8</v>
      </c>
      <c r="G13" s="15">
        <v>204.16</v>
      </c>
      <c r="H13" s="15">
        <f t="shared" si="0"/>
        <v>75.34721910151913</v>
      </c>
      <c r="I13" s="9">
        <v>193</v>
      </c>
      <c r="J13" s="9">
        <v>47</v>
      </c>
      <c r="K13" s="9">
        <v>156</v>
      </c>
    </row>
    <row r="14" spans="1:17" ht="100" customHeight="1" x14ac:dyDescent="0.2">
      <c r="A14" s="9" t="s">
        <v>10</v>
      </c>
      <c r="B14" s="13">
        <v>32236.602187500001</v>
      </c>
      <c r="C14" s="9">
        <v>4.6870000000000003</v>
      </c>
      <c r="D14" s="9">
        <v>94.418999999999997</v>
      </c>
      <c r="E14" s="9">
        <v>5.9</v>
      </c>
      <c r="F14" s="9">
        <v>30.3</v>
      </c>
      <c r="G14" s="15">
        <v>154.91999999999999</v>
      </c>
      <c r="H14" s="15">
        <f t="shared" si="0"/>
        <v>41.704372253242354</v>
      </c>
      <c r="I14" s="9">
        <v>141</v>
      </c>
      <c r="J14" s="9">
        <v>36</v>
      </c>
      <c r="K14" s="9">
        <v>130</v>
      </c>
    </row>
    <row r="15" spans="1:17" ht="100" customHeight="1" x14ac:dyDescent="0.2">
      <c r="A15" s="9" t="s">
        <v>13</v>
      </c>
      <c r="B15" s="10">
        <v>36808.104166666664</v>
      </c>
      <c r="C15" s="14">
        <v>10.002000000000001</v>
      </c>
      <c r="D15" s="9">
        <v>92.951999999999998</v>
      </c>
      <c r="E15" s="9">
        <v>5.9</v>
      </c>
      <c r="F15" s="9">
        <v>32.4</v>
      </c>
      <c r="G15" s="15">
        <v>155.6</v>
      </c>
      <c r="H15" s="15">
        <f t="shared" si="0"/>
        <v>49.891624899477485</v>
      </c>
      <c r="I15" s="9">
        <v>184</v>
      </c>
      <c r="J15" s="9">
        <v>33</v>
      </c>
      <c r="K15" s="9">
        <v>123</v>
      </c>
    </row>
    <row r="16" spans="1:17" ht="100" customHeight="1" x14ac:dyDescent="0.2">
      <c r="A16" s="9" t="s">
        <v>15</v>
      </c>
      <c r="B16" s="10">
        <v>36835.532685185186</v>
      </c>
      <c r="C16" s="14">
        <v>9.9380000000000006</v>
      </c>
      <c r="D16" s="9">
        <v>92.977999999999994</v>
      </c>
      <c r="E16" s="9">
        <v>5.6</v>
      </c>
      <c r="F16" s="9">
        <v>33.1</v>
      </c>
      <c r="G16" s="15">
        <v>158.19999999999999</v>
      </c>
      <c r="H16" s="15">
        <f t="shared" si="0"/>
        <v>77.978713408214389</v>
      </c>
      <c r="I16" s="9">
        <v>193</v>
      </c>
      <c r="J16" s="9">
        <v>23</v>
      </c>
      <c r="K16" s="9">
        <v>126</v>
      </c>
    </row>
    <row r="17" spans="1:11" ht="100" customHeight="1" x14ac:dyDescent="0.2">
      <c r="A17" s="10" t="s">
        <v>13</v>
      </c>
      <c r="B17" s="10">
        <v>36105.952881944446</v>
      </c>
      <c r="C17" s="14">
        <v>11.052</v>
      </c>
      <c r="D17" s="9">
        <v>92.513999999999996</v>
      </c>
      <c r="E17" s="9">
        <v>5.2</v>
      </c>
      <c r="F17" s="9">
        <v>34.6</v>
      </c>
      <c r="G17" s="15">
        <v>101.46</v>
      </c>
      <c r="H17" s="15">
        <f t="shared" si="0"/>
        <v>178.00156916105445</v>
      </c>
      <c r="I17" s="9">
        <v>318</v>
      </c>
      <c r="J17" s="9">
        <v>11</v>
      </c>
      <c r="K17" s="9">
        <v>70</v>
      </c>
    </row>
    <row r="18" spans="1:11" ht="100" customHeight="1" x14ac:dyDescent="0.2">
      <c r="A18" s="9" t="s">
        <v>13</v>
      </c>
      <c r="B18" s="10">
        <v>34242.711631944447</v>
      </c>
      <c r="C18" s="14">
        <v>11.815</v>
      </c>
      <c r="D18" s="9">
        <v>92.528999999999996</v>
      </c>
      <c r="E18" s="9">
        <v>5.3</v>
      </c>
      <c r="F18" s="9">
        <v>22.5</v>
      </c>
      <c r="G18" s="15">
        <v>94.55</v>
      </c>
      <c r="H18" s="15">
        <f t="shared" si="0"/>
        <v>48.251405774274225</v>
      </c>
      <c r="I18" s="9">
        <v>344</v>
      </c>
      <c r="J18" s="9">
        <v>25</v>
      </c>
      <c r="K18" s="9">
        <v>82</v>
      </c>
    </row>
    <row r="19" spans="1:11" ht="100" customHeight="1" x14ac:dyDescent="0.2">
      <c r="A19" s="9" t="s">
        <v>13</v>
      </c>
      <c r="B19" s="10">
        <v>29892.882245370369</v>
      </c>
      <c r="C19" s="14">
        <v>12.198</v>
      </c>
      <c r="D19" s="9">
        <v>92.855000000000004</v>
      </c>
      <c r="E19" s="9">
        <v>5.7</v>
      </c>
      <c r="F19" s="9">
        <v>33.799999999999997</v>
      </c>
      <c r="G19" s="15">
        <v>125.04</v>
      </c>
      <c r="H19" s="15">
        <f t="shared" si="0"/>
        <v>88.05201049687409</v>
      </c>
      <c r="I19" s="9">
        <v>109</v>
      </c>
      <c r="J19" s="9">
        <v>21</v>
      </c>
      <c r="K19" s="9">
        <v>50</v>
      </c>
    </row>
    <row r="20" spans="1:11" ht="100" customHeight="1" x14ac:dyDescent="0.2">
      <c r="A20" s="9" t="s">
        <v>13</v>
      </c>
      <c r="B20" s="10">
        <v>28528.521296296298</v>
      </c>
      <c r="C20" s="14">
        <v>12.795999999999999</v>
      </c>
      <c r="D20" s="9">
        <v>93.016000000000005</v>
      </c>
      <c r="E20" s="9">
        <v>5.5</v>
      </c>
      <c r="F20" s="9">
        <v>32.9</v>
      </c>
      <c r="G20" s="15">
        <v>127.98</v>
      </c>
      <c r="H20" s="15">
        <f t="shared" si="0"/>
        <v>35.280930620470961</v>
      </c>
      <c r="I20" s="9">
        <v>129</v>
      </c>
      <c r="J20" s="9">
        <v>43</v>
      </c>
      <c r="K20" s="9">
        <v>46</v>
      </c>
    </row>
    <row r="21" spans="1:11" ht="100" customHeight="1" x14ac:dyDescent="0.2">
      <c r="A21" s="9" t="s">
        <v>13</v>
      </c>
      <c r="B21" s="11">
        <v>28528.855486111112</v>
      </c>
      <c r="C21" s="14">
        <v>12.863</v>
      </c>
      <c r="D21" s="9">
        <v>93.07</v>
      </c>
      <c r="E21" s="9">
        <v>5.6</v>
      </c>
      <c r="F21" s="14">
        <v>33.1</v>
      </c>
      <c r="G21" s="15">
        <v>132.68</v>
      </c>
      <c r="H21" s="15">
        <f t="shared" si="0"/>
        <v>45.558241636380259</v>
      </c>
      <c r="I21" s="9">
        <v>162</v>
      </c>
      <c r="J21" s="9">
        <v>36</v>
      </c>
      <c r="K21" s="9">
        <v>95</v>
      </c>
    </row>
    <row r="22" spans="1:11" ht="100" customHeight="1" x14ac:dyDescent="0.2">
      <c r="A22" s="9" t="s">
        <v>13</v>
      </c>
      <c r="B22" s="10">
        <v>38052.431620370371</v>
      </c>
      <c r="C22" s="14">
        <v>12.959</v>
      </c>
      <c r="D22" s="9">
        <v>93.135000000000005</v>
      </c>
      <c r="E22" s="9">
        <v>5.5</v>
      </c>
      <c r="F22" s="14">
        <v>38.200000000000003</v>
      </c>
      <c r="G22" s="15">
        <v>135.35</v>
      </c>
      <c r="H22" s="15">
        <f t="shared" si="0"/>
        <v>29.845110996353469</v>
      </c>
      <c r="I22" s="9">
        <v>214</v>
      </c>
      <c r="J22" s="9">
        <v>52</v>
      </c>
      <c r="K22" s="9">
        <v>157</v>
      </c>
    </row>
    <row r="23" spans="1:11" ht="100" customHeight="1" x14ac:dyDescent="0.2">
      <c r="A23" s="9" t="s">
        <v>13</v>
      </c>
      <c r="B23" s="10">
        <v>37513.832361111112</v>
      </c>
      <c r="C23" s="14">
        <v>13.055</v>
      </c>
      <c r="D23" s="9">
        <v>93.156999999999996</v>
      </c>
      <c r="E23" s="9">
        <v>5.8</v>
      </c>
      <c r="F23" s="14">
        <v>29.7</v>
      </c>
      <c r="G23" s="15">
        <v>128.13999999999999</v>
      </c>
      <c r="H23" s="15">
        <f t="shared" si="0"/>
        <v>24.921259096433143</v>
      </c>
      <c r="I23" s="9">
        <v>206</v>
      </c>
      <c r="J23" s="9">
        <v>50</v>
      </c>
      <c r="K23" s="9">
        <v>128</v>
      </c>
    </row>
    <row r="24" spans="1:11" ht="100" customHeight="1" x14ac:dyDescent="0.2">
      <c r="A24" s="9" t="s">
        <v>13</v>
      </c>
      <c r="B24" s="10">
        <v>37945.586817129632</v>
      </c>
      <c r="C24" s="14">
        <v>13.037000000000001</v>
      </c>
      <c r="D24" s="9">
        <v>93.245000000000005</v>
      </c>
      <c r="E24" s="9">
        <v>5.4</v>
      </c>
      <c r="F24" s="14">
        <v>33</v>
      </c>
      <c r="G24" s="15">
        <v>147.43</v>
      </c>
      <c r="H24" s="15">
        <f t="shared" si="0"/>
        <v>19.828400480757875</v>
      </c>
      <c r="I24" s="9">
        <v>216</v>
      </c>
      <c r="J24" s="9">
        <v>59</v>
      </c>
      <c r="K24" s="9">
        <v>115</v>
      </c>
    </row>
    <row r="25" spans="1:11" ht="100" customHeight="1" x14ac:dyDescent="0.2">
      <c r="A25" s="9" t="s">
        <v>13</v>
      </c>
      <c r="B25" s="10">
        <v>38087.664594907408</v>
      </c>
      <c r="C25" s="12">
        <v>13.106999999999999</v>
      </c>
      <c r="D25" s="9">
        <v>93.218000000000004</v>
      </c>
      <c r="E25" s="9">
        <v>5.0999999999999996</v>
      </c>
      <c r="F25" s="14">
        <v>33.6</v>
      </c>
      <c r="G25" s="15">
        <v>141.47</v>
      </c>
      <c r="H25" s="15">
        <f t="shared" si="0"/>
        <v>58.196907214725634</v>
      </c>
      <c r="I25" s="9">
        <v>395</v>
      </c>
      <c r="J25" s="9">
        <v>30</v>
      </c>
      <c r="K25" s="9">
        <v>73</v>
      </c>
    </row>
    <row r="26" spans="1:11" ht="100" customHeight="1" x14ac:dyDescent="0.2"/>
    <row r="27" spans="1:11" ht="100" customHeight="1" x14ac:dyDescent="0.2"/>
    <row r="28" spans="1:11" ht="100" customHeight="1" x14ac:dyDescent="0.2"/>
    <row r="29" spans="1:11" ht="100" customHeight="1" x14ac:dyDescent="0.2"/>
    <row r="30" spans="1:11" ht="100" customHeight="1" x14ac:dyDescent="0.2"/>
    <row r="31" spans="1:11" ht="100" customHeight="1" x14ac:dyDescent="0.2"/>
    <row r="32" spans="1:11" ht="100" customHeight="1" x14ac:dyDescent="0.2"/>
    <row r="33" ht="100" customHeight="1" x14ac:dyDescent="0.2"/>
    <row r="34" ht="100" customHeight="1" x14ac:dyDescent="0.2"/>
    <row r="35" ht="100" customHeight="1" x14ac:dyDescent="0.2"/>
    <row r="36" ht="100" customHeight="1" x14ac:dyDescent="0.2"/>
    <row r="37" ht="100" customHeight="1" x14ac:dyDescent="0.2"/>
    <row r="38" ht="100" customHeight="1" x14ac:dyDescent="0.2"/>
    <row r="39" ht="100" customHeight="1" x14ac:dyDescent="0.2"/>
    <row r="40" ht="100" customHeight="1" x14ac:dyDescent="0.2"/>
    <row r="41" ht="100" customHeight="1" x14ac:dyDescent="0.2"/>
    <row r="42" ht="100" customHeight="1" x14ac:dyDescent="0.2"/>
    <row r="43" ht="100" customHeight="1" x14ac:dyDescent="0.2"/>
    <row r="44" ht="100" customHeight="1" x14ac:dyDescent="0.2"/>
    <row r="45" ht="100" customHeight="1" x14ac:dyDescent="0.2"/>
    <row r="46" ht="100" customHeight="1" x14ac:dyDescent="0.2"/>
    <row r="47" ht="100" customHeight="1" x14ac:dyDescent="0.2"/>
    <row r="48" ht="100" customHeight="1" x14ac:dyDescent="0.2"/>
    <row r="49" ht="100" customHeight="1" x14ac:dyDescent="0.2"/>
    <row r="50" ht="100" customHeight="1" x14ac:dyDescent="0.2"/>
    <row r="51" ht="100" customHeight="1" x14ac:dyDescent="0.2"/>
    <row r="52" ht="100" customHeight="1" x14ac:dyDescent="0.2"/>
    <row r="53" ht="100" customHeight="1" x14ac:dyDescent="0.2"/>
    <row r="54" ht="100" customHeight="1" x14ac:dyDescent="0.2"/>
    <row r="55" ht="100" customHeight="1" x14ac:dyDescent="0.2"/>
    <row r="56" ht="100" customHeight="1" x14ac:dyDescent="0.2"/>
    <row r="57" ht="100" customHeight="1" x14ac:dyDescent="0.2"/>
    <row r="58" ht="100" customHeight="1" x14ac:dyDescent="0.2"/>
    <row r="59" ht="100" customHeight="1" x14ac:dyDescent="0.2"/>
    <row r="60" ht="100" customHeight="1" x14ac:dyDescent="0.2"/>
    <row r="61" ht="100" customHeight="1" x14ac:dyDescent="0.2"/>
    <row r="62" ht="100" customHeight="1" x14ac:dyDescent="0.2"/>
    <row r="63" ht="100" customHeight="1" x14ac:dyDescent="0.2"/>
    <row r="64" ht="100" customHeight="1" x14ac:dyDescent="0.2"/>
    <row r="65" ht="100" customHeight="1" x14ac:dyDescent="0.2"/>
    <row r="66" ht="100" customHeight="1" x14ac:dyDescent="0.2"/>
    <row r="67" ht="100" customHeight="1" x14ac:dyDescent="0.2"/>
    <row r="68" ht="100" customHeight="1" x14ac:dyDescent="0.2"/>
    <row r="69" ht="100" customHeight="1" x14ac:dyDescent="0.2"/>
    <row r="70" ht="100" customHeight="1" x14ac:dyDescent="0.2"/>
    <row r="71" ht="100" customHeight="1" x14ac:dyDescent="0.2"/>
    <row r="72" ht="100" customHeight="1" x14ac:dyDescent="0.2"/>
    <row r="73" ht="100" customHeight="1" x14ac:dyDescent="0.2"/>
    <row r="74" ht="100" customHeight="1" x14ac:dyDescent="0.2"/>
    <row r="75" ht="100" customHeight="1" x14ac:dyDescent="0.2"/>
    <row r="76" ht="100" customHeight="1" x14ac:dyDescent="0.2"/>
    <row r="77" ht="100" customHeight="1" x14ac:dyDescent="0.2"/>
    <row r="78" ht="100" customHeight="1" x14ac:dyDescent="0.2"/>
    <row r="79" ht="100" customHeight="1" x14ac:dyDescent="0.2"/>
    <row r="80" ht="100" customHeight="1" x14ac:dyDescent="0.2"/>
    <row r="81" ht="100" customHeight="1" x14ac:dyDescent="0.2"/>
    <row r="82" ht="100" customHeight="1" x14ac:dyDescent="0.2"/>
    <row r="83" ht="100" customHeight="1" x14ac:dyDescent="0.2"/>
    <row r="84" ht="100" customHeight="1" x14ac:dyDescent="0.2"/>
    <row r="85" ht="100" customHeight="1" x14ac:dyDescent="0.2"/>
    <row r="86" ht="100" customHeight="1" x14ac:dyDescent="0.2"/>
    <row r="87" ht="100" customHeight="1" x14ac:dyDescent="0.2"/>
    <row r="88" ht="100" customHeight="1" x14ac:dyDescent="0.2"/>
    <row r="89" ht="100" customHeight="1" x14ac:dyDescent="0.2"/>
    <row r="90" ht="100" customHeight="1" x14ac:dyDescent="0.2"/>
    <row r="91" ht="100" customHeight="1" x14ac:dyDescent="0.2"/>
    <row r="92" ht="100" customHeight="1" x14ac:dyDescent="0.2"/>
    <row r="93" ht="100" customHeight="1" x14ac:dyDescent="0.2"/>
    <row r="94" ht="100" customHeight="1" x14ac:dyDescent="0.2"/>
    <row r="95" ht="100" customHeight="1" x14ac:dyDescent="0.2"/>
    <row r="96" ht="100" customHeight="1" x14ac:dyDescent="0.2"/>
    <row r="97" ht="100" customHeight="1" x14ac:dyDescent="0.2"/>
    <row r="98" ht="100" customHeight="1" x14ac:dyDescent="0.2"/>
    <row r="99" ht="100" customHeight="1" x14ac:dyDescent="0.2"/>
    <row r="100" ht="100" customHeight="1" x14ac:dyDescent="0.2"/>
    <row r="101" ht="100" customHeight="1" x14ac:dyDescent="0.2"/>
    <row r="102" ht="100" customHeight="1" x14ac:dyDescent="0.2"/>
    <row r="103" ht="100" customHeight="1" x14ac:dyDescent="0.2"/>
    <row r="104" ht="100" customHeight="1" x14ac:dyDescent="0.2"/>
    <row r="105" ht="100" customHeight="1" x14ac:dyDescent="0.2"/>
    <row r="106" ht="100" customHeight="1" x14ac:dyDescent="0.2"/>
    <row r="107" ht="100" customHeight="1" x14ac:dyDescent="0.2"/>
    <row r="108" ht="100" customHeight="1" x14ac:dyDescent="0.2"/>
    <row r="109" ht="100" customHeight="1" x14ac:dyDescent="0.2"/>
    <row r="110" ht="100" customHeight="1" x14ac:dyDescent="0.2"/>
    <row r="111" ht="100" customHeight="1" x14ac:dyDescent="0.2"/>
    <row r="112" ht="100" customHeight="1" x14ac:dyDescent="0.2"/>
    <row r="113" ht="100" customHeight="1" x14ac:dyDescent="0.2"/>
    <row r="114" ht="100" customHeight="1" x14ac:dyDescent="0.2"/>
    <row r="115" ht="100" customHeight="1" x14ac:dyDescent="0.2"/>
    <row r="116" ht="100" customHeight="1" x14ac:dyDescent="0.2"/>
    <row r="117" ht="100" customHeight="1" x14ac:dyDescent="0.2"/>
    <row r="118" ht="100" customHeight="1" x14ac:dyDescent="0.2"/>
    <row r="119" ht="100" customHeight="1" x14ac:dyDescent="0.2"/>
    <row r="120" ht="100" customHeight="1" x14ac:dyDescent="0.2"/>
    <row r="121" ht="100" customHeight="1" x14ac:dyDescent="0.2"/>
    <row r="122" ht="100" customHeight="1" x14ac:dyDescent="0.2"/>
    <row r="123" ht="100" customHeight="1" x14ac:dyDescent="0.2"/>
    <row r="124" ht="100" customHeight="1" x14ac:dyDescent="0.2"/>
    <row r="125" ht="100" customHeight="1" x14ac:dyDescent="0.2"/>
    <row r="126" ht="100" customHeight="1" x14ac:dyDescent="0.2"/>
    <row r="127" ht="100" customHeight="1" x14ac:dyDescent="0.2"/>
    <row r="128" ht="100" customHeight="1" x14ac:dyDescent="0.2"/>
    <row r="129" ht="100" customHeight="1" x14ac:dyDescent="0.2"/>
    <row r="130" ht="100" customHeight="1" x14ac:dyDescent="0.2"/>
    <row r="131" ht="100" customHeight="1" x14ac:dyDescent="0.2"/>
    <row r="132" ht="100" customHeight="1" x14ac:dyDescent="0.2"/>
    <row r="133" ht="100" customHeight="1" x14ac:dyDescent="0.2"/>
    <row r="134" ht="100" customHeight="1" x14ac:dyDescent="0.2"/>
    <row r="135" ht="100" customHeight="1" x14ac:dyDescent="0.2"/>
    <row r="136" ht="100" customHeight="1" x14ac:dyDescent="0.2"/>
    <row r="137" ht="100" customHeight="1" x14ac:dyDescent="0.2"/>
    <row r="138" ht="100" customHeight="1" x14ac:dyDescent="0.2"/>
    <row r="139" ht="100" customHeight="1" x14ac:dyDescent="0.2"/>
    <row r="140" ht="100" customHeight="1" x14ac:dyDescent="0.2"/>
    <row r="141" ht="100" customHeight="1" x14ac:dyDescent="0.2"/>
    <row r="142" ht="100" customHeight="1" x14ac:dyDescent="0.2"/>
    <row r="143" ht="100" customHeight="1" x14ac:dyDescent="0.2"/>
    <row r="144" ht="100" customHeight="1" x14ac:dyDescent="0.2"/>
    <row r="145" ht="100" customHeight="1" x14ac:dyDescent="0.2"/>
    <row r="146" ht="100" customHeight="1" x14ac:dyDescent="0.2"/>
    <row r="147" ht="100" customHeight="1" x14ac:dyDescent="0.2"/>
    <row r="148" ht="100" customHeight="1" x14ac:dyDescent="0.2"/>
    <row r="149" ht="100" customHeight="1" x14ac:dyDescent="0.2"/>
    <row r="150" ht="100" customHeight="1" x14ac:dyDescent="0.2"/>
    <row r="151" ht="100" customHeight="1" x14ac:dyDescent="0.2"/>
    <row r="152" ht="100" customHeight="1" x14ac:dyDescent="0.2"/>
    <row r="153" ht="100" customHeight="1" x14ac:dyDescent="0.2"/>
    <row r="154" ht="100" customHeight="1" x14ac:dyDescent="0.2"/>
    <row r="155" ht="100" customHeight="1" x14ac:dyDescent="0.2"/>
    <row r="156" ht="100" customHeight="1" x14ac:dyDescent="0.2"/>
    <row r="157" ht="100" customHeight="1" x14ac:dyDescent="0.2"/>
    <row r="158" ht="100" customHeight="1" x14ac:dyDescent="0.2"/>
    <row r="159" ht="100" customHeight="1" x14ac:dyDescent="0.2"/>
    <row r="160" ht="100" customHeight="1" x14ac:dyDescent="0.2"/>
    <row r="161" ht="100" customHeight="1" x14ac:dyDescent="0.2"/>
    <row r="162" ht="100" customHeight="1" x14ac:dyDescent="0.2"/>
    <row r="163" ht="100" customHeight="1" x14ac:dyDescent="0.2"/>
    <row r="164" ht="100" customHeight="1" x14ac:dyDescent="0.2"/>
    <row r="165" ht="100" customHeight="1" x14ac:dyDescent="0.2"/>
    <row r="166" ht="100" customHeight="1" x14ac:dyDescent="0.2"/>
    <row r="167" ht="100" customHeight="1" x14ac:dyDescent="0.2"/>
    <row r="168" ht="100" customHeight="1" x14ac:dyDescent="0.2"/>
    <row r="169" ht="100" customHeight="1" x14ac:dyDescent="0.2"/>
    <row r="170" ht="100" customHeight="1" x14ac:dyDescent="0.2"/>
    <row r="171" ht="100" customHeight="1" x14ac:dyDescent="0.2"/>
    <row r="172" ht="100" customHeight="1" x14ac:dyDescent="0.2"/>
    <row r="173" ht="100" customHeight="1" x14ac:dyDescent="0.2"/>
    <row r="174" ht="100" customHeight="1" x14ac:dyDescent="0.2"/>
    <row r="175" ht="100" customHeight="1" x14ac:dyDescent="0.2"/>
    <row r="176" ht="100" customHeight="1" x14ac:dyDescent="0.2"/>
    <row r="177" ht="100" customHeight="1" x14ac:dyDescent="0.2"/>
    <row r="178" ht="100" customHeight="1" x14ac:dyDescent="0.2"/>
    <row r="179" ht="100" customHeight="1" x14ac:dyDescent="0.2"/>
    <row r="180" ht="100" customHeight="1" x14ac:dyDescent="0.2"/>
    <row r="181" ht="100" customHeight="1" x14ac:dyDescent="0.2"/>
    <row r="182" ht="100" customHeight="1" x14ac:dyDescent="0.2"/>
    <row r="183" ht="100" customHeight="1" x14ac:dyDescent="0.2"/>
    <row r="184" ht="100" customHeight="1" x14ac:dyDescent="0.2"/>
    <row r="185" ht="100" customHeight="1" x14ac:dyDescent="0.2"/>
    <row r="186" ht="100" customHeight="1" x14ac:dyDescent="0.2"/>
    <row r="187" ht="100" customHeight="1" x14ac:dyDescent="0.2"/>
    <row r="188" ht="100" customHeight="1" x14ac:dyDescent="0.2"/>
    <row r="189" ht="100" customHeight="1" x14ac:dyDescent="0.2"/>
    <row r="190" ht="100" customHeight="1" x14ac:dyDescent="0.2"/>
    <row r="191" ht="100" customHeight="1" x14ac:dyDescent="0.2"/>
    <row r="192" ht="100" customHeight="1" x14ac:dyDescent="0.2"/>
    <row r="193" ht="100" customHeight="1" x14ac:dyDescent="0.2"/>
    <row r="194" ht="100" customHeight="1" x14ac:dyDescent="0.2"/>
    <row r="195" ht="100" customHeight="1" x14ac:dyDescent="0.2"/>
    <row r="196" ht="100" customHeight="1" x14ac:dyDescent="0.2"/>
    <row r="197" ht="100" customHeight="1" x14ac:dyDescent="0.2"/>
    <row r="198" ht="100" customHeight="1" x14ac:dyDescent="0.2"/>
    <row r="199" ht="100" customHeight="1" x14ac:dyDescent="0.2"/>
    <row r="200" ht="100" customHeight="1" x14ac:dyDescent="0.2"/>
    <row r="201" ht="100" customHeight="1" x14ac:dyDescent="0.2"/>
    <row r="202" ht="100" customHeight="1" x14ac:dyDescent="0.2"/>
    <row r="203" ht="100" customHeight="1" x14ac:dyDescent="0.2"/>
    <row r="204" ht="100" customHeight="1" x14ac:dyDescent="0.2"/>
    <row r="205" ht="100" customHeight="1" x14ac:dyDescent="0.2"/>
    <row r="206" ht="100" customHeight="1" x14ac:dyDescent="0.2"/>
    <row r="207" ht="100" customHeight="1" x14ac:dyDescent="0.2"/>
    <row r="208" ht="100" customHeight="1" x14ac:dyDescent="0.2"/>
    <row r="209" ht="100" customHeight="1" x14ac:dyDescent="0.2"/>
    <row r="210" ht="100" customHeight="1" x14ac:dyDescent="0.2"/>
    <row r="211" ht="100" customHeight="1" x14ac:dyDescent="0.2"/>
    <row r="212" ht="100" customHeight="1" x14ac:dyDescent="0.2"/>
    <row r="213" ht="100" customHeight="1" x14ac:dyDescent="0.2"/>
    <row r="214" ht="100" customHeight="1" x14ac:dyDescent="0.2"/>
    <row r="215" ht="100" customHeight="1" x14ac:dyDescent="0.2"/>
    <row r="216" ht="100" customHeight="1" x14ac:dyDescent="0.2"/>
    <row r="217" ht="100" customHeight="1" x14ac:dyDescent="0.2"/>
    <row r="218" ht="100" customHeight="1" x14ac:dyDescent="0.2"/>
    <row r="219" ht="100" customHeight="1" x14ac:dyDescent="0.2"/>
    <row r="220" ht="100" customHeight="1" x14ac:dyDescent="0.2"/>
    <row r="221" ht="100" customHeight="1" x14ac:dyDescent="0.2"/>
    <row r="222" ht="100" customHeight="1" x14ac:dyDescent="0.2"/>
    <row r="223" ht="100" customHeight="1" x14ac:dyDescent="0.2"/>
    <row r="224" ht="100" customHeight="1" x14ac:dyDescent="0.2"/>
    <row r="225" ht="100" customHeight="1" x14ac:dyDescent="0.2"/>
    <row r="226" ht="100" customHeight="1" x14ac:dyDescent="0.2"/>
    <row r="227" ht="100" customHeight="1" x14ac:dyDescent="0.2"/>
    <row r="228" ht="100" customHeight="1" x14ac:dyDescent="0.2"/>
    <row r="229" ht="100" customHeight="1" x14ac:dyDescent="0.2"/>
    <row r="230" ht="100" customHeight="1" x14ac:dyDescent="0.2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Stats</vt:lpstr>
      <vt:lpstr>7+</vt:lpstr>
      <vt:lpstr>6.0-6.9</vt:lpstr>
      <vt:lpstr>5.0-5.9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Morgan</dc:creator>
  <cp:lastModifiedBy>Microsoft Office User</cp:lastModifiedBy>
  <dcterms:created xsi:type="dcterms:W3CDTF">2021-03-02T20:06:55Z</dcterms:created>
  <dcterms:modified xsi:type="dcterms:W3CDTF">2021-04-12T01:48:45Z</dcterms:modified>
</cp:coreProperties>
</file>