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myris.local\users\jwalker\Desktop\"/>
    </mc:Choice>
  </mc:AlternateContent>
  <bookViews>
    <workbookView xWindow="0" yWindow="0" windowWidth="15330" windowHeight="6960"/>
  </bookViews>
  <sheets>
    <sheet name="combined" sheetId="3" r:id="rId1"/>
    <sheet name="Joes" sheetId="1" r:id="rId2"/>
    <sheet name="Darcs" sheetId="2" r:id="rId3"/>
  </sheets>
  <calcPr calcId="152511"/>
</workbook>
</file>

<file path=xl/calcChain.xml><?xml version="1.0" encoding="utf-8"?>
<calcChain xmlns="http://schemas.openxmlformats.org/spreadsheetml/2006/main">
  <c r="B102" i="3" l="1"/>
  <c r="B101" i="3"/>
  <c r="F93" i="3"/>
  <c r="F37" i="1"/>
  <c r="K59" i="2" l="1"/>
  <c r="K58" i="2"/>
  <c r="F58" i="2"/>
</calcChain>
</file>

<file path=xl/sharedStrings.xml><?xml version="1.0" encoding="utf-8"?>
<sst xmlns="http://schemas.openxmlformats.org/spreadsheetml/2006/main" count="945" uniqueCount="151">
  <si>
    <t>Stage</t>
  </si>
  <si>
    <t xml:space="preserve"> Transaction Date</t>
  </si>
  <si>
    <t xml:space="preserve"> Description</t>
  </si>
  <si>
    <t xml:space="preserve"> Category</t>
  </si>
  <si>
    <t xml:space="preserve"> Debit</t>
  </si>
  <si>
    <t>Dining</t>
  </si>
  <si>
    <t>Netto Grindavik</t>
  </si>
  <si>
    <t>Merchandise</t>
  </si>
  <si>
    <t>Spolur ehf</t>
  </si>
  <si>
    <t>Gas/Automotive</t>
  </si>
  <si>
    <t>Svarta Kaffid</t>
  </si>
  <si>
    <t>Handprj nasamband</t>
  </si>
  <si>
    <t>souvenir</t>
  </si>
  <si>
    <t>Kaffi Emil</t>
  </si>
  <si>
    <t>N1 Bruartorg</t>
  </si>
  <si>
    <t>Nesbraud</t>
  </si>
  <si>
    <t>Sveitasetrid Gauksmyr</t>
  </si>
  <si>
    <t>Lodging</t>
  </si>
  <si>
    <t>K.S. HOFS S</t>
  </si>
  <si>
    <t>Gestastofa S tarans eh</t>
  </si>
  <si>
    <t>Godafoss</t>
  </si>
  <si>
    <t>Flora</t>
  </si>
  <si>
    <t>P sturinn Strandgata</t>
  </si>
  <si>
    <t>Brynja Verslun ehf</t>
  </si>
  <si>
    <t>dining</t>
  </si>
  <si>
    <t>Godafossmarkadur ehf</t>
  </si>
  <si>
    <t>N1</t>
  </si>
  <si>
    <t>Pakkhus</t>
  </si>
  <si>
    <t>Martolvan ehf</t>
  </si>
  <si>
    <t>Halldorskaffi</t>
  </si>
  <si>
    <t>Tjodgardurinn a Tingvo</t>
  </si>
  <si>
    <t>Yellow</t>
  </si>
  <si>
    <t>ELKO- Granda</t>
  </si>
  <si>
    <t>memory card</t>
  </si>
  <si>
    <t>Ol s nanaust</t>
  </si>
  <si>
    <t>Gas</t>
  </si>
  <si>
    <t>BLUE Car Rental</t>
  </si>
  <si>
    <t>Car Rental</t>
  </si>
  <si>
    <t>insurance</t>
  </si>
  <si>
    <t>Tjodminjasafn Islands</t>
  </si>
  <si>
    <t>Reykjav k Roasters</t>
  </si>
  <si>
    <t>Duty Free Store</t>
  </si>
  <si>
    <t>alcohol</t>
  </si>
  <si>
    <t>Arctic adventures</t>
  </si>
  <si>
    <t>glacier hike/ice cave</t>
  </si>
  <si>
    <t>WOW AIR HTEZ1M</t>
  </si>
  <si>
    <t>baggage</t>
  </si>
  <si>
    <t>DIVE.IS</t>
  </si>
  <si>
    <t>Expedia</t>
  </si>
  <si>
    <t>Hotel Borealis</t>
  </si>
  <si>
    <t>AIRBNB INC</t>
  </si>
  <si>
    <t>Adalbraut</t>
  </si>
  <si>
    <t>Bajarins Bestu Pylsur</t>
  </si>
  <si>
    <t>Netto Borgarnesi/240</t>
  </si>
  <si>
    <t>Babalu ehf</t>
  </si>
  <si>
    <t>Handprjonasamband</t>
  </si>
  <si>
    <t>N1 Bruartorg 1 - 510</t>
  </si>
  <si>
    <t>Isbjorninn</t>
  </si>
  <si>
    <t>Islenski barinn ehf</t>
  </si>
  <si>
    <t>Lakitours - SH55 slf</t>
  </si>
  <si>
    <t>Samkaup urval Grundarf/34</t>
  </si>
  <si>
    <t>Bjarnarhofn</t>
  </si>
  <si>
    <t>Langafit ehf.</t>
  </si>
  <si>
    <t>Adalbakarinn ehf</t>
  </si>
  <si>
    <t>Hollin</t>
  </si>
  <si>
    <t>The Viking Akureyri</t>
  </si>
  <si>
    <t>Samkaup strax Myvatnssvei</t>
  </si>
  <si>
    <t>Blaa kannan ehf</t>
  </si>
  <si>
    <t>Vogafjos</t>
  </si>
  <si>
    <t>Netto Egilsstodum/270</t>
  </si>
  <si>
    <t>Netto Hofn / 435</t>
  </si>
  <si>
    <t>Lindartun guesthouse</t>
  </si>
  <si>
    <t>Kjarval Hvolsvelli</t>
  </si>
  <si>
    <t>BONUS Fiskislod</t>
  </si>
  <si>
    <t>HALLGRIMSKIRKJ</t>
  </si>
  <si>
    <t>Safnbud TjodminjasIslands</t>
  </si>
  <si>
    <t>SANDHOLT</t>
  </si>
  <si>
    <t>RVK / Bilastadasj.midamal</t>
  </si>
  <si>
    <t>Blue Lagoon ISK - VEB</t>
  </si>
  <si>
    <t>AIRBNB * H49Y29</t>
  </si>
  <si>
    <t>AIRBNB * TK2DQA</t>
  </si>
  <si>
    <t>AIRBNB * QWS4CP</t>
  </si>
  <si>
    <t>AIRBNB * DM4CCC</t>
  </si>
  <si>
    <t>AIRBNB * R2XAXK</t>
  </si>
  <si>
    <t>AIRBNB * PPXXBT</t>
  </si>
  <si>
    <t>AIRBNB * 9QNA2K</t>
  </si>
  <si>
    <t>AIRBNB * 9P94RT</t>
  </si>
  <si>
    <t>Expedia Travel Insurance</t>
  </si>
  <si>
    <t>Exclude</t>
  </si>
  <si>
    <t>Include</t>
  </si>
  <si>
    <t>exclude</t>
  </si>
  <si>
    <t>Hofn</t>
  </si>
  <si>
    <t>Travel</t>
  </si>
  <si>
    <t xml:space="preserve">Exclude </t>
  </si>
  <si>
    <t>Total</t>
  </si>
  <si>
    <t>Joe's Portion</t>
  </si>
  <si>
    <t>Total sans personal</t>
  </si>
  <si>
    <t>Who</t>
  </si>
  <si>
    <t>Joe</t>
  </si>
  <si>
    <t>Darc</t>
  </si>
  <si>
    <t>Braud &amp; Co</t>
  </si>
  <si>
    <t>Type</t>
  </si>
  <si>
    <t>bakery</t>
  </si>
  <si>
    <t>grocery</t>
  </si>
  <si>
    <t>restaurant</t>
  </si>
  <si>
    <t>snacks</t>
  </si>
  <si>
    <t>Activity</t>
  </si>
  <si>
    <t>Silfra Snorkeling</t>
  </si>
  <si>
    <t>National Museum</t>
  </si>
  <si>
    <t>Café</t>
  </si>
  <si>
    <t>café</t>
  </si>
  <si>
    <t>postcard</t>
  </si>
  <si>
    <t>Ice Cream</t>
  </si>
  <si>
    <t>include</t>
  </si>
  <si>
    <t>gas</t>
  </si>
  <si>
    <t>Laugarbakki</t>
  </si>
  <si>
    <t>postcards</t>
  </si>
  <si>
    <t>Lindartun</t>
  </si>
  <si>
    <t>activity</t>
  </si>
  <si>
    <t>bell tower</t>
  </si>
  <si>
    <t>national museum</t>
  </si>
  <si>
    <t>blue lagoon</t>
  </si>
  <si>
    <t>flight</t>
  </si>
  <si>
    <t>flight insurance</t>
  </si>
  <si>
    <t>Reykjavik</t>
  </si>
  <si>
    <t>Grundarfjordurr</t>
  </si>
  <si>
    <t>Olafsfjordur</t>
  </si>
  <si>
    <t>Myvatn</t>
  </si>
  <si>
    <t>Egilsstadir</t>
  </si>
  <si>
    <t>Vik</t>
  </si>
  <si>
    <t>Borgarnes</t>
  </si>
  <si>
    <t>credit</t>
  </si>
  <si>
    <t>hot dog stand</t>
  </si>
  <si>
    <t>shark museum</t>
  </si>
  <si>
    <t>GAS</t>
  </si>
  <si>
    <t>parking</t>
  </si>
  <si>
    <t>gas/automotive</t>
  </si>
  <si>
    <t>souvenir (sweater)</t>
  </si>
  <si>
    <t>souvenir (patch)</t>
  </si>
  <si>
    <t>souvenir (ram's horn)</t>
  </si>
  <si>
    <t>souvenir (fish leather)</t>
  </si>
  <si>
    <t xml:space="preserve">Grand TOTAL </t>
  </si>
  <si>
    <t>Darclyn Sub-Total</t>
  </si>
  <si>
    <t>Joe Sub-Total</t>
  </si>
  <si>
    <t>D sans personal</t>
  </si>
  <si>
    <t>J sans personal</t>
  </si>
  <si>
    <t>Expenses</t>
  </si>
  <si>
    <t>Darclyn owes Joe</t>
  </si>
  <si>
    <t>Difference</t>
  </si>
  <si>
    <t>(J - D) sans personal</t>
  </si>
  <si>
    <t>Difference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</si>
</sst>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6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G93" totalsRowCount="1" headerRowDxfId="15" dataDxfId="10">
  <autoFilter ref="A1:G92"/>
  <tableColumns count="7">
    <tableColumn id="1" name="Who" dataDxfId="14" totalsRowDxfId="6"/>
    <tableColumn id="2" name="Stage" dataDxfId="13" totalsRowDxfId="5"/>
    <tableColumn id="3" name=" Transaction Date" dataDxfId="9" totalsRowDxfId="4"/>
    <tableColumn id="4" name=" Description" dataDxfId="7" totalsRowDxfId="3"/>
    <tableColumn id="5" name=" Category" dataDxfId="8" totalsRowDxfId="2"/>
    <tableColumn id="6" name=" Debit" totalsRowFunction="sum" dataDxfId="12" totalsRowDxfId="1"/>
    <tableColumn id="7" name="Type" dataDxfId="11" totalsRowDxfId="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G37" totalsRowCount="1">
  <autoFilter ref="A1:G37"/>
  <tableColumns count="7">
    <tableColumn id="9" name="Who"/>
    <tableColumn id="1" name="Stage"/>
    <tableColumn id="2" name=" Transaction Date" dataDxfId="19" totalsRowDxfId="16"/>
    <tableColumn id="5" name=" Description"/>
    <tableColumn id="6" name=" Category"/>
    <tableColumn id="7" name=" Debit" totalsRowFunction="sum"/>
    <tableColumn id="8" name="Typ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G58" totalsRowCount="1">
  <autoFilter ref="A1:G57"/>
  <tableColumns count="7">
    <tableColumn id="8" name="Who"/>
    <tableColumn id="1" name="Stage"/>
    <tableColumn id="2" name=" Transaction Date" dataDxfId="18" totalsRowDxfId="17"/>
    <tableColumn id="5" name=" Description"/>
    <tableColumn id="6" name=" Category"/>
    <tableColumn id="7" name=" Debit" totalsRowFunction="sum"/>
    <tableColumn id="9" name="Typ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zoomScale="80" zoomScaleNormal="80" workbookViewId="0">
      <selection activeCell="B33" sqref="B33"/>
    </sheetView>
  </sheetViews>
  <sheetFormatPr defaultRowHeight="15" x14ac:dyDescent="0.25"/>
  <cols>
    <col min="1" max="1" width="18.42578125" bestFit="1" customWidth="1"/>
    <col min="2" max="2" width="10.42578125" bestFit="1" customWidth="1"/>
    <col min="3" max="3" width="20.85546875" style="1" bestFit="1" customWidth="1"/>
    <col min="4" max="4" width="25.7109375" style="5" bestFit="1" customWidth="1"/>
    <col min="5" max="5" width="15.7109375" bestFit="1" customWidth="1"/>
    <col min="6" max="6" width="10.85546875" bestFit="1" customWidth="1"/>
    <col min="7" max="7" width="21" bestFit="1" customWidth="1"/>
  </cols>
  <sheetData>
    <row r="1" spans="1:7" x14ac:dyDescent="0.25">
      <c r="A1" s="3" t="s">
        <v>97</v>
      </c>
      <c r="B1" s="3" t="s">
        <v>0</v>
      </c>
      <c r="C1" s="4" t="s">
        <v>1</v>
      </c>
      <c r="D1" s="5" t="s">
        <v>2</v>
      </c>
      <c r="E1" s="3" t="s">
        <v>3</v>
      </c>
      <c r="F1" s="3" t="s">
        <v>4</v>
      </c>
      <c r="G1" s="3" t="s">
        <v>101</v>
      </c>
    </row>
    <row r="2" spans="1:7" x14ac:dyDescent="0.25">
      <c r="A2" s="3" t="s">
        <v>98</v>
      </c>
      <c r="B2" s="3" t="s">
        <v>89</v>
      </c>
      <c r="C2" s="4">
        <v>42765</v>
      </c>
      <c r="D2" s="5" t="s">
        <v>100</v>
      </c>
      <c r="E2" s="3" t="s">
        <v>5</v>
      </c>
      <c r="F2" s="3">
        <v>15.13</v>
      </c>
      <c r="G2" s="3" t="s">
        <v>110</v>
      </c>
    </row>
    <row r="3" spans="1:7" x14ac:dyDescent="0.25">
      <c r="A3" s="3" t="s">
        <v>98</v>
      </c>
      <c r="B3" s="3" t="s">
        <v>89</v>
      </c>
      <c r="C3" s="4">
        <v>42765</v>
      </c>
      <c r="D3" s="5" t="s">
        <v>6</v>
      </c>
      <c r="E3" s="3" t="s">
        <v>5</v>
      </c>
      <c r="F3" s="3">
        <v>24.71</v>
      </c>
      <c r="G3" s="3" t="s">
        <v>103</v>
      </c>
    </row>
    <row r="4" spans="1:7" x14ac:dyDescent="0.25">
      <c r="A4" s="3" t="s">
        <v>98</v>
      </c>
      <c r="B4" s="3" t="s">
        <v>89</v>
      </c>
      <c r="C4" s="4">
        <v>42764</v>
      </c>
      <c r="D4" s="5" t="s">
        <v>8</v>
      </c>
      <c r="E4" s="3" t="s">
        <v>5</v>
      </c>
      <c r="F4" s="3">
        <v>8.58</v>
      </c>
      <c r="G4" s="3" t="s">
        <v>105</v>
      </c>
    </row>
    <row r="5" spans="1:7" x14ac:dyDescent="0.25">
      <c r="A5" s="3" t="s">
        <v>98</v>
      </c>
      <c r="B5" s="3" t="s">
        <v>89</v>
      </c>
      <c r="C5" s="4">
        <v>42764</v>
      </c>
      <c r="D5" s="5" t="s">
        <v>10</v>
      </c>
      <c r="E5" s="3" t="s">
        <v>5</v>
      </c>
      <c r="F5" s="3">
        <v>31.8</v>
      </c>
      <c r="G5" s="3" t="s">
        <v>104</v>
      </c>
    </row>
    <row r="6" spans="1:7" x14ac:dyDescent="0.25">
      <c r="A6" s="3" t="s">
        <v>98</v>
      </c>
      <c r="B6" s="8" t="s">
        <v>88</v>
      </c>
      <c r="C6" s="4">
        <v>42764</v>
      </c>
      <c r="D6" s="5" t="s">
        <v>11</v>
      </c>
      <c r="E6" s="3" t="s">
        <v>7</v>
      </c>
      <c r="F6" s="3">
        <v>205.42</v>
      </c>
      <c r="G6" s="3" t="s">
        <v>137</v>
      </c>
    </row>
    <row r="7" spans="1:7" x14ac:dyDescent="0.25">
      <c r="A7" s="3" t="s">
        <v>98</v>
      </c>
      <c r="B7" s="3" t="s">
        <v>89</v>
      </c>
      <c r="C7" s="4">
        <v>42763</v>
      </c>
      <c r="D7" s="5" t="s">
        <v>13</v>
      </c>
      <c r="E7" s="3" t="s">
        <v>5</v>
      </c>
      <c r="F7" s="3">
        <v>9.01</v>
      </c>
      <c r="G7" s="3" t="s">
        <v>110</v>
      </c>
    </row>
    <row r="8" spans="1:7" x14ac:dyDescent="0.25">
      <c r="A8" s="3" t="s">
        <v>98</v>
      </c>
      <c r="B8" s="3" t="s">
        <v>89</v>
      </c>
      <c r="C8" s="4">
        <v>42763</v>
      </c>
      <c r="D8" s="5" t="s">
        <v>14</v>
      </c>
      <c r="E8" s="3" t="s">
        <v>5</v>
      </c>
      <c r="F8" s="3">
        <v>8.9600000000000009</v>
      </c>
      <c r="G8" s="3" t="s">
        <v>105</v>
      </c>
    </row>
    <row r="9" spans="1:7" x14ac:dyDescent="0.25">
      <c r="A9" s="3" t="s">
        <v>98</v>
      </c>
      <c r="B9" s="3" t="s">
        <v>89</v>
      </c>
      <c r="C9" s="4">
        <v>42762</v>
      </c>
      <c r="D9" s="5" t="s">
        <v>15</v>
      </c>
      <c r="E9" s="3" t="s">
        <v>5</v>
      </c>
      <c r="F9" s="3">
        <v>10.57</v>
      </c>
      <c r="G9" s="3" t="s">
        <v>110</v>
      </c>
    </row>
    <row r="10" spans="1:7" x14ac:dyDescent="0.25">
      <c r="A10" s="3" t="s">
        <v>98</v>
      </c>
      <c r="B10" s="3" t="s">
        <v>113</v>
      </c>
      <c r="C10" s="4">
        <v>42761</v>
      </c>
      <c r="D10" s="5" t="s">
        <v>16</v>
      </c>
      <c r="E10" s="3" t="s">
        <v>5</v>
      </c>
      <c r="F10" s="3">
        <v>42.92</v>
      </c>
      <c r="G10" s="3" t="s">
        <v>104</v>
      </c>
    </row>
    <row r="11" spans="1:7" x14ac:dyDescent="0.25">
      <c r="A11" s="3" t="s">
        <v>98</v>
      </c>
      <c r="B11" s="3" t="s">
        <v>89</v>
      </c>
      <c r="C11" s="4">
        <v>42761</v>
      </c>
      <c r="D11" s="5" t="s">
        <v>18</v>
      </c>
      <c r="E11" s="3" t="s">
        <v>5</v>
      </c>
      <c r="F11" s="3">
        <v>3.79</v>
      </c>
      <c r="G11" s="3" t="s">
        <v>105</v>
      </c>
    </row>
    <row r="12" spans="1:7" x14ac:dyDescent="0.25">
      <c r="A12" s="3" t="s">
        <v>98</v>
      </c>
      <c r="B12" s="3" t="s">
        <v>89</v>
      </c>
      <c r="C12" s="4">
        <v>42761</v>
      </c>
      <c r="D12" s="5" t="s">
        <v>19</v>
      </c>
      <c r="E12" s="3" t="s">
        <v>7</v>
      </c>
      <c r="F12" s="3">
        <v>20.87</v>
      </c>
      <c r="G12" s="3" t="s">
        <v>140</v>
      </c>
    </row>
    <row r="13" spans="1:7" x14ac:dyDescent="0.25">
      <c r="A13" s="3" t="s">
        <v>98</v>
      </c>
      <c r="B13" s="8" t="s">
        <v>88</v>
      </c>
      <c r="C13" s="4">
        <v>42760</v>
      </c>
      <c r="D13" s="5" t="s">
        <v>20</v>
      </c>
      <c r="E13" s="3" t="s">
        <v>7</v>
      </c>
      <c r="F13" s="3">
        <v>4.29</v>
      </c>
      <c r="G13" s="3" t="s">
        <v>138</v>
      </c>
    </row>
    <row r="14" spans="1:7" x14ac:dyDescent="0.25">
      <c r="A14" s="3" t="s">
        <v>98</v>
      </c>
      <c r="B14" s="3" t="s">
        <v>89</v>
      </c>
      <c r="C14" s="4">
        <v>42760</v>
      </c>
      <c r="D14" s="5" t="s">
        <v>21</v>
      </c>
      <c r="E14" s="3" t="s">
        <v>7</v>
      </c>
      <c r="F14" s="3">
        <v>10.4</v>
      </c>
      <c r="G14" s="3" t="s">
        <v>12</v>
      </c>
    </row>
    <row r="15" spans="1:7" x14ac:dyDescent="0.25">
      <c r="A15" s="3" t="s">
        <v>98</v>
      </c>
      <c r="B15" s="3" t="s">
        <v>89</v>
      </c>
      <c r="C15" s="4">
        <v>42760</v>
      </c>
      <c r="D15" s="5" t="s">
        <v>22</v>
      </c>
      <c r="E15" s="3" t="s">
        <v>7</v>
      </c>
      <c r="F15" s="3">
        <v>9.8800000000000008</v>
      </c>
      <c r="G15" s="3" t="s">
        <v>111</v>
      </c>
    </row>
    <row r="16" spans="1:7" x14ac:dyDescent="0.25">
      <c r="A16" s="3" t="s">
        <v>98</v>
      </c>
      <c r="B16" s="3" t="s">
        <v>89</v>
      </c>
      <c r="C16" s="4">
        <v>42760</v>
      </c>
      <c r="D16" s="5" t="s">
        <v>23</v>
      </c>
      <c r="E16" s="3" t="s">
        <v>5</v>
      </c>
      <c r="F16" s="3">
        <v>7.33</v>
      </c>
      <c r="G16" s="3" t="s">
        <v>112</v>
      </c>
    </row>
    <row r="17" spans="1:7" x14ac:dyDescent="0.25">
      <c r="A17" s="3" t="s">
        <v>98</v>
      </c>
      <c r="B17" s="8" t="s">
        <v>90</v>
      </c>
      <c r="C17" s="4">
        <v>42760</v>
      </c>
      <c r="D17" s="5" t="s">
        <v>25</v>
      </c>
      <c r="E17" s="3" t="s">
        <v>7</v>
      </c>
      <c r="F17" s="3">
        <v>51.71</v>
      </c>
      <c r="G17" s="3" t="s">
        <v>139</v>
      </c>
    </row>
    <row r="18" spans="1:7" x14ac:dyDescent="0.25">
      <c r="A18" s="3" t="s">
        <v>98</v>
      </c>
      <c r="B18" s="3" t="s">
        <v>89</v>
      </c>
      <c r="C18" s="4">
        <v>42757</v>
      </c>
      <c r="D18" s="5" t="s">
        <v>26</v>
      </c>
      <c r="E18" s="3" t="s">
        <v>5</v>
      </c>
      <c r="F18" s="3">
        <v>10.73</v>
      </c>
      <c r="G18" s="3" t="s">
        <v>105</v>
      </c>
    </row>
    <row r="19" spans="1:7" x14ac:dyDescent="0.25">
      <c r="A19" s="3" t="s">
        <v>98</v>
      </c>
      <c r="B19" s="3" t="s">
        <v>89</v>
      </c>
      <c r="C19" s="4">
        <v>42757</v>
      </c>
      <c r="D19" s="5" t="s">
        <v>27</v>
      </c>
      <c r="E19" s="3" t="s">
        <v>5</v>
      </c>
      <c r="F19" s="3">
        <v>47.66</v>
      </c>
      <c r="G19" s="3" t="s">
        <v>104</v>
      </c>
    </row>
    <row r="20" spans="1:7" x14ac:dyDescent="0.25">
      <c r="A20" s="3" t="s">
        <v>98</v>
      </c>
      <c r="B20" s="3" t="s">
        <v>89</v>
      </c>
      <c r="C20" s="4">
        <v>42757</v>
      </c>
      <c r="D20" s="5" t="s">
        <v>28</v>
      </c>
      <c r="E20" s="3" t="s">
        <v>17</v>
      </c>
      <c r="F20" s="3">
        <v>100.92</v>
      </c>
      <c r="G20" s="3" t="s">
        <v>91</v>
      </c>
    </row>
    <row r="21" spans="1:7" x14ac:dyDescent="0.25">
      <c r="A21" s="3" t="s">
        <v>98</v>
      </c>
      <c r="B21" s="3" t="s">
        <v>89</v>
      </c>
      <c r="C21" s="4">
        <v>42756</v>
      </c>
      <c r="D21" s="5" t="s">
        <v>29</v>
      </c>
      <c r="E21" s="3" t="s">
        <v>5</v>
      </c>
      <c r="F21" s="3">
        <v>36.76</v>
      </c>
      <c r="G21" s="3" t="s">
        <v>104</v>
      </c>
    </row>
    <row r="22" spans="1:7" x14ac:dyDescent="0.25">
      <c r="A22" s="3" t="s">
        <v>98</v>
      </c>
      <c r="B22" s="3" t="s">
        <v>89</v>
      </c>
      <c r="C22" s="4">
        <v>42755</v>
      </c>
      <c r="D22" s="5" t="s">
        <v>30</v>
      </c>
      <c r="E22" s="3" t="s">
        <v>136</v>
      </c>
      <c r="F22" s="3">
        <v>4.4000000000000004</v>
      </c>
      <c r="G22" s="3" t="s">
        <v>135</v>
      </c>
    </row>
    <row r="23" spans="1:7" x14ac:dyDescent="0.25">
      <c r="A23" s="3" t="s">
        <v>98</v>
      </c>
      <c r="B23" s="3" t="s">
        <v>89</v>
      </c>
      <c r="C23" s="4">
        <v>42754</v>
      </c>
      <c r="D23" s="5" t="s">
        <v>31</v>
      </c>
      <c r="E23" s="3" t="s">
        <v>5</v>
      </c>
      <c r="F23" s="3">
        <v>34.29</v>
      </c>
      <c r="G23" s="3" t="s">
        <v>104</v>
      </c>
    </row>
    <row r="24" spans="1:7" x14ac:dyDescent="0.25">
      <c r="A24" s="3" t="s">
        <v>98</v>
      </c>
      <c r="B24" s="8" t="s">
        <v>88</v>
      </c>
      <c r="C24" s="4">
        <v>42754</v>
      </c>
      <c r="D24" s="5" t="s">
        <v>32</v>
      </c>
      <c r="E24" s="3" t="s">
        <v>7</v>
      </c>
      <c r="F24" s="3">
        <v>40.49</v>
      </c>
      <c r="G24" s="3" t="s">
        <v>33</v>
      </c>
    </row>
    <row r="25" spans="1:7" x14ac:dyDescent="0.25">
      <c r="A25" s="3" t="s">
        <v>98</v>
      </c>
      <c r="B25" s="3" t="s">
        <v>89</v>
      </c>
      <c r="C25" s="4">
        <v>42754</v>
      </c>
      <c r="D25" s="5" t="s">
        <v>34</v>
      </c>
      <c r="E25" s="3" t="s">
        <v>136</v>
      </c>
      <c r="F25" s="3">
        <v>35.97</v>
      </c>
      <c r="G25" s="3" t="s">
        <v>35</v>
      </c>
    </row>
    <row r="26" spans="1:7" x14ac:dyDescent="0.25">
      <c r="A26" s="3" t="s">
        <v>98</v>
      </c>
      <c r="B26" s="3" t="s">
        <v>89</v>
      </c>
      <c r="C26" s="4">
        <v>42754</v>
      </c>
      <c r="D26" s="5" t="s">
        <v>100</v>
      </c>
      <c r="E26" s="3" t="s">
        <v>5</v>
      </c>
      <c r="F26" s="3">
        <v>14.68</v>
      </c>
      <c r="G26" s="3" t="s">
        <v>110</v>
      </c>
    </row>
    <row r="27" spans="1:7" x14ac:dyDescent="0.25">
      <c r="A27" s="3" t="s">
        <v>98</v>
      </c>
      <c r="B27" s="3" t="s">
        <v>89</v>
      </c>
      <c r="C27" s="4">
        <v>42753</v>
      </c>
      <c r="D27" s="5" t="s">
        <v>36</v>
      </c>
      <c r="E27" s="3" t="s">
        <v>92</v>
      </c>
      <c r="F27" s="3">
        <v>171.47</v>
      </c>
      <c r="G27" s="3" t="s">
        <v>38</v>
      </c>
    </row>
    <row r="28" spans="1:7" x14ac:dyDescent="0.25">
      <c r="A28" s="3" t="s">
        <v>98</v>
      </c>
      <c r="B28" s="3" t="s">
        <v>89</v>
      </c>
      <c r="C28" s="4">
        <v>42753</v>
      </c>
      <c r="D28" s="5" t="s">
        <v>39</v>
      </c>
      <c r="E28" s="3" t="s">
        <v>106</v>
      </c>
      <c r="F28" s="3">
        <v>13.32</v>
      </c>
      <c r="G28" s="3" t="s">
        <v>108</v>
      </c>
    </row>
    <row r="29" spans="1:7" x14ac:dyDescent="0.25">
      <c r="A29" s="3" t="s">
        <v>98</v>
      </c>
      <c r="B29" s="3" t="s">
        <v>89</v>
      </c>
      <c r="C29" s="4">
        <v>42753</v>
      </c>
      <c r="D29" s="5" t="s">
        <v>40</v>
      </c>
      <c r="E29" s="3" t="s">
        <v>5</v>
      </c>
      <c r="F29" s="3">
        <v>13.32</v>
      </c>
      <c r="G29" s="3" t="s">
        <v>109</v>
      </c>
    </row>
    <row r="30" spans="1:7" x14ac:dyDescent="0.25">
      <c r="A30" s="3" t="s">
        <v>98</v>
      </c>
      <c r="B30" s="8" t="s">
        <v>88</v>
      </c>
      <c r="C30" s="4">
        <v>42753</v>
      </c>
      <c r="D30" s="5" t="s">
        <v>41</v>
      </c>
      <c r="E30" s="3" t="s">
        <v>5</v>
      </c>
      <c r="F30" s="3">
        <v>29.41</v>
      </c>
      <c r="G30" s="3" t="s">
        <v>42</v>
      </c>
    </row>
    <row r="31" spans="1:7" x14ac:dyDescent="0.25">
      <c r="A31" s="3" t="s">
        <v>98</v>
      </c>
      <c r="B31" s="3" t="s">
        <v>89</v>
      </c>
      <c r="C31" s="4">
        <v>42753</v>
      </c>
      <c r="D31" s="5" t="s">
        <v>10</v>
      </c>
      <c r="E31" s="3" t="s">
        <v>5</v>
      </c>
      <c r="F31" s="3">
        <v>32.71</v>
      </c>
      <c r="G31" s="3" t="s">
        <v>104</v>
      </c>
    </row>
    <row r="32" spans="1:7" x14ac:dyDescent="0.25">
      <c r="A32" s="3" t="s">
        <v>98</v>
      </c>
      <c r="B32" s="3" t="s">
        <v>89</v>
      </c>
      <c r="C32" s="4">
        <v>42747</v>
      </c>
      <c r="D32" s="5" t="s">
        <v>43</v>
      </c>
      <c r="E32" s="3" t="s">
        <v>106</v>
      </c>
      <c r="F32" s="3">
        <v>349.9</v>
      </c>
      <c r="G32" s="3" t="s">
        <v>44</v>
      </c>
    </row>
    <row r="33" spans="1:7" x14ac:dyDescent="0.25">
      <c r="A33" s="3" t="s">
        <v>98</v>
      </c>
      <c r="B33" s="8" t="s">
        <v>88</v>
      </c>
      <c r="C33" s="4">
        <v>42746</v>
      </c>
      <c r="D33" s="5" t="s">
        <v>45</v>
      </c>
      <c r="E33" s="3" t="s">
        <v>92</v>
      </c>
      <c r="F33" s="3">
        <v>141.97999999999999</v>
      </c>
      <c r="G33" s="3" t="s">
        <v>46</v>
      </c>
    </row>
    <row r="34" spans="1:7" x14ac:dyDescent="0.25">
      <c r="A34" s="3" t="s">
        <v>98</v>
      </c>
      <c r="B34" s="3" t="s">
        <v>89</v>
      </c>
      <c r="C34" s="4">
        <v>42737</v>
      </c>
      <c r="D34" s="5" t="s">
        <v>47</v>
      </c>
      <c r="E34" s="3" t="s">
        <v>106</v>
      </c>
      <c r="F34" s="3">
        <v>350</v>
      </c>
      <c r="G34" s="3" t="s">
        <v>107</v>
      </c>
    </row>
    <row r="35" spans="1:7" x14ac:dyDescent="0.25">
      <c r="A35" s="3" t="s">
        <v>98</v>
      </c>
      <c r="B35" s="3" t="s">
        <v>89</v>
      </c>
      <c r="C35" s="4">
        <v>42737</v>
      </c>
      <c r="D35" s="5" t="s">
        <v>36</v>
      </c>
      <c r="E35" s="3" t="s">
        <v>92</v>
      </c>
      <c r="F35" s="3">
        <v>1240.92</v>
      </c>
      <c r="G35" s="3" t="s">
        <v>37</v>
      </c>
    </row>
    <row r="36" spans="1:7" x14ac:dyDescent="0.25">
      <c r="A36" s="3" t="s">
        <v>98</v>
      </c>
      <c r="B36" s="3" t="s">
        <v>89</v>
      </c>
      <c r="C36" s="4">
        <v>42734</v>
      </c>
      <c r="D36" s="5" t="s">
        <v>48</v>
      </c>
      <c r="E36" s="3" t="s">
        <v>17</v>
      </c>
      <c r="F36" s="3">
        <v>74.5</v>
      </c>
      <c r="G36" s="3" t="s">
        <v>49</v>
      </c>
    </row>
    <row r="37" spans="1:7" x14ac:dyDescent="0.25">
      <c r="A37" s="3" t="s">
        <v>99</v>
      </c>
      <c r="B37" s="3" t="s">
        <v>89</v>
      </c>
      <c r="C37" s="4">
        <v>42765</v>
      </c>
      <c r="D37" s="5" t="s">
        <v>50</v>
      </c>
      <c r="E37" s="3" t="s">
        <v>17</v>
      </c>
      <c r="F37" s="3">
        <v>-46</v>
      </c>
      <c r="G37" s="3" t="s">
        <v>131</v>
      </c>
    </row>
    <row r="38" spans="1:7" x14ac:dyDescent="0.25">
      <c r="A38" s="3" t="s">
        <v>99</v>
      </c>
      <c r="B38" s="3" t="s">
        <v>89</v>
      </c>
      <c r="C38" s="4">
        <v>42765</v>
      </c>
      <c r="D38" s="5" t="s">
        <v>51</v>
      </c>
      <c r="E38" s="3" t="s">
        <v>5</v>
      </c>
      <c r="F38" s="3">
        <v>6.1</v>
      </c>
      <c r="G38" s="3" t="s">
        <v>105</v>
      </c>
    </row>
    <row r="39" spans="1:7" x14ac:dyDescent="0.25">
      <c r="A39" s="3" t="s">
        <v>99</v>
      </c>
      <c r="B39" s="3" t="s">
        <v>89</v>
      </c>
      <c r="C39" s="4">
        <v>42764</v>
      </c>
      <c r="D39" s="5" t="s">
        <v>52</v>
      </c>
      <c r="E39" s="3" t="s">
        <v>5</v>
      </c>
      <c r="F39" s="3">
        <v>9.8699999999999992</v>
      </c>
      <c r="G39" s="3" t="s">
        <v>132</v>
      </c>
    </row>
    <row r="40" spans="1:7" x14ac:dyDescent="0.25">
      <c r="A40" s="3" t="s">
        <v>99</v>
      </c>
      <c r="B40" s="3" t="s">
        <v>89</v>
      </c>
      <c r="C40" s="4">
        <v>42764</v>
      </c>
      <c r="D40" s="5" t="s">
        <v>53</v>
      </c>
      <c r="E40" s="3" t="s">
        <v>5</v>
      </c>
      <c r="F40" s="3">
        <v>15.34</v>
      </c>
      <c r="G40" s="3" t="s">
        <v>103</v>
      </c>
    </row>
    <row r="41" spans="1:7" x14ac:dyDescent="0.25">
      <c r="A41" s="3" t="s">
        <v>99</v>
      </c>
      <c r="B41" s="3" t="s">
        <v>89</v>
      </c>
      <c r="C41" s="4">
        <v>42764</v>
      </c>
      <c r="D41" s="5" t="s">
        <v>54</v>
      </c>
      <c r="E41" s="3" t="s">
        <v>5</v>
      </c>
      <c r="F41" s="3">
        <v>7.65</v>
      </c>
      <c r="G41" s="3" t="s">
        <v>110</v>
      </c>
    </row>
    <row r="42" spans="1:7" x14ac:dyDescent="0.25">
      <c r="A42" s="3" t="s">
        <v>99</v>
      </c>
      <c r="B42" s="8" t="s">
        <v>90</v>
      </c>
      <c r="C42" s="4">
        <v>42764</v>
      </c>
      <c r="D42" s="5" t="s">
        <v>55</v>
      </c>
      <c r="E42" s="3" t="s">
        <v>7</v>
      </c>
      <c r="F42" s="3">
        <v>170.18</v>
      </c>
      <c r="G42" s="3" t="s">
        <v>137</v>
      </c>
    </row>
    <row r="43" spans="1:7" x14ac:dyDescent="0.25">
      <c r="A43" s="3" t="s">
        <v>99</v>
      </c>
      <c r="B43" s="3" t="s">
        <v>89</v>
      </c>
      <c r="C43" s="4">
        <v>42764</v>
      </c>
      <c r="D43" s="5" t="s">
        <v>56</v>
      </c>
      <c r="E43" s="3" t="s">
        <v>24</v>
      </c>
      <c r="F43" s="3">
        <v>5.07</v>
      </c>
      <c r="G43" s="3" t="s">
        <v>105</v>
      </c>
    </row>
    <row r="44" spans="1:7" x14ac:dyDescent="0.25">
      <c r="A44" s="3" t="s">
        <v>99</v>
      </c>
      <c r="B44" s="3" t="s">
        <v>89</v>
      </c>
      <c r="C44" s="4">
        <v>42764</v>
      </c>
      <c r="D44" s="5" t="s">
        <v>57</v>
      </c>
      <c r="E44" s="3" t="s">
        <v>7</v>
      </c>
      <c r="F44" s="3">
        <v>5.93</v>
      </c>
      <c r="G44" s="3" t="s">
        <v>12</v>
      </c>
    </row>
    <row r="45" spans="1:7" x14ac:dyDescent="0.25">
      <c r="A45" s="3" t="s">
        <v>99</v>
      </c>
      <c r="B45" s="3" t="s">
        <v>89</v>
      </c>
      <c r="C45" s="4">
        <v>42764</v>
      </c>
      <c r="D45" s="5" t="s">
        <v>58</v>
      </c>
      <c r="E45" s="3" t="s">
        <v>5</v>
      </c>
      <c r="F45" s="3">
        <v>20.63</v>
      </c>
      <c r="G45" s="3" t="s">
        <v>42</v>
      </c>
    </row>
    <row r="46" spans="1:7" x14ac:dyDescent="0.25">
      <c r="A46" s="3" t="s">
        <v>99</v>
      </c>
      <c r="B46" s="3" t="s">
        <v>89</v>
      </c>
      <c r="C46" s="4">
        <v>42763</v>
      </c>
      <c r="D46" s="5" t="s">
        <v>53</v>
      </c>
      <c r="E46" s="3" t="s">
        <v>5</v>
      </c>
      <c r="F46" s="3">
        <v>11.91</v>
      </c>
      <c r="G46" s="3" t="s">
        <v>103</v>
      </c>
    </row>
    <row r="47" spans="1:7" x14ac:dyDescent="0.25">
      <c r="A47" s="3" t="s">
        <v>99</v>
      </c>
      <c r="B47" s="3" t="s">
        <v>89</v>
      </c>
      <c r="C47" s="4">
        <v>42763</v>
      </c>
      <c r="D47" s="5" t="s">
        <v>26</v>
      </c>
      <c r="E47" s="3" t="s">
        <v>9</v>
      </c>
      <c r="F47" s="3">
        <v>42.91</v>
      </c>
      <c r="G47" s="3" t="s">
        <v>35</v>
      </c>
    </row>
    <row r="48" spans="1:7" x14ac:dyDescent="0.25">
      <c r="A48" s="3" t="s">
        <v>99</v>
      </c>
      <c r="B48" s="3" t="s">
        <v>89</v>
      </c>
      <c r="C48" s="4">
        <v>42763</v>
      </c>
      <c r="D48" s="5" t="s">
        <v>56</v>
      </c>
      <c r="E48" s="3" t="s">
        <v>5</v>
      </c>
      <c r="F48" s="3">
        <v>5.91</v>
      </c>
      <c r="G48" s="3" t="s">
        <v>105</v>
      </c>
    </row>
    <row r="49" spans="1:7" x14ac:dyDescent="0.25">
      <c r="A49" s="3" t="s">
        <v>99</v>
      </c>
      <c r="B49" s="3" t="s">
        <v>89</v>
      </c>
      <c r="C49" s="4">
        <v>42762</v>
      </c>
      <c r="D49" s="5" t="s">
        <v>59</v>
      </c>
      <c r="E49" s="3" t="s">
        <v>5</v>
      </c>
      <c r="F49" s="3">
        <v>32.49</v>
      </c>
      <c r="G49" s="3" t="s">
        <v>104</v>
      </c>
    </row>
    <row r="50" spans="1:7" x14ac:dyDescent="0.25">
      <c r="A50" s="3" t="s">
        <v>99</v>
      </c>
      <c r="B50" s="3" t="s">
        <v>89</v>
      </c>
      <c r="C50" s="4">
        <v>42762</v>
      </c>
      <c r="D50" s="5" t="s">
        <v>60</v>
      </c>
      <c r="E50" s="3" t="s">
        <v>5</v>
      </c>
      <c r="F50" s="3">
        <v>1.76</v>
      </c>
      <c r="G50" s="3" t="s">
        <v>105</v>
      </c>
    </row>
    <row r="51" spans="1:7" x14ac:dyDescent="0.25">
      <c r="A51" s="3" t="s">
        <v>99</v>
      </c>
      <c r="B51" s="3" t="s">
        <v>89</v>
      </c>
      <c r="C51" s="4">
        <v>42762</v>
      </c>
      <c r="D51" s="5" t="s">
        <v>15</v>
      </c>
      <c r="E51" s="3" t="s">
        <v>5</v>
      </c>
      <c r="F51" s="3">
        <v>7.39</v>
      </c>
      <c r="G51" s="3" t="s">
        <v>105</v>
      </c>
    </row>
    <row r="52" spans="1:7" x14ac:dyDescent="0.25">
      <c r="A52" s="3" t="s">
        <v>99</v>
      </c>
      <c r="B52" s="3" t="s">
        <v>89</v>
      </c>
      <c r="C52" s="4">
        <v>42762</v>
      </c>
      <c r="D52" s="5" t="s">
        <v>61</v>
      </c>
      <c r="E52" s="3" t="s">
        <v>106</v>
      </c>
      <c r="F52" s="3">
        <v>19.09</v>
      </c>
      <c r="G52" s="3" t="s">
        <v>133</v>
      </c>
    </row>
    <row r="53" spans="1:7" x14ac:dyDescent="0.25">
      <c r="A53" s="3" t="s">
        <v>99</v>
      </c>
      <c r="B53" s="3" t="s">
        <v>89</v>
      </c>
      <c r="C53" s="4">
        <v>42761</v>
      </c>
      <c r="D53" s="5" t="s">
        <v>26</v>
      </c>
      <c r="E53" s="3" t="s">
        <v>5</v>
      </c>
      <c r="F53" s="3">
        <v>3.35</v>
      </c>
      <c r="G53" s="3" t="s">
        <v>105</v>
      </c>
    </row>
    <row r="54" spans="1:7" x14ac:dyDescent="0.25">
      <c r="A54" s="3" t="s">
        <v>99</v>
      </c>
      <c r="B54" s="3" t="s">
        <v>89</v>
      </c>
      <c r="C54" s="4">
        <v>42761</v>
      </c>
      <c r="D54" s="5" t="s">
        <v>26</v>
      </c>
      <c r="E54" s="3" t="s">
        <v>9</v>
      </c>
      <c r="F54" s="3">
        <v>38.619999999999997</v>
      </c>
      <c r="G54" s="3" t="s">
        <v>114</v>
      </c>
    </row>
    <row r="55" spans="1:7" x14ac:dyDescent="0.25">
      <c r="A55" s="3" t="s">
        <v>99</v>
      </c>
      <c r="B55" s="3" t="s">
        <v>89</v>
      </c>
      <c r="C55" s="4">
        <v>42761</v>
      </c>
      <c r="D55" s="5" t="s">
        <v>62</v>
      </c>
      <c r="E55" s="3" t="s">
        <v>17</v>
      </c>
      <c r="F55" s="3">
        <v>125.35</v>
      </c>
      <c r="G55" s="3" t="s">
        <v>115</v>
      </c>
    </row>
    <row r="56" spans="1:7" x14ac:dyDescent="0.25">
      <c r="A56" s="3" t="s">
        <v>99</v>
      </c>
      <c r="B56" s="3" t="s">
        <v>89</v>
      </c>
      <c r="C56" s="4">
        <v>42761</v>
      </c>
      <c r="D56" s="5" t="s">
        <v>63</v>
      </c>
      <c r="E56" s="3" t="s">
        <v>5</v>
      </c>
      <c r="F56" s="3">
        <v>12.93</v>
      </c>
      <c r="G56" s="3" t="s">
        <v>102</v>
      </c>
    </row>
    <row r="57" spans="1:7" x14ac:dyDescent="0.25">
      <c r="A57" s="3" t="s">
        <v>99</v>
      </c>
      <c r="B57" s="3" t="s">
        <v>89</v>
      </c>
      <c r="C57" s="4">
        <v>42760</v>
      </c>
      <c r="D57" s="5" t="s">
        <v>64</v>
      </c>
      <c r="E57" s="3" t="s">
        <v>5</v>
      </c>
      <c r="F57" s="3">
        <v>32.49</v>
      </c>
      <c r="G57" s="3" t="s">
        <v>104</v>
      </c>
    </row>
    <row r="58" spans="1:7" x14ac:dyDescent="0.25">
      <c r="A58" s="3" t="s">
        <v>99</v>
      </c>
      <c r="B58" s="3" t="s">
        <v>89</v>
      </c>
      <c r="C58" s="4">
        <v>42760</v>
      </c>
      <c r="D58" s="5" t="s">
        <v>65</v>
      </c>
      <c r="E58" s="3" t="s">
        <v>7</v>
      </c>
      <c r="F58" s="3">
        <v>7.78</v>
      </c>
      <c r="G58" s="3" t="s">
        <v>116</v>
      </c>
    </row>
    <row r="59" spans="1:7" x14ac:dyDescent="0.25">
      <c r="A59" s="3" t="s">
        <v>99</v>
      </c>
      <c r="B59" s="3" t="s">
        <v>89</v>
      </c>
      <c r="C59" s="4">
        <v>42760</v>
      </c>
      <c r="D59" s="5" t="s">
        <v>66</v>
      </c>
      <c r="E59" s="3" t="s">
        <v>24</v>
      </c>
      <c r="F59" s="3">
        <v>1.86</v>
      </c>
      <c r="G59" s="3" t="s">
        <v>105</v>
      </c>
    </row>
    <row r="60" spans="1:7" x14ac:dyDescent="0.25">
      <c r="A60" s="3" t="s">
        <v>99</v>
      </c>
      <c r="B60" s="3" t="s">
        <v>89</v>
      </c>
      <c r="C60" s="4">
        <v>42760</v>
      </c>
      <c r="D60" s="5" t="s">
        <v>67</v>
      </c>
      <c r="E60" s="3" t="s">
        <v>5</v>
      </c>
      <c r="F60" s="3">
        <v>21.2</v>
      </c>
      <c r="G60" s="3" t="s">
        <v>110</v>
      </c>
    </row>
    <row r="61" spans="1:7" x14ac:dyDescent="0.25">
      <c r="A61" s="3" t="s">
        <v>99</v>
      </c>
      <c r="B61" s="3" t="s">
        <v>89</v>
      </c>
      <c r="C61" s="4">
        <v>42760</v>
      </c>
      <c r="D61" s="5" t="s">
        <v>26</v>
      </c>
      <c r="E61" s="3" t="s">
        <v>9</v>
      </c>
      <c r="F61" s="3">
        <v>34.47</v>
      </c>
      <c r="G61" s="3" t="s">
        <v>134</v>
      </c>
    </row>
    <row r="62" spans="1:7" x14ac:dyDescent="0.25">
      <c r="A62" s="3" t="s">
        <v>99</v>
      </c>
      <c r="B62" s="3" t="s">
        <v>89</v>
      </c>
      <c r="C62" s="4">
        <v>42759</v>
      </c>
      <c r="D62" s="5" t="s">
        <v>26</v>
      </c>
      <c r="E62" s="3" t="s">
        <v>5</v>
      </c>
      <c r="F62" s="3">
        <v>5.1100000000000003</v>
      </c>
      <c r="G62" s="3" t="s">
        <v>105</v>
      </c>
    </row>
    <row r="63" spans="1:7" x14ac:dyDescent="0.25">
      <c r="A63" s="3" t="s">
        <v>99</v>
      </c>
      <c r="B63" s="3" t="s">
        <v>89</v>
      </c>
      <c r="C63" s="4">
        <v>42759</v>
      </c>
      <c r="D63" s="5" t="s">
        <v>68</v>
      </c>
      <c r="E63" s="3" t="s">
        <v>5</v>
      </c>
      <c r="F63" s="3">
        <v>73.569999999999993</v>
      </c>
      <c r="G63" s="3" t="s">
        <v>104</v>
      </c>
    </row>
    <row r="64" spans="1:7" x14ac:dyDescent="0.25">
      <c r="A64" s="3" t="s">
        <v>99</v>
      </c>
      <c r="B64" s="3" t="s">
        <v>89</v>
      </c>
      <c r="C64" s="4">
        <v>42759</v>
      </c>
      <c r="D64" s="5" t="s">
        <v>69</v>
      </c>
      <c r="E64" s="3" t="s">
        <v>5</v>
      </c>
      <c r="F64" s="3">
        <v>26.28</v>
      </c>
      <c r="G64" s="3" t="s">
        <v>103</v>
      </c>
    </row>
    <row r="65" spans="1:7" x14ac:dyDescent="0.25">
      <c r="A65" s="3" t="s">
        <v>99</v>
      </c>
      <c r="B65" s="3" t="s">
        <v>89</v>
      </c>
      <c r="C65" s="4">
        <v>42758</v>
      </c>
      <c r="D65" s="5" t="s">
        <v>70</v>
      </c>
      <c r="E65" s="3" t="s">
        <v>5</v>
      </c>
      <c r="F65" s="3">
        <v>22.77</v>
      </c>
      <c r="G65" s="3" t="s">
        <v>103</v>
      </c>
    </row>
    <row r="66" spans="1:7" x14ac:dyDescent="0.25">
      <c r="A66" s="3" t="s">
        <v>99</v>
      </c>
      <c r="B66" s="3" t="s">
        <v>89</v>
      </c>
      <c r="C66" s="4">
        <v>42758</v>
      </c>
      <c r="D66" s="5" t="s">
        <v>69</v>
      </c>
      <c r="E66" s="3" t="s">
        <v>7</v>
      </c>
      <c r="F66" s="3">
        <v>16.61</v>
      </c>
      <c r="G66" s="3" t="s">
        <v>103</v>
      </c>
    </row>
    <row r="67" spans="1:7" x14ac:dyDescent="0.25">
      <c r="A67" s="3" t="s">
        <v>99</v>
      </c>
      <c r="B67" s="3" t="s">
        <v>89</v>
      </c>
      <c r="C67" s="4">
        <v>42758</v>
      </c>
      <c r="D67" s="5" t="s">
        <v>26</v>
      </c>
      <c r="E67" s="3" t="s">
        <v>9</v>
      </c>
      <c r="F67" s="3">
        <v>37.51</v>
      </c>
      <c r="G67" s="3" t="s">
        <v>114</v>
      </c>
    </row>
    <row r="68" spans="1:7" x14ac:dyDescent="0.25">
      <c r="A68" s="3" t="s">
        <v>99</v>
      </c>
      <c r="B68" s="3" t="s">
        <v>89</v>
      </c>
      <c r="C68" s="4">
        <v>42757</v>
      </c>
      <c r="D68" s="5" t="s">
        <v>26</v>
      </c>
      <c r="E68" s="3" t="s">
        <v>5</v>
      </c>
      <c r="F68" s="3">
        <v>10.11</v>
      </c>
      <c r="G68" s="3" t="s">
        <v>105</v>
      </c>
    </row>
    <row r="69" spans="1:7" x14ac:dyDescent="0.25">
      <c r="A69" s="3" t="s">
        <v>99</v>
      </c>
      <c r="B69" s="3" t="s">
        <v>89</v>
      </c>
      <c r="C69" s="4">
        <v>42757</v>
      </c>
      <c r="D69" s="5" t="s">
        <v>26</v>
      </c>
      <c r="E69" s="3" t="s">
        <v>5</v>
      </c>
      <c r="F69" s="3">
        <v>3.9</v>
      </c>
      <c r="G69" s="3" t="s">
        <v>105</v>
      </c>
    </row>
    <row r="70" spans="1:7" x14ac:dyDescent="0.25">
      <c r="A70" s="3" t="s">
        <v>99</v>
      </c>
      <c r="B70" s="3" t="s">
        <v>89</v>
      </c>
      <c r="C70" s="4">
        <v>42757</v>
      </c>
      <c r="D70" s="5" t="s">
        <v>26</v>
      </c>
      <c r="E70" s="3" t="s">
        <v>9</v>
      </c>
      <c r="F70" s="3">
        <v>26.62</v>
      </c>
      <c r="G70" s="3" t="s">
        <v>134</v>
      </c>
    </row>
    <row r="71" spans="1:7" x14ac:dyDescent="0.25">
      <c r="A71" s="3" t="s">
        <v>99</v>
      </c>
      <c r="B71" s="3" t="s">
        <v>89</v>
      </c>
      <c r="C71" s="4">
        <v>42757</v>
      </c>
      <c r="D71" s="5" t="s">
        <v>26</v>
      </c>
      <c r="E71" s="3" t="s">
        <v>9</v>
      </c>
      <c r="F71" s="3">
        <v>26.62</v>
      </c>
      <c r="G71" s="3" t="s">
        <v>134</v>
      </c>
    </row>
    <row r="72" spans="1:7" x14ac:dyDescent="0.25">
      <c r="A72" s="3" t="s">
        <v>99</v>
      </c>
      <c r="B72" s="3" t="s">
        <v>89</v>
      </c>
      <c r="C72" s="4">
        <v>42755</v>
      </c>
      <c r="D72" s="5" t="s">
        <v>71</v>
      </c>
      <c r="E72" s="3" t="s">
        <v>17</v>
      </c>
      <c r="F72" s="3">
        <v>97.65</v>
      </c>
      <c r="G72" s="3" t="s">
        <v>117</v>
      </c>
    </row>
    <row r="73" spans="1:7" x14ac:dyDescent="0.25">
      <c r="A73" s="3" t="s">
        <v>99</v>
      </c>
      <c r="B73" s="3" t="s">
        <v>89</v>
      </c>
      <c r="C73" s="4">
        <v>42755</v>
      </c>
      <c r="D73" s="5" t="s">
        <v>72</v>
      </c>
      <c r="E73" s="3" t="s">
        <v>24</v>
      </c>
      <c r="F73" s="3">
        <v>13.09</v>
      </c>
      <c r="G73" s="3" t="s">
        <v>103</v>
      </c>
    </row>
    <row r="74" spans="1:7" x14ac:dyDescent="0.25">
      <c r="A74" s="3" t="s">
        <v>99</v>
      </c>
      <c r="B74" s="3" t="s">
        <v>89</v>
      </c>
      <c r="C74" s="4">
        <v>42754</v>
      </c>
      <c r="D74" s="5" t="s">
        <v>73</v>
      </c>
      <c r="E74" s="3" t="s">
        <v>24</v>
      </c>
      <c r="F74" s="3">
        <v>14.89</v>
      </c>
      <c r="G74" s="3" t="s">
        <v>103</v>
      </c>
    </row>
    <row r="75" spans="1:7" x14ac:dyDescent="0.25">
      <c r="A75" s="3" t="s">
        <v>99</v>
      </c>
      <c r="B75" s="3" t="s">
        <v>89</v>
      </c>
      <c r="C75" s="4">
        <v>42753</v>
      </c>
      <c r="D75" s="5" t="s">
        <v>74</v>
      </c>
      <c r="E75" s="3" t="s">
        <v>118</v>
      </c>
      <c r="F75" s="3">
        <v>15.83</v>
      </c>
      <c r="G75" s="3" t="s">
        <v>119</v>
      </c>
    </row>
    <row r="76" spans="1:7" x14ac:dyDescent="0.25">
      <c r="A76" s="3" t="s">
        <v>99</v>
      </c>
      <c r="B76" s="3" t="s">
        <v>89</v>
      </c>
      <c r="C76" s="4">
        <v>42753</v>
      </c>
      <c r="D76" s="5" t="s">
        <v>75</v>
      </c>
      <c r="E76" s="3" t="s">
        <v>7</v>
      </c>
      <c r="F76" s="3">
        <v>8.84</v>
      </c>
      <c r="G76" s="3" t="s">
        <v>12</v>
      </c>
    </row>
    <row r="77" spans="1:7" x14ac:dyDescent="0.25">
      <c r="A77" s="3" t="s">
        <v>99</v>
      </c>
      <c r="B77" s="3" t="s">
        <v>89</v>
      </c>
      <c r="C77" s="4">
        <v>42753</v>
      </c>
      <c r="D77" s="5" t="s">
        <v>39</v>
      </c>
      <c r="E77" s="3" t="s">
        <v>118</v>
      </c>
      <c r="F77" s="3">
        <v>6.66</v>
      </c>
      <c r="G77" s="3" t="s">
        <v>120</v>
      </c>
    </row>
    <row r="78" spans="1:7" x14ac:dyDescent="0.25">
      <c r="A78" s="3" t="s">
        <v>99</v>
      </c>
      <c r="B78" s="3" t="s">
        <v>89</v>
      </c>
      <c r="C78" s="4">
        <v>42753</v>
      </c>
      <c r="D78" s="5" t="s">
        <v>76</v>
      </c>
      <c r="E78" s="3" t="s">
        <v>5</v>
      </c>
      <c r="F78" s="3">
        <v>16.89</v>
      </c>
      <c r="G78" s="3" t="s">
        <v>102</v>
      </c>
    </row>
    <row r="79" spans="1:7" x14ac:dyDescent="0.25">
      <c r="A79" s="3" t="s">
        <v>99</v>
      </c>
      <c r="B79" s="3" t="s">
        <v>89</v>
      </c>
      <c r="C79" s="4">
        <v>42753</v>
      </c>
      <c r="D79" s="5" t="s">
        <v>77</v>
      </c>
      <c r="E79" s="3" t="s">
        <v>9</v>
      </c>
      <c r="F79" s="3">
        <v>1.77</v>
      </c>
      <c r="G79" s="3" t="s">
        <v>135</v>
      </c>
    </row>
    <row r="80" spans="1:7" x14ac:dyDescent="0.25">
      <c r="A80" s="3" t="s">
        <v>99</v>
      </c>
      <c r="B80" s="3" t="s">
        <v>89</v>
      </c>
      <c r="C80" s="4">
        <v>42753</v>
      </c>
      <c r="D80" s="5" t="s">
        <v>77</v>
      </c>
      <c r="E80" s="3" t="s">
        <v>9</v>
      </c>
      <c r="F80" s="3">
        <v>1.77</v>
      </c>
      <c r="G80" s="3" t="s">
        <v>135</v>
      </c>
    </row>
    <row r="81" spans="1:7" x14ac:dyDescent="0.25">
      <c r="A81" s="3" t="s">
        <v>99</v>
      </c>
      <c r="B81" s="3" t="s">
        <v>89</v>
      </c>
      <c r="C81" s="4">
        <v>42752</v>
      </c>
      <c r="D81" s="5" t="s">
        <v>78</v>
      </c>
      <c r="E81" s="3" t="s">
        <v>118</v>
      </c>
      <c r="F81" s="3">
        <v>120.19</v>
      </c>
      <c r="G81" s="3" t="s">
        <v>121</v>
      </c>
    </row>
    <row r="82" spans="1:7" x14ac:dyDescent="0.25">
      <c r="A82" s="3" t="s">
        <v>99</v>
      </c>
      <c r="B82" s="3" t="s">
        <v>89</v>
      </c>
      <c r="C82" s="4">
        <v>42750</v>
      </c>
      <c r="D82" s="5" t="s">
        <v>79</v>
      </c>
      <c r="E82" s="3" t="s">
        <v>17</v>
      </c>
      <c r="F82" s="3">
        <v>63</v>
      </c>
      <c r="G82" s="3" t="s">
        <v>128</v>
      </c>
    </row>
    <row r="83" spans="1:7" x14ac:dyDescent="0.25">
      <c r="A83" s="3" t="s">
        <v>99</v>
      </c>
      <c r="B83" s="3" t="s">
        <v>89</v>
      </c>
      <c r="C83" s="4">
        <v>42750</v>
      </c>
      <c r="D83" s="5" t="s">
        <v>80</v>
      </c>
      <c r="E83" s="3" t="s">
        <v>17</v>
      </c>
      <c r="F83" s="3">
        <v>94</v>
      </c>
      <c r="G83" s="3" t="s">
        <v>130</v>
      </c>
    </row>
    <row r="84" spans="1:7" x14ac:dyDescent="0.25">
      <c r="A84" s="3" t="s">
        <v>99</v>
      </c>
      <c r="B84" s="3" t="s">
        <v>89</v>
      </c>
      <c r="C84" s="4">
        <v>42750</v>
      </c>
      <c r="D84" s="5" t="s">
        <v>81</v>
      </c>
      <c r="E84" s="3" t="s">
        <v>17</v>
      </c>
      <c r="F84" s="3">
        <v>83</v>
      </c>
      <c r="G84" s="3" t="s">
        <v>124</v>
      </c>
    </row>
    <row r="85" spans="1:7" x14ac:dyDescent="0.25">
      <c r="A85" s="3" t="s">
        <v>99</v>
      </c>
      <c r="B85" s="3" t="s">
        <v>89</v>
      </c>
      <c r="C85" s="4">
        <v>42750</v>
      </c>
      <c r="D85" s="5" t="s">
        <v>82</v>
      </c>
      <c r="E85" s="3" t="s">
        <v>17</v>
      </c>
      <c r="F85" s="3">
        <v>101</v>
      </c>
      <c r="G85" s="3" t="s">
        <v>125</v>
      </c>
    </row>
    <row r="86" spans="1:7" x14ac:dyDescent="0.25">
      <c r="A86" s="3" t="s">
        <v>99</v>
      </c>
      <c r="B86" s="3" t="s">
        <v>89</v>
      </c>
      <c r="C86" s="4">
        <v>42750</v>
      </c>
      <c r="D86" s="5" t="s">
        <v>83</v>
      </c>
      <c r="E86" s="3" t="s">
        <v>17</v>
      </c>
      <c r="F86" s="3">
        <v>58</v>
      </c>
      <c r="G86" s="3" t="s">
        <v>126</v>
      </c>
    </row>
    <row r="87" spans="1:7" x14ac:dyDescent="0.25">
      <c r="A87" s="3" t="s">
        <v>99</v>
      </c>
      <c r="B87" s="3" t="s">
        <v>89</v>
      </c>
      <c r="C87" s="4">
        <v>42750</v>
      </c>
      <c r="D87" s="5" t="s">
        <v>84</v>
      </c>
      <c r="E87" s="3" t="s">
        <v>17</v>
      </c>
      <c r="F87" s="3">
        <v>119</v>
      </c>
      <c r="G87" s="3" t="s">
        <v>127</v>
      </c>
    </row>
    <row r="88" spans="1:7" x14ac:dyDescent="0.25">
      <c r="A88" s="3" t="s">
        <v>99</v>
      </c>
      <c r="B88" s="3" t="s">
        <v>89</v>
      </c>
      <c r="C88" s="4">
        <v>42747</v>
      </c>
      <c r="D88" s="5" t="s">
        <v>85</v>
      </c>
      <c r="E88" s="3" t="s">
        <v>17</v>
      </c>
      <c r="F88" s="3">
        <v>125</v>
      </c>
      <c r="G88" s="3" t="s">
        <v>129</v>
      </c>
    </row>
    <row r="89" spans="1:7" x14ac:dyDescent="0.25">
      <c r="A89" s="3" t="s">
        <v>99</v>
      </c>
      <c r="B89" s="8" t="s">
        <v>88</v>
      </c>
      <c r="C89" s="4">
        <v>42745</v>
      </c>
      <c r="D89" s="5" t="s">
        <v>45</v>
      </c>
      <c r="E89" s="3" t="s">
        <v>92</v>
      </c>
      <c r="F89" s="3">
        <v>141.97999999999999</v>
      </c>
      <c r="G89" s="3" t="s">
        <v>46</v>
      </c>
    </row>
    <row r="90" spans="1:7" x14ac:dyDescent="0.25">
      <c r="A90" s="3" t="s">
        <v>99</v>
      </c>
      <c r="B90" s="3" t="s">
        <v>89</v>
      </c>
      <c r="C90" s="4">
        <v>42737</v>
      </c>
      <c r="D90" s="5" t="s">
        <v>86</v>
      </c>
      <c r="E90" s="3" t="s">
        <v>17</v>
      </c>
      <c r="F90" s="3">
        <v>83</v>
      </c>
      <c r="G90" s="3" t="s">
        <v>124</v>
      </c>
    </row>
    <row r="91" spans="1:7" x14ac:dyDescent="0.25">
      <c r="A91" s="3" t="s">
        <v>99</v>
      </c>
      <c r="B91" s="3" t="s">
        <v>89</v>
      </c>
      <c r="C91" s="4">
        <v>42682</v>
      </c>
      <c r="D91" s="5" t="s">
        <v>45</v>
      </c>
      <c r="E91" s="3" t="s">
        <v>92</v>
      </c>
      <c r="F91" s="3">
        <v>619.96</v>
      </c>
      <c r="G91" s="3" t="s">
        <v>122</v>
      </c>
    </row>
    <row r="92" spans="1:7" x14ac:dyDescent="0.25">
      <c r="A92" s="3" t="s">
        <v>99</v>
      </c>
      <c r="B92" s="3" t="s">
        <v>89</v>
      </c>
      <c r="C92" s="4">
        <v>42682</v>
      </c>
      <c r="D92" s="5" t="s">
        <v>87</v>
      </c>
      <c r="E92" s="3" t="s">
        <v>92</v>
      </c>
      <c r="F92" s="3">
        <v>70</v>
      </c>
      <c r="G92" s="3" t="s">
        <v>123</v>
      </c>
    </row>
    <row r="93" spans="1:7" x14ac:dyDescent="0.25">
      <c r="A93" s="3"/>
      <c r="B93" s="3"/>
      <c r="C93" s="4"/>
      <c r="E93" s="3"/>
      <c r="F93" s="3">
        <f>SUBTOTAL(109,Table3[[ Debit]])</f>
        <v>5907.7000000000007</v>
      </c>
      <c r="G93" s="3"/>
    </row>
    <row r="95" spans="1:7" x14ac:dyDescent="0.25">
      <c r="A95" t="s">
        <v>146</v>
      </c>
    </row>
    <row r="96" spans="1:7" x14ac:dyDescent="0.25">
      <c r="A96" s="7" t="s">
        <v>141</v>
      </c>
      <c r="B96" s="6">
        <v>5907.7</v>
      </c>
    </row>
    <row r="97" spans="1:3" x14ac:dyDescent="0.25">
      <c r="A97" s="7" t="s">
        <v>142</v>
      </c>
      <c r="B97" s="6">
        <v>2698.9</v>
      </c>
    </row>
    <row r="98" spans="1:3" x14ac:dyDescent="0.25">
      <c r="A98" s="7" t="s">
        <v>144</v>
      </c>
      <c r="B98" s="6">
        <v>2386.7399999999998</v>
      </c>
    </row>
    <row r="99" spans="1:3" x14ac:dyDescent="0.25">
      <c r="A99" s="7" t="s">
        <v>143</v>
      </c>
      <c r="B99" s="6">
        <v>3208.8</v>
      </c>
    </row>
    <row r="100" spans="1:3" x14ac:dyDescent="0.25">
      <c r="A100" s="7" t="s">
        <v>145</v>
      </c>
      <c r="B100" s="6">
        <v>2735.5</v>
      </c>
    </row>
    <row r="101" spans="1:3" x14ac:dyDescent="0.25">
      <c r="A101" s="7" t="s">
        <v>148</v>
      </c>
      <c r="B101" s="6">
        <f>2735.5-2386.74</f>
        <v>348.76000000000022</v>
      </c>
      <c r="C101" s="1" t="s">
        <v>149</v>
      </c>
    </row>
    <row r="102" spans="1:3" x14ac:dyDescent="0.25">
      <c r="A102" s="7" t="s">
        <v>147</v>
      </c>
      <c r="B102" s="6">
        <f>(348.76)/2</f>
        <v>174.38</v>
      </c>
      <c r="C102" s="1" t="s">
        <v>150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3" zoomScale="80" zoomScaleNormal="80" workbookViewId="0">
      <selection activeCell="E45" sqref="E45"/>
    </sheetView>
  </sheetViews>
  <sheetFormatPr defaultRowHeight="15" x14ac:dyDescent="0.25"/>
  <cols>
    <col min="2" max="2" width="8.5703125" customWidth="1"/>
    <col min="3" max="3" width="20.42578125" customWidth="1"/>
    <col min="4" max="4" width="24.140625" bestFit="1" customWidth="1"/>
    <col min="5" max="5" width="20.5703125" bestFit="1" customWidth="1"/>
    <col min="6" max="6" width="9.140625" customWidth="1"/>
    <col min="7" max="7" width="21.5703125" bestFit="1" customWidth="1"/>
    <col min="13" max="13" width="9.85546875" bestFit="1" customWidth="1"/>
  </cols>
  <sheetData>
    <row r="1" spans="1:7" x14ac:dyDescent="0.25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101</v>
      </c>
    </row>
    <row r="2" spans="1:7" x14ac:dyDescent="0.25">
      <c r="A2" t="s">
        <v>98</v>
      </c>
      <c r="B2" t="s">
        <v>89</v>
      </c>
      <c r="C2" s="1">
        <v>42765</v>
      </c>
      <c r="D2" t="s">
        <v>100</v>
      </c>
      <c r="E2" t="s">
        <v>5</v>
      </c>
      <c r="F2">
        <v>15.13</v>
      </c>
      <c r="G2" t="s">
        <v>110</v>
      </c>
    </row>
    <row r="3" spans="1:7" x14ac:dyDescent="0.25">
      <c r="A3" t="s">
        <v>98</v>
      </c>
      <c r="B3" t="s">
        <v>89</v>
      </c>
      <c r="C3" s="1">
        <v>42765</v>
      </c>
      <c r="D3" t="s">
        <v>6</v>
      </c>
      <c r="E3" t="s">
        <v>5</v>
      </c>
      <c r="F3">
        <v>24.71</v>
      </c>
      <c r="G3" t="s">
        <v>103</v>
      </c>
    </row>
    <row r="4" spans="1:7" x14ac:dyDescent="0.25">
      <c r="A4" t="s">
        <v>98</v>
      </c>
      <c r="B4" t="s">
        <v>89</v>
      </c>
      <c r="C4" s="1">
        <v>42764</v>
      </c>
      <c r="D4" t="s">
        <v>8</v>
      </c>
      <c r="E4" t="s">
        <v>5</v>
      </c>
      <c r="F4">
        <v>8.58</v>
      </c>
      <c r="G4" t="s">
        <v>105</v>
      </c>
    </row>
    <row r="5" spans="1:7" x14ac:dyDescent="0.25">
      <c r="A5" t="s">
        <v>98</v>
      </c>
      <c r="B5" t="s">
        <v>89</v>
      </c>
      <c r="C5" s="1">
        <v>42764</v>
      </c>
      <c r="D5" t="s">
        <v>10</v>
      </c>
      <c r="E5" t="s">
        <v>5</v>
      </c>
      <c r="F5">
        <v>31.8</v>
      </c>
      <c r="G5" t="s">
        <v>104</v>
      </c>
    </row>
    <row r="6" spans="1:7" x14ac:dyDescent="0.25">
      <c r="A6" t="s">
        <v>98</v>
      </c>
      <c r="B6" s="2" t="s">
        <v>88</v>
      </c>
      <c r="C6" s="1">
        <v>42764</v>
      </c>
      <c r="D6" t="s">
        <v>11</v>
      </c>
      <c r="E6" t="s">
        <v>7</v>
      </c>
      <c r="F6">
        <v>205.42</v>
      </c>
      <c r="G6" t="s">
        <v>137</v>
      </c>
    </row>
    <row r="7" spans="1:7" x14ac:dyDescent="0.25">
      <c r="A7" t="s">
        <v>98</v>
      </c>
      <c r="B7" t="s">
        <v>89</v>
      </c>
      <c r="C7" s="1">
        <v>42763</v>
      </c>
      <c r="D7" t="s">
        <v>13</v>
      </c>
      <c r="E7" t="s">
        <v>5</v>
      </c>
      <c r="F7">
        <v>9.01</v>
      </c>
      <c r="G7" t="s">
        <v>110</v>
      </c>
    </row>
    <row r="8" spans="1:7" x14ac:dyDescent="0.25">
      <c r="A8" t="s">
        <v>98</v>
      </c>
      <c r="B8" t="s">
        <v>89</v>
      </c>
      <c r="C8" s="1">
        <v>42763</v>
      </c>
      <c r="D8" t="s">
        <v>14</v>
      </c>
      <c r="E8" t="s">
        <v>5</v>
      </c>
      <c r="F8">
        <v>8.9600000000000009</v>
      </c>
      <c r="G8" t="s">
        <v>105</v>
      </c>
    </row>
    <row r="9" spans="1:7" x14ac:dyDescent="0.25">
      <c r="A9" t="s">
        <v>98</v>
      </c>
      <c r="B9" t="s">
        <v>89</v>
      </c>
      <c r="C9" s="1">
        <v>42762</v>
      </c>
      <c r="D9" t="s">
        <v>15</v>
      </c>
      <c r="E9" t="s">
        <v>5</v>
      </c>
      <c r="F9">
        <v>10.57</v>
      </c>
      <c r="G9" t="s">
        <v>110</v>
      </c>
    </row>
    <row r="10" spans="1:7" x14ac:dyDescent="0.25">
      <c r="A10" t="s">
        <v>98</v>
      </c>
      <c r="B10" t="s">
        <v>113</v>
      </c>
      <c r="C10" s="1">
        <v>42761</v>
      </c>
      <c r="D10" t="s">
        <v>16</v>
      </c>
      <c r="E10" t="s">
        <v>5</v>
      </c>
      <c r="F10">
        <v>42.92</v>
      </c>
      <c r="G10" t="s">
        <v>104</v>
      </c>
    </row>
    <row r="11" spans="1:7" x14ac:dyDescent="0.25">
      <c r="A11" t="s">
        <v>98</v>
      </c>
      <c r="B11" t="s">
        <v>89</v>
      </c>
      <c r="C11" s="1">
        <v>42761</v>
      </c>
      <c r="D11" t="s">
        <v>18</v>
      </c>
      <c r="E11" t="s">
        <v>5</v>
      </c>
      <c r="F11">
        <v>3.79</v>
      </c>
      <c r="G11" t="s">
        <v>105</v>
      </c>
    </row>
    <row r="12" spans="1:7" x14ac:dyDescent="0.25">
      <c r="A12" t="s">
        <v>98</v>
      </c>
      <c r="B12" t="s">
        <v>89</v>
      </c>
      <c r="C12" s="1">
        <v>42761</v>
      </c>
      <c r="D12" t="s">
        <v>19</v>
      </c>
      <c r="E12" t="s">
        <v>7</v>
      </c>
      <c r="F12">
        <v>20.87</v>
      </c>
      <c r="G12" t="s">
        <v>140</v>
      </c>
    </row>
    <row r="13" spans="1:7" x14ac:dyDescent="0.25">
      <c r="A13" t="s">
        <v>98</v>
      </c>
      <c r="B13" s="2" t="s">
        <v>88</v>
      </c>
      <c r="C13" s="1">
        <v>42760</v>
      </c>
      <c r="D13" t="s">
        <v>20</v>
      </c>
      <c r="E13" t="s">
        <v>7</v>
      </c>
      <c r="F13">
        <v>4.29</v>
      </c>
      <c r="G13" t="s">
        <v>138</v>
      </c>
    </row>
    <row r="14" spans="1:7" x14ac:dyDescent="0.25">
      <c r="A14" t="s">
        <v>98</v>
      </c>
      <c r="B14" t="s">
        <v>89</v>
      </c>
      <c r="C14" s="1">
        <v>42760</v>
      </c>
      <c r="D14" t="s">
        <v>21</v>
      </c>
      <c r="E14" t="s">
        <v>7</v>
      </c>
      <c r="F14">
        <v>10.4</v>
      </c>
      <c r="G14" t="s">
        <v>12</v>
      </c>
    </row>
    <row r="15" spans="1:7" x14ac:dyDescent="0.25">
      <c r="A15" t="s">
        <v>98</v>
      </c>
      <c r="B15" t="s">
        <v>89</v>
      </c>
      <c r="C15" s="1">
        <v>42760</v>
      </c>
      <c r="D15" t="s">
        <v>22</v>
      </c>
      <c r="E15" t="s">
        <v>7</v>
      </c>
      <c r="F15">
        <v>9.8800000000000008</v>
      </c>
      <c r="G15" t="s">
        <v>111</v>
      </c>
    </row>
    <row r="16" spans="1:7" x14ac:dyDescent="0.25">
      <c r="A16" t="s">
        <v>98</v>
      </c>
      <c r="B16" t="s">
        <v>89</v>
      </c>
      <c r="C16" s="1">
        <v>42760</v>
      </c>
      <c r="D16" t="s">
        <v>23</v>
      </c>
      <c r="E16" t="s">
        <v>5</v>
      </c>
      <c r="F16">
        <v>7.33</v>
      </c>
      <c r="G16" t="s">
        <v>112</v>
      </c>
    </row>
    <row r="17" spans="1:7" x14ac:dyDescent="0.25">
      <c r="A17" t="s">
        <v>98</v>
      </c>
      <c r="B17" s="2" t="s">
        <v>90</v>
      </c>
      <c r="C17" s="1">
        <v>42760</v>
      </c>
      <c r="D17" t="s">
        <v>25</v>
      </c>
      <c r="E17" t="s">
        <v>7</v>
      </c>
      <c r="F17">
        <v>51.71</v>
      </c>
      <c r="G17" t="s">
        <v>139</v>
      </c>
    </row>
    <row r="18" spans="1:7" x14ac:dyDescent="0.25">
      <c r="A18" t="s">
        <v>98</v>
      </c>
      <c r="B18" t="s">
        <v>89</v>
      </c>
      <c r="C18" s="1">
        <v>42757</v>
      </c>
      <c r="D18" t="s">
        <v>26</v>
      </c>
      <c r="E18" t="s">
        <v>5</v>
      </c>
      <c r="F18">
        <v>10.73</v>
      </c>
      <c r="G18" t="s">
        <v>105</v>
      </c>
    </row>
    <row r="19" spans="1:7" x14ac:dyDescent="0.25">
      <c r="A19" t="s">
        <v>98</v>
      </c>
      <c r="B19" t="s">
        <v>89</v>
      </c>
      <c r="C19" s="1">
        <v>42757</v>
      </c>
      <c r="D19" t="s">
        <v>27</v>
      </c>
      <c r="E19" t="s">
        <v>5</v>
      </c>
      <c r="F19">
        <v>47.66</v>
      </c>
      <c r="G19" t="s">
        <v>104</v>
      </c>
    </row>
    <row r="20" spans="1:7" x14ac:dyDescent="0.25">
      <c r="A20" t="s">
        <v>98</v>
      </c>
      <c r="B20" t="s">
        <v>89</v>
      </c>
      <c r="C20" s="1">
        <v>42757</v>
      </c>
      <c r="D20" t="s">
        <v>28</v>
      </c>
      <c r="E20" t="s">
        <v>17</v>
      </c>
      <c r="F20">
        <v>100.92</v>
      </c>
      <c r="G20" t="s">
        <v>91</v>
      </c>
    </row>
    <row r="21" spans="1:7" x14ac:dyDescent="0.25">
      <c r="A21" t="s">
        <v>98</v>
      </c>
      <c r="B21" t="s">
        <v>89</v>
      </c>
      <c r="C21" s="1">
        <v>42756</v>
      </c>
      <c r="D21" t="s">
        <v>29</v>
      </c>
      <c r="E21" t="s">
        <v>5</v>
      </c>
      <c r="F21">
        <v>36.76</v>
      </c>
      <c r="G21" t="s">
        <v>104</v>
      </c>
    </row>
    <row r="22" spans="1:7" x14ac:dyDescent="0.25">
      <c r="A22" t="s">
        <v>98</v>
      </c>
      <c r="B22" t="s">
        <v>89</v>
      </c>
      <c r="C22" s="1">
        <v>42755</v>
      </c>
      <c r="D22" t="s">
        <v>30</v>
      </c>
      <c r="E22" t="s">
        <v>136</v>
      </c>
      <c r="F22">
        <v>4.4000000000000004</v>
      </c>
      <c r="G22" t="s">
        <v>135</v>
      </c>
    </row>
    <row r="23" spans="1:7" x14ac:dyDescent="0.25">
      <c r="A23" t="s">
        <v>98</v>
      </c>
      <c r="B23" t="s">
        <v>89</v>
      </c>
      <c r="C23" s="1">
        <v>42754</v>
      </c>
      <c r="D23" t="s">
        <v>31</v>
      </c>
      <c r="E23" t="s">
        <v>5</v>
      </c>
      <c r="F23">
        <v>34.29</v>
      </c>
      <c r="G23" t="s">
        <v>104</v>
      </c>
    </row>
    <row r="24" spans="1:7" x14ac:dyDescent="0.25">
      <c r="A24" t="s">
        <v>98</v>
      </c>
      <c r="B24" s="2" t="s">
        <v>88</v>
      </c>
      <c r="C24" s="1">
        <v>42754</v>
      </c>
      <c r="D24" t="s">
        <v>32</v>
      </c>
      <c r="E24" t="s">
        <v>7</v>
      </c>
      <c r="F24">
        <v>40.49</v>
      </c>
      <c r="G24" t="s">
        <v>33</v>
      </c>
    </row>
    <row r="25" spans="1:7" x14ac:dyDescent="0.25">
      <c r="A25" t="s">
        <v>98</v>
      </c>
      <c r="B25" t="s">
        <v>89</v>
      </c>
      <c r="C25" s="1">
        <v>42754</v>
      </c>
      <c r="D25" t="s">
        <v>34</v>
      </c>
      <c r="E25" t="s">
        <v>136</v>
      </c>
      <c r="F25">
        <v>35.97</v>
      </c>
      <c r="G25" t="s">
        <v>35</v>
      </c>
    </row>
    <row r="26" spans="1:7" x14ac:dyDescent="0.25">
      <c r="A26" t="s">
        <v>98</v>
      </c>
      <c r="B26" t="s">
        <v>89</v>
      </c>
      <c r="C26" s="1">
        <v>42754</v>
      </c>
      <c r="D26" t="s">
        <v>100</v>
      </c>
      <c r="E26" t="s">
        <v>5</v>
      </c>
      <c r="F26">
        <v>14.68</v>
      </c>
      <c r="G26" t="s">
        <v>110</v>
      </c>
    </row>
    <row r="27" spans="1:7" x14ac:dyDescent="0.25">
      <c r="A27" t="s">
        <v>98</v>
      </c>
      <c r="B27" t="s">
        <v>89</v>
      </c>
      <c r="C27" s="1">
        <v>42753</v>
      </c>
      <c r="D27" t="s">
        <v>36</v>
      </c>
      <c r="E27" t="s">
        <v>92</v>
      </c>
      <c r="F27">
        <v>171.47</v>
      </c>
      <c r="G27" t="s">
        <v>38</v>
      </c>
    </row>
    <row r="28" spans="1:7" x14ac:dyDescent="0.25">
      <c r="A28" t="s">
        <v>98</v>
      </c>
      <c r="B28" t="s">
        <v>89</v>
      </c>
      <c r="C28" s="1">
        <v>42753</v>
      </c>
      <c r="D28" t="s">
        <v>39</v>
      </c>
      <c r="E28" t="s">
        <v>106</v>
      </c>
      <c r="F28">
        <v>13.32</v>
      </c>
      <c r="G28" t="s">
        <v>108</v>
      </c>
    </row>
    <row r="29" spans="1:7" x14ac:dyDescent="0.25">
      <c r="A29" t="s">
        <v>98</v>
      </c>
      <c r="B29" t="s">
        <v>89</v>
      </c>
      <c r="C29" s="1">
        <v>42753</v>
      </c>
      <c r="D29" t="s">
        <v>40</v>
      </c>
      <c r="E29" t="s">
        <v>5</v>
      </c>
      <c r="F29">
        <v>13.32</v>
      </c>
      <c r="G29" t="s">
        <v>109</v>
      </c>
    </row>
    <row r="30" spans="1:7" x14ac:dyDescent="0.25">
      <c r="A30" t="s">
        <v>98</v>
      </c>
      <c r="B30" s="2" t="s">
        <v>88</v>
      </c>
      <c r="C30" s="1">
        <v>42753</v>
      </c>
      <c r="D30" t="s">
        <v>41</v>
      </c>
      <c r="E30" t="s">
        <v>5</v>
      </c>
      <c r="F30">
        <v>29.41</v>
      </c>
      <c r="G30" t="s">
        <v>42</v>
      </c>
    </row>
    <row r="31" spans="1:7" x14ac:dyDescent="0.25">
      <c r="A31" t="s">
        <v>98</v>
      </c>
      <c r="B31" t="s">
        <v>89</v>
      </c>
      <c r="C31" s="1">
        <v>42753</v>
      </c>
      <c r="D31" t="s">
        <v>10</v>
      </c>
      <c r="E31" t="s">
        <v>5</v>
      </c>
      <c r="F31">
        <v>32.71</v>
      </c>
      <c r="G31" t="s">
        <v>104</v>
      </c>
    </row>
    <row r="32" spans="1:7" x14ac:dyDescent="0.25">
      <c r="A32" t="s">
        <v>98</v>
      </c>
      <c r="B32" t="s">
        <v>89</v>
      </c>
      <c r="C32" s="1">
        <v>42747</v>
      </c>
      <c r="D32" t="s">
        <v>43</v>
      </c>
      <c r="E32" t="s">
        <v>106</v>
      </c>
      <c r="F32">
        <v>349.9</v>
      </c>
      <c r="G32" t="s">
        <v>44</v>
      </c>
    </row>
    <row r="33" spans="1:7" x14ac:dyDescent="0.25">
      <c r="A33" t="s">
        <v>98</v>
      </c>
      <c r="B33" s="2" t="s">
        <v>88</v>
      </c>
      <c r="C33" s="1">
        <v>42746</v>
      </c>
      <c r="D33" t="s">
        <v>45</v>
      </c>
      <c r="E33" t="s">
        <v>92</v>
      </c>
      <c r="F33">
        <v>141.97999999999999</v>
      </c>
      <c r="G33" t="s">
        <v>46</v>
      </c>
    </row>
    <row r="34" spans="1:7" x14ac:dyDescent="0.25">
      <c r="A34" t="s">
        <v>98</v>
      </c>
      <c r="B34" t="s">
        <v>89</v>
      </c>
      <c r="C34" s="1">
        <v>42737</v>
      </c>
      <c r="D34" t="s">
        <v>47</v>
      </c>
      <c r="E34" t="s">
        <v>106</v>
      </c>
      <c r="F34">
        <v>350</v>
      </c>
      <c r="G34" t="s">
        <v>107</v>
      </c>
    </row>
    <row r="35" spans="1:7" x14ac:dyDescent="0.25">
      <c r="A35" t="s">
        <v>98</v>
      </c>
      <c r="B35" t="s">
        <v>89</v>
      </c>
      <c r="C35" s="1">
        <v>42737</v>
      </c>
      <c r="D35" t="s">
        <v>36</v>
      </c>
      <c r="E35" t="s">
        <v>92</v>
      </c>
      <c r="F35">
        <v>1240.92</v>
      </c>
      <c r="G35" t="s">
        <v>37</v>
      </c>
    </row>
    <row r="36" spans="1:7" x14ac:dyDescent="0.25">
      <c r="A36" t="s">
        <v>98</v>
      </c>
      <c r="B36" t="s">
        <v>89</v>
      </c>
      <c r="C36" s="1">
        <v>42734</v>
      </c>
      <c r="D36" t="s">
        <v>48</v>
      </c>
      <c r="E36" t="s">
        <v>17</v>
      </c>
      <c r="F36">
        <v>74.5</v>
      </c>
      <c r="G36" t="s">
        <v>49</v>
      </c>
    </row>
    <row r="37" spans="1:7" x14ac:dyDescent="0.25">
      <c r="C37" s="1"/>
      <c r="F37">
        <f>SUBTOTAL(109,Table1[[ Debit]])</f>
        <v>3208.8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22" zoomScale="80" zoomScaleNormal="80" workbookViewId="0">
      <selection activeCell="D17" sqref="D17"/>
    </sheetView>
  </sheetViews>
  <sheetFormatPr defaultRowHeight="15" x14ac:dyDescent="0.25"/>
  <cols>
    <col min="2" max="2" width="8.5703125" customWidth="1"/>
    <col min="3" max="3" width="29.85546875" style="1" bestFit="1" customWidth="1"/>
    <col min="4" max="4" width="28.5703125" bestFit="1" customWidth="1"/>
    <col min="5" max="5" width="17.140625" bestFit="1" customWidth="1"/>
    <col min="6" max="6" width="9.140625" customWidth="1"/>
    <col min="7" max="7" width="18.85546875" bestFit="1" customWidth="1"/>
    <col min="10" max="10" width="21" bestFit="1" customWidth="1"/>
  </cols>
  <sheetData>
    <row r="1" spans="1:7" x14ac:dyDescent="0.25">
      <c r="A1" t="s">
        <v>97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101</v>
      </c>
    </row>
    <row r="2" spans="1:7" x14ac:dyDescent="0.25">
      <c r="A2" t="s">
        <v>99</v>
      </c>
      <c r="B2" t="s">
        <v>89</v>
      </c>
      <c r="C2" s="1">
        <v>42765</v>
      </c>
      <c r="D2" t="s">
        <v>50</v>
      </c>
      <c r="E2" t="s">
        <v>17</v>
      </c>
      <c r="F2">
        <v>-46</v>
      </c>
      <c r="G2" t="s">
        <v>131</v>
      </c>
    </row>
    <row r="3" spans="1:7" x14ac:dyDescent="0.25">
      <c r="A3" t="s">
        <v>99</v>
      </c>
      <c r="B3" t="s">
        <v>89</v>
      </c>
      <c r="C3" s="1">
        <v>42765</v>
      </c>
      <c r="D3" t="s">
        <v>51</v>
      </c>
      <c r="E3" t="s">
        <v>5</v>
      </c>
      <c r="F3">
        <v>6.1</v>
      </c>
      <c r="G3" t="s">
        <v>105</v>
      </c>
    </row>
    <row r="4" spans="1:7" x14ac:dyDescent="0.25">
      <c r="A4" t="s">
        <v>99</v>
      </c>
      <c r="B4" t="s">
        <v>89</v>
      </c>
      <c r="C4" s="1">
        <v>42764</v>
      </c>
      <c r="D4" t="s">
        <v>52</v>
      </c>
      <c r="E4" t="s">
        <v>5</v>
      </c>
      <c r="F4">
        <v>9.8699999999999992</v>
      </c>
      <c r="G4" t="s">
        <v>132</v>
      </c>
    </row>
    <row r="5" spans="1:7" x14ac:dyDescent="0.25">
      <c r="A5" t="s">
        <v>99</v>
      </c>
      <c r="B5" t="s">
        <v>89</v>
      </c>
      <c r="C5" s="1">
        <v>42764</v>
      </c>
      <c r="D5" t="s">
        <v>53</v>
      </c>
      <c r="E5" t="s">
        <v>5</v>
      </c>
      <c r="F5">
        <v>15.34</v>
      </c>
      <c r="G5" t="s">
        <v>103</v>
      </c>
    </row>
    <row r="6" spans="1:7" x14ac:dyDescent="0.25">
      <c r="A6" t="s">
        <v>99</v>
      </c>
      <c r="B6" t="s">
        <v>89</v>
      </c>
      <c r="C6" s="1">
        <v>42764</v>
      </c>
      <c r="D6" t="s">
        <v>54</v>
      </c>
      <c r="E6" t="s">
        <v>5</v>
      </c>
      <c r="F6">
        <v>7.65</v>
      </c>
      <c r="G6" t="s">
        <v>110</v>
      </c>
    </row>
    <row r="7" spans="1:7" x14ac:dyDescent="0.25">
      <c r="A7" t="s">
        <v>99</v>
      </c>
      <c r="B7" s="2" t="s">
        <v>90</v>
      </c>
      <c r="C7" s="1">
        <v>42764</v>
      </c>
      <c r="D7" t="s">
        <v>55</v>
      </c>
      <c r="E7" t="s">
        <v>7</v>
      </c>
      <c r="F7">
        <v>170.18</v>
      </c>
      <c r="G7" t="s">
        <v>137</v>
      </c>
    </row>
    <row r="8" spans="1:7" x14ac:dyDescent="0.25">
      <c r="A8" t="s">
        <v>99</v>
      </c>
      <c r="B8" t="s">
        <v>89</v>
      </c>
      <c r="C8" s="1">
        <v>42764</v>
      </c>
      <c r="D8" t="s">
        <v>56</v>
      </c>
      <c r="E8" t="s">
        <v>24</v>
      </c>
      <c r="F8">
        <v>5.07</v>
      </c>
      <c r="G8" t="s">
        <v>105</v>
      </c>
    </row>
    <row r="9" spans="1:7" x14ac:dyDescent="0.25">
      <c r="A9" t="s">
        <v>99</v>
      </c>
      <c r="B9" t="s">
        <v>89</v>
      </c>
      <c r="C9" s="1">
        <v>42764</v>
      </c>
      <c r="D9" t="s">
        <v>57</v>
      </c>
      <c r="E9" t="s">
        <v>7</v>
      </c>
      <c r="F9">
        <v>5.93</v>
      </c>
      <c r="G9" t="s">
        <v>12</v>
      </c>
    </row>
    <row r="10" spans="1:7" x14ac:dyDescent="0.25">
      <c r="A10" t="s">
        <v>99</v>
      </c>
      <c r="B10" t="s">
        <v>89</v>
      </c>
      <c r="C10" s="1">
        <v>42764</v>
      </c>
      <c r="D10" t="s">
        <v>58</v>
      </c>
      <c r="E10" t="s">
        <v>5</v>
      </c>
      <c r="F10">
        <v>20.63</v>
      </c>
      <c r="G10" t="s">
        <v>42</v>
      </c>
    </row>
    <row r="11" spans="1:7" x14ac:dyDescent="0.25">
      <c r="A11" t="s">
        <v>99</v>
      </c>
      <c r="B11" t="s">
        <v>89</v>
      </c>
      <c r="C11" s="1">
        <v>42763</v>
      </c>
      <c r="D11" t="s">
        <v>53</v>
      </c>
      <c r="E11" t="s">
        <v>5</v>
      </c>
      <c r="F11">
        <v>11.91</v>
      </c>
      <c r="G11" t="s">
        <v>103</v>
      </c>
    </row>
    <row r="12" spans="1:7" x14ac:dyDescent="0.25">
      <c r="A12" t="s">
        <v>99</v>
      </c>
      <c r="B12" t="s">
        <v>89</v>
      </c>
      <c r="C12" s="1">
        <v>42763</v>
      </c>
      <c r="D12" t="s">
        <v>26</v>
      </c>
      <c r="E12" t="s">
        <v>9</v>
      </c>
      <c r="F12">
        <v>42.91</v>
      </c>
      <c r="G12" t="s">
        <v>35</v>
      </c>
    </row>
    <row r="13" spans="1:7" x14ac:dyDescent="0.25">
      <c r="A13" t="s">
        <v>99</v>
      </c>
      <c r="B13" t="s">
        <v>89</v>
      </c>
      <c r="C13" s="1">
        <v>42763</v>
      </c>
      <c r="D13" t="s">
        <v>56</v>
      </c>
      <c r="E13" t="s">
        <v>5</v>
      </c>
      <c r="F13">
        <v>5.91</v>
      </c>
      <c r="G13" t="s">
        <v>105</v>
      </c>
    </row>
    <row r="14" spans="1:7" x14ac:dyDescent="0.25">
      <c r="A14" t="s">
        <v>99</v>
      </c>
      <c r="B14" t="s">
        <v>89</v>
      </c>
      <c r="C14" s="1">
        <v>42762</v>
      </c>
      <c r="D14" t="s">
        <v>59</v>
      </c>
      <c r="E14" t="s">
        <v>5</v>
      </c>
      <c r="F14">
        <v>32.49</v>
      </c>
      <c r="G14" t="s">
        <v>104</v>
      </c>
    </row>
    <row r="15" spans="1:7" x14ac:dyDescent="0.25">
      <c r="A15" t="s">
        <v>99</v>
      </c>
      <c r="B15" t="s">
        <v>89</v>
      </c>
      <c r="C15" s="1">
        <v>42762</v>
      </c>
      <c r="D15" t="s">
        <v>60</v>
      </c>
      <c r="E15" t="s">
        <v>5</v>
      </c>
      <c r="F15">
        <v>1.76</v>
      </c>
      <c r="G15" t="s">
        <v>105</v>
      </c>
    </row>
    <row r="16" spans="1:7" x14ac:dyDescent="0.25">
      <c r="A16" t="s">
        <v>99</v>
      </c>
      <c r="B16" t="s">
        <v>89</v>
      </c>
      <c r="C16" s="1">
        <v>42762</v>
      </c>
      <c r="D16" t="s">
        <v>15</v>
      </c>
      <c r="E16" t="s">
        <v>5</v>
      </c>
      <c r="F16">
        <v>7.39</v>
      </c>
      <c r="G16" t="s">
        <v>105</v>
      </c>
    </row>
    <row r="17" spans="1:7" x14ac:dyDescent="0.25">
      <c r="A17" t="s">
        <v>99</v>
      </c>
      <c r="B17" t="s">
        <v>89</v>
      </c>
      <c r="C17" s="1">
        <v>42762</v>
      </c>
      <c r="D17" t="s">
        <v>61</v>
      </c>
      <c r="E17" t="s">
        <v>106</v>
      </c>
      <c r="F17">
        <v>19.09</v>
      </c>
      <c r="G17" t="s">
        <v>133</v>
      </c>
    </row>
    <row r="18" spans="1:7" x14ac:dyDescent="0.25">
      <c r="A18" t="s">
        <v>99</v>
      </c>
      <c r="B18" t="s">
        <v>89</v>
      </c>
      <c r="C18" s="1">
        <v>42761</v>
      </c>
      <c r="D18" t="s">
        <v>26</v>
      </c>
      <c r="E18" t="s">
        <v>5</v>
      </c>
      <c r="F18">
        <v>3.35</v>
      </c>
      <c r="G18" t="s">
        <v>105</v>
      </c>
    </row>
    <row r="19" spans="1:7" x14ac:dyDescent="0.25">
      <c r="A19" t="s">
        <v>99</v>
      </c>
      <c r="B19" t="s">
        <v>89</v>
      </c>
      <c r="C19" s="1">
        <v>42761</v>
      </c>
      <c r="D19" t="s">
        <v>26</v>
      </c>
      <c r="E19" t="s">
        <v>9</v>
      </c>
      <c r="F19">
        <v>38.619999999999997</v>
      </c>
      <c r="G19" t="s">
        <v>114</v>
      </c>
    </row>
    <row r="20" spans="1:7" x14ac:dyDescent="0.25">
      <c r="A20" t="s">
        <v>99</v>
      </c>
      <c r="B20" t="s">
        <v>89</v>
      </c>
      <c r="C20" s="1">
        <v>42761</v>
      </c>
      <c r="D20" t="s">
        <v>62</v>
      </c>
      <c r="E20" t="s">
        <v>17</v>
      </c>
      <c r="F20">
        <v>125.35</v>
      </c>
      <c r="G20" t="s">
        <v>115</v>
      </c>
    </row>
    <row r="21" spans="1:7" x14ac:dyDescent="0.25">
      <c r="A21" t="s">
        <v>99</v>
      </c>
      <c r="B21" t="s">
        <v>89</v>
      </c>
      <c r="C21" s="1">
        <v>42761</v>
      </c>
      <c r="D21" t="s">
        <v>63</v>
      </c>
      <c r="E21" t="s">
        <v>5</v>
      </c>
      <c r="F21">
        <v>12.93</v>
      </c>
      <c r="G21" t="s">
        <v>102</v>
      </c>
    </row>
    <row r="22" spans="1:7" x14ac:dyDescent="0.25">
      <c r="A22" t="s">
        <v>99</v>
      </c>
      <c r="B22" t="s">
        <v>89</v>
      </c>
      <c r="C22" s="1">
        <v>42760</v>
      </c>
      <c r="D22" t="s">
        <v>64</v>
      </c>
      <c r="E22" t="s">
        <v>5</v>
      </c>
      <c r="F22">
        <v>32.49</v>
      </c>
      <c r="G22" t="s">
        <v>104</v>
      </c>
    </row>
    <row r="23" spans="1:7" x14ac:dyDescent="0.25">
      <c r="A23" t="s">
        <v>99</v>
      </c>
      <c r="B23" t="s">
        <v>89</v>
      </c>
      <c r="C23" s="1">
        <v>42760</v>
      </c>
      <c r="D23" t="s">
        <v>65</v>
      </c>
      <c r="E23" t="s">
        <v>7</v>
      </c>
      <c r="F23">
        <v>7.78</v>
      </c>
      <c r="G23" t="s">
        <v>116</v>
      </c>
    </row>
    <row r="24" spans="1:7" x14ac:dyDescent="0.25">
      <c r="A24" t="s">
        <v>99</v>
      </c>
      <c r="B24" t="s">
        <v>89</v>
      </c>
      <c r="C24" s="1">
        <v>42760</v>
      </c>
      <c r="D24" t="s">
        <v>66</v>
      </c>
      <c r="E24" t="s">
        <v>24</v>
      </c>
      <c r="F24">
        <v>1.86</v>
      </c>
      <c r="G24" t="s">
        <v>105</v>
      </c>
    </row>
    <row r="25" spans="1:7" x14ac:dyDescent="0.25">
      <c r="A25" t="s">
        <v>99</v>
      </c>
      <c r="B25" t="s">
        <v>89</v>
      </c>
      <c r="C25" s="1">
        <v>42760</v>
      </c>
      <c r="D25" t="s">
        <v>67</v>
      </c>
      <c r="E25" t="s">
        <v>5</v>
      </c>
      <c r="F25">
        <v>21.2</v>
      </c>
      <c r="G25" t="s">
        <v>110</v>
      </c>
    </row>
    <row r="26" spans="1:7" x14ac:dyDescent="0.25">
      <c r="A26" t="s">
        <v>99</v>
      </c>
      <c r="B26" t="s">
        <v>89</v>
      </c>
      <c r="C26" s="1">
        <v>42760</v>
      </c>
      <c r="D26" t="s">
        <v>26</v>
      </c>
      <c r="E26" t="s">
        <v>9</v>
      </c>
      <c r="F26">
        <v>34.47</v>
      </c>
      <c r="G26" t="s">
        <v>134</v>
      </c>
    </row>
    <row r="27" spans="1:7" x14ac:dyDescent="0.25">
      <c r="A27" t="s">
        <v>99</v>
      </c>
      <c r="B27" t="s">
        <v>89</v>
      </c>
      <c r="C27" s="1">
        <v>42759</v>
      </c>
      <c r="D27" t="s">
        <v>26</v>
      </c>
      <c r="E27" t="s">
        <v>5</v>
      </c>
      <c r="F27">
        <v>5.1100000000000003</v>
      </c>
      <c r="G27" t="s">
        <v>105</v>
      </c>
    </row>
    <row r="28" spans="1:7" x14ac:dyDescent="0.25">
      <c r="A28" t="s">
        <v>99</v>
      </c>
      <c r="B28" t="s">
        <v>89</v>
      </c>
      <c r="C28" s="1">
        <v>42759</v>
      </c>
      <c r="D28" t="s">
        <v>68</v>
      </c>
      <c r="E28" t="s">
        <v>5</v>
      </c>
      <c r="F28">
        <v>73.569999999999993</v>
      </c>
      <c r="G28" t="s">
        <v>104</v>
      </c>
    </row>
    <row r="29" spans="1:7" x14ac:dyDescent="0.25">
      <c r="A29" t="s">
        <v>99</v>
      </c>
      <c r="B29" t="s">
        <v>89</v>
      </c>
      <c r="C29" s="1">
        <v>42759</v>
      </c>
      <c r="D29" t="s">
        <v>69</v>
      </c>
      <c r="E29" t="s">
        <v>5</v>
      </c>
      <c r="F29">
        <v>26.28</v>
      </c>
      <c r="G29" t="s">
        <v>103</v>
      </c>
    </row>
    <row r="30" spans="1:7" x14ac:dyDescent="0.25">
      <c r="A30" t="s">
        <v>99</v>
      </c>
      <c r="B30" t="s">
        <v>89</v>
      </c>
      <c r="C30" s="1">
        <v>42758</v>
      </c>
      <c r="D30" t="s">
        <v>70</v>
      </c>
      <c r="E30" t="s">
        <v>5</v>
      </c>
      <c r="F30">
        <v>22.77</v>
      </c>
      <c r="G30" t="s">
        <v>103</v>
      </c>
    </row>
    <row r="31" spans="1:7" x14ac:dyDescent="0.25">
      <c r="A31" t="s">
        <v>99</v>
      </c>
      <c r="B31" t="s">
        <v>89</v>
      </c>
      <c r="C31" s="1">
        <v>42758</v>
      </c>
      <c r="D31" t="s">
        <v>69</v>
      </c>
      <c r="E31" t="s">
        <v>7</v>
      </c>
      <c r="F31">
        <v>16.61</v>
      </c>
      <c r="G31" t="s">
        <v>103</v>
      </c>
    </row>
    <row r="32" spans="1:7" x14ac:dyDescent="0.25">
      <c r="A32" t="s">
        <v>99</v>
      </c>
      <c r="B32" t="s">
        <v>89</v>
      </c>
      <c r="C32" s="1">
        <v>42758</v>
      </c>
      <c r="D32" t="s">
        <v>26</v>
      </c>
      <c r="E32" t="s">
        <v>9</v>
      </c>
      <c r="F32">
        <v>37.51</v>
      </c>
      <c r="G32" t="s">
        <v>114</v>
      </c>
    </row>
    <row r="33" spans="1:7" x14ac:dyDescent="0.25">
      <c r="A33" t="s">
        <v>99</v>
      </c>
      <c r="B33" t="s">
        <v>89</v>
      </c>
      <c r="C33" s="1">
        <v>42757</v>
      </c>
      <c r="D33" t="s">
        <v>26</v>
      </c>
      <c r="E33" t="s">
        <v>5</v>
      </c>
      <c r="F33">
        <v>10.11</v>
      </c>
      <c r="G33" t="s">
        <v>105</v>
      </c>
    </row>
    <row r="34" spans="1:7" x14ac:dyDescent="0.25">
      <c r="A34" t="s">
        <v>99</v>
      </c>
      <c r="B34" t="s">
        <v>89</v>
      </c>
      <c r="C34" s="1">
        <v>42757</v>
      </c>
      <c r="D34" t="s">
        <v>26</v>
      </c>
      <c r="E34" t="s">
        <v>5</v>
      </c>
      <c r="F34">
        <v>3.9</v>
      </c>
      <c r="G34" t="s">
        <v>105</v>
      </c>
    </row>
    <row r="35" spans="1:7" x14ac:dyDescent="0.25">
      <c r="A35" t="s">
        <v>99</v>
      </c>
      <c r="B35" t="s">
        <v>89</v>
      </c>
      <c r="C35" s="1">
        <v>42757</v>
      </c>
      <c r="D35" t="s">
        <v>26</v>
      </c>
      <c r="E35" t="s">
        <v>9</v>
      </c>
      <c r="F35">
        <v>26.62</v>
      </c>
      <c r="G35" t="s">
        <v>134</v>
      </c>
    </row>
    <row r="36" spans="1:7" x14ac:dyDescent="0.25">
      <c r="A36" t="s">
        <v>99</v>
      </c>
      <c r="B36" t="s">
        <v>89</v>
      </c>
      <c r="C36" s="1">
        <v>42757</v>
      </c>
      <c r="D36" t="s">
        <v>26</v>
      </c>
      <c r="E36" t="s">
        <v>9</v>
      </c>
      <c r="F36">
        <v>26.62</v>
      </c>
      <c r="G36" t="s">
        <v>134</v>
      </c>
    </row>
    <row r="37" spans="1:7" x14ac:dyDescent="0.25">
      <c r="A37" t="s">
        <v>99</v>
      </c>
      <c r="B37" t="s">
        <v>89</v>
      </c>
      <c r="C37" s="1">
        <v>42755</v>
      </c>
      <c r="D37" t="s">
        <v>71</v>
      </c>
      <c r="E37" t="s">
        <v>17</v>
      </c>
      <c r="F37">
        <v>97.65</v>
      </c>
      <c r="G37" t="s">
        <v>117</v>
      </c>
    </row>
    <row r="38" spans="1:7" x14ac:dyDescent="0.25">
      <c r="A38" t="s">
        <v>99</v>
      </c>
      <c r="B38" t="s">
        <v>89</v>
      </c>
      <c r="C38" s="1">
        <v>42755</v>
      </c>
      <c r="D38" t="s">
        <v>72</v>
      </c>
      <c r="E38" t="s">
        <v>24</v>
      </c>
      <c r="F38">
        <v>13.09</v>
      </c>
      <c r="G38" t="s">
        <v>103</v>
      </c>
    </row>
    <row r="39" spans="1:7" x14ac:dyDescent="0.25">
      <c r="A39" t="s">
        <v>99</v>
      </c>
      <c r="B39" t="s">
        <v>89</v>
      </c>
      <c r="C39" s="1">
        <v>42754</v>
      </c>
      <c r="D39" t="s">
        <v>73</v>
      </c>
      <c r="E39" t="s">
        <v>24</v>
      </c>
      <c r="F39">
        <v>14.89</v>
      </c>
      <c r="G39" t="s">
        <v>103</v>
      </c>
    </row>
    <row r="40" spans="1:7" x14ac:dyDescent="0.25">
      <c r="A40" t="s">
        <v>99</v>
      </c>
      <c r="B40" t="s">
        <v>89</v>
      </c>
      <c r="C40" s="1">
        <v>42753</v>
      </c>
      <c r="D40" t="s">
        <v>74</v>
      </c>
      <c r="E40" t="s">
        <v>118</v>
      </c>
      <c r="F40">
        <v>15.83</v>
      </c>
      <c r="G40" t="s">
        <v>119</v>
      </c>
    </row>
    <row r="41" spans="1:7" x14ac:dyDescent="0.25">
      <c r="A41" t="s">
        <v>99</v>
      </c>
      <c r="B41" t="s">
        <v>89</v>
      </c>
      <c r="C41" s="1">
        <v>42753</v>
      </c>
      <c r="D41" t="s">
        <v>75</v>
      </c>
      <c r="E41" t="s">
        <v>7</v>
      </c>
      <c r="F41">
        <v>8.84</v>
      </c>
      <c r="G41" t="s">
        <v>12</v>
      </c>
    </row>
    <row r="42" spans="1:7" x14ac:dyDescent="0.25">
      <c r="A42" t="s">
        <v>99</v>
      </c>
      <c r="B42" t="s">
        <v>89</v>
      </c>
      <c r="C42" s="1">
        <v>42753</v>
      </c>
      <c r="D42" t="s">
        <v>39</v>
      </c>
      <c r="E42" t="s">
        <v>118</v>
      </c>
      <c r="F42">
        <v>6.66</v>
      </c>
      <c r="G42" t="s">
        <v>120</v>
      </c>
    </row>
    <row r="43" spans="1:7" x14ac:dyDescent="0.25">
      <c r="A43" t="s">
        <v>99</v>
      </c>
      <c r="B43" t="s">
        <v>89</v>
      </c>
      <c r="C43" s="1">
        <v>42753</v>
      </c>
      <c r="D43" t="s">
        <v>76</v>
      </c>
      <c r="E43" t="s">
        <v>5</v>
      </c>
      <c r="F43">
        <v>16.89</v>
      </c>
      <c r="G43" t="s">
        <v>102</v>
      </c>
    </row>
    <row r="44" spans="1:7" x14ac:dyDescent="0.25">
      <c r="A44" t="s">
        <v>99</v>
      </c>
      <c r="B44" t="s">
        <v>89</v>
      </c>
      <c r="C44" s="1">
        <v>42753</v>
      </c>
      <c r="D44" t="s">
        <v>77</v>
      </c>
      <c r="E44" t="s">
        <v>9</v>
      </c>
      <c r="F44">
        <v>1.77</v>
      </c>
      <c r="G44" t="s">
        <v>135</v>
      </c>
    </row>
    <row r="45" spans="1:7" x14ac:dyDescent="0.25">
      <c r="A45" t="s">
        <v>99</v>
      </c>
      <c r="B45" t="s">
        <v>89</v>
      </c>
      <c r="C45" s="1">
        <v>42753</v>
      </c>
      <c r="D45" t="s">
        <v>77</v>
      </c>
      <c r="E45" t="s">
        <v>9</v>
      </c>
      <c r="F45">
        <v>1.77</v>
      </c>
      <c r="G45" t="s">
        <v>135</v>
      </c>
    </row>
    <row r="46" spans="1:7" x14ac:dyDescent="0.25">
      <c r="A46" t="s">
        <v>99</v>
      </c>
      <c r="B46" t="s">
        <v>89</v>
      </c>
      <c r="C46" s="1">
        <v>42752</v>
      </c>
      <c r="D46" t="s">
        <v>78</v>
      </c>
      <c r="E46" t="s">
        <v>118</v>
      </c>
      <c r="F46">
        <v>120.19</v>
      </c>
      <c r="G46" t="s">
        <v>121</v>
      </c>
    </row>
    <row r="47" spans="1:7" x14ac:dyDescent="0.25">
      <c r="A47" t="s">
        <v>99</v>
      </c>
      <c r="B47" t="s">
        <v>89</v>
      </c>
      <c r="C47" s="1">
        <v>42750</v>
      </c>
      <c r="D47" t="s">
        <v>79</v>
      </c>
      <c r="E47" t="s">
        <v>17</v>
      </c>
      <c r="F47">
        <v>63</v>
      </c>
      <c r="G47" t="s">
        <v>128</v>
      </c>
    </row>
    <row r="48" spans="1:7" x14ac:dyDescent="0.25">
      <c r="A48" t="s">
        <v>99</v>
      </c>
      <c r="B48" t="s">
        <v>89</v>
      </c>
      <c r="C48" s="1">
        <v>42750</v>
      </c>
      <c r="D48" t="s">
        <v>80</v>
      </c>
      <c r="E48" t="s">
        <v>17</v>
      </c>
      <c r="F48">
        <v>94</v>
      </c>
      <c r="G48" t="s">
        <v>130</v>
      </c>
    </row>
    <row r="49" spans="1:11" x14ac:dyDescent="0.25">
      <c r="A49" t="s">
        <v>99</v>
      </c>
      <c r="B49" t="s">
        <v>89</v>
      </c>
      <c r="C49" s="1">
        <v>42750</v>
      </c>
      <c r="D49" t="s">
        <v>81</v>
      </c>
      <c r="E49" t="s">
        <v>17</v>
      </c>
      <c r="F49">
        <v>83</v>
      </c>
      <c r="G49" t="s">
        <v>124</v>
      </c>
    </row>
    <row r="50" spans="1:11" x14ac:dyDescent="0.25">
      <c r="A50" t="s">
        <v>99</v>
      </c>
      <c r="B50" t="s">
        <v>89</v>
      </c>
      <c r="C50" s="1">
        <v>42750</v>
      </c>
      <c r="D50" t="s">
        <v>82</v>
      </c>
      <c r="E50" t="s">
        <v>17</v>
      </c>
      <c r="F50">
        <v>101</v>
      </c>
      <c r="G50" t="s">
        <v>125</v>
      </c>
    </row>
    <row r="51" spans="1:11" x14ac:dyDescent="0.25">
      <c r="A51" t="s">
        <v>99</v>
      </c>
      <c r="B51" t="s">
        <v>89</v>
      </c>
      <c r="C51" s="1">
        <v>42750</v>
      </c>
      <c r="D51" t="s">
        <v>83</v>
      </c>
      <c r="E51" t="s">
        <v>17</v>
      </c>
      <c r="F51">
        <v>58</v>
      </c>
      <c r="G51" t="s">
        <v>126</v>
      </c>
    </row>
    <row r="52" spans="1:11" x14ac:dyDescent="0.25">
      <c r="A52" t="s">
        <v>99</v>
      </c>
      <c r="B52" t="s">
        <v>89</v>
      </c>
      <c r="C52" s="1">
        <v>42750</v>
      </c>
      <c r="D52" t="s">
        <v>84</v>
      </c>
      <c r="E52" t="s">
        <v>17</v>
      </c>
      <c r="F52">
        <v>119</v>
      </c>
      <c r="G52" t="s">
        <v>127</v>
      </c>
    </row>
    <row r="53" spans="1:11" x14ac:dyDescent="0.25">
      <c r="A53" t="s">
        <v>99</v>
      </c>
      <c r="B53" t="s">
        <v>89</v>
      </c>
      <c r="C53" s="1">
        <v>42747</v>
      </c>
      <c r="D53" t="s">
        <v>85</v>
      </c>
      <c r="E53" t="s">
        <v>17</v>
      </c>
      <c r="F53">
        <v>125</v>
      </c>
      <c r="G53" t="s">
        <v>129</v>
      </c>
    </row>
    <row r="54" spans="1:11" x14ac:dyDescent="0.25">
      <c r="A54" t="s">
        <v>99</v>
      </c>
      <c r="B54" s="2" t="s">
        <v>88</v>
      </c>
      <c r="C54" s="1">
        <v>42745</v>
      </c>
      <c r="D54" t="s">
        <v>45</v>
      </c>
      <c r="E54" t="s">
        <v>92</v>
      </c>
      <c r="F54">
        <v>141.97999999999999</v>
      </c>
      <c r="G54" t="s">
        <v>46</v>
      </c>
    </row>
    <row r="55" spans="1:11" x14ac:dyDescent="0.25">
      <c r="A55" t="s">
        <v>99</v>
      </c>
      <c r="B55" t="s">
        <v>89</v>
      </c>
      <c r="C55" s="1">
        <v>42737</v>
      </c>
      <c r="D55" t="s">
        <v>86</v>
      </c>
      <c r="E55" t="s">
        <v>17</v>
      </c>
      <c r="F55">
        <v>83</v>
      </c>
      <c r="G55" t="s">
        <v>124</v>
      </c>
    </row>
    <row r="56" spans="1:11" x14ac:dyDescent="0.25">
      <c r="A56" t="s">
        <v>99</v>
      </c>
      <c r="B56" t="s">
        <v>89</v>
      </c>
      <c r="C56" s="1">
        <v>42682</v>
      </c>
      <c r="D56" t="s">
        <v>45</v>
      </c>
      <c r="E56" t="s">
        <v>92</v>
      </c>
      <c r="F56">
        <v>619.96</v>
      </c>
      <c r="G56" t="s">
        <v>122</v>
      </c>
      <c r="J56" t="s">
        <v>94</v>
      </c>
      <c r="K56">
        <v>2698.9</v>
      </c>
    </row>
    <row r="57" spans="1:11" x14ac:dyDescent="0.25">
      <c r="A57" t="s">
        <v>99</v>
      </c>
      <c r="B57" t="s">
        <v>89</v>
      </c>
      <c r="C57" s="1">
        <v>42682</v>
      </c>
      <c r="D57" t="s">
        <v>87</v>
      </c>
      <c r="E57" t="s">
        <v>92</v>
      </c>
      <c r="F57">
        <v>70</v>
      </c>
      <c r="G57" t="s">
        <v>123</v>
      </c>
      <c r="J57" t="s">
        <v>93</v>
      </c>
      <c r="K57">
        <v>312.16000000000003</v>
      </c>
    </row>
    <row r="58" spans="1:11" x14ac:dyDescent="0.25">
      <c r="F58">
        <f>SUBTOTAL(109,Table2[[ Debit]])</f>
        <v>2698.9</v>
      </c>
      <c r="J58" t="s">
        <v>96</v>
      </c>
      <c r="K58">
        <f>K56-K57</f>
        <v>2386.7400000000002</v>
      </c>
    </row>
    <row r="59" spans="1:11" x14ac:dyDescent="0.25">
      <c r="J59" t="s">
        <v>95</v>
      </c>
      <c r="K59">
        <f>2386.74/2</f>
        <v>1193.3699999999999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Joes</vt:lpstr>
      <vt:lpstr>Darcs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Walker</dc:creator>
  <cp:lastModifiedBy>Joseph Walker</cp:lastModifiedBy>
  <dcterms:created xsi:type="dcterms:W3CDTF">2017-02-06T00:08:45Z</dcterms:created>
  <dcterms:modified xsi:type="dcterms:W3CDTF">2017-02-06T20:28:14Z</dcterms:modified>
</cp:coreProperties>
</file>